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hyat\Downloads\Marketing Analytics\"/>
    </mc:Choice>
  </mc:AlternateContent>
  <xr:revisionPtr revIDLastSave="0" documentId="13_ncr:1_{389C7ADC-CFBB-45B2-8D04-EE14E1B95B10}" xr6:coauthVersionLast="45" xr6:coauthVersionMax="45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Dictionary" sheetId="14" r:id="rId1"/>
    <sheet name="RM Data" sheetId="1" r:id="rId2"/>
    <sheet name="NE Data" sheetId="2" r:id="rId3"/>
    <sheet name="Combined Data" sheetId="18" r:id="rId4"/>
    <sheet name="Q 1" sheetId="21" r:id="rId5"/>
    <sheet name="Q 2" sheetId="22" r:id="rId6"/>
    <sheet name="Q 3" sheetId="23" r:id="rId7"/>
    <sheet name="Q 4" sheetId="32" r:id="rId8"/>
    <sheet name="Q 5" sheetId="33" r:id="rId9"/>
    <sheet name="LR - RM" sheetId="15" r:id="rId10"/>
    <sheet name="LR All models" sheetId="19" r:id="rId11"/>
    <sheet name="LR - NE" sheetId="17" r:id="rId12"/>
    <sheet name="LR Int" sheetId="25" r:id="rId13"/>
    <sheet name="LR Price" sheetId="26" r:id="rId14"/>
    <sheet name="LR Demo" sheetId="27" r:id="rId15"/>
    <sheet name="LR - All2" sheetId="24" r:id="rId16"/>
  </sheets>
  <definedNames>
    <definedName name="_xlnm._FilterDatabase" localSheetId="3" hidden="1">'Combined Data'!$A$1:$K$221</definedName>
    <definedName name="xdata1" localSheetId="15" hidden="1">94.8076232280837+(ROW(OFFSET('LR - All2'!$B$1,0,0,70,1))-1)*7.61382911387285</definedName>
    <definedName name="xdata1" localSheetId="11" hidden="1">155.990261915663+(ROW(OFFSET('LR - NE'!$B$1,0,0,70,1))-1)*4.0781561136404</definedName>
    <definedName name="xdata1" localSheetId="9" hidden="1">94.8076232280946+(ROW(OFFSET('LR - RM'!$B$1,0,0,70,1))-1)*7.61382911387265</definedName>
    <definedName name="xdata1" localSheetId="10" hidden="1">132.779278632674+(ROW(OFFSET('LR All models'!$B$1,0,0,70,1))-1)*6.56423269329736</definedName>
    <definedName name="xdata1" localSheetId="14" hidden="1">105.435634143533+(ROW(OFFSET('LR Demo'!$B$1,0,0,70,1))-1)*7.32740704116424</definedName>
    <definedName name="xdata1" localSheetId="12" hidden="1">102.382271946064+(ROW(OFFSET('LR Int'!$B$1,0,0,70,1))-1)*7.1243264357456</definedName>
    <definedName name="xdata1" localSheetId="13" hidden="1">97.8316724622808+(ROW(OFFSET('LR Price'!$B$1,0,0,70,1))-1)*7.37801608731553</definedName>
    <definedName name="xdata1" hidden="1">125.555884556961+(ROW(OFFSET(#REF!,0,0,70,1))-1)*5.32050700924782</definedName>
    <definedName name="xdata3" localSheetId="15" hidden="1">88.8305263827647+(ROW(OFFSET('LR - All2'!$B$1,0,0,70,1))-1)*7.700453705834</definedName>
    <definedName name="xdata3" localSheetId="11" hidden="1">131.207458749404+(ROW(OFFSET('LR - NE'!$B$1,0,0,70,1))-1)*4.43732717402097</definedName>
    <definedName name="xdata3" localSheetId="9" hidden="1">88.8305263827729+(ROW(OFFSET('LR - RM'!$B$1,0,0,70,1))-1)*7.70045370583383</definedName>
    <definedName name="xdata3" localSheetId="10" hidden="1">117.156145985908+(ROW(OFFSET('LR All models'!$B$1,0,0,70,1))-1)*6.79065490556932</definedName>
    <definedName name="xdata3" localSheetId="14" hidden="1">96.7716857510219+(ROW(OFFSET('LR Demo'!$B$1,0,0,70,1))-1)*7.45297151062092</definedName>
    <definedName name="xdata3" localSheetId="12" hidden="1">93.9853578049851+(ROW(OFFSET('LR Int'!$B$1,0,0,70,1))-1)*7.24602084358731</definedName>
    <definedName name="xdata3" localSheetId="13" hidden="1">90.8170501629609+(ROW(OFFSET('LR Price'!$B$1,0,0,70,1))-1)*7.47967728005929</definedName>
    <definedName name="xdata3" hidden="1">109.214036023177+(ROW(OFFSET(#REF!,0,0,70,1))-1)*5.55734539379541</definedName>
    <definedName name="ydata2" localSheetId="15" hidden="1">0+1*'LR - All2'!xdata1-159.794582073803*(1.00454545454545+('LR - All2'!xdata1-278.382191825989)^2/1393128.20207182)^0.5</definedName>
    <definedName name="ydata2" localSheetId="11" hidden="1">0+1*'LR - NE'!xdata1-110.298700645239*(1.00909090909091+('LR - NE'!xdata1-254.374301544676)^2/328078.411796341)^0.5</definedName>
    <definedName name="ydata2" localSheetId="9" hidden="1">0+1*'LR - RM'!xdata1-198.731415085646*(1.00909090909091+('LR - RM'!xdata1-302.390082107303)^2/1065049.79027549)^0.5</definedName>
    <definedName name="ydata2" localSheetId="10" hidden="1">0+1*'LR All models'!xdata1-164.074141210542*(1.00454545454545+('LR All models'!xdata1-278.382191825989)^2/1496778.33833248)^0.5</definedName>
    <definedName name="ydata2" localSheetId="14" hidden="1">0+1*'LR Demo'!xdata1-160.778800748822*(1.00454545454545+('LR Demo'!xdata1-278.382191825989)^2/1417071.31185092)^0.5</definedName>
    <definedName name="ydata2" localSheetId="12" hidden="1">0+1*'LR Int'!xdata1-160.66086773701*(1.00454545454545+('LR Int'!xdata1-278.382191825989)^2/1428431.35312673)^0.5</definedName>
    <definedName name="ydata2" localSheetId="13" hidden="1">0+1*'LR Price'!xdata1-159.476587099618*(1.00454545454545+('LR Price'!xdata1-278.382191825989)^2/1400829.76940489)^0.5</definedName>
    <definedName name="ydata2" hidden="1">0+1*[0]!xdata1-185.966430905549*(1.00454545454545+([0]!xdata1-278.382191825989)^2/1922854.05308614)^0.5</definedName>
    <definedName name="ydata4" localSheetId="15" hidden="1">0+1*'LR - All2'!xdata3+159.794582073803*(1.00454545454545+('LR - All2'!xdata3-278.382191825989)^2/1393128.20207182)^0.5</definedName>
    <definedName name="ydata4" localSheetId="11" hidden="1">0+1*'LR - NE'!xdata3+110.298700645239*(1.00909090909091+('LR - NE'!xdata3-254.374301544676)^2/328078.411796341)^0.5</definedName>
    <definedName name="ydata4" localSheetId="9" hidden="1">0+1*'LR - RM'!xdata3+198.731415085646*(1.00909090909091+('LR - RM'!xdata3-302.390082107303)^2/1065049.79027549)^0.5</definedName>
    <definedName name="ydata4" localSheetId="10" hidden="1">0+1*'LR All models'!xdata3+164.074141210542*(1.00454545454545+('LR All models'!xdata3-278.382191825989)^2/1496778.33833248)^0.5</definedName>
    <definedName name="ydata4" localSheetId="14" hidden="1">0+1*'LR Demo'!xdata3+160.778800748822*(1.00454545454545+('LR Demo'!xdata3-278.382191825989)^2/1417071.31185092)^0.5</definedName>
    <definedName name="ydata4" localSheetId="12" hidden="1">0+1*'LR Int'!xdata3+160.66086773701*(1.00454545454545+('LR Int'!xdata3-278.382191825989)^2/1428431.35312673)^0.5</definedName>
    <definedName name="ydata4" localSheetId="13" hidden="1">0+1*'LR Price'!xdata3+159.476587099618*(1.00454545454545+('LR Price'!xdata3-278.382191825989)^2/1400829.76940489)^0.5</definedName>
    <definedName name="ydata4" hidden="1">0+1*[0]!xdata3+185.966430905549*(1.00454545454545+([0]!xdata3-278.382191825989)^2/1922854.05308614)^0.5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3" l="1"/>
  <c r="J86" i="33" l="1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K86" i="33"/>
  <c r="K85" i="33"/>
  <c r="K84" i="33"/>
  <c r="K83" i="33"/>
  <c r="K82" i="33"/>
  <c r="K81" i="33"/>
  <c r="K80" i="33"/>
  <c r="K79" i="33"/>
  <c r="K78" i="33"/>
  <c r="K77" i="33"/>
  <c r="K76" i="33"/>
  <c r="K75" i="33"/>
  <c r="K74" i="33"/>
  <c r="K73" i="33"/>
  <c r="K72" i="33"/>
  <c r="K71" i="33"/>
  <c r="K70" i="33"/>
  <c r="K69" i="33"/>
  <c r="K68" i="33"/>
  <c r="K67" i="33"/>
  <c r="K66" i="33"/>
  <c r="K65" i="33"/>
  <c r="K64" i="33"/>
  <c r="K63" i="33"/>
  <c r="K62" i="33"/>
  <c r="K61" i="33"/>
  <c r="K60" i="33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L85" i="33"/>
  <c r="L83" i="33"/>
  <c r="L81" i="33"/>
  <c r="L79" i="33"/>
  <c r="L77" i="33"/>
  <c r="L75" i="33"/>
  <c r="L73" i="33"/>
  <c r="L71" i="33"/>
  <c r="L69" i="33"/>
  <c r="L67" i="33"/>
  <c r="L65" i="33"/>
  <c r="L63" i="33"/>
  <c r="L61" i="33"/>
  <c r="L59" i="33"/>
  <c r="L57" i="33"/>
  <c r="L55" i="33"/>
  <c r="L53" i="33"/>
  <c r="L51" i="33"/>
  <c r="L49" i="33"/>
  <c r="L47" i="33"/>
  <c r="L45" i="33"/>
  <c r="L43" i="33"/>
  <c r="L41" i="33"/>
  <c r="L39" i="33"/>
  <c r="L37" i="33"/>
  <c r="L35" i="33"/>
  <c r="L33" i="33"/>
  <c r="L31" i="33"/>
  <c r="L29" i="33"/>
  <c r="L27" i="33"/>
  <c r="I67" i="32"/>
  <c r="L67" i="32"/>
  <c r="M67" i="32" s="1"/>
  <c r="I68" i="32"/>
  <c r="J68" i="32" s="1"/>
  <c r="L68" i="32"/>
  <c r="M68" i="32" s="1"/>
  <c r="I69" i="32"/>
  <c r="L69" i="32"/>
  <c r="M69" i="32" s="1"/>
  <c r="I70" i="32"/>
  <c r="J70" i="32" s="1"/>
  <c r="L70" i="32"/>
  <c r="M70" i="32"/>
  <c r="I71" i="32"/>
  <c r="L71" i="32"/>
  <c r="M71" i="32" s="1"/>
  <c r="I72" i="32"/>
  <c r="J72" i="32" s="1"/>
  <c r="L72" i="32"/>
  <c r="M72" i="32" s="1"/>
  <c r="I73" i="32"/>
  <c r="L73" i="32"/>
  <c r="M73" i="32" s="1"/>
  <c r="I74" i="32"/>
  <c r="J74" i="32" s="1"/>
  <c r="L74" i="32"/>
  <c r="M74" i="32" s="1"/>
  <c r="I75" i="32"/>
  <c r="L75" i="32"/>
  <c r="M75" i="32" s="1"/>
  <c r="I76" i="32"/>
  <c r="J76" i="32" s="1"/>
  <c r="L76" i="32"/>
  <c r="M76" i="32" s="1"/>
  <c r="I77" i="32"/>
  <c r="L77" i="32"/>
  <c r="M77" i="32" s="1"/>
  <c r="I78" i="32"/>
  <c r="J78" i="32" s="1"/>
  <c r="L78" i="32"/>
  <c r="M78" i="32" s="1"/>
  <c r="I79" i="32"/>
  <c r="L79" i="32"/>
  <c r="M79" i="32" s="1"/>
  <c r="I80" i="32"/>
  <c r="J80" i="32" s="1"/>
  <c r="L80" i="32"/>
  <c r="M80" i="32" s="1"/>
  <c r="I81" i="32"/>
  <c r="L81" i="32"/>
  <c r="M81" i="32" s="1"/>
  <c r="I82" i="32"/>
  <c r="J82" i="32" s="1"/>
  <c r="L82" i="32"/>
  <c r="M82" i="32" s="1"/>
  <c r="I83" i="32"/>
  <c r="L83" i="32"/>
  <c r="M83" i="32" s="1"/>
  <c r="I84" i="32"/>
  <c r="J84" i="32" s="1"/>
  <c r="L84" i="32"/>
  <c r="M84" i="32" s="1"/>
  <c r="I85" i="32"/>
  <c r="L85" i="32"/>
  <c r="M85" i="32" s="1"/>
  <c r="I86" i="32"/>
  <c r="J86" i="32" s="1"/>
  <c r="L86" i="32"/>
  <c r="M86" i="32" s="1"/>
  <c r="L66" i="32"/>
  <c r="I66" i="32"/>
  <c r="J66" i="32" s="1"/>
  <c r="K66" i="32" s="1"/>
  <c r="L65" i="32"/>
  <c r="M65" i="32" s="1"/>
  <c r="I65" i="32"/>
  <c r="L64" i="32"/>
  <c r="M64" i="32" s="1"/>
  <c r="I64" i="32"/>
  <c r="J64" i="32" s="1"/>
  <c r="K64" i="32" s="1"/>
  <c r="L63" i="32"/>
  <c r="M63" i="32" s="1"/>
  <c r="I63" i="32"/>
  <c r="L62" i="32"/>
  <c r="M62" i="32" s="1"/>
  <c r="I62" i="32"/>
  <c r="J62" i="32" s="1"/>
  <c r="K62" i="32" s="1"/>
  <c r="L61" i="32"/>
  <c r="M61" i="32" s="1"/>
  <c r="I61" i="32"/>
  <c r="L60" i="32"/>
  <c r="M60" i="32" s="1"/>
  <c r="I60" i="32"/>
  <c r="J60" i="32" s="1"/>
  <c r="K60" i="32" s="1"/>
  <c r="L59" i="32"/>
  <c r="M59" i="32" s="1"/>
  <c r="I59" i="32"/>
  <c r="L58" i="32"/>
  <c r="M58" i="32" s="1"/>
  <c r="I58" i="32"/>
  <c r="J58" i="32" s="1"/>
  <c r="K58" i="32" s="1"/>
  <c r="L57" i="32"/>
  <c r="M57" i="32" s="1"/>
  <c r="I57" i="32"/>
  <c r="L56" i="32"/>
  <c r="M56" i="32" s="1"/>
  <c r="I56" i="32"/>
  <c r="J56" i="32" s="1"/>
  <c r="K56" i="32" s="1"/>
  <c r="L55" i="32"/>
  <c r="M55" i="32" s="1"/>
  <c r="I55" i="32"/>
  <c r="L54" i="32"/>
  <c r="M54" i="32" s="1"/>
  <c r="I54" i="32"/>
  <c r="J54" i="32" s="1"/>
  <c r="K54" i="32" s="1"/>
  <c r="L53" i="32"/>
  <c r="M53" i="32" s="1"/>
  <c r="I53" i="32"/>
  <c r="L52" i="32"/>
  <c r="M52" i="32" s="1"/>
  <c r="I52" i="32"/>
  <c r="J52" i="32" s="1"/>
  <c r="K52" i="32" s="1"/>
  <c r="L51" i="32"/>
  <c r="M51" i="32" s="1"/>
  <c r="I51" i="32"/>
  <c r="L50" i="32"/>
  <c r="M50" i="32" s="1"/>
  <c r="I50" i="32"/>
  <c r="J50" i="32" s="1"/>
  <c r="K50" i="32" s="1"/>
  <c r="L49" i="32"/>
  <c r="M49" i="32" s="1"/>
  <c r="I49" i="32"/>
  <c r="L48" i="32"/>
  <c r="M48" i="32" s="1"/>
  <c r="I48" i="32"/>
  <c r="J48" i="32" s="1"/>
  <c r="K48" i="32" s="1"/>
  <c r="L47" i="32"/>
  <c r="M47" i="32" s="1"/>
  <c r="I47" i="32"/>
  <c r="L46" i="32"/>
  <c r="L45" i="32"/>
  <c r="L44" i="32"/>
  <c r="M44" i="32" s="1"/>
  <c r="L43" i="32"/>
  <c r="M43" i="32" s="1"/>
  <c r="L42" i="32"/>
  <c r="L41" i="32"/>
  <c r="L40" i="32"/>
  <c r="M40" i="32" s="1"/>
  <c r="L39" i="32"/>
  <c r="M39" i="32" s="1"/>
  <c r="L38" i="32"/>
  <c r="L37" i="32"/>
  <c r="L36" i="32"/>
  <c r="M36" i="32" s="1"/>
  <c r="L35" i="32"/>
  <c r="M35" i="32" s="1"/>
  <c r="L34" i="32"/>
  <c r="L33" i="32"/>
  <c r="L32" i="32"/>
  <c r="M32" i="32" s="1"/>
  <c r="L31" i="32"/>
  <c r="M31" i="32" s="1"/>
  <c r="L30" i="32"/>
  <c r="L29" i="32"/>
  <c r="L28" i="32"/>
  <c r="M28" i="32" s="1"/>
  <c r="L27" i="32"/>
  <c r="M27" i="32" s="1"/>
  <c r="I46" i="32"/>
  <c r="I45" i="32"/>
  <c r="I44" i="32"/>
  <c r="J44" i="32" s="1"/>
  <c r="K44" i="32" s="1"/>
  <c r="I43" i="32"/>
  <c r="J43" i="32" s="1"/>
  <c r="K43" i="32" s="1"/>
  <c r="I42" i="32"/>
  <c r="I41" i="32"/>
  <c r="I40" i="32"/>
  <c r="J40" i="32" s="1"/>
  <c r="K40" i="32" s="1"/>
  <c r="I39" i="32"/>
  <c r="J39" i="32" s="1"/>
  <c r="K39" i="32" s="1"/>
  <c r="I38" i="32"/>
  <c r="I37" i="32"/>
  <c r="I36" i="32"/>
  <c r="J36" i="32" s="1"/>
  <c r="K36" i="32" s="1"/>
  <c r="I35" i="32"/>
  <c r="J35" i="32" s="1"/>
  <c r="K35" i="32" s="1"/>
  <c r="I34" i="32"/>
  <c r="I33" i="32"/>
  <c r="J33" i="32" s="1"/>
  <c r="I32" i="32"/>
  <c r="J32" i="32" s="1"/>
  <c r="K32" i="32" s="1"/>
  <c r="I31" i="32"/>
  <c r="J31" i="32" s="1"/>
  <c r="K31" i="32" s="1"/>
  <c r="I30" i="32"/>
  <c r="I29" i="32"/>
  <c r="J29" i="32" s="1"/>
  <c r="I28" i="32"/>
  <c r="J28" i="32" s="1"/>
  <c r="K28" i="32" s="1"/>
  <c r="I27" i="32"/>
  <c r="J27" i="32" s="1"/>
  <c r="K27" i="32" s="1"/>
  <c r="J26" i="33"/>
  <c r="J25" i="33"/>
  <c r="J24" i="33"/>
  <c r="M24" i="33" s="1"/>
  <c r="J23" i="33"/>
  <c r="J22" i="33"/>
  <c r="J21" i="33"/>
  <c r="J20" i="33"/>
  <c r="M20" i="33" s="1"/>
  <c r="J19" i="33"/>
  <c r="M19" i="33" s="1"/>
  <c r="J18" i="33"/>
  <c r="J17" i="33"/>
  <c r="J16" i="33"/>
  <c r="J15" i="33"/>
  <c r="J14" i="33"/>
  <c r="J13" i="33"/>
  <c r="J12" i="33"/>
  <c r="M12" i="33" s="1"/>
  <c r="J11" i="33"/>
  <c r="J10" i="33"/>
  <c r="J9" i="33"/>
  <c r="J8" i="33"/>
  <c r="M8" i="33" s="1"/>
  <c r="J7" i="33"/>
  <c r="M16" i="33"/>
  <c r="K26" i="33"/>
  <c r="H26" i="33"/>
  <c r="I26" i="33" s="1"/>
  <c r="K25" i="33"/>
  <c r="H25" i="33"/>
  <c r="K24" i="33"/>
  <c r="L24" i="33" s="1"/>
  <c r="H24" i="33"/>
  <c r="I24" i="33" s="1"/>
  <c r="K23" i="33"/>
  <c r="H23" i="33"/>
  <c r="I23" i="33" s="1"/>
  <c r="K22" i="33"/>
  <c r="L22" i="33" s="1"/>
  <c r="H22" i="33"/>
  <c r="I22" i="33" s="1"/>
  <c r="L21" i="33"/>
  <c r="K21" i="33"/>
  <c r="H21" i="33"/>
  <c r="I21" i="33" s="1"/>
  <c r="K20" i="33"/>
  <c r="L20" i="33" s="1"/>
  <c r="H20" i="33"/>
  <c r="I20" i="33" s="1"/>
  <c r="K19" i="33"/>
  <c r="H19" i="33"/>
  <c r="I19" i="33" s="1"/>
  <c r="K18" i="33"/>
  <c r="L18" i="33" s="1"/>
  <c r="H18" i="33"/>
  <c r="I18" i="33" s="1"/>
  <c r="L17" i="33"/>
  <c r="K17" i="33"/>
  <c r="H17" i="33"/>
  <c r="I17" i="33" s="1"/>
  <c r="K16" i="33"/>
  <c r="L16" i="33" s="1"/>
  <c r="H16" i="33"/>
  <c r="I16" i="33" s="1"/>
  <c r="K15" i="33"/>
  <c r="H15" i="33"/>
  <c r="I15" i="33" s="1"/>
  <c r="K14" i="33"/>
  <c r="L14" i="33" s="1"/>
  <c r="H14" i="33"/>
  <c r="I14" i="33" s="1"/>
  <c r="L13" i="33"/>
  <c r="K13" i="33"/>
  <c r="H13" i="33"/>
  <c r="I13" i="33" s="1"/>
  <c r="K12" i="33"/>
  <c r="L12" i="33" s="1"/>
  <c r="H12" i="33"/>
  <c r="I12" i="33" s="1"/>
  <c r="K11" i="33"/>
  <c r="H11" i="33"/>
  <c r="I11" i="33" s="1"/>
  <c r="K10" i="33"/>
  <c r="L10" i="33" s="1"/>
  <c r="H10" i="33"/>
  <c r="I10" i="33" s="1"/>
  <c r="L9" i="33"/>
  <c r="K9" i="33"/>
  <c r="H9" i="33"/>
  <c r="I9" i="33" s="1"/>
  <c r="K8" i="33"/>
  <c r="L8" i="33" s="1"/>
  <c r="H8" i="33"/>
  <c r="I8" i="33" s="1"/>
  <c r="K7" i="33"/>
  <c r="H7" i="33"/>
  <c r="I7" i="33" s="1"/>
  <c r="L26" i="32"/>
  <c r="M26" i="32" s="1"/>
  <c r="L25" i="32"/>
  <c r="M25" i="32" s="1"/>
  <c r="L24" i="32"/>
  <c r="M24" i="32" s="1"/>
  <c r="L23" i="32"/>
  <c r="M23" i="32" s="1"/>
  <c r="L22" i="32"/>
  <c r="M22" i="32" s="1"/>
  <c r="L21" i="32"/>
  <c r="M21" i="32" s="1"/>
  <c r="L20" i="32"/>
  <c r="M20" i="32" s="1"/>
  <c r="L19" i="32"/>
  <c r="M19" i="32" s="1"/>
  <c r="L18" i="32"/>
  <c r="M18" i="32" s="1"/>
  <c r="L17" i="32"/>
  <c r="M17" i="32" s="1"/>
  <c r="L16" i="32"/>
  <c r="M16" i="32" s="1"/>
  <c r="L15" i="32"/>
  <c r="M15" i="32" s="1"/>
  <c r="L14" i="32"/>
  <c r="M14" i="32" s="1"/>
  <c r="L13" i="32"/>
  <c r="M13" i="32" s="1"/>
  <c r="L12" i="32"/>
  <c r="M12" i="32" s="1"/>
  <c r="L11" i="32"/>
  <c r="M11" i="32" s="1"/>
  <c r="L10" i="32"/>
  <c r="M10" i="32" s="1"/>
  <c r="L9" i="32"/>
  <c r="M9" i="32" s="1"/>
  <c r="L8" i="32"/>
  <c r="M8" i="32" s="1"/>
  <c r="L7" i="32"/>
  <c r="I26" i="32"/>
  <c r="J26" i="32" s="1"/>
  <c r="I25" i="32"/>
  <c r="I24" i="32"/>
  <c r="I23" i="32"/>
  <c r="J23" i="32" s="1"/>
  <c r="I22" i="32"/>
  <c r="J22" i="32" s="1"/>
  <c r="I21" i="32"/>
  <c r="J21" i="32" s="1"/>
  <c r="K21" i="32" s="1"/>
  <c r="I20" i="32"/>
  <c r="J20" i="32" s="1"/>
  <c r="I19" i="32"/>
  <c r="I18" i="32"/>
  <c r="J18" i="32" s="1"/>
  <c r="I17" i="32"/>
  <c r="I16" i="32"/>
  <c r="I15" i="32"/>
  <c r="J15" i="32" s="1"/>
  <c r="I14" i="32"/>
  <c r="J14" i="32" s="1"/>
  <c r="I13" i="32"/>
  <c r="J13" i="32" s="1"/>
  <c r="K13" i="32" s="1"/>
  <c r="I12" i="32"/>
  <c r="J12" i="32" s="1"/>
  <c r="I11" i="32"/>
  <c r="J11" i="32" s="1"/>
  <c r="I10" i="32"/>
  <c r="J10" i="32" s="1"/>
  <c r="I9" i="32"/>
  <c r="I8" i="32"/>
  <c r="I7" i="32"/>
  <c r="J7" i="32" s="1"/>
  <c r="N43" i="32" l="1"/>
  <c r="N39" i="32"/>
  <c r="J41" i="32"/>
  <c r="K41" i="32" s="1"/>
  <c r="N13" i="32"/>
  <c r="J19" i="32"/>
  <c r="K19" i="32" s="1"/>
  <c r="N19" i="32" s="1"/>
  <c r="K33" i="32"/>
  <c r="K11" i="32"/>
  <c r="N11" i="32" s="1"/>
  <c r="N21" i="32"/>
  <c r="J8" i="32"/>
  <c r="K8" i="32" s="1"/>
  <c r="N8" i="32" s="1"/>
  <c r="J16" i="32"/>
  <c r="K16" i="32" s="1"/>
  <c r="N16" i="32" s="1"/>
  <c r="J24" i="32"/>
  <c r="K24" i="32" s="1"/>
  <c r="N24" i="32" s="1"/>
  <c r="K10" i="32"/>
  <c r="N10" i="32" s="1"/>
  <c r="K18" i="32"/>
  <c r="N18" i="32" s="1"/>
  <c r="K26" i="32"/>
  <c r="N26" i="32" s="1"/>
  <c r="J34" i="32"/>
  <c r="K34" i="32" s="1"/>
  <c r="J42" i="32"/>
  <c r="K42" i="32" s="1"/>
  <c r="J85" i="32"/>
  <c r="K85" i="32" s="1"/>
  <c r="N85" i="32" s="1"/>
  <c r="J83" i="32"/>
  <c r="K83" i="32" s="1"/>
  <c r="N83" i="32" s="1"/>
  <c r="J81" i="32"/>
  <c r="K81" i="32" s="1"/>
  <c r="N81" i="32" s="1"/>
  <c r="J79" i="32"/>
  <c r="K79" i="32" s="1"/>
  <c r="N79" i="32" s="1"/>
  <c r="J77" i="32"/>
  <c r="K77" i="32" s="1"/>
  <c r="N77" i="32" s="1"/>
  <c r="J75" i="32"/>
  <c r="K75" i="32" s="1"/>
  <c r="N75" i="32" s="1"/>
  <c r="J73" i="32"/>
  <c r="K73" i="32" s="1"/>
  <c r="N73" i="32" s="1"/>
  <c r="J71" i="32"/>
  <c r="K71" i="32" s="1"/>
  <c r="N71" i="32" s="1"/>
  <c r="J69" i="32"/>
  <c r="K69" i="32" s="1"/>
  <c r="N69" i="32" s="1"/>
  <c r="J67" i="32"/>
  <c r="K67" i="32" s="1"/>
  <c r="N67" i="32" s="1"/>
  <c r="N35" i="32"/>
  <c r="J9" i="32"/>
  <c r="K9" i="32" s="1"/>
  <c r="N9" i="32" s="1"/>
  <c r="J17" i="32"/>
  <c r="K17" i="32" s="1"/>
  <c r="N17" i="32" s="1"/>
  <c r="J25" i="32"/>
  <c r="K25" i="32" s="1"/>
  <c r="N25" i="32" s="1"/>
  <c r="J37" i="32"/>
  <c r="K37" i="32" s="1"/>
  <c r="J45" i="32"/>
  <c r="K45" i="32" s="1"/>
  <c r="K29" i="32"/>
  <c r="K12" i="32"/>
  <c r="N12" i="32" s="1"/>
  <c r="K20" i="32"/>
  <c r="N20" i="32" s="1"/>
  <c r="K14" i="32"/>
  <c r="N14" i="32" s="1"/>
  <c r="K22" i="32"/>
  <c r="N22" i="32" s="1"/>
  <c r="J38" i="32"/>
  <c r="K38" i="32" s="1"/>
  <c r="J46" i="32"/>
  <c r="K46" i="32" s="1"/>
  <c r="K7" i="32"/>
  <c r="K15" i="32"/>
  <c r="N15" i="32" s="1"/>
  <c r="K23" i="32"/>
  <c r="N23" i="32" s="1"/>
  <c r="J30" i="32"/>
  <c r="K30" i="32" s="1"/>
  <c r="K86" i="32"/>
  <c r="N86" i="32" s="1"/>
  <c r="K84" i="32"/>
  <c r="N84" i="32" s="1"/>
  <c r="K82" i="32"/>
  <c r="N82" i="32" s="1"/>
  <c r="K80" i="32"/>
  <c r="N80" i="32" s="1"/>
  <c r="K78" i="32"/>
  <c r="N78" i="32" s="1"/>
  <c r="K76" i="32"/>
  <c r="N76" i="32" s="1"/>
  <c r="K74" i="32"/>
  <c r="N74" i="32" s="1"/>
  <c r="K72" i="32"/>
  <c r="N72" i="32" s="1"/>
  <c r="K70" i="32"/>
  <c r="N70" i="32" s="1"/>
  <c r="K68" i="32"/>
  <c r="N68" i="32" s="1"/>
  <c r="N36" i="32"/>
  <c r="N44" i="32"/>
  <c r="N32" i="32"/>
  <c r="N40" i="32"/>
  <c r="N27" i="32"/>
  <c r="L28" i="33"/>
  <c r="M28" i="33" s="1"/>
  <c r="M31" i="33"/>
  <c r="M39" i="33"/>
  <c r="M47" i="33"/>
  <c r="M55" i="33"/>
  <c r="M59" i="33"/>
  <c r="M71" i="33"/>
  <c r="M29" i="33"/>
  <c r="L30" i="33"/>
  <c r="M30" i="33" s="1"/>
  <c r="M73" i="33"/>
  <c r="M35" i="33"/>
  <c r="M43" i="33"/>
  <c r="M51" i="33"/>
  <c r="M63" i="33"/>
  <c r="M27" i="33"/>
  <c r="M77" i="33"/>
  <c r="M81" i="33"/>
  <c r="M85" i="33"/>
  <c r="M33" i="33"/>
  <c r="M37" i="33"/>
  <c r="M41" i="33"/>
  <c r="M45" i="33"/>
  <c r="M49" i="33"/>
  <c r="M53" i="33"/>
  <c r="M57" i="33"/>
  <c r="M61" i="33"/>
  <c r="M65" i="33"/>
  <c r="M67" i="33"/>
  <c r="M69" i="33"/>
  <c r="M75" i="33"/>
  <c r="M79" i="33"/>
  <c r="M83" i="33"/>
  <c r="L32" i="33"/>
  <c r="M32" i="33" s="1"/>
  <c r="L34" i="33"/>
  <c r="M34" i="33" s="1"/>
  <c r="L36" i="33"/>
  <c r="M36" i="33" s="1"/>
  <c r="L38" i="33"/>
  <c r="M38" i="33" s="1"/>
  <c r="L40" i="33"/>
  <c r="M40" i="33" s="1"/>
  <c r="L42" i="33"/>
  <c r="M42" i="33" s="1"/>
  <c r="L44" i="33"/>
  <c r="M44" i="33" s="1"/>
  <c r="L46" i="33"/>
  <c r="M46" i="33" s="1"/>
  <c r="L48" i="33"/>
  <c r="M48" i="33" s="1"/>
  <c r="L50" i="33"/>
  <c r="M50" i="33" s="1"/>
  <c r="L52" i="33"/>
  <c r="M52" i="33" s="1"/>
  <c r="L54" i="33"/>
  <c r="M54" i="33" s="1"/>
  <c r="L56" i="33"/>
  <c r="M56" i="33" s="1"/>
  <c r="L58" i="33"/>
  <c r="M58" i="33" s="1"/>
  <c r="L60" i="33"/>
  <c r="M60" i="33" s="1"/>
  <c r="L62" i="33"/>
  <c r="M62" i="33" s="1"/>
  <c r="L64" i="33"/>
  <c r="M64" i="33" s="1"/>
  <c r="L66" i="33"/>
  <c r="M66" i="33" s="1"/>
  <c r="L68" i="33"/>
  <c r="M68" i="33" s="1"/>
  <c r="L70" i="33"/>
  <c r="M70" i="33" s="1"/>
  <c r="L72" i="33"/>
  <c r="M72" i="33" s="1"/>
  <c r="L74" i="33"/>
  <c r="M74" i="33" s="1"/>
  <c r="L76" i="33"/>
  <c r="M76" i="33" s="1"/>
  <c r="L78" i="33"/>
  <c r="M78" i="33" s="1"/>
  <c r="L80" i="33"/>
  <c r="M80" i="33" s="1"/>
  <c r="L82" i="33"/>
  <c r="M82" i="33" s="1"/>
  <c r="L84" i="33"/>
  <c r="M84" i="33" s="1"/>
  <c r="L86" i="33"/>
  <c r="M86" i="33" s="1"/>
  <c r="N48" i="32"/>
  <c r="N52" i="32"/>
  <c r="N56" i="32"/>
  <c r="N60" i="32"/>
  <c r="N64" i="32"/>
  <c r="N50" i="32"/>
  <c r="N54" i="32"/>
  <c r="N58" i="32"/>
  <c r="N62" i="32"/>
  <c r="J47" i="32"/>
  <c r="K47" i="32" s="1"/>
  <c r="N47" i="32" s="1"/>
  <c r="J49" i="32"/>
  <c r="K49" i="32" s="1"/>
  <c r="N49" i="32" s="1"/>
  <c r="J51" i="32"/>
  <c r="K51" i="32" s="1"/>
  <c r="N51" i="32" s="1"/>
  <c r="J53" i="32"/>
  <c r="K53" i="32" s="1"/>
  <c r="N53" i="32" s="1"/>
  <c r="J55" i="32"/>
  <c r="K55" i="32" s="1"/>
  <c r="N55" i="32" s="1"/>
  <c r="J57" i="32"/>
  <c r="K57" i="32" s="1"/>
  <c r="N57" i="32" s="1"/>
  <c r="J59" i="32"/>
  <c r="K59" i="32" s="1"/>
  <c r="N59" i="32" s="1"/>
  <c r="J61" i="32"/>
  <c r="K61" i="32" s="1"/>
  <c r="N61" i="32" s="1"/>
  <c r="J63" i="32"/>
  <c r="K63" i="32" s="1"/>
  <c r="N63" i="32" s="1"/>
  <c r="J65" i="32"/>
  <c r="K65" i="32" s="1"/>
  <c r="N65" i="32" s="1"/>
  <c r="M66" i="32"/>
  <c r="N66" i="32" s="1"/>
  <c r="N28" i="32"/>
  <c r="N31" i="32"/>
  <c r="M29" i="32"/>
  <c r="M33" i="32"/>
  <c r="M37" i="32"/>
  <c r="M41" i="32"/>
  <c r="M45" i="32"/>
  <c r="M30" i="32"/>
  <c r="M34" i="32"/>
  <c r="M38" i="32"/>
  <c r="M42" i="32"/>
  <c r="M46" i="32"/>
  <c r="M7" i="32"/>
  <c r="M7" i="33"/>
  <c r="M11" i="33"/>
  <c r="M15" i="33"/>
  <c r="M23" i="33"/>
  <c r="L19" i="33"/>
  <c r="M9" i="33"/>
  <c r="M13" i="33"/>
  <c r="M17" i="33"/>
  <c r="L7" i="33"/>
  <c r="L11" i="33"/>
  <c r="L15" i="33"/>
  <c r="L23" i="33"/>
  <c r="L26" i="33"/>
  <c r="M21" i="33"/>
  <c r="M10" i="33"/>
  <c r="M14" i="33"/>
  <c r="M18" i="33"/>
  <c r="M22" i="33"/>
  <c r="M26" i="33"/>
  <c r="L25" i="33"/>
  <c r="I25" i="33"/>
  <c r="M25" i="33" s="1"/>
  <c r="N29" i="32" l="1"/>
  <c r="N34" i="32"/>
  <c r="N46" i="32"/>
  <c r="N45" i="32"/>
  <c r="N42" i="32"/>
  <c r="N41" i="32"/>
  <c r="N7" i="32"/>
  <c r="N33" i="32"/>
  <c r="N37" i="32"/>
  <c r="N38" i="32"/>
  <c r="N30" i="32"/>
  <c r="M5" i="33"/>
  <c r="N5" i="32" l="1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K200" i="18" s="1"/>
  <c r="H199" i="18"/>
  <c r="J199" i="18" s="1"/>
  <c r="H198" i="18"/>
  <c r="H197" i="18"/>
  <c r="H196" i="18"/>
  <c r="H195" i="18"/>
  <c r="H194" i="18"/>
  <c r="H193" i="18"/>
  <c r="H192" i="18"/>
  <c r="H191" i="18"/>
  <c r="H190" i="18"/>
  <c r="H189" i="18"/>
  <c r="H188" i="18"/>
  <c r="K188" i="18" s="1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K168" i="18" s="1"/>
  <c r="H167" i="18"/>
  <c r="J167" i="18" s="1"/>
  <c r="H166" i="18"/>
  <c r="H165" i="18"/>
  <c r="H164" i="18"/>
  <c r="H163" i="18"/>
  <c r="H162" i="18"/>
  <c r="H161" i="18"/>
  <c r="H160" i="18"/>
  <c r="H159" i="18"/>
  <c r="H158" i="18"/>
  <c r="H157" i="18"/>
  <c r="H156" i="18"/>
  <c r="K156" i="18" s="1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K136" i="18" s="1"/>
  <c r="H135" i="18"/>
  <c r="J135" i="18" s="1"/>
  <c r="H134" i="18"/>
  <c r="H133" i="18"/>
  <c r="H132" i="18"/>
  <c r="H131" i="18"/>
  <c r="H130" i="18"/>
  <c r="H129" i="18"/>
  <c r="H128" i="18"/>
  <c r="H127" i="18"/>
  <c r="H126" i="18"/>
  <c r="I126" i="18" s="1"/>
  <c r="H125" i="18"/>
  <c r="H124" i="18"/>
  <c r="H123" i="18"/>
  <c r="H122" i="18"/>
  <c r="H121" i="18"/>
  <c r="I121" i="18" s="1"/>
  <c r="H120" i="18"/>
  <c r="K120" i="18" s="1"/>
  <c r="H119" i="18"/>
  <c r="H118" i="18"/>
  <c r="H117" i="18"/>
  <c r="H116" i="18"/>
  <c r="H115" i="18"/>
  <c r="J115" i="18" s="1"/>
  <c r="H114" i="18"/>
  <c r="H113" i="18"/>
  <c r="H112" i="18"/>
  <c r="H111" i="18"/>
  <c r="H110" i="18"/>
  <c r="I110" i="18" s="1"/>
  <c r="H109" i="18"/>
  <c r="H108" i="18"/>
  <c r="K108" i="18" s="1"/>
  <c r="H107" i="18"/>
  <c r="H106" i="18"/>
  <c r="H105" i="18"/>
  <c r="I105" i="18" s="1"/>
  <c r="H104" i="18"/>
  <c r="K104" i="18" s="1"/>
  <c r="H103" i="18"/>
  <c r="H102" i="18"/>
  <c r="H101" i="18"/>
  <c r="I101" i="18" s="1"/>
  <c r="H100" i="18"/>
  <c r="K100" i="18" s="1"/>
  <c r="H99" i="18"/>
  <c r="H98" i="18"/>
  <c r="H97" i="18"/>
  <c r="I97" i="18" s="1"/>
  <c r="H96" i="18"/>
  <c r="K96" i="18" s="1"/>
  <c r="H95" i="18"/>
  <c r="H94" i="18"/>
  <c r="H93" i="18"/>
  <c r="I93" i="18" s="1"/>
  <c r="H92" i="18"/>
  <c r="K92" i="18" s="1"/>
  <c r="H91" i="18"/>
  <c r="H90" i="18"/>
  <c r="K90" i="18" s="1"/>
  <c r="H89" i="18"/>
  <c r="I89" i="18" s="1"/>
  <c r="H88" i="18"/>
  <c r="K88" i="18" s="1"/>
  <c r="H87" i="18"/>
  <c r="H86" i="18"/>
  <c r="H85" i="18"/>
  <c r="I85" i="18" s="1"/>
  <c r="H84" i="18"/>
  <c r="K84" i="18" s="1"/>
  <c r="H83" i="18"/>
  <c r="H82" i="18"/>
  <c r="K82" i="18" s="1"/>
  <c r="H81" i="18"/>
  <c r="I81" i="18" s="1"/>
  <c r="H80" i="18"/>
  <c r="K80" i="18" s="1"/>
  <c r="H79" i="18"/>
  <c r="H78" i="18"/>
  <c r="H77" i="18"/>
  <c r="I77" i="18" s="1"/>
  <c r="H76" i="18"/>
  <c r="K76" i="18" s="1"/>
  <c r="H75" i="18"/>
  <c r="H74" i="18"/>
  <c r="H73" i="18"/>
  <c r="I73" i="18" s="1"/>
  <c r="H72" i="18"/>
  <c r="K72" i="18" s="1"/>
  <c r="H71" i="18"/>
  <c r="H70" i="18"/>
  <c r="H69" i="18"/>
  <c r="I69" i="18" s="1"/>
  <c r="H68" i="18"/>
  <c r="K68" i="18" s="1"/>
  <c r="H67" i="18"/>
  <c r="H66" i="18"/>
  <c r="H65" i="18"/>
  <c r="I65" i="18" s="1"/>
  <c r="H64" i="18"/>
  <c r="K64" i="18" s="1"/>
  <c r="H63" i="18"/>
  <c r="H62" i="18"/>
  <c r="H61" i="18"/>
  <c r="I61" i="18" s="1"/>
  <c r="H60" i="18"/>
  <c r="K60" i="18" s="1"/>
  <c r="H59" i="18"/>
  <c r="I59" i="18" s="1"/>
  <c r="H58" i="18"/>
  <c r="K58" i="18" s="1"/>
  <c r="H57" i="18"/>
  <c r="I57" i="18" s="1"/>
  <c r="H56" i="18"/>
  <c r="K56" i="18" s="1"/>
  <c r="H55" i="18"/>
  <c r="H54" i="18"/>
  <c r="H53" i="18"/>
  <c r="I53" i="18" s="1"/>
  <c r="H52" i="18"/>
  <c r="K52" i="18" s="1"/>
  <c r="H51" i="18"/>
  <c r="H50" i="18"/>
  <c r="H49" i="18"/>
  <c r="I49" i="18" s="1"/>
  <c r="H48" i="18"/>
  <c r="I48" i="18" s="1"/>
  <c r="H47" i="18"/>
  <c r="H46" i="18"/>
  <c r="H45" i="18"/>
  <c r="I45" i="18" s="1"/>
  <c r="H44" i="18"/>
  <c r="J44" i="18" s="1"/>
  <c r="H43" i="18"/>
  <c r="K43" i="18" s="1"/>
  <c r="H42" i="18"/>
  <c r="H41" i="18"/>
  <c r="I41" i="18" s="1"/>
  <c r="H40" i="18"/>
  <c r="K40" i="18" s="1"/>
  <c r="H39" i="18"/>
  <c r="J39" i="18" s="1"/>
  <c r="H38" i="18"/>
  <c r="I38" i="18" s="1"/>
  <c r="H37" i="18"/>
  <c r="I37" i="18" s="1"/>
  <c r="H36" i="18"/>
  <c r="K36" i="18" s="1"/>
  <c r="H35" i="18"/>
  <c r="H34" i="18"/>
  <c r="J34" i="18" s="1"/>
  <c r="H33" i="18"/>
  <c r="I33" i="18" s="1"/>
  <c r="H32" i="18"/>
  <c r="I32" i="18" s="1"/>
  <c r="H31" i="18"/>
  <c r="I31" i="18" s="1"/>
  <c r="H30" i="18"/>
  <c r="K30" i="18" s="1"/>
  <c r="H29" i="18"/>
  <c r="I29" i="18" s="1"/>
  <c r="H28" i="18"/>
  <c r="J28" i="18" s="1"/>
  <c r="H27" i="18"/>
  <c r="I27" i="18" s="1"/>
  <c r="H26" i="18"/>
  <c r="K26" i="18" s="1"/>
  <c r="H25" i="18"/>
  <c r="K25" i="18" s="1"/>
  <c r="H24" i="18"/>
  <c r="J24" i="18" s="1"/>
  <c r="H23" i="18"/>
  <c r="I23" i="18" s="1"/>
  <c r="H22" i="18"/>
  <c r="K22" i="18" s="1"/>
  <c r="H21" i="18"/>
  <c r="K21" i="18" s="1"/>
  <c r="H20" i="18"/>
  <c r="J20" i="18" s="1"/>
  <c r="H19" i="18"/>
  <c r="I19" i="18" s="1"/>
  <c r="H18" i="18"/>
  <c r="K18" i="18" s="1"/>
  <c r="H17" i="18"/>
  <c r="K17" i="18" s="1"/>
  <c r="H16" i="18"/>
  <c r="J16" i="18" s="1"/>
  <c r="H15" i="18"/>
  <c r="I15" i="18" s="1"/>
  <c r="H14" i="18"/>
  <c r="K14" i="18" s="1"/>
  <c r="H13" i="18"/>
  <c r="K13" i="18" s="1"/>
  <c r="H12" i="18"/>
  <c r="J12" i="18" s="1"/>
  <c r="H11" i="18"/>
  <c r="I11" i="18" s="1"/>
  <c r="H10" i="18"/>
  <c r="K10" i="18" s="1"/>
  <c r="H9" i="18"/>
  <c r="K9" i="18" s="1"/>
  <c r="H8" i="18"/>
  <c r="J8" i="18" s="1"/>
  <c r="H7" i="18"/>
  <c r="I7" i="18" s="1"/>
  <c r="H6" i="18"/>
  <c r="K6" i="18" s="1"/>
  <c r="H5" i="18"/>
  <c r="K5" i="18" s="1"/>
  <c r="H4" i="18"/>
  <c r="J4" i="18" s="1"/>
  <c r="H3" i="18"/>
  <c r="I3" i="18" s="1"/>
  <c r="H2" i="18"/>
  <c r="K2" i="18" s="1"/>
  <c r="K53" i="18" l="1"/>
  <c r="K101" i="18"/>
  <c r="J11" i="18"/>
  <c r="J27" i="18"/>
  <c r="J19" i="18"/>
  <c r="J3" i="18"/>
  <c r="J45" i="18"/>
  <c r="K93" i="18"/>
  <c r="K4" i="18"/>
  <c r="K8" i="18"/>
  <c r="K12" i="18"/>
  <c r="K16" i="18"/>
  <c r="K20" i="18"/>
  <c r="K24" i="18"/>
  <c r="K28" i="18"/>
  <c r="J32" i="18"/>
  <c r="I36" i="18"/>
  <c r="I40" i="18"/>
  <c r="J64" i="18"/>
  <c r="J72" i="18"/>
  <c r="J80" i="18"/>
  <c r="I88" i="18"/>
  <c r="I5" i="18"/>
  <c r="I9" i="18"/>
  <c r="I13" i="18"/>
  <c r="I17" i="18"/>
  <c r="I21" i="18"/>
  <c r="I25" i="18"/>
  <c r="J29" i="18"/>
  <c r="K32" i="18"/>
  <c r="J36" i="18"/>
  <c r="J41" i="18"/>
  <c r="J48" i="18"/>
  <c r="I56" i="18"/>
  <c r="J61" i="18"/>
  <c r="J69" i="18"/>
  <c r="J77" i="18"/>
  <c r="J88" i="18"/>
  <c r="I96" i="18"/>
  <c r="I104" i="18"/>
  <c r="I6" i="18"/>
  <c r="I14" i="18"/>
  <c r="I22" i="18"/>
  <c r="I34" i="18"/>
  <c r="K37" i="18"/>
  <c r="K41" i="18"/>
  <c r="K48" i="18"/>
  <c r="J56" i="18"/>
  <c r="K61" i="18"/>
  <c r="K69" i="18"/>
  <c r="K77" i="18"/>
  <c r="J85" i="18"/>
  <c r="J96" i="18"/>
  <c r="J104" i="18"/>
  <c r="K3" i="18"/>
  <c r="J6" i="18"/>
  <c r="K11" i="18"/>
  <c r="J14" i="18"/>
  <c r="K19" i="18"/>
  <c r="J22" i="18"/>
  <c r="K27" i="18"/>
  <c r="K34" i="18"/>
  <c r="K44" i="18"/>
  <c r="J53" i="18"/>
  <c r="I64" i="18"/>
  <c r="I72" i="18"/>
  <c r="I80" i="18"/>
  <c r="K85" i="18"/>
  <c r="J93" i="18"/>
  <c r="J101" i="18"/>
  <c r="J30" i="18"/>
  <c r="I30" i="18"/>
  <c r="J38" i="18"/>
  <c r="K38" i="18"/>
  <c r="J42" i="18"/>
  <c r="K42" i="18"/>
  <c r="I42" i="18"/>
  <c r="J46" i="18"/>
  <c r="I46" i="18"/>
  <c r="J50" i="18"/>
  <c r="I50" i="18"/>
  <c r="J54" i="18"/>
  <c r="I54" i="18"/>
  <c r="K54" i="18"/>
  <c r="J58" i="18"/>
  <c r="I58" i="18"/>
  <c r="J62" i="18"/>
  <c r="I62" i="18"/>
  <c r="K62" i="18"/>
  <c r="J66" i="18"/>
  <c r="I66" i="18"/>
  <c r="J70" i="18"/>
  <c r="I70" i="18"/>
  <c r="K70" i="18"/>
  <c r="J74" i="18"/>
  <c r="I74" i="18"/>
  <c r="J78" i="18"/>
  <c r="I78" i="18"/>
  <c r="K78" i="18"/>
  <c r="J82" i="18"/>
  <c r="I82" i="18"/>
  <c r="J86" i="18"/>
  <c r="I86" i="18"/>
  <c r="K86" i="18"/>
  <c r="J90" i="18"/>
  <c r="I90" i="18"/>
  <c r="J94" i="18"/>
  <c r="I94" i="18"/>
  <c r="K94" i="18"/>
  <c r="J98" i="18"/>
  <c r="I98" i="18"/>
  <c r="J102" i="18"/>
  <c r="I102" i="18"/>
  <c r="K102" i="18"/>
  <c r="J106" i="18"/>
  <c r="I106" i="18"/>
  <c r="K110" i="18"/>
  <c r="J110" i="18"/>
  <c r="K114" i="18"/>
  <c r="J114" i="18"/>
  <c r="I114" i="18"/>
  <c r="K118" i="18"/>
  <c r="J118" i="18"/>
  <c r="I118" i="18"/>
  <c r="K122" i="18"/>
  <c r="J122" i="18"/>
  <c r="I122" i="18"/>
  <c r="K126" i="18"/>
  <c r="J126" i="18"/>
  <c r="J130" i="18"/>
  <c r="K130" i="18"/>
  <c r="I130" i="18"/>
  <c r="J134" i="18"/>
  <c r="K134" i="18"/>
  <c r="I134" i="18"/>
  <c r="J138" i="18"/>
  <c r="K138" i="18"/>
  <c r="I138" i="18"/>
  <c r="J142" i="18"/>
  <c r="K142" i="18"/>
  <c r="I142" i="18"/>
  <c r="J146" i="18"/>
  <c r="K146" i="18"/>
  <c r="J150" i="18"/>
  <c r="K150" i="18"/>
  <c r="I150" i="18"/>
  <c r="J154" i="18"/>
  <c r="K154" i="18"/>
  <c r="I154" i="18"/>
  <c r="J158" i="18"/>
  <c r="K158" i="18"/>
  <c r="I158" i="18"/>
  <c r="J162" i="18"/>
  <c r="K162" i="18"/>
  <c r="I162" i="18"/>
  <c r="J166" i="18"/>
  <c r="K166" i="18"/>
  <c r="I166" i="18"/>
  <c r="J170" i="18"/>
  <c r="K170" i="18"/>
  <c r="I170" i="18"/>
  <c r="J174" i="18"/>
  <c r="K174" i="18"/>
  <c r="I174" i="18"/>
  <c r="J178" i="18"/>
  <c r="K178" i="18"/>
  <c r="J182" i="18"/>
  <c r="K182" i="18"/>
  <c r="I182" i="18"/>
  <c r="J186" i="18"/>
  <c r="K186" i="18"/>
  <c r="I186" i="18"/>
  <c r="J190" i="18"/>
  <c r="K190" i="18"/>
  <c r="I190" i="18"/>
  <c r="J194" i="18"/>
  <c r="K194" i="18"/>
  <c r="I194" i="18"/>
  <c r="J198" i="18"/>
  <c r="K198" i="18"/>
  <c r="I198" i="18"/>
  <c r="J202" i="18"/>
  <c r="K202" i="18"/>
  <c r="I202" i="18"/>
  <c r="J206" i="18"/>
  <c r="K206" i="18"/>
  <c r="I206" i="18"/>
  <c r="J210" i="18"/>
  <c r="K210" i="18"/>
  <c r="J214" i="18"/>
  <c r="K214" i="18"/>
  <c r="I214" i="18"/>
  <c r="J218" i="18"/>
  <c r="K218" i="18"/>
  <c r="I218" i="18"/>
  <c r="I2" i="18"/>
  <c r="J7" i="18"/>
  <c r="I10" i="18"/>
  <c r="J15" i="18"/>
  <c r="I18" i="18"/>
  <c r="J23" i="18"/>
  <c r="I26" i="18"/>
  <c r="I43" i="18"/>
  <c r="K46" i="18"/>
  <c r="K50" i="18"/>
  <c r="K66" i="18"/>
  <c r="K98" i="18"/>
  <c r="K31" i="18"/>
  <c r="J31" i="18"/>
  <c r="K35" i="18"/>
  <c r="J35" i="18"/>
  <c r="I35" i="18"/>
  <c r="K39" i="18"/>
  <c r="I39" i="18"/>
  <c r="K47" i="18"/>
  <c r="J47" i="18"/>
  <c r="K51" i="18"/>
  <c r="J51" i="18"/>
  <c r="K55" i="18"/>
  <c r="J55" i="18"/>
  <c r="I55" i="18"/>
  <c r="K59" i="18"/>
  <c r="J59" i="18"/>
  <c r="K63" i="18"/>
  <c r="J63" i="18"/>
  <c r="I63" i="18"/>
  <c r="K67" i="18"/>
  <c r="J67" i="18"/>
  <c r="I67" i="18"/>
  <c r="K71" i="18"/>
  <c r="J71" i="18"/>
  <c r="I71" i="18"/>
  <c r="K75" i="18"/>
  <c r="J75" i="18"/>
  <c r="I75" i="18"/>
  <c r="K79" i="18"/>
  <c r="J79" i="18"/>
  <c r="I79" i="18"/>
  <c r="K83" i="18"/>
  <c r="J83" i="18"/>
  <c r="I83" i="18"/>
  <c r="K87" i="18"/>
  <c r="J87" i="18"/>
  <c r="I87" i="18"/>
  <c r="K91" i="18"/>
  <c r="J91" i="18"/>
  <c r="I91" i="18"/>
  <c r="K95" i="18"/>
  <c r="J95" i="18"/>
  <c r="I95" i="18"/>
  <c r="K99" i="18"/>
  <c r="J99" i="18"/>
  <c r="I99" i="18"/>
  <c r="K103" i="18"/>
  <c r="J103" i="18"/>
  <c r="I103" i="18"/>
  <c r="K107" i="18"/>
  <c r="J107" i="18"/>
  <c r="I107" i="18"/>
  <c r="I111" i="18"/>
  <c r="K111" i="18"/>
  <c r="J111" i="18"/>
  <c r="I115" i="18"/>
  <c r="K115" i="18"/>
  <c r="I119" i="18"/>
  <c r="K119" i="18"/>
  <c r="J119" i="18"/>
  <c r="I123" i="18"/>
  <c r="K123" i="18"/>
  <c r="J123" i="18"/>
  <c r="K127" i="18"/>
  <c r="I127" i="18"/>
  <c r="J127" i="18"/>
  <c r="K131" i="18"/>
  <c r="I131" i="18"/>
  <c r="J131" i="18"/>
  <c r="K135" i="18"/>
  <c r="I135" i="18"/>
  <c r="K139" i="18"/>
  <c r="I139" i="18"/>
  <c r="J139" i="18"/>
  <c r="K143" i="18"/>
  <c r="I143" i="18"/>
  <c r="J143" i="18"/>
  <c r="K147" i="18"/>
  <c r="I147" i="18"/>
  <c r="J147" i="18"/>
  <c r="K151" i="18"/>
  <c r="I151" i="18"/>
  <c r="J151" i="18"/>
  <c r="K155" i="18"/>
  <c r="I155" i="18"/>
  <c r="J155" i="18"/>
  <c r="K159" i="18"/>
  <c r="I159" i="18"/>
  <c r="J159" i="18"/>
  <c r="K163" i="18"/>
  <c r="I163" i="18"/>
  <c r="J163" i="18"/>
  <c r="K167" i="18"/>
  <c r="I167" i="18"/>
  <c r="K171" i="18"/>
  <c r="I171" i="18"/>
  <c r="J171" i="18"/>
  <c r="K175" i="18"/>
  <c r="I175" i="18"/>
  <c r="J175" i="18"/>
  <c r="K179" i="18"/>
  <c r="I179" i="18"/>
  <c r="J179" i="18"/>
  <c r="K183" i="18"/>
  <c r="I183" i="18"/>
  <c r="J183" i="18"/>
  <c r="K187" i="18"/>
  <c r="I187" i="18"/>
  <c r="J187" i="18"/>
  <c r="K191" i="18"/>
  <c r="I191" i="18"/>
  <c r="J191" i="18"/>
  <c r="K195" i="18"/>
  <c r="I195" i="18"/>
  <c r="J195" i="18"/>
  <c r="K199" i="18"/>
  <c r="I199" i="18"/>
  <c r="K203" i="18"/>
  <c r="I203" i="18"/>
  <c r="J203" i="18"/>
  <c r="K207" i="18"/>
  <c r="I207" i="18"/>
  <c r="J207" i="18"/>
  <c r="K211" i="18"/>
  <c r="I211" i="18"/>
  <c r="J211" i="18"/>
  <c r="K215" i="18"/>
  <c r="I215" i="18"/>
  <c r="J215" i="18"/>
  <c r="K219" i="18"/>
  <c r="I219" i="18"/>
  <c r="J219" i="18"/>
  <c r="J2" i="18"/>
  <c r="K7" i="18"/>
  <c r="J10" i="18"/>
  <c r="K15" i="18"/>
  <c r="J18" i="18"/>
  <c r="K23" i="18"/>
  <c r="J26" i="18"/>
  <c r="J43" i="18"/>
  <c r="I47" i="18"/>
  <c r="I51" i="18"/>
  <c r="K74" i="18"/>
  <c r="K106" i="18"/>
  <c r="I146" i="18"/>
  <c r="I178" i="18"/>
  <c r="I210" i="18"/>
  <c r="J112" i="18"/>
  <c r="I112" i="18"/>
  <c r="J116" i="18"/>
  <c r="I116" i="18"/>
  <c r="K116" i="18"/>
  <c r="J120" i="18"/>
  <c r="I120" i="18"/>
  <c r="J124" i="18"/>
  <c r="I124" i="18"/>
  <c r="K124" i="18"/>
  <c r="J128" i="18"/>
  <c r="I128" i="18"/>
  <c r="K128" i="18"/>
  <c r="J132" i="18"/>
  <c r="I132" i="18"/>
  <c r="K132" i="18"/>
  <c r="J136" i="18"/>
  <c r="I136" i="18"/>
  <c r="J140" i="18"/>
  <c r="I140" i="18"/>
  <c r="J144" i="18"/>
  <c r="I144" i="18"/>
  <c r="K144" i="18"/>
  <c r="J148" i="18"/>
  <c r="I148" i="18"/>
  <c r="K148" i="18"/>
  <c r="J152" i="18"/>
  <c r="I152" i="18"/>
  <c r="J156" i="18"/>
  <c r="I156" i="18"/>
  <c r="J160" i="18"/>
  <c r="I160" i="18"/>
  <c r="K160" i="18"/>
  <c r="J164" i="18"/>
  <c r="I164" i="18"/>
  <c r="K164" i="18"/>
  <c r="J168" i="18"/>
  <c r="I168" i="18"/>
  <c r="J172" i="18"/>
  <c r="I172" i="18"/>
  <c r="J176" i="18"/>
  <c r="I176" i="18"/>
  <c r="K176" i="18"/>
  <c r="J180" i="18"/>
  <c r="I180" i="18"/>
  <c r="K180" i="18"/>
  <c r="J184" i="18"/>
  <c r="I184" i="18"/>
  <c r="J188" i="18"/>
  <c r="I188" i="18"/>
  <c r="J192" i="18"/>
  <c r="I192" i="18"/>
  <c r="K192" i="18"/>
  <c r="J196" i="18"/>
  <c r="I196" i="18"/>
  <c r="K196" i="18"/>
  <c r="J200" i="18"/>
  <c r="I200" i="18"/>
  <c r="J204" i="18"/>
  <c r="I204" i="18"/>
  <c r="J208" i="18"/>
  <c r="I208" i="18"/>
  <c r="K208" i="18"/>
  <c r="J212" i="18"/>
  <c r="I212" i="18"/>
  <c r="K212" i="18"/>
  <c r="J216" i="18"/>
  <c r="I216" i="18"/>
  <c r="K220" i="18"/>
  <c r="J220" i="18"/>
  <c r="I220" i="18"/>
  <c r="I4" i="18"/>
  <c r="J5" i="18"/>
  <c r="I8" i="18"/>
  <c r="J9" i="18"/>
  <c r="I12" i="18"/>
  <c r="J13" i="18"/>
  <c r="I16" i="18"/>
  <c r="J17" i="18"/>
  <c r="I20" i="18"/>
  <c r="J21" i="18"/>
  <c r="I24" i="18"/>
  <c r="J25" i="18"/>
  <c r="I28" i="18"/>
  <c r="K29" i="18"/>
  <c r="J33" i="18"/>
  <c r="J40" i="18"/>
  <c r="I44" i="18"/>
  <c r="K45" i="18"/>
  <c r="J49" i="18"/>
  <c r="I52" i="18"/>
  <c r="J57" i="18"/>
  <c r="I60" i="18"/>
  <c r="J65" i="18"/>
  <c r="I68" i="18"/>
  <c r="J73" i="18"/>
  <c r="I76" i="18"/>
  <c r="J81" i="18"/>
  <c r="I84" i="18"/>
  <c r="J89" i="18"/>
  <c r="I92" i="18"/>
  <c r="J97" i="18"/>
  <c r="I100" i="18"/>
  <c r="J105" i="18"/>
  <c r="I108" i="18"/>
  <c r="K112" i="18"/>
  <c r="K140" i="18"/>
  <c r="K172" i="18"/>
  <c r="K204" i="18"/>
  <c r="K109" i="18"/>
  <c r="J109" i="18"/>
  <c r="I109" i="18"/>
  <c r="K113" i="18"/>
  <c r="J113" i="18"/>
  <c r="K117" i="18"/>
  <c r="J117" i="18"/>
  <c r="I117" i="18"/>
  <c r="K121" i="18"/>
  <c r="J121" i="18"/>
  <c r="K125" i="18"/>
  <c r="J125" i="18"/>
  <c r="I125" i="18"/>
  <c r="I129" i="18"/>
  <c r="K129" i="18"/>
  <c r="J129" i="18"/>
  <c r="I133" i="18"/>
  <c r="K133" i="18"/>
  <c r="J133" i="18"/>
  <c r="I137" i="18"/>
  <c r="K137" i="18"/>
  <c r="J137" i="18"/>
  <c r="I141" i="18"/>
  <c r="K141" i="18"/>
  <c r="J141" i="18"/>
  <c r="I145" i="18"/>
  <c r="K145" i="18"/>
  <c r="J145" i="18"/>
  <c r="I149" i="18"/>
  <c r="K149" i="18"/>
  <c r="J149" i="18"/>
  <c r="I153" i="18"/>
  <c r="K153" i="18"/>
  <c r="J153" i="18"/>
  <c r="I157" i="18"/>
  <c r="K157" i="18"/>
  <c r="J157" i="18"/>
  <c r="I161" i="18"/>
  <c r="K161" i="18"/>
  <c r="J161" i="18"/>
  <c r="I165" i="18"/>
  <c r="K165" i="18"/>
  <c r="J165" i="18"/>
  <c r="I169" i="18"/>
  <c r="K169" i="18"/>
  <c r="J169" i="18"/>
  <c r="I173" i="18"/>
  <c r="K173" i="18"/>
  <c r="J173" i="18"/>
  <c r="I177" i="18"/>
  <c r="K177" i="18"/>
  <c r="J177" i="18"/>
  <c r="I181" i="18"/>
  <c r="K181" i="18"/>
  <c r="J181" i="18"/>
  <c r="I185" i="18"/>
  <c r="K185" i="18"/>
  <c r="J185" i="18"/>
  <c r="I189" i="18"/>
  <c r="K189" i="18"/>
  <c r="J189" i="18"/>
  <c r="I193" i="18"/>
  <c r="K193" i="18"/>
  <c r="J193" i="18"/>
  <c r="I197" i="18"/>
  <c r="K197" i="18"/>
  <c r="J197" i="18"/>
  <c r="I201" i="18"/>
  <c r="K201" i="18"/>
  <c r="J201" i="18"/>
  <c r="I205" i="18"/>
  <c r="K205" i="18"/>
  <c r="J205" i="18"/>
  <c r="I209" i="18"/>
  <c r="K209" i="18"/>
  <c r="J209" i="18"/>
  <c r="I213" i="18"/>
  <c r="K213" i="18"/>
  <c r="J213" i="18"/>
  <c r="I217" i="18"/>
  <c r="K217" i="18"/>
  <c r="J217" i="18"/>
  <c r="I221" i="18"/>
  <c r="K221" i="18"/>
  <c r="J221" i="18"/>
  <c r="K33" i="18"/>
  <c r="J37" i="18"/>
  <c r="K49" i="18"/>
  <c r="J52" i="18"/>
  <c r="K57" i="18"/>
  <c r="J60" i="18"/>
  <c r="K65" i="18"/>
  <c r="J68" i="18"/>
  <c r="K73" i="18"/>
  <c r="J76" i="18"/>
  <c r="K81" i="18"/>
  <c r="J84" i="18"/>
  <c r="K89" i="18"/>
  <c r="J92" i="18"/>
  <c r="K97" i="18"/>
  <c r="J100" i="18"/>
  <c r="K105" i="18"/>
  <c r="J108" i="18"/>
  <c r="I113" i="18"/>
  <c r="K152" i="18"/>
  <c r="K184" i="18"/>
  <c r="K216" i="18"/>
</calcChain>
</file>

<file path=xl/sharedStrings.xml><?xml version="1.0" encoding="utf-8"?>
<sst xmlns="http://schemas.openxmlformats.org/spreadsheetml/2006/main" count="3537" uniqueCount="391">
  <si>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</si>
  <si>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</si>
  <si>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</si>
  <si>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</si>
  <si>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</si>
  <si>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</si>
  <si>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</si>
  <si>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</si>
  <si>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</si>
  <si>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</si>
  <si>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</si>
  <si>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</si>
  <si>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</si>
  <si>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</si>
  <si>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</si>
  <si>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</si>
  <si>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</si>
  <si>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</si>
  <si>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</si>
  <si>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</si>
  <si>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</si>
  <si>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</si>
  <si>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</si>
  <si>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</si>
  <si>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</si>
  <si>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</si>
  <si>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</si>
  <si>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</si>
  <si>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</si>
  <si>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</si>
  <si>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</si>
  <si>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</si>
  <si>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</si>
  <si>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</si>
  <si>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Y / Dependent variables: Workbook = goodbelly_student.xlsx / Sheet = RM Data / Range = 'RM Data'!$D$1:$D$111 / 110 rows and 1 column</t>
  </si>
  <si>
    <t>X / Quantitative: Workbook = goodbelly_student.xlsx / Sheet = RM Data / Range = 'RM Data'!$E$1:$G$111 / 110 rows and 3 columns</t>
  </si>
  <si>
    <t>Confidence interval (%): 95</t>
  </si>
  <si>
    <t>Tolerance: 0.0001</t>
  </si>
  <si>
    <t>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</si>
  <si>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</si>
  <si>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</si>
  <si>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</si>
  <si>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</si>
  <si>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</si>
  <si>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</si>
  <si>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</si>
  <si>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</si>
  <si>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</si>
  <si>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</si>
  <si>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</si>
  <si>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</si>
  <si>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</si>
  <si>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</si>
  <si>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</si>
  <si>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</si>
  <si>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</si>
  <si>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</si>
  <si>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</si>
  <si>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</si>
  <si>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</si>
  <si>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</si>
  <si>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</si>
  <si>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</si>
  <si>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</si>
  <si>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</si>
  <si>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</si>
  <si>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</si>
  <si>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</si>
  <si>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</si>
  <si>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</si>
  <si>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</si>
  <si>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</si>
  <si>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&lt; 0.0001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</si>
  <si>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</si>
  <si>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</si>
  <si>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</si>
  <si>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</si>
  <si>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</si>
  <si>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</si>
  <si>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</si>
  <si>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</si>
  <si>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</si>
  <si>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</si>
  <si>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</si>
  <si>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</si>
  <si>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</si>
  <si>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</si>
  <si>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</si>
  <si>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</si>
  <si>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</si>
  <si>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</si>
  <si>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</si>
  <si>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</si>
  <si>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</si>
  <si>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</si>
  <si>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</si>
  <si>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</si>
  <si>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</si>
  <si>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</si>
  <si>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</si>
  <si>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</si>
  <si>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</si>
  <si>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</si>
  <si>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</si>
  <si>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</si>
  <si>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</si>
  <si>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</si>
  <si>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</si>
  <si>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</si>
  <si>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</si>
  <si>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</si>
  <si>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</si>
  <si>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</si>
  <si>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</si>
  <si>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</si>
  <si>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</si>
  <si>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</si>
  <si>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</si>
  <si>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</si>
  <si>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</si>
  <si>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</si>
  <si>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</si>
  <si>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</si>
  <si>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</si>
  <si>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</si>
  <si>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</si>
  <si>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</si>
  <si>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</si>
  <si>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</si>
  <si>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</si>
  <si>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</si>
  <si>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</si>
  <si>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</si>
  <si>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</si>
  <si>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</si>
  <si>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</si>
  <si>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</si>
  <si>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</si>
  <si>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</si>
  <si>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</si>
  <si>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</si>
  <si>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</si>
  <si>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</si>
  <si>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</si>
  <si>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</si>
  <si>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</si>
  <si>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</si>
  <si>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</si>
  <si>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</si>
  <si>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</si>
  <si>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</si>
  <si>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</si>
  <si>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</si>
  <si>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</si>
  <si>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</si>
  <si>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</si>
  <si>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</si>
  <si>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</si>
  <si>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</si>
  <si>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</si>
  <si>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</si>
  <si>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</si>
  <si>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</si>
  <si>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</si>
  <si>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</si>
  <si>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</si>
  <si>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</si>
  <si>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</si>
  <si>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</si>
  <si>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</si>
  <si>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</si>
  <si>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</si>
  <si>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</si>
  <si>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</si>
  <si>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</si>
  <si>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</si>
  <si>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</si>
  <si>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</si>
  <si>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</si>
  <si>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</si>
  <si>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</si>
  <si>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</si>
  <si>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</si>
  <si>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</si>
  <si>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</si>
  <si>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</si>
  <si>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</si>
  <si>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</si>
  <si>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</si>
  <si>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</si>
  <si>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</si>
  <si>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</si>
  <si>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</si>
  <si>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</si>
  <si>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</si>
  <si>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</si>
  <si>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</si>
  <si>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</si>
  <si>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</si>
  <si>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</si>
  <si>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</si>
  <si>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</si>
  <si>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</si>
  <si>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</si>
  <si>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</si>
  <si>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</si>
  <si>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</si>
  <si>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</si>
  <si>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2019.3.1.61246  - Linear regression - Start time: 20-11-2019 at 10:03:35 PM / End time: 20-11-2019 at 10:03:37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</si>
  <si>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Y / Dependent variables: Workbook = goodbelly_student.xlsx / Sheet = NE Data / Range = 'NE Data'!$D$1:$D$111 / 110 rows and 1 column</t>
  </si>
  <si>
    <t>X / Quantitative: Workbook = goodbelly_student.xlsx / Sheet = NE Data / Range = 'NE Data'!$E$1:$G$111 / 110 rows and 3 columns</t>
  </si>
  <si>
    <t>Units Sold = 388.056229714855-36.1949767815995*Average Retail Price+107.781202489611*Demo+63.7889959777139*Demo1-3</t>
  </si>
  <si>
    <r>
      <t>XLSTAT 2019.3.1.61246  - Linear regression - Start time: 20-11-2019 at 10:07:27 PM / End time: 20-11-2019 at 10:07:28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</si>
  <si>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</si>
  <si>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</si>
  <si>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</si>
  <si>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</si>
  <si>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</si>
  <si>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</si>
  <si>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</si>
  <si>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</si>
  <si>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</si>
  <si>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</si>
  <si>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</si>
  <si>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</si>
  <si>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</si>
  <si>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</si>
  <si>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</si>
  <si>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</si>
  <si>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</si>
  <si>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</si>
  <si>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</si>
  <si>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</si>
  <si>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</si>
  <si>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</si>
  <si>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</si>
  <si>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</si>
  <si>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</si>
  <si>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</si>
  <si>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</si>
  <si>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</si>
  <si>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</si>
  <si>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</si>
  <si>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</si>
  <si>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</si>
  <si>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</si>
  <si>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</si>
  <si>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</si>
  <si>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</si>
  <si>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</si>
  <si>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</si>
  <si>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</si>
  <si>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</si>
  <si>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</si>
  <si>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</si>
  <si>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</si>
  <si>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</si>
  <si>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</si>
  <si>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</si>
  <si>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</si>
  <si>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</si>
  <si>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</si>
  <si>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</si>
  <si>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</si>
  <si>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</si>
  <si>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</si>
  <si>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</si>
  <si>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</si>
  <si>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</si>
  <si>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</si>
  <si>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</si>
  <si>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</si>
  <si>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</si>
  <si>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</si>
  <si>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</si>
  <si>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</si>
  <si>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</si>
  <si>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</si>
  <si>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</si>
  <si>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</si>
  <si>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</si>
  <si>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</si>
  <si>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</si>
  <si>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</si>
  <si>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</si>
  <si>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</si>
  <si>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</si>
  <si>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</si>
  <si>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</si>
  <si>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</si>
  <si>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</si>
  <si>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</si>
  <si>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</si>
  <si>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</si>
  <si>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</si>
  <si>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</si>
  <si>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</si>
  <si>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</si>
  <si>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</si>
  <si>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</si>
  <si>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</si>
  <si>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</si>
  <si>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</si>
  <si>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</si>
  <si>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</si>
  <si>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</si>
  <si>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</si>
  <si>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</si>
  <si>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</si>
  <si>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</si>
  <si>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</si>
  <si>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</si>
  <si>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</si>
  <si>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</si>
  <si>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</si>
  <si>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</si>
  <si>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</si>
  <si>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</si>
  <si>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</si>
  <si>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</si>
  <si>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</si>
  <si>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</si>
  <si>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</si>
  <si>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</si>
  <si>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2019.3.1.61246  - Linear regression - Start time: 23-11-2019 at 06:59:25 PM / End time: 23-11-2019 at 06:59:28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</si>
  <si>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Region * Retail</t>
  </si>
  <si>
    <t>Region * Demo</t>
  </si>
  <si>
    <t>Region * Demo 1-3</t>
  </si>
  <si>
    <t>Units Sold = 388.056229714827-36.1949767815928*Average Retail Price+107.781202489611*Demo+63.7889959777163*Demo1-3+204.27003581041*Region-40.7921697379867*Region * Retail+22.8798975990153*Region * Demo+25.6558077813647*Region * Demo 1-3</t>
  </si>
  <si>
    <r>
      <t>XLSTAT 2019.3.1.61246  - Linear regression - Start time: 23-11-2019 at 07:52:16 PM / End time: 23-11-2019 at 07:52:17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</si>
  <si>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Units Sold = 472.237890533737-57.3111782354613*Average Retail Price+125.99656876538*Demo+79.2629850766334*Demo1-3+37.5448100588462*Region</t>
  </si>
  <si>
    <r>
      <t>XLSTAT 2019.3.1.61246  - Linear regression - Start time: 23-11-2019 at 09:06:48 PM / End time: 23-11-2019 at 09:06:51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</si>
  <si>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Units Sold = 376.744324850421-34.3647770015096*Average Retail Price+124.586230184785*Demo+79.8908915315661*Demo1-3+223.525660160267*Region-43.4958448703209*Region * Retail</t>
  </si>
  <si>
    <r>
      <t>XLSTAT 2019.3.1.61246  - Linear regression - Start time: 23-11-2019 at 09:08:55 PM / End time: 23-11-2019 at 09:08:57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</si>
  <si>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Units Sold = 478.702583309232-57.7928879031429*Average Retail Price+105.183304571315*Demo+60.0106317741251*Demo1-3+28.2627254708448*Region+28.2241262277774*Region * Demo+30.7302515146623*Region * Demo 1-3</t>
  </si>
  <si>
    <r>
      <t>XLSTAT 2019.3.1.61246  - Linear regression - Start time: 23-11-2019 at 09:10:27 PM / End time: 23-11-2019 at 09:10:29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</si>
  <si>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Demo 1-3</t>
  </si>
  <si>
    <t>Sales</t>
  </si>
  <si>
    <t>Region Retail</t>
  </si>
  <si>
    <t>Cost for Retailer</t>
  </si>
  <si>
    <t>Cost for Manufacturer</t>
  </si>
  <si>
    <t>Profit</t>
  </si>
  <si>
    <t>Total Profit</t>
  </si>
  <si>
    <t>Sum of Profit</t>
  </si>
  <si>
    <t>Row Labels</t>
  </si>
  <si>
    <t>Grand Total</t>
  </si>
  <si>
    <t>20-Jul</t>
  </si>
  <si>
    <t>27-Jul</t>
  </si>
  <si>
    <t>03-Aug</t>
  </si>
  <si>
    <t>10-Aug</t>
  </si>
  <si>
    <t>Date (Week Of)</t>
  </si>
  <si>
    <t>Profit Change</t>
  </si>
  <si>
    <t>Y / Dependent variables: Workbook = goodbelly_student.xlsx / Sheet = Combined Data / Range = 'Combined Data'!$D$1:$D$221 / 220 rows and 1 column</t>
  </si>
  <si>
    <t>X / Quantitative: Workbook = goodbelly_student.xlsx / Sheet = Combined Data / Range = 'Combined Data'!$E$1:$G$221 / 220 rows and 3 columns</t>
  </si>
  <si>
    <t>X / Quantitative: Workbook = goodbelly_student.xlsx / Sheet = Combined Data / Range = 'Combined Data'!$E$1:$H$221 / 220 rows and 4 columns</t>
  </si>
  <si>
    <t>X / Quantitative: Workbook = goodbelly_student.xlsx / Sheet = Combined Data / Range = 'Combined Data'!$E$1:$I$221 / 220 rows and 5 columns</t>
  </si>
  <si>
    <t>X / Quantitative: Workbook = goodbelly_student.xlsx / Sheet = Combined Data / Range = 'Combined Data'!$E$1:$H$221,'Combined Data'!$J$1:$K$221 / 220 rows and 6 columns</t>
  </si>
  <si>
    <t>X / Quantitative: Workbook = goodbelly_student.xlsx / Sheet = Combined Data / Range = 'Combined Data'!$E$1:$K$221 / 220 rows and 7 columns</t>
  </si>
  <si>
    <t>Rocky Mountains - Model</t>
  </si>
  <si>
    <t>North East - Model</t>
  </si>
  <si>
    <t>SE</t>
  </si>
  <si>
    <t>t statistic</t>
  </si>
  <si>
    <t>Lower bound- 95%</t>
  </si>
  <si>
    <t>Lower bound-95%</t>
  </si>
  <si>
    <t>Upper bound -95%</t>
  </si>
  <si>
    <t>Both model p values are very less - both models are significant</t>
  </si>
  <si>
    <t>Average Retail price - inversely proportional to sales price</t>
  </si>
  <si>
    <t>Demo variables has positive effect on sales</t>
  </si>
  <si>
    <t>Rocky mountains and North East - Model</t>
  </si>
  <si>
    <t>Pooled data shows all variables to be important based on statistical value</t>
  </si>
  <si>
    <t>Lower bound - 95%</t>
  </si>
  <si>
    <t>Upper bound - 95%</t>
  </si>
  <si>
    <t>Upper bound -  95%</t>
  </si>
  <si>
    <t>Lower bound  - 95%</t>
  </si>
  <si>
    <t>Upper bound - (95%</t>
  </si>
  <si>
    <t xml:space="preserve">Upper bound  - 95% </t>
  </si>
  <si>
    <t>Different Intercepts</t>
  </si>
  <si>
    <t>Intercept, price</t>
  </si>
  <si>
    <t>Intercept,demo</t>
  </si>
  <si>
    <t>Intercept, price, demo 1 -3 coeffs</t>
  </si>
  <si>
    <t>All models: Region, Retail Price significant</t>
  </si>
  <si>
    <t>Intercept, price : All significant</t>
  </si>
  <si>
    <t>Demo included: High p value</t>
  </si>
  <si>
    <t>Region-Price is the best model</t>
  </si>
  <si>
    <t>Demo - 1 for all stored for that week</t>
  </si>
  <si>
    <t>Demo 1-3 filled based on store</t>
  </si>
  <si>
    <t xml:space="preserve">Week of July 13- Retail price constant </t>
  </si>
  <si>
    <t>For next three weeks:</t>
  </si>
  <si>
    <t>Demo 1-3 is 1 for all stores</t>
  </si>
  <si>
    <t xml:space="preserve">Cost calculated based on retail price, 30% margin. </t>
  </si>
  <si>
    <t>Demo 1-3 variable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</si>
</sst>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/>
    <xf numFmtId="49" fontId="0" fillId="0" borderId="4" xfId="0" applyNumberFormat="1" applyBorder="1" applyAlignment="1"/>
    <xf numFmtId="0" fontId="4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4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4" fillId="0" borderId="2" xfId="0" applyNumberFormat="1" applyFont="1" applyBorder="1" applyAlignment="1">
      <alignment horizontal="center"/>
    </xf>
    <xf numFmtId="49" fontId="0" fillId="0" borderId="3" xfId="0" applyNumberFormat="1" applyBorder="1" applyAlignment="1"/>
    <xf numFmtId="49" fontId="4" fillId="0" borderId="4" xfId="0" applyNumberFormat="1" applyFont="1" applyBorder="1" applyAlignment="1"/>
    <xf numFmtId="164" fontId="0" fillId="0" borderId="3" xfId="0" applyNumberFormat="1" applyBorder="1" applyAlignment="1"/>
    <xf numFmtId="164" fontId="4" fillId="0" borderId="0" xfId="0" applyNumberFormat="1" applyFont="1" applyAlignment="1"/>
    <xf numFmtId="164" fontId="4" fillId="0" borderId="4" xfId="0" applyNumberFormat="1" applyFont="1" applyBorder="1" applyAlignment="1"/>
    <xf numFmtId="164" fontId="1" fillId="0" borderId="3" xfId="0" applyNumberFormat="1" applyFont="1" applyBorder="1" applyAlignment="1"/>
    <xf numFmtId="164" fontId="1" fillId="0" borderId="0" xfId="0" applyNumberFormat="1" applyFont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5" fillId="0" borderId="4" xfId="0" applyNumberFormat="1" applyFont="1" applyBorder="1" applyAlignment="1"/>
    <xf numFmtId="0" fontId="1" fillId="0" borderId="0" xfId="0" applyFont="1"/>
    <xf numFmtId="49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3" xfId="0" applyNumberFormat="1" applyBorder="1" applyAlignment="1"/>
    <xf numFmtId="164" fontId="1" fillId="0" borderId="3" xfId="0" applyNumberFormat="1" applyFont="1" applyBorder="1" applyAlignment="1">
      <alignment horizontal="right"/>
    </xf>
    <xf numFmtId="0" fontId="6" fillId="0" borderId="0" xfId="0" applyFont="1"/>
    <xf numFmtId="164" fontId="1" fillId="0" borderId="0" xfId="0" applyNumberFormat="1" applyFont="1" applyAlignment="1">
      <alignment horizontal="right"/>
    </xf>
    <xf numFmtId="164" fontId="1" fillId="0" borderId="4" xfId="0" applyNumberFormat="1" applyFont="1" applyBorder="1" applyAlignment="1">
      <alignment horizontal="right"/>
    </xf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" fillId="3" borderId="0" xfId="0" applyFont="1" applyFill="1" applyBorder="1" applyAlignment="1">
      <alignment horizontal="right"/>
    </xf>
    <xf numFmtId="164" fontId="1" fillId="0" borderId="4" xfId="0" applyNumberFormat="1" applyFont="1" applyBorder="1" applyAlignment="1"/>
    <xf numFmtId="49" fontId="0" fillId="0" borderId="0" xfId="0" applyNumberFormat="1" applyBorder="1" applyAlignment="1"/>
    <xf numFmtId="164" fontId="0" fillId="0" borderId="0" xfId="0" applyNumberFormat="1" applyBorder="1" applyAlignment="1"/>
    <xf numFmtId="164" fontId="0" fillId="0" borderId="5" xfId="0" applyNumberFormat="1" applyBorder="1" applyAlignment="1"/>
    <xf numFmtId="164" fontId="0" fillId="0" borderId="0" xfId="0" applyNumberFormat="1"/>
    <xf numFmtId="14" fontId="0" fillId="0" borderId="0" xfId="0" applyNumberFormat="1"/>
    <xf numFmtId="49" fontId="0" fillId="0" borderId="0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12" xfId="0" applyNumberFormat="1" applyBorder="1" applyAlignment="1"/>
    <xf numFmtId="164" fontId="0" fillId="0" borderId="13" xfId="0" applyNumberFormat="1" applyBorder="1" applyAlignment="1"/>
    <xf numFmtId="49" fontId="0" fillId="0" borderId="8" xfId="0" applyNumberFormat="1" applyBorder="1" applyAlignment="1"/>
    <xf numFmtId="164" fontId="1" fillId="0" borderId="0" xfId="0" applyNumberFormat="1" applyFont="1" applyBorder="1" applyAlignment="1">
      <alignment horizontal="right"/>
    </xf>
    <xf numFmtId="164" fontId="0" fillId="0" borderId="9" xfId="0" applyNumberFormat="1" applyBorder="1" applyAlignment="1"/>
    <xf numFmtId="49" fontId="0" fillId="0" borderId="10" xfId="0" applyNumberFormat="1" applyBorder="1" applyAlignment="1"/>
    <xf numFmtId="164" fontId="0" fillId="0" borderId="11" xfId="0" applyNumberFormat="1" applyBorder="1" applyAlignment="1"/>
    <xf numFmtId="164" fontId="1" fillId="0" borderId="0" xfId="0" applyNumberFormat="1" applyFon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164" fontId="0" fillId="0" borderId="10" xfId="0" applyNumberFormat="1" applyBorder="1" applyAlignment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6" xfId="0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49" fontId="0" fillId="5" borderId="7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0" fillId="5" borderId="6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49" fontId="0" fillId="0" borderId="8" xfId="0" applyNumberFormat="1" applyFill="1" applyBorder="1" applyAlignment="1"/>
    <xf numFmtId="164" fontId="0" fillId="0" borderId="0" xfId="0" applyNumberFormat="1" applyFill="1" applyBorder="1" applyAlignment="1"/>
    <xf numFmtId="164" fontId="0" fillId="0" borderId="9" xfId="0" applyNumberFormat="1" applyFill="1" applyBorder="1" applyAlignment="1"/>
    <xf numFmtId="49" fontId="0" fillId="0" borderId="10" xfId="0" applyNumberFormat="1" applyFill="1" applyBorder="1" applyAlignment="1"/>
    <xf numFmtId="164" fontId="0" fillId="0" borderId="4" xfId="0" applyNumberFormat="1" applyFill="1" applyBorder="1" applyAlignment="1"/>
    <xf numFmtId="164" fontId="0" fillId="0" borderId="11" xfId="0" applyNumberFormat="1" applyFill="1" applyBorder="1" applyAlignment="1"/>
    <xf numFmtId="164" fontId="0" fillId="0" borderId="5" xfId="0" applyNumberFormat="1" applyBorder="1"/>
    <xf numFmtId="0" fontId="1" fillId="5" borderId="5" xfId="0" applyFont="1" applyFill="1" applyBorder="1"/>
    <xf numFmtId="0" fontId="1" fillId="5" borderId="15" xfId="0" applyFont="1" applyFill="1" applyBorder="1"/>
    <xf numFmtId="0" fontId="1" fillId="5" borderId="14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49" fontId="1" fillId="5" borderId="5" xfId="0" applyNumberFormat="1" applyFont="1" applyFill="1" applyBorder="1" applyAlignment="1"/>
    <xf numFmtId="164" fontId="0" fillId="5" borderId="5" xfId="0" applyNumberFormat="1" applyFill="1" applyBorder="1" applyAlignment="1"/>
    <xf numFmtId="49" fontId="1" fillId="5" borderId="5" xfId="0" applyNumberFormat="1" applyFont="1" applyFill="1" applyBorder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0.15202016356970385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0.15202016356970383</c:v>
                </c:pt>
                <c:pt idx="1">
                  <c:v>0.15179588929175922</c:v>
                </c:pt>
                <c:pt idx="2">
                  <c:v>0.15138243091901049</c:v>
                </c:pt>
              </c:numLit>
            </c:minus>
          </c:errBars>
          <c:cat>
            <c:strRef>
              <c:f>'LR - RM'!$B$73:$B$75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'LR - RM'!$C$73:$C$75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9-476D-963B-7FDC1CCC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96980416"/>
        <c:axId val="1839174720"/>
      </c:barChart>
      <c:catAx>
        <c:axId val="14969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74720"/>
        <c:crosses val="autoZero"/>
        <c:auto val="1"/>
        <c:lblAlgn val="ctr"/>
        <c:lblOffset val="100"/>
        <c:noMultiLvlLbl val="0"/>
      </c:catAx>
      <c:valAx>
        <c:axId val="18391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969804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All models'!$B$101:$B$320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'LR All models'!$G$101:$G$320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2-43AE-9338-F509C40C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30440911"/>
        <c:axId val="1099925839"/>
      </c:barChart>
      <c:catAx>
        <c:axId val="23044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25839"/>
        <c:crosses val="autoZero"/>
        <c:auto val="1"/>
        <c:lblAlgn val="ctr"/>
        <c:lblOffset val="100"/>
        <c:noMultiLvlLbl val="0"/>
      </c:catAx>
      <c:valAx>
        <c:axId val="1099925839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3044091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'LR - NE'!$B$73:$B$75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'LR - NE'!$C$73:$C$75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6-44F5-905D-EAC623037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20246976"/>
        <c:axId val="1839160160"/>
      </c:barChart>
      <c:catAx>
        <c:axId val="18202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60160"/>
        <c:crosses val="autoZero"/>
        <c:auto val="1"/>
        <c:lblAlgn val="ctr"/>
        <c:lblOffset val="100"/>
        <c:noMultiLvlLbl val="0"/>
      </c:catAx>
      <c:valAx>
        <c:axId val="183916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20246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'LR -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4-4D97-8FB3-53A24111EF5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64-4D97-8FB3-53A24111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8576"/>
        <c:axId val="1839154336"/>
      </c:scatterChart>
      <c:valAx>
        <c:axId val="1820248576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54336"/>
        <c:crosses val="autoZero"/>
        <c:crossBetween val="midCat"/>
      </c:valAx>
      <c:valAx>
        <c:axId val="1839154336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202485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'LR -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B-4BA9-AAE1-FBD9F505741F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9B-4BA9-AAE1-FBD9F505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8576"/>
        <c:axId val="1839161824"/>
      </c:scatterChart>
      <c:valAx>
        <c:axId val="1820248576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61824"/>
        <c:crosses val="autoZero"/>
        <c:crossBetween val="midCat"/>
      </c:valAx>
      <c:valAx>
        <c:axId val="183916182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202485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'LR - 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2-4663-A3A5-A841765242E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02-4663-A3A5-A841765242E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NE'!xdata1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'LR - NE'!ydata2</c:f>
              <c:numCache>
                <c:formatCode>General</c:formatCode>
                <c:ptCount val="70"/>
                <c:pt idx="0">
                  <c:v>43.583261278341311</c:v>
                </c:pt>
                <c:pt idx="1">
                  <c:v>47.791109408921628</c:v>
                </c:pt>
                <c:pt idx="2">
                  <c:v>51.993608432066225</c:v>
                </c:pt>
                <c:pt idx="3">
                  <c:v>56.190740537368555</c:v>
                </c:pt>
                <c:pt idx="4">
                  <c:v>60.382488609063259</c:v>
                </c:pt>
                <c:pt idx="5">
                  <c:v>64.568836237950009</c:v>
                </c:pt>
                <c:pt idx="6">
                  <c:v>68.749767732906079</c:v>
                </c:pt>
                <c:pt idx="7">
                  <c:v>72.925268131969389</c:v>
                </c:pt>
                <c:pt idx="8">
                  <c:v>77.095323212974577</c:v>
                </c:pt>
                <c:pt idx="9">
                  <c:v>81.259919503724603</c:v>
                </c:pt>
                <c:pt idx="10">
                  <c:v>85.419044291681033</c:v>
                </c:pt>
                <c:pt idx="11">
                  <c:v>89.572685633157874</c:v>
                </c:pt>
                <c:pt idx="12">
                  <c:v>93.720832362002881</c:v>
                </c:pt>
                <c:pt idx="13">
                  <c:v>97.86347409775199</c:v>
                </c:pt>
                <c:pt idx="14">
                  <c:v>102.00060125324391</c:v>
                </c:pt>
                <c:pt idx="15">
                  <c:v>106.13220504168078</c:v>
                </c:pt>
                <c:pt idx="16">
                  <c:v>110.25827748312383</c:v>
                </c:pt>
                <c:pt idx="17">
                  <c:v>114.3788114104126</c:v>
                </c:pt>
                <c:pt idx="18">
                  <c:v>118.49380047449733</c:v>
                </c:pt>
                <c:pt idx="19">
                  <c:v>122.60323914917588</c:v>
                </c:pt>
                <c:pt idx="20">
                  <c:v>126.70712273522614</c:v>
                </c:pt>
                <c:pt idx="21">
                  <c:v>130.80544736392767</c:v>
                </c:pt>
                <c:pt idx="22">
                  <c:v>134.89820999996562</c:v>
                </c:pt>
                <c:pt idx="23">
                  <c:v>138.98540844371234</c:v>
                </c:pt>
                <c:pt idx="24">
                  <c:v>143.06704133288275</c:v>
                </c:pt>
                <c:pt idx="25">
                  <c:v>147.14310814355977</c:v>
                </c:pt>
                <c:pt idx="26">
                  <c:v>151.21360919058947</c:v>
                </c:pt>
                <c:pt idx="27">
                  <c:v>155.27854562734336</c:v>
                </c:pt>
                <c:pt idx="28">
                  <c:v>159.33791944485034</c:v>
                </c:pt>
                <c:pt idx="29">
                  <c:v>163.39173347029759</c:v>
                </c:pt>
                <c:pt idx="30">
                  <c:v>167.43999136490535</c:v>
                </c:pt>
                <c:pt idx="31">
                  <c:v>171.48269762117727</c:v>
                </c:pt>
                <c:pt idx="32">
                  <c:v>175.51985755953234</c:v>
                </c:pt>
                <c:pt idx="33">
                  <c:v>179.55147732432397</c:v>
                </c:pt>
                <c:pt idx="34">
                  <c:v>183.57756387925338</c:v>
                </c:pt>
                <c:pt idx="35">
                  <c:v>187.59812500218447</c:v>
                </c:pt>
                <c:pt idx="36">
                  <c:v>191.61316927937014</c:v>
                </c:pt>
                <c:pt idx="37">
                  <c:v>195.62270609909928</c:v>
                </c:pt>
                <c:pt idx="38">
                  <c:v>199.6267456447757</c:v>
                </c:pt>
                <c:pt idx="39">
                  <c:v>203.62529888744092</c:v>
                </c:pt>
                <c:pt idx="40">
                  <c:v>207.6183775777526</c:v>
                </c:pt>
                <c:pt idx="41">
                  <c:v>211.60599423743326</c:v>
                </c:pt>
                <c:pt idx="42">
                  <c:v>215.588162150203</c:v>
                </c:pt>
                <c:pt idx="43">
                  <c:v>219.56489535221152</c:v>
                </c:pt>
                <c:pt idx="44">
                  <c:v>223.53620862198488</c:v>
                </c:pt>
                <c:pt idx="45">
                  <c:v>227.50211746990357</c:v>
                </c:pt>
                <c:pt idx="46">
                  <c:v>231.4626381272293</c:v>
                </c:pt>
                <c:pt idx="47">
                  <c:v>235.41778753469771</c:v>
                </c:pt>
                <c:pt idx="48">
                  <c:v>239.36758333069568</c:v>
                </c:pt>
                <c:pt idx="49">
                  <c:v>243.31204383904074</c:v>
                </c:pt>
                <c:pt idx="50">
                  <c:v>247.25118805638294</c:v>
                </c:pt>
                <c:pt idx="51">
                  <c:v>251.18503563924793</c:v>
                </c:pt>
                <c:pt idx="52">
                  <c:v>255.11360689074115</c:v>
                </c:pt>
                <c:pt idx="53">
                  <c:v>259.03692274693265</c:v>
                </c:pt>
                <c:pt idx="54">
                  <c:v>262.95500476294359</c:v>
                </c:pt>
                <c:pt idx="55">
                  <c:v>266.86787509875381</c:v>
                </c:pt>
                <c:pt idx="56">
                  <c:v>270.77555650475199</c:v>
                </c:pt>
                <c:pt idx="57">
                  <c:v>274.67807230704807</c:v>
                </c:pt>
                <c:pt idx="58">
                  <c:v>278.57544639256901</c:v>
                </c:pt>
                <c:pt idx="59">
                  <c:v>282.46770319395796</c:v>
                </c:pt>
                <c:pt idx="60">
                  <c:v>286.35486767429779</c:v>
                </c:pt>
                <c:pt idx="61">
                  <c:v>290.23696531167917</c:v>
                </c:pt>
                <c:pt idx="62">
                  <c:v>294.11402208363296</c:v>
                </c:pt>
                <c:pt idx="63">
                  <c:v>297.98606445144765</c:v>
                </c:pt>
                <c:pt idx="64">
                  <c:v>301.85311934439017</c:v>
                </c:pt>
                <c:pt idx="65">
                  <c:v>305.71521414385177</c:v>
                </c:pt>
                <c:pt idx="66">
                  <c:v>309.57237666743578</c:v>
                </c:pt>
                <c:pt idx="67">
                  <c:v>313.42463515300699</c:v>
                </c:pt>
                <c:pt idx="68">
                  <c:v>317.2720182427214</c:v>
                </c:pt>
                <c:pt idx="69">
                  <c:v>321.11455496705344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2-4663-A3A5-A841765242E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NE'!xdata3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'LR - NE'!ydata4</c:f>
              <c:numCache>
                <c:formatCode>General</c:formatCode>
                <c:ptCount val="70"/>
                <c:pt idx="0">
                  <c:v>244.51649696509031</c:v>
                </c:pt>
                <c:pt idx="1">
                  <c:v>248.77804944135241</c:v>
                </c:pt>
                <c:pt idx="2">
                  <c:v>253.04579206875871</c:v>
                </c:pt>
                <c:pt idx="3">
                  <c:v>257.31975276622416</c:v>
                </c:pt>
                <c:pt idx="4">
                  <c:v>261.59995858796219</c:v>
                </c:pt>
                <c:pt idx="5">
                  <c:v>265.88643570222069</c:v>
                </c:pt>
                <c:pt idx="6">
                  <c:v>270.17920937051065</c:v>
                </c:pt>
                <c:pt idx="7">
                  <c:v>274.47830392736557</c:v>
                </c:pt>
                <c:pt idx="8">
                  <c:v>278.783742760667</c:v>
                </c:pt>
                <c:pt idx="9">
                  <c:v>283.09554829257144</c:v>
                </c:pt>
                <c:pt idx="10">
                  <c:v>287.41374196107461</c:v>
                </c:pt>
                <c:pt idx="11">
                  <c:v>291.73834420224603</c:v>
                </c:pt>
                <c:pt idx="12">
                  <c:v>296.06937443316735</c:v>
                </c:pt>
                <c:pt idx="13">
                  <c:v>300.40685103560764</c:v>
                </c:pt>
                <c:pt idx="14">
                  <c:v>304.75079134046587</c:v>
                </c:pt>
                <c:pt idx="15">
                  <c:v>309.10121161301089</c:v>
                </c:pt>
                <c:pt idx="16">
                  <c:v>313.45812703894796</c:v>
                </c:pt>
                <c:pt idx="17">
                  <c:v>317.82155171133905</c:v>
                </c:pt>
                <c:pt idx="18">
                  <c:v>322.19149861840253</c:v>
                </c:pt>
                <c:pt idx="19">
                  <c:v>326.56797963221686</c:v>
                </c:pt>
                <c:pt idx="20">
                  <c:v>330.95100549835126</c:v>
                </c:pt>
                <c:pt idx="21">
                  <c:v>335.34058582644354</c:v>
                </c:pt>
                <c:pt idx="22">
                  <c:v>339.73672908174484</c:v>
                </c:pt>
                <c:pt idx="23">
                  <c:v>344.13944257764854</c:v>
                </c:pt>
                <c:pt idx="24">
                  <c:v>348.5487324692179</c:v>
                </c:pt>
                <c:pt idx="25">
                  <c:v>352.96460374772721</c:v>
                </c:pt>
                <c:pt idx="26">
                  <c:v>357.38706023622609</c:v>
                </c:pt>
                <c:pt idx="27">
                  <c:v>361.81610458613687</c:v>
                </c:pt>
                <c:pt idx="28">
                  <c:v>366.25173827489277</c:v>
                </c:pt>
                <c:pt idx="29">
                  <c:v>370.69396160462048</c:v>
                </c:pt>
                <c:pt idx="30">
                  <c:v>375.14277370187062</c:v>
                </c:pt>
                <c:pt idx="31">
                  <c:v>379.59817251839678</c:v>
                </c:pt>
                <c:pt idx="32">
                  <c:v>384.06015483298108</c:v>
                </c:pt>
                <c:pt idx="33">
                  <c:v>388.52871625430271</c:v>
                </c:pt>
                <c:pt idx="34">
                  <c:v>393.00385122484323</c:v>
                </c:pt>
                <c:pt idx="35">
                  <c:v>397.48555302582145</c:v>
                </c:pt>
                <c:pt idx="36">
                  <c:v>401.97381378314572</c:v>
                </c:pt>
                <c:pt idx="37">
                  <c:v>406.46862447437411</c:v>
                </c:pt>
                <c:pt idx="38">
                  <c:v>410.96997493666549</c:v>
                </c:pt>
                <c:pt idx="39">
                  <c:v>415.47785387570701</c:v>
                </c:pt>
                <c:pt idx="40">
                  <c:v>419.99224887559927</c:v>
                </c:pt>
                <c:pt idx="41">
                  <c:v>424.51314640967877</c:v>
                </c:pt>
                <c:pt idx="42">
                  <c:v>429.04053185225678</c:v>
                </c:pt>
                <c:pt idx="43">
                  <c:v>433.57438949124969</c:v>
                </c:pt>
                <c:pt idx="44">
                  <c:v>438.1147025416775</c:v>
                </c:pt>
                <c:pt idx="45">
                  <c:v>442.66145316000222</c:v>
                </c:pt>
                <c:pt idx="46">
                  <c:v>447.21462245927944</c:v>
                </c:pt>
                <c:pt idx="47">
                  <c:v>451.77419052509208</c:v>
                </c:pt>
                <c:pt idx="48">
                  <c:v>456.34013643223773</c:v>
                </c:pt>
                <c:pt idx="49">
                  <c:v>460.91243826213616</c:v>
                </c:pt>
                <c:pt idx="50">
                  <c:v>465.49107312092491</c:v>
                </c:pt>
                <c:pt idx="51">
                  <c:v>470.07601715820897</c:v>
                </c:pt>
                <c:pt idx="52">
                  <c:v>474.66724558643074</c:v>
                </c:pt>
                <c:pt idx="53">
                  <c:v>479.2647327008238</c:v>
                </c:pt>
                <c:pt idx="54">
                  <c:v>483.86845189991618</c:v>
                </c:pt>
                <c:pt idx="55">
                  <c:v>488.47837570654599</c:v>
                </c:pt>
                <c:pt idx="56">
                  <c:v>493.09447578935226</c:v>
                </c:pt>
                <c:pt idx="57">
                  <c:v>497.71672298470537</c:v>
                </c:pt>
                <c:pt idx="58">
                  <c:v>502.34508731903946</c:v>
                </c:pt>
                <c:pt idx="59">
                  <c:v>506.97953803154911</c:v>
                </c:pt>
                <c:pt idx="60">
                  <c:v>511.62004359721396</c:v>
                </c:pt>
                <c:pt idx="61">
                  <c:v>516.26657175011417</c:v>
                </c:pt>
                <c:pt idx="62">
                  <c:v>520.91908950699985</c:v>
                </c:pt>
                <c:pt idx="63">
                  <c:v>525.57756319107853</c:v>
                </c:pt>
                <c:pt idx="64">
                  <c:v>530.24195845598399</c:v>
                </c:pt>
                <c:pt idx="65">
                  <c:v>534.91224030989213</c:v>
                </c:pt>
                <c:pt idx="66">
                  <c:v>539.58837313974732</c:v>
                </c:pt>
                <c:pt idx="67">
                  <c:v>544.27032073556813</c:v>
                </c:pt>
                <c:pt idx="68">
                  <c:v>548.95804631479439</c:v>
                </c:pt>
                <c:pt idx="69">
                  <c:v>553.65151254664818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2-4663-A3A5-A841765242E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02-4663-A3A5-A8417652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8976"/>
        <c:axId val="1839180544"/>
      </c:scatterChart>
      <c:valAx>
        <c:axId val="1820248976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80544"/>
        <c:crosses val="autoZero"/>
        <c:crossBetween val="midCat"/>
      </c:valAx>
      <c:valAx>
        <c:axId val="1839180544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20248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- NE'!$B$101:$B$210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'LR -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8-4A21-903E-8000FF0F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20248576"/>
        <c:axId val="1839181376"/>
      </c:barChart>
      <c:catAx>
        <c:axId val="182024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81376"/>
        <c:crosses val="autoZero"/>
        <c:auto val="1"/>
        <c:lblAlgn val="ctr"/>
        <c:lblOffset val="100"/>
        <c:noMultiLvlLbl val="0"/>
      </c:catAx>
      <c:valAx>
        <c:axId val="183918137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20248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0.11154448069870926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0.11154448069870929</c:v>
                </c:pt>
              </c:numLit>
            </c:minus>
          </c:errBars>
          <c:cat>
            <c:strRef>
              <c:f>'LR Int'!$B$76:$B$79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</c:strCache>
            </c:strRef>
          </c:cat>
          <c:val>
            <c:numRef>
              <c:f>'LR Int'!$C$76:$C$79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F-423D-9C09-514FFB889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5876127"/>
        <c:axId val="1378434895"/>
      </c:barChart>
      <c:catAx>
        <c:axId val="64587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434895"/>
        <c:crosses val="autoZero"/>
        <c:auto val="1"/>
        <c:lblAlgn val="ctr"/>
        <c:lblOffset val="100"/>
        <c:noMultiLvlLbl val="0"/>
      </c:catAx>
      <c:valAx>
        <c:axId val="137843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58761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Int'!$D$105:$D$324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'LR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E-412B-8C37-6946E515F83A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DE-412B-8C37-6946E515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61727"/>
        <c:axId val="1378421999"/>
      </c:scatterChart>
      <c:valAx>
        <c:axId val="64586172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421999"/>
        <c:crosses val="autoZero"/>
        <c:crossBetween val="midCat"/>
      </c:valAx>
      <c:valAx>
        <c:axId val="137842199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5861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Int'!$E$105:$E$324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'LR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D-4B43-8E27-C9A0F335A751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3D-4B43-8E27-C9A0F335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63727"/>
        <c:axId val="1378415759"/>
      </c:scatterChart>
      <c:valAx>
        <c:axId val="645863727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415759"/>
        <c:crosses val="autoZero"/>
        <c:crossBetween val="midCat"/>
      </c:valAx>
      <c:valAx>
        <c:axId val="137841575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5863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Int'!$E$105:$E$324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'LR Int'!$D$105:$D$324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6-4351-8F1D-4F27C21BC698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56-4351-8F1D-4F27C21BC69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Int'!xdata1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'LR Int'!ydata2</c:f>
              <c:numCache>
                <c:formatCode>General</c:formatCode>
                <c:ptCount val="70"/>
                <c:pt idx="0">
                  <c:v>-60.372084625372551</c:v>
                </c:pt>
                <c:pt idx="1">
                  <c:v>-53.111304120749764</c:v>
                </c:pt>
                <c:pt idx="2">
                  <c:v>-45.856053675690404</c:v>
                </c:pt>
                <c:pt idx="3">
                  <c:v>-38.60634666806726</c:v>
                </c:pt>
                <c:pt idx="4">
                  <c:v>-31.362195949799485</c:v>
                </c:pt>
                <c:pt idx="5">
                  <c:v>-24.123613840419466</c:v>
                </c:pt>
                <c:pt idx="6">
                  <c:v>-16.890612120875318</c:v>
                </c:pt>
                <c:pt idx="7">
                  <c:v>-9.6632020275741581</c:v>
                </c:pt>
                <c:pt idx="8">
                  <c:v>-2.4413942466754577</c:v>
                </c:pt>
                <c:pt idx="9">
                  <c:v>4.7748010913609278</c:v>
                </c:pt>
                <c:pt idx="10">
                  <c:v>11.985374416964333</c:v>
                </c:pt>
                <c:pt idx="11">
                  <c:v>19.190316726375272</c:v>
                </c:pt>
                <c:pt idx="12">
                  <c:v>26.389619586293236</c:v>
                </c:pt>
                <c:pt idx="13">
                  <c:v>33.58327513824517</c:v>
                </c:pt>
                <c:pt idx="14">
                  <c:v>40.771276102669788</c:v>
                </c:pt>
                <c:pt idx="15">
                  <c:v>47.953615782711523</c:v>
                </c:pt>
                <c:pt idx="16">
                  <c:v>55.130288067721267</c:v>
                </c:pt>
                <c:pt idx="17">
                  <c:v>62.301287436458239</c:v>
                </c:pt>
                <c:pt idx="18">
                  <c:v>69.466608959989827</c:v>
                </c:pt>
                <c:pt idx="19">
                  <c:v>76.626248304285582</c:v>
                </c:pt>
                <c:pt idx="20">
                  <c:v>83.780201732502263</c:v>
                </c:pt>
                <c:pt idx="21">
                  <c:v>90.92846610695733</c:v>
                </c:pt>
                <c:pt idx="22">
                  <c:v>98.071038890788003</c:v>
                </c:pt>
                <c:pt idx="23">
                  <c:v>105.20791814929402</c:v>
                </c:pt>
                <c:pt idx="24">
                  <c:v>112.3391025509631</c:v>
                </c:pt>
                <c:pt idx="25">
                  <c:v>119.46459136817666</c:v>
                </c:pt>
                <c:pt idx="26">
                  <c:v>126.58438447759562</c:v>
                </c:pt>
                <c:pt idx="27">
                  <c:v>133.69848236022605</c:v>
                </c:pt>
                <c:pt idx="28">
                  <c:v>140.80688610116391</c:v>
                </c:pt>
                <c:pt idx="29">
                  <c:v>147.90959738901981</c:v>
                </c:pt>
                <c:pt idx="30">
                  <c:v>155.00661851502377</c:v>
                </c:pt>
                <c:pt idx="31">
                  <c:v>162.09795237181194</c:v>
                </c:pt>
                <c:pt idx="32">
                  <c:v>169.18360245189655</c:v>
                </c:pt>
                <c:pt idx="33">
                  <c:v>176.26357284582016</c:v>
                </c:pt>
                <c:pt idx="34">
                  <c:v>183.33786823999779</c:v>
                </c:pt>
                <c:pt idx="35">
                  <c:v>190.4064939142483</c:v>
                </c:pt>
                <c:pt idx="36">
                  <c:v>197.46945573901948</c:v>
                </c:pt>
                <c:pt idx="37">
                  <c:v>204.52676017230834</c:v>
                </c:pt>
                <c:pt idx="38">
                  <c:v>211.57841425628254</c:v>
                </c:pt>
                <c:pt idx="39">
                  <c:v>218.62442561360513</c:v>
                </c:pt>
                <c:pt idx="40">
                  <c:v>225.66480244346826</c:v>
                </c:pt>
                <c:pt idx="41">
                  <c:v>232.69955351734035</c:v>
                </c:pt>
                <c:pt idx="42">
                  <c:v>239.7286881744312</c:v>
                </c:pt>
                <c:pt idx="43">
                  <c:v>246.75221631688152</c:v>
                </c:pt>
                <c:pt idx="44">
                  <c:v>253.77014840468172</c:v>
                </c:pt>
                <c:pt idx="45">
                  <c:v>260.78249545032668</c:v>
                </c:pt>
                <c:pt idx="46">
                  <c:v>267.78926901321142</c:v>
                </c:pt>
                <c:pt idx="47">
                  <c:v>274.79048119377649</c:v>
                </c:pt>
                <c:pt idx="48">
                  <c:v>281.78614462740745</c:v>
                </c:pt>
                <c:pt idx="49">
                  <c:v>288.77627247809698</c:v>
                </c:pt>
                <c:pt idx="50">
                  <c:v>295.76087843187679</c:v>
                </c:pt>
                <c:pt idx="51">
                  <c:v>302.7399766900254</c:v>
                </c:pt>
                <c:pt idx="52">
                  <c:v>309.71358196206148</c:v>
                </c:pt>
                <c:pt idx="53">
                  <c:v>316.6817094585291</c:v>
                </c:pt>
                <c:pt idx="54">
                  <c:v>323.64437488358323</c:v>
                </c:pt>
                <c:pt idx="55">
                  <c:v>330.60159442738387</c:v>
                </c:pt>
                <c:pt idx="56">
                  <c:v>337.55338475830683</c:v>
                </c:pt>
                <c:pt idx="57">
                  <c:v>344.49976301497964</c:v>
                </c:pt>
                <c:pt idx="58">
                  <c:v>351.44074679815049</c:v>
                </c:pt>
                <c:pt idx="59">
                  <c:v>358.37635416240016</c:v>
                </c:pt>
                <c:pt idx="60">
                  <c:v>365.30660360770457</c:v>
                </c:pt>
                <c:pt idx="61">
                  <c:v>372.2315140708555</c:v>
                </c:pt>
                <c:pt idx="62">
                  <c:v>379.1511049167508</c:v>
                </c:pt>
                <c:pt idx="63">
                  <c:v>386.06539592956113</c:v>
                </c:pt>
                <c:pt idx="64">
                  <c:v>392.97440730378219</c:v>
                </c:pt>
                <c:pt idx="65">
                  <c:v>399.87815963518108</c:v>
                </c:pt>
                <c:pt idx="66">
                  <c:v>406.77667391164601</c:v>
                </c:pt>
                <c:pt idx="67">
                  <c:v>413.66997150394849</c:v>
                </c:pt>
                <c:pt idx="68">
                  <c:v>420.55807415642425</c:v>
                </c:pt>
                <c:pt idx="69">
                  <c:v>427.44100397758518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6-4351-8F1D-4F27C21BC69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Int'!xdata3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'LR Int'!ydata4</c:f>
              <c:numCache>
                <c:formatCode>General</c:formatCode>
                <c:ptCount val="70"/>
                <c:pt idx="0">
                  <c:v>256.90762371086754</c:v>
                </c:pt>
                <c:pt idx="1">
                  <c:v>264.00829647723219</c:v>
                </c:pt>
                <c:pt idx="2">
                  <c:v>271.11467309070213</c:v>
                </c:pt>
                <c:pt idx="3">
                  <c:v>278.22676825576264</c:v>
                </c:pt>
                <c:pt idx="4">
                  <c:v>285.34459612225589</c:v>
                </c:pt>
                <c:pt idx="5">
                  <c:v>292.46817027809868</c:v>
                </c:pt>
                <c:pt idx="6">
                  <c:v>299.59750374225086</c:v>
                </c:pt>
                <c:pt idx="7">
                  <c:v>306.73260895794391</c:v>
                </c:pt>
                <c:pt idx="8">
                  <c:v>313.87349778617534</c:v>
                </c:pt>
                <c:pt idx="9">
                  <c:v>321.02018149947878</c:v>
                </c:pt>
                <c:pt idx="10">
                  <c:v>328.17267077597694</c:v>
                </c:pt>
                <c:pt idx="11">
                  <c:v>335.33097569372256</c:v>
                </c:pt>
                <c:pt idx="12">
                  <c:v>342.49510572533774</c:v>
                </c:pt>
                <c:pt idx="13">
                  <c:v>349.6650697329552</c:v>
                </c:pt>
                <c:pt idx="14">
                  <c:v>356.84087596346899</c:v>
                </c:pt>
                <c:pt idx="15">
                  <c:v>364.02253204410101</c:v>
                </c:pt>
                <c:pt idx="16">
                  <c:v>371.2100449782871</c:v>
                </c:pt>
                <c:pt idx="17">
                  <c:v>378.40342114189048</c:v>
                </c:pt>
                <c:pt idx="18">
                  <c:v>385.60266627974426</c:v>
                </c:pt>
                <c:pt idx="19">
                  <c:v>392.80778550252978</c:v>
                </c:pt>
                <c:pt idx="20">
                  <c:v>400.0187832839938</c:v>
                </c:pt>
                <c:pt idx="21">
                  <c:v>407.2356634585077</c:v>
                </c:pt>
                <c:pt idx="22">
                  <c:v>414.45842921897258</c:v>
                </c:pt>
                <c:pt idx="23">
                  <c:v>421.6870831150726</c:v>
                </c:pt>
                <c:pt idx="24">
                  <c:v>428.92162705187775</c:v>
                </c:pt>
                <c:pt idx="25">
                  <c:v>436.16206228880031</c:v>
                </c:pt>
                <c:pt idx="26">
                  <c:v>443.40838943890378</c:v>
                </c:pt>
                <c:pt idx="27">
                  <c:v>450.66060846856652</c:v>
                </c:pt>
                <c:pt idx="28">
                  <c:v>457.91871869750003</c:v>
                </c:pt>
                <c:pt idx="29">
                  <c:v>465.18271879912231</c:v>
                </c:pt>
                <c:pt idx="30">
                  <c:v>472.45260680128581</c:v>
                </c:pt>
                <c:pt idx="31">
                  <c:v>479.72838008735789</c:v>
                </c:pt>
                <c:pt idx="32">
                  <c:v>487.01003539765395</c:v>
                </c:pt>
                <c:pt idx="33">
                  <c:v>494.29756883122093</c:v>
                </c:pt>
                <c:pt idx="34">
                  <c:v>501.5909758479682</c:v>
                </c:pt>
                <c:pt idx="35">
                  <c:v>508.89025127114377</c:v>
                </c:pt>
                <c:pt idx="36">
                  <c:v>516.19538929015266</c:v>
                </c:pt>
                <c:pt idx="37">
                  <c:v>523.50638346371443</c:v>
                </c:pt>
                <c:pt idx="38">
                  <c:v>530.82322672335351</c:v>
                </c:pt>
                <c:pt idx="39">
                  <c:v>538.14591137722141</c:v>
                </c:pt>
                <c:pt idx="40">
                  <c:v>545.47442911424355</c:v>
                </c:pt>
                <c:pt idx="41">
                  <c:v>552.80877100858584</c:v>
                </c:pt>
                <c:pt idx="42">
                  <c:v>560.14892752443643</c:v>
                </c:pt>
                <c:pt idx="43">
                  <c:v>567.49488852109619</c:v>
                </c:pt>
                <c:pt idx="44">
                  <c:v>574.84664325837105</c:v>
                </c:pt>
                <c:pt idx="45">
                  <c:v>582.20418040226048</c:v>
                </c:pt>
                <c:pt idx="46">
                  <c:v>589.5674880309349</c:v>
                </c:pt>
                <c:pt idx="47">
                  <c:v>596.93655364099504</c:v>
                </c:pt>
                <c:pt idx="48">
                  <c:v>604.3113641540042</c:v>
                </c:pt>
                <c:pt idx="49">
                  <c:v>611.69190592328835</c:v>
                </c:pt>
                <c:pt idx="50">
                  <c:v>619.07816474099377</c:v>
                </c:pt>
                <c:pt idx="51">
                  <c:v>626.47012584539448</c:v>
                </c:pt>
                <c:pt idx="52">
                  <c:v>633.86777392844124</c:v>
                </c:pt>
                <c:pt idx="53">
                  <c:v>641.27109314354391</c:v>
                </c:pt>
                <c:pt idx="54">
                  <c:v>648.680067113576</c:v>
                </c:pt>
                <c:pt idx="55">
                  <c:v>656.09467893909573</c:v>
                </c:pt>
                <c:pt idx="56">
                  <c:v>663.51491120677144</c:v>
                </c:pt>
                <c:pt idx="57">
                  <c:v>670.94074599800308</c:v>
                </c:pt>
                <c:pt idx="58">
                  <c:v>678.37216489773027</c:v>
                </c:pt>
                <c:pt idx="59">
                  <c:v>685.8091490034177</c:v>
                </c:pt>
                <c:pt idx="60">
                  <c:v>693.25167893420712</c:v>
                </c:pt>
                <c:pt idx="61">
                  <c:v>700.6997348402266</c:v>
                </c:pt>
                <c:pt idx="62">
                  <c:v>708.15329641204903</c:v>
                </c:pt>
                <c:pt idx="63">
                  <c:v>715.61234289028596</c:v>
                </c:pt>
                <c:pt idx="64">
                  <c:v>723.07685307531153</c:v>
                </c:pt>
                <c:pt idx="65">
                  <c:v>730.54680533710291</c:v>
                </c:pt>
                <c:pt idx="66">
                  <c:v>738.02217762519024</c:v>
                </c:pt>
                <c:pt idx="67">
                  <c:v>745.50294747870407</c:v>
                </c:pt>
                <c:pt idx="68">
                  <c:v>752.98909203651215</c:v>
                </c:pt>
                <c:pt idx="69">
                  <c:v>760.48058804743471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6-4351-8F1D-4F27C21BC69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556-4351-8F1D-4F27C21B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83727"/>
        <c:axId val="1378420335"/>
      </c:scatterChart>
      <c:valAx>
        <c:axId val="64588372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420335"/>
        <c:crosses val="autoZero"/>
        <c:crossBetween val="midCat"/>
      </c:valAx>
      <c:valAx>
        <c:axId val="1378420335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5883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'LR -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5-4776-AC41-DD1B8D22582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55-4776-AC41-DD1B8D22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4288"/>
        <c:axId val="1839168480"/>
      </c:scatterChart>
      <c:valAx>
        <c:axId val="206490428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68480"/>
        <c:crosses val="autoZero"/>
        <c:crossBetween val="midCat"/>
      </c:valAx>
      <c:valAx>
        <c:axId val="1839168480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49042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Int'!$B$105:$B$324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'LR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5-42D9-9EFE-2BFE310A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5861727"/>
        <c:axId val="1378416175"/>
      </c:barChart>
      <c:catAx>
        <c:axId val="645861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416175"/>
        <c:crosses val="autoZero"/>
        <c:auto val="1"/>
        <c:lblAlgn val="ctr"/>
        <c:lblOffset val="100"/>
        <c:noMultiLvlLbl val="0"/>
      </c:catAx>
      <c:valAx>
        <c:axId val="1378416175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58617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0.15598002071218764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0.87014300799214794</c:v>
                </c:pt>
                <c:pt idx="4">
                  <c:v>0.90168799584122605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0.15598002071218761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0.87014300799214805</c:v>
                </c:pt>
                <c:pt idx="4">
                  <c:v>0.90168799584122616</c:v>
                </c:pt>
              </c:numLit>
            </c:minus>
          </c:errBars>
          <c:cat>
            <c:strRef>
              <c:f>'LR Price'!$B$79:$B$83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</c:strCache>
            </c:strRef>
          </c:cat>
          <c:val>
            <c:numRef>
              <c:f>'LR Price'!$C$79:$C$83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4CB-A707-34DE9BD7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99683007"/>
        <c:axId val="1099901711"/>
      </c:barChart>
      <c:catAx>
        <c:axId val="119968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01711"/>
        <c:crosses val="autoZero"/>
        <c:auto val="1"/>
        <c:lblAlgn val="ctr"/>
        <c:lblOffset val="100"/>
        <c:noMultiLvlLbl val="0"/>
      </c:catAx>
      <c:valAx>
        <c:axId val="1099901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9968300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'LR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A52-99E1-BC0E3D405C3E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AFB-4A52-99E1-BC0E3D40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89807"/>
        <c:axId val="1099894223"/>
      </c:scatterChart>
      <c:valAx>
        <c:axId val="119968980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894223"/>
        <c:crosses val="autoZero"/>
        <c:crossBetween val="midCat"/>
      </c:valAx>
      <c:valAx>
        <c:axId val="1099894223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996898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'LR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C-47A2-A2BD-CC2F55A3F4B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3C-47A2-A2BD-CC2F55A3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50607"/>
        <c:axId val="1099890063"/>
      </c:scatterChart>
      <c:valAx>
        <c:axId val="1199650607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890063"/>
        <c:crosses val="autoZero"/>
        <c:crossBetween val="midCat"/>
      </c:valAx>
      <c:valAx>
        <c:axId val="1099890063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99650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'LR 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4-4162-90DF-B4F667448B1F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F4-4162-90DF-B4F667448B1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Price'!xdata1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'LR Price'!ydata2</c:f>
              <c:numCache>
                <c:formatCode>General</c:formatCode>
                <c:ptCount val="70"/>
                <c:pt idx="0">
                  <c:v>-63.847725319998489</c:v>
                </c:pt>
                <c:pt idx="1">
                  <c:v>-56.3231127046582</c:v>
                </c:pt>
                <c:pt idx="2">
                  <c:v>-48.80449062005448</c:v>
                </c:pt>
                <c:pt idx="3">
                  <c:v>-41.29187473623233</c:v>
                </c:pt>
                <c:pt idx="4">
                  <c:v>-33.785280105107063</c:v>
                </c:pt>
                <c:pt idx="5">
                  <c:v>-26.284721152259038</c:v>
                </c:pt>
                <c:pt idx="6">
                  <c:v>-18.790211669025723</c:v>
                </c:pt>
                <c:pt idx="7">
                  <c:v>-11.301764804901978</c:v>
                </c:pt>
                <c:pt idx="8">
                  <c:v>-3.819393060257255</c:v>
                </c:pt>
                <c:pt idx="9">
                  <c:v>3.6568917206205356</c:v>
                </c:pt>
                <c:pt idx="10">
                  <c:v>11.127078356146058</c:v>
                </c:pt>
                <c:pt idx="11">
                  <c:v>18.591156333713315</c:v>
                </c:pt>
                <c:pt idx="12">
                  <c:v>26.049115815620866</c:v>
                </c:pt>
                <c:pt idx="13">
                  <c:v>33.500947644636966</c:v>
                </c:pt>
                <c:pt idx="14">
                  <c:v>40.946643349198354</c:v>
                </c:pt>
                <c:pt idx="15">
                  <c:v>48.386195148234435</c:v>
                </c:pt>
                <c:pt idx="16">
                  <c:v>55.819595955612215</c:v>
                </c:pt>
                <c:pt idx="17">
                  <c:v>63.246839384194573</c:v>
                </c:pt>
                <c:pt idx="18">
                  <c:v>70.66791974950749</c:v>
                </c:pt>
                <c:pt idx="19">
                  <c:v>78.082832073010906</c:v>
                </c:pt>
                <c:pt idx="20">
                  <c:v>85.491572084968794</c:v>
                </c:pt>
                <c:pt idx="21">
                  <c:v>92.894136226914867</c:v>
                </c:pt>
                <c:pt idx="22">
                  <c:v>100.2905216537103</c:v>
                </c:pt>
                <c:pt idx="23">
                  <c:v>107.680726235191</c:v>
                </c:pt>
                <c:pt idx="24">
                  <c:v>115.06474855740211</c:v>
                </c:pt>
                <c:pt idx="25">
                  <c:v>122.44258792341731</c:v>
                </c:pt>
                <c:pt idx="26">
                  <c:v>129.81424435374402</c:v>
                </c:pt>
                <c:pt idx="27">
                  <c:v>137.17971858631037</c:v>
                </c:pt>
                <c:pt idx="28">
                  <c:v>144.53901207603835</c:v>
                </c:pt>
                <c:pt idx="29">
                  <c:v>151.89212699399911</c:v>
                </c:pt>
                <c:pt idx="30">
                  <c:v>159.2390662261559</c:v>
                </c:pt>
                <c:pt idx="31">
                  <c:v>166.57983337169242</c:v>
                </c:pt>
                <c:pt idx="32">
                  <c:v>173.9144327409326</c:v>
                </c:pt>
                <c:pt idx="33">
                  <c:v>181.24286935285076</c:v>
                </c:pt>
                <c:pt idx="34">
                  <c:v>188.56514893217943</c:v>
                </c:pt>
                <c:pt idx="35">
                  <c:v>195.88127790611469</c:v>
                </c:pt>
                <c:pt idx="36">
                  <c:v>203.19126340062761</c:v>
                </c:pt>
                <c:pt idx="37">
                  <c:v>210.49511323638254</c:v>
                </c:pt>
                <c:pt idx="38">
                  <c:v>217.79283592427154</c:v>
                </c:pt>
                <c:pt idx="39">
                  <c:v>225.08444066056728</c:v>
                </c:pt>
                <c:pt idx="40">
                  <c:v>232.3699373217045</c:v>
                </c:pt>
                <c:pt idx="41">
                  <c:v>239.64933645869289</c:v>
                </c:pt>
                <c:pt idx="42">
                  <c:v>246.92264929117249</c:v>
                </c:pt>
                <c:pt idx="43">
                  <c:v>254.18988770111628</c:v>
                </c:pt>
                <c:pt idx="44">
                  <c:v>261.4510642261904</c:v>
                </c:pt>
                <c:pt idx="45">
                  <c:v>268.70619205277853</c:v>
                </c:pt>
                <c:pt idx="46">
                  <c:v>275.95528500868136</c:v>
                </c:pt>
                <c:pt idx="47">
                  <c:v>283.19835755549809</c:v>
                </c:pt>
                <c:pt idx="48">
                  <c:v>290.43542478070242</c:v>
                </c:pt>
                <c:pt idx="49">
                  <c:v>297.66650238941912</c:v>
                </c:pt>
                <c:pt idx="50">
                  <c:v>304.89160669591615</c:v>
                </c:pt>
                <c:pt idx="51">
                  <c:v>312.11075461481755</c:v>
                </c:pt>
                <c:pt idx="52">
                  <c:v>319.32396365205233</c:v>
                </c:pt>
                <c:pt idx="53">
                  <c:v>326.53125189554726</c:v>
                </c:pt>
                <c:pt idx="54">
                  <c:v>333.73263800567628</c:v>
                </c:pt>
                <c:pt idx="55">
                  <c:v>340.92814120547678</c:v>
                </c:pt>
                <c:pt idx="56">
                  <c:v>348.11778127064542</c:v>
                </c:pt>
                <c:pt idx="57">
                  <c:v>355.30157851932324</c:v>
                </c:pt>
                <c:pt idx="58">
                  <c:v>362.47955380168389</c:v>
                </c:pt>
                <c:pt idx="59">
                  <c:v>369.65172848933514</c:v>
                </c:pt>
                <c:pt idx="60">
                  <c:v>376.81812446454592</c:v>
                </c:pt>
                <c:pt idx="61">
                  <c:v>383.97876410931104</c:v>
                </c:pt>
                <c:pt idx="62">
                  <c:v>391.13367029426541</c:v>
                </c:pt>
                <c:pt idx="63">
                  <c:v>398.28286636745906</c:v>
                </c:pt>
                <c:pt idx="64">
                  <c:v>405.42637614300611</c:v>
                </c:pt>
                <c:pt idx="65">
                  <c:v>412.56422388961721</c:v>
                </c:pt>
                <c:pt idx="66">
                  <c:v>419.6964343190308</c:v>
                </c:pt>
                <c:pt idx="67">
                  <c:v>426.82303257435001</c:v>
                </c:pt>
                <c:pt idx="68">
                  <c:v>433.94404421830251</c:v>
                </c:pt>
                <c:pt idx="69">
                  <c:v>441.05949522142885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4-4162-90DF-B4F667448B1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Price'!xdata3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'LR Price'!ydata4</c:f>
              <c:numCache>
                <c:formatCode>General</c:formatCode>
                <c:ptCount val="70"/>
                <c:pt idx="0">
                  <c:v>252.64136444002483</c:v>
                </c:pt>
                <c:pt idx="1">
                  <c:v>259.96670828471019</c:v>
                </c:pt>
                <c:pt idx="2">
                  <c:v>267.29819322385652</c:v>
                </c:pt>
                <c:pt idx="3">
                  <c:v>274.63583617525916</c:v>
                </c:pt>
                <c:pt idx="4">
                  <c:v>281.97965341207708</c:v>
                </c:pt>
                <c:pt idx="5">
                  <c:v>289.32966055376414</c:v>
                </c:pt>
                <c:pt idx="6">
                  <c:v>296.68587255731268</c:v>
                </c:pt>
                <c:pt idx="7">
                  <c:v>304.0483037088228</c:v>
                </c:pt>
                <c:pt idx="8">
                  <c:v>311.41696761540527</c:v>
                </c:pt>
                <c:pt idx="9">
                  <c:v>318.79187719743163</c:v>
                </c:pt>
                <c:pt idx="10">
                  <c:v>326.17304468113946</c:v>
                </c:pt>
                <c:pt idx="11">
                  <c:v>333.56048159160332</c:v>
                </c:pt>
                <c:pt idx="12">
                  <c:v>340.95419874608058</c:v>
                </c:pt>
                <c:pt idx="13">
                  <c:v>348.35420624774088</c:v>
                </c:pt>
                <c:pt idx="14">
                  <c:v>355.76051347978768</c:v>
                </c:pt>
                <c:pt idx="15">
                  <c:v>363.17312909997963</c:v>
                </c:pt>
                <c:pt idx="16">
                  <c:v>370.59206103555965</c:v>
                </c:pt>
                <c:pt idx="17">
                  <c:v>378.01731647859793</c:v>
                </c:pt>
                <c:pt idx="18">
                  <c:v>385.44890188175577</c:v>
                </c:pt>
                <c:pt idx="19">
                  <c:v>392.88682295447529</c:v>
                </c:pt>
                <c:pt idx="20">
                  <c:v>400.33108465960174</c:v>
                </c:pt>
                <c:pt idx="21">
                  <c:v>407.78169121044073</c:v>
                </c:pt>
                <c:pt idx="22">
                  <c:v>415.23864606825703</c:v>
                </c:pt>
                <c:pt idx="23">
                  <c:v>422.70195194021653</c:v>
                </c:pt>
                <c:pt idx="24">
                  <c:v>430.1716107777745</c:v>
                </c:pt>
                <c:pt idx="25">
                  <c:v>437.64762377551358</c:v>
                </c:pt>
                <c:pt idx="26">
                  <c:v>445.12999137043164</c:v>
                </c:pt>
                <c:pt idx="27">
                  <c:v>452.61871324168118</c:v>
                </c:pt>
                <c:pt idx="28">
                  <c:v>460.11378831076047</c:v>
                </c:pt>
                <c:pt idx="29">
                  <c:v>467.6152147421567</c:v>
                </c:pt>
                <c:pt idx="30">
                  <c:v>475.12298994443944</c:v>
                </c:pt>
                <c:pt idx="31">
                  <c:v>482.63711057180319</c:v>
                </c:pt>
                <c:pt idx="32">
                  <c:v>490.15757252605715</c:v>
                </c:pt>
                <c:pt idx="33">
                  <c:v>497.68437095905898</c:v>
                </c:pt>
                <c:pt idx="34">
                  <c:v>505.21750027558994</c:v>
                </c:pt>
                <c:pt idx="35">
                  <c:v>512.75695413666642</c:v>
                </c:pt>
                <c:pt idx="36">
                  <c:v>520.3027254632841</c:v>
                </c:pt>
                <c:pt idx="37">
                  <c:v>527.85480644058896</c:v>
                </c:pt>
                <c:pt idx="38">
                  <c:v>535.41318852247059</c:v>
                </c:pt>
                <c:pt idx="39">
                  <c:v>542.97786243656992</c:v>
                </c:pt>
                <c:pt idx="40">
                  <c:v>550.54881818969614</c:v>
                </c:pt>
                <c:pt idx="41">
                  <c:v>558.12604507364347</c:v>
                </c:pt>
                <c:pt idx="42">
                  <c:v>565.70953167140306</c:v>
                </c:pt>
                <c:pt idx="43">
                  <c:v>573.29926586375871</c:v>
                </c:pt>
                <c:pt idx="44">
                  <c:v>580.89523483625885</c:v>
                </c:pt>
                <c:pt idx="45">
                  <c:v>588.49742508655561</c:v>
                </c:pt>
                <c:pt idx="46">
                  <c:v>596.10582243210183</c:v>
                </c:pt>
                <c:pt idx="47">
                  <c:v>603.72041201819479</c:v>
                </c:pt>
                <c:pt idx="48">
                  <c:v>611.34117832635661</c:v>
                </c:pt>
                <c:pt idx="49">
                  <c:v>618.96810518304187</c:v>
                </c:pt>
                <c:pt idx="50">
                  <c:v>626.60117576865844</c:v>
                </c:pt>
                <c:pt idx="51">
                  <c:v>634.24037262689433</c:v>
                </c:pt>
                <c:pt idx="52">
                  <c:v>641.88567767433403</c:v>
                </c:pt>
                <c:pt idx="53">
                  <c:v>649.53707221035677</c:v>
                </c:pt>
                <c:pt idx="54">
                  <c:v>657.19453692730087</c:v>
                </c:pt>
                <c:pt idx="55">
                  <c:v>664.85805192088526</c:v>
                </c:pt>
                <c:pt idx="56">
                  <c:v>672.52759670087244</c:v>
                </c:pt>
                <c:pt idx="57">
                  <c:v>680.2031502019629</c:v>
                </c:pt>
                <c:pt idx="58">
                  <c:v>687.88469079490471</c:v>
                </c:pt>
                <c:pt idx="59">
                  <c:v>695.57219629781093</c:v>
                </c:pt>
                <c:pt idx="60">
                  <c:v>703.26564398766516</c:v>
                </c:pt>
                <c:pt idx="61">
                  <c:v>710.96501061200763</c:v>
                </c:pt>
                <c:pt idx="62">
                  <c:v>718.67027240078482</c:v>
                </c:pt>
                <c:pt idx="63">
                  <c:v>726.38140507835328</c:v>
                </c:pt>
                <c:pt idx="64">
                  <c:v>734.09838387562127</c:v>
                </c:pt>
                <c:pt idx="65">
                  <c:v>741.82118354231613</c:v>
                </c:pt>
                <c:pt idx="66">
                  <c:v>749.54977835936711</c:v>
                </c:pt>
                <c:pt idx="67">
                  <c:v>757.28414215138537</c:v>
                </c:pt>
                <c:pt idx="68">
                  <c:v>765.02424829923484</c:v>
                </c:pt>
                <c:pt idx="69">
                  <c:v>772.77006975267534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4-4162-90DF-B4F667448B1F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4F4-4162-90DF-B4F6674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54607"/>
        <c:axId val="1099896719"/>
      </c:scatterChart>
      <c:valAx>
        <c:axId val="119965460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896719"/>
        <c:crosses val="autoZero"/>
        <c:crossBetween val="midCat"/>
      </c:valAx>
      <c:valAx>
        <c:axId val="1099896719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99654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Price'!$B$109:$B$328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'LR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D-4B54-803D-A830C505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99689807"/>
        <c:axId val="1099900047"/>
      </c:barChart>
      <c:catAx>
        <c:axId val="119968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00047"/>
        <c:crosses val="autoZero"/>
        <c:auto val="1"/>
        <c:lblAlgn val="ctr"/>
        <c:lblOffset val="100"/>
        <c:noMultiLvlLbl val="0"/>
      </c:catAx>
      <c:valAx>
        <c:axId val="1099900047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9968980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0.10852081640281033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0.18871468617366566</c:v>
                </c:pt>
              </c:numLit>
            </c:plus>
            <c:minus>
              <c:numLit>
                <c:formatCode>General</c:formatCode>
                <c:ptCount val="6"/>
                <c:pt idx="0">
                  <c:v>0.10852081640281031</c:v>
                </c:pt>
                <c:pt idx="1">
                  <c:v>0.19713695364170758</c:v>
                </c:pt>
                <c:pt idx="2">
                  <c:v>0.1725479075193572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0.18871468617366569</c:v>
                </c:pt>
              </c:numLit>
            </c:minus>
          </c:errBars>
          <c:cat>
            <c:strRef>
              <c:f>'LR Demo'!$B$82:$B$87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Demo</c:v>
                </c:pt>
                <c:pt idx="5">
                  <c:v>Region * Demo 1-3</c:v>
                </c:pt>
              </c:strCache>
            </c:strRef>
          </c:cat>
          <c:val>
            <c:numRef>
              <c:f>'LR Demo'!$C$82:$C$87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C-42AC-ACD6-2A10AAE5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29863423"/>
        <c:axId val="1378564271"/>
      </c:barChart>
      <c:catAx>
        <c:axId val="82986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564271"/>
        <c:crosses val="autoZero"/>
        <c:auto val="1"/>
        <c:lblAlgn val="ctr"/>
        <c:lblOffset val="100"/>
        <c:noMultiLvlLbl val="0"/>
      </c:catAx>
      <c:valAx>
        <c:axId val="137856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98634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Demo'!$D$113:$D$332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'LR 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7-41FC-AAF9-B44D277A911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337-41FC-AAF9-B44D277A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55423"/>
        <c:axId val="1378552207"/>
      </c:scatterChart>
      <c:valAx>
        <c:axId val="82985542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552207"/>
        <c:crosses val="autoZero"/>
        <c:crossBetween val="midCat"/>
      </c:valAx>
      <c:valAx>
        <c:axId val="1378552207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98554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Demo'!$E$113:$E$332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'LR 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E-42B8-B01C-4A261EFA57AE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ACE-42B8-B01C-4A261EFA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59823"/>
        <c:axId val="1378565519"/>
      </c:scatterChart>
      <c:valAx>
        <c:axId val="829859823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565519"/>
        <c:crosses val="autoZero"/>
        <c:crossBetween val="midCat"/>
      </c:valAx>
      <c:valAx>
        <c:axId val="137856551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9859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Demo'!$E$113:$E$332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'LR Demo'!$D$113:$D$332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1-498D-8A7E-099727E4F0B8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7E1-498D-8A7E-099727E4F0B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Demo'!xdata1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'LR Demo'!ydata2</c:f>
              <c:numCache>
                <c:formatCode>General</c:formatCode>
                <c:ptCount val="70"/>
                <c:pt idx="0">
                  <c:v>-57.392315683824918</c:v>
                </c:pt>
                <c:pt idx="1">
                  <c:v>-49.925885968028879</c:v>
                </c:pt>
                <c:pt idx="2">
                  <c:v>-42.465362559517473</c:v>
                </c:pt>
                <c:pt idx="3">
                  <c:v>-35.010759979615074</c:v>
                </c:pt>
                <c:pt idx="4">
                  <c:v>-27.562092148264242</c:v>
                </c:pt>
                <c:pt idx="5">
                  <c:v>-20.119372376580401</c:v>
                </c:pt>
                <c:pt idx="6">
                  <c:v>-12.682613359695154</c:v>
                </c:pt>
                <c:pt idx="7">
                  <c:v>-5.2518271698974104</c:v>
                </c:pt>
                <c:pt idx="8">
                  <c:v>2.1729747499201721</c:v>
                </c:pt>
                <c:pt idx="9">
                  <c:v>9.5917815924998422</c:v>
                </c:pt>
                <c:pt idx="10">
                  <c:v>17.004583192135954</c:v>
                </c:pt>
                <c:pt idx="11">
                  <c:v>24.411370030262759</c:v>
                </c:pt>
                <c:pt idx="12">
                  <c:v>31.812133240705492</c:v>
                </c:pt>
                <c:pt idx="13">
                  <c:v>39.206864614588454</c:v>
                </c:pt>
                <c:pt idx="14">
                  <c:v>46.595556604893687</c:v>
                </c:pt>
                <c:pt idx="15">
                  <c:v>53.978202330664175</c:v>
                </c:pt>
                <c:pt idx="16">
                  <c:v>61.354795580846371</c:v>
                </c:pt>
                <c:pt idx="17">
                  <c:v>68.725330817767258</c:v>
                </c:pt>
                <c:pt idx="18">
                  <c:v>76.089803180240608</c:v>
                </c:pt>
                <c:pt idx="19">
                  <c:v>83.448208486299649</c:v>
                </c:pt>
                <c:pt idx="20">
                  <c:v>90.80054323555126</c:v>
                </c:pt>
                <c:pt idx="21">
                  <c:v>98.146804611149605</c:v>
                </c:pt>
                <c:pt idx="22">
                  <c:v>105.48699048138602</c:v>
                </c:pt>
                <c:pt idx="23">
                  <c:v>112.82109940089339</c:v>
                </c:pt>
                <c:pt idx="24">
                  <c:v>120.14913061146322</c:v>
                </c:pt>
                <c:pt idx="25">
                  <c:v>127.4710840424745</c:v>
                </c:pt>
                <c:pt idx="26">
                  <c:v>134.78696031093361</c:v>
                </c:pt>
                <c:pt idx="27">
                  <c:v>142.09676072112529</c:v>
                </c:pt>
                <c:pt idx="28">
                  <c:v>149.40048726387539</c:v>
                </c:pt>
                <c:pt idx="29">
                  <c:v>156.69814261542575</c:v>
                </c:pt>
                <c:pt idx="30">
                  <c:v>163.98973013592337</c:v>
                </c:pt>
                <c:pt idx="31">
                  <c:v>171.27525386752563</c:v>
                </c:pt>
                <c:pt idx="32">
                  <c:v>178.55471853212364</c:v>
                </c:pt>
                <c:pt idx="33">
                  <c:v>185.82812952868741</c:v>
                </c:pt>
                <c:pt idx="34">
                  <c:v>193.09549293023565</c:v>
                </c:pt>
                <c:pt idx="35">
                  <c:v>200.35681548043488</c:v>
                </c:pt>
                <c:pt idx="36">
                  <c:v>207.6121045898312</c:v>
                </c:pt>
                <c:pt idx="37">
                  <c:v>214.86136833172111</c:v>
                </c:pt>
                <c:pt idx="38">
                  <c:v>222.10461543766505</c:v>
                </c:pt>
                <c:pt idx="39">
                  <c:v>229.34185529265088</c:v>
                </c:pt>
                <c:pt idx="40">
                  <c:v>236.57309792991242</c:v>
                </c:pt>
                <c:pt idx="41">
                  <c:v>243.79835402541048</c:v>
                </c:pt>
                <c:pt idx="42">
                  <c:v>251.01763489198265</c:v>
                </c:pt>
                <c:pt idx="43">
                  <c:v>258.23095247316996</c:v>
                </c:pt>
                <c:pt idx="44">
                  <c:v>265.43831933672755</c:v>
                </c:pt>
                <c:pt idx="45">
                  <c:v>272.63974866782763</c:v>
                </c:pt>
                <c:pt idx="46">
                  <c:v>279.83525426196309</c:v>
                </c:pt>
                <c:pt idx="47">
                  <c:v>287.02485051756122</c:v>
                </c:pt>
                <c:pt idx="48">
                  <c:v>294.20855242831533</c:v>
                </c:pt>
                <c:pt idx="49">
                  <c:v>301.38637557524396</c:v>
                </c:pt>
                <c:pt idx="50">
                  <c:v>308.55833611848811</c:v>
                </c:pt>
                <c:pt idx="51">
                  <c:v>315.72445078885471</c:v>
                </c:pt>
                <c:pt idx="52">
                  <c:v>322.88473687911818</c:v>
                </c:pt>
                <c:pt idx="53">
                  <c:v>330.03921223508803</c:v>
                </c:pt>
                <c:pt idx="54">
                  <c:v>337.18789524645501</c:v>
                </c:pt>
                <c:pt idx="55">
                  <c:v>344.33080483742469</c:v>
                </c:pt>
                <c:pt idx="56">
                  <c:v>351.46796045715007</c:v>
                </c:pt>
                <c:pt idx="57">
                  <c:v>358.59938206997344</c:v>
                </c:pt>
                <c:pt idx="58">
                  <c:v>365.72509014548837</c:v>
                </c:pt>
                <c:pt idx="59">
                  <c:v>372.84510564843299</c:v>
                </c:pt>
                <c:pt idx="60">
                  <c:v>379.95945002842529</c:v>
                </c:pt>
                <c:pt idx="61">
                  <c:v>387.06814520955089</c:v>
                </c:pt>
                <c:pt idx="62">
                  <c:v>394.1712135798158</c:v>
                </c:pt>
                <c:pt idx="63">
                  <c:v>401.26867798047283</c:v>
                </c:pt>
                <c:pt idx="64">
                  <c:v>408.36056169523511</c:v>
                </c:pt>
                <c:pt idx="65">
                  <c:v>415.44688843938479</c:v>
                </c:pt>
                <c:pt idx="66">
                  <c:v>422.52768234879125</c:v>
                </c:pt>
                <c:pt idx="67">
                  <c:v>429.60296796884541</c:v>
                </c:pt>
                <c:pt idx="68">
                  <c:v>436.67277024332486</c:v>
                </c:pt>
                <c:pt idx="69">
                  <c:v>443.73711450319684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1-498D-8A7E-099727E4F0B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Demo'!xdata3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'LR Demo'!ydata4</c:f>
              <c:numCache>
                <c:formatCode>General</c:formatCode>
                <c:ptCount val="70"/>
                <c:pt idx="0">
                  <c:v>259.77161624168804</c:v>
                </c:pt>
                <c:pt idx="1">
                  <c:v>267.07615059319363</c:v>
                </c:pt>
                <c:pt idx="2">
                  <c:v>274.38677712849704</c:v>
                </c:pt>
                <c:pt idx="3">
                  <c:v>281.70351185011282</c:v>
                </c:pt>
                <c:pt idx="4">
                  <c:v>289.02637012639951</c:v>
                </c:pt>
                <c:pt idx="5">
                  <c:v>296.35536668310863</c:v>
                </c:pt>
                <c:pt idx="6">
                  <c:v>303.69051559524064</c:v>
                </c:pt>
                <c:pt idx="7">
                  <c:v>311.03183027922103</c:v>
                </c:pt>
                <c:pt idx="8">
                  <c:v>318.37932348540392</c:v>
                </c:pt>
                <c:pt idx="9">
                  <c:v>325.73300729091375</c:v>
                </c:pt>
                <c:pt idx="10">
                  <c:v>333.09289309283491</c:v>
                </c:pt>
                <c:pt idx="11">
                  <c:v>340.45899160175645</c:v>
                </c:pt>
                <c:pt idx="12">
                  <c:v>347.83131283568252</c:v>
                </c:pt>
                <c:pt idx="13">
                  <c:v>355.20986611431414</c:v>
                </c:pt>
                <c:pt idx="14">
                  <c:v>362.59466005371178</c:v>
                </c:pt>
                <c:pt idx="15">
                  <c:v>369.98570256134491</c:v>
                </c:pt>
                <c:pt idx="16">
                  <c:v>377.3830008315349</c:v>
                </c:pt>
                <c:pt idx="17">
                  <c:v>384.78656134129801</c:v>
                </c:pt>
                <c:pt idx="18">
                  <c:v>392.19638984659372</c:v>
                </c:pt>
                <c:pt idx="19">
                  <c:v>399.61249137898346</c:v>
                </c:pt>
                <c:pt idx="20">
                  <c:v>407.03487024270396</c:v>
                </c:pt>
                <c:pt idx="21">
                  <c:v>414.46353001215977</c:v>
                </c:pt>
                <c:pt idx="22">
                  <c:v>421.89847352983827</c:v>
                </c:pt>
                <c:pt idx="23">
                  <c:v>429.33970290464919</c:v>
                </c:pt>
                <c:pt idx="24">
                  <c:v>436.78721951069178</c:v>
                </c:pt>
                <c:pt idx="25">
                  <c:v>444.24102398645135</c:v>
                </c:pt>
                <c:pt idx="26">
                  <c:v>451.7011162344254</c:v>
                </c:pt>
                <c:pt idx="27">
                  <c:v>459.167495421181</c:v>
                </c:pt>
                <c:pt idx="28">
                  <c:v>466.64015997784202</c:v>
                </c:pt>
                <c:pt idx="29">
                  <c:v>474.11910760100693</c:v>
                </c:pt>
                <c:pt idx="30">
                  <c:v>481.60433525409485</c:v>
                </c:pt>
                <c:pt idx="31">
                  <c:v>489.09583916911902</c:v>
                </c:pt>
                <c:pt idx="32">
                  <c:v>496.59361484888359</c:v>
                </c:pt>
                <c:pt idx="33">
                  <c:v>504.09765706960297</c:v>
                </c:pt>
                <c:pt idx="34">
                  <c:v>511.60795988393841</c:v>
                </c:pt>
                <c:pt idx="35">
                  <c:v>519.12451662444857</c:v>
                </c:pt>
                <c:pt idx="36">
                  <c:v>526.64731990744929</c:v>
                </c:pt>
                <c:pt idx="37">
                  <c:v>534.17636163727673</c:v>
                </c:pt>
                <c:pt idx="38">
                  <c:v>541.71163301094975</c:v>
                </c:pt>
                <c:pt idx="39">
                  <c:v>549.25312452322328</c:v>
                </c:pt>
                <c:pt idx="40">
                  <c:v>556.80082597202727</c:v>
                </c:pt>
                <c:pt idx="41">
                  <c:v>564.35472646428445</c:v>
                </c:pt>
                <c:pt idx="42">
                  <c:v>571.91481442209727</c:v>
                </c:pt>
                <c:pt idx="43">
                  <c:v>579.48107758929768</c:v>
                </c:pt>
                <c:pt idx="44">
                  <c:v>587.05350303835189</c:v>
                </c:pt>
                <c:pt idx="45">
                  <c:v>594.63207717760758</c:v>
                </c:pt>
                <c:pt idx="46">
                  <c:v>602.21678575887893</c:v>
                </c:pt>
                <c:pt idx="47">
                  <c:v>609.80761388535643</c:v>
                </c:pt>
                <c:pt idx="48">
                  <c:v>617.40454601983242</c:v>
                </c:pt>
                <c:pt idx="49">
                  <c:v>625.00756599323336</c:v>
                </c:pt>
                <c:pt idx="50">
                  <c:v>632.61665701344509</c:v>
                </c:pt>
                <c:pt idx="51">
                  <c:v>640.23180167442388</c:v>
                </c:pt>
                <c:pt idx="52">
                  <c:v>647.85298196557915</c:v>
                </c:pt>
                <c:pt idx="53">
                  <c:v>655.4801792814186</c:v>
                </c:pt>
                <c:pt idx="54">
                  <c:v>663.1133744314418</c:v>
                </c:pt>
                <c:pt idx="55">
                  <c:v>670.75254765027341</c:v>
                </c:pt>
                <c:pt idx="56">
                  <c:v>678.39767860802158</c:v>
                </c:pt>
                <c:pt idx="57">
                  <c:v>686.04874642085076</c:v>
                </c:pt>
                <c:pt idx="58">
                  <c:v>693.70572966175678</c:v>
                </c:pt>
                <c:pt idx="59">
                  <c:v>701.36860637153063</c:v>
                </c:pt>
                <c:pt idx="60">
                  <c:v>709.0373540699012</c:v>
                </c:pt>
                <c:pt idx="61">
                  <c:v>716.71194976684205</c:v>
                </c:pt>
                <c:pt idx="62">
                  <c:v>724.392369974031</c:v>
                </c:pt>
                <c:pt idx="63">
                  <c:v>732.07859071644998</c:v>
                </c:pt>
                <c:pt idx="64">
                  <c:v>739.77058754411371</c:v>
                </c:pt>
                <c:pt idx="65">
                  <c:v>747.46833554391424</c:v>
                </c:pt>
                <c:pt idx="66">
                  <c:v>755.17180935156739</c:v>
                </c:pt>
                <c:pt idx="67">
                  <c:v>762.88098316365233</c:v>
                </c:pt>
                <c:pt idx="68">
                  <c:v>770.59583074973114</c:v>
                </c:pt>
                <c:pt idx="69">
                  <c:v>778.31632546453397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1-498D-8A7E-099727E4F0B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7E1-498D-8A7E-099727E4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9023"/>
        <c:axId val="1378565935"/>
      </c:scatterChart>
      <c:valAx>
        <c:axId val="829879023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565935"/>
        <c:crosses val="autoZero"/>
        <c:crossBetween val="midCat"/>
      </c:valAx>
      <c:valAx>
        <c:axId val="1378565935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98790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'LR -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0-4DF5-991B-2F82B2B2810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20-4DF5-991B-2F82B2B2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7488"/>
        <c:axId val="1839168064"/>
      </c:scatterChart>
      <c:valAx>
        <c:axId val="206490748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68064"/>
        <c:crosses val="autoZero"/>
        <c:crossBetween val="midCat"/>
      </c:valAx>
      <c:valAx>
        <c:axId val="1839168064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4907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Demo'!$B$113:$B$332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'LR Demo'!$G$113:$G$332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D-4A08-8B56-1B245801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29865023"/>
        <c:axId val="1378551375"/>
      </c:barChart>
      <c:catAx>
        <c:axId val="82986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551375"/>
        <c:crosses val="autoZero"/>
        <c:auto val="1"/>
        <c:lblAlgn val="ctr"/>
        <c:lblOffset val="100"/>
        <c:noMultiLvlLbl val="0"/>
      </c:catAx>
      <c:valAx>
        <c:axId val="1378551375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298650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0.88824683787688141</c:v>
                </c:pt>
                <c:pt idx="4">
                  <c:v>0.90976068026467272</c:v>
                </c:pt>
                <c:pt idx="5">
                  <c:v>0.20173607082009992</c:v>
                </c:pt>
                <c:pt idx="6">
                  <c:v>0.18851447090464118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0.15723493650340592</c:v>
                </c:pt>
                <c:pt idx="1">
                  <c:v>0.19608464988952787</c:v>
                </c:pt>
                <c:pt idx="2">
                  <c:v>0.17227728880159524</c:v>
                </c:pt>
                <c:pt idx="3">
                  <c:v>0.88824683787688141</c:v>
                </c:pt>
                <c:pt idx="4">
                  <c:v>0.90976068026467261</c:v>
                </c:pt>
                <c:pt idx="5">
                  <c:v>0.20173607082009992</c:v>
                </c:pt>
                <c:pt idx="6">
                  <c:v>0.18851447090464121</c:v>
                </c:pt>
              </c:numLit>
            </c:minus>
          </c:errBars>
          <c:cat>
            <c:strRef>
              <c:f>'LR - All2'!$B$85:$B$91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  <c:pt idx="5">
                  <c:v>Region * Demo</c:v>
                </c:pt>
                <c:pt idx="6">
                  <c:v>Region * Demo 1-3</c:v>
                </c:pt>
              </c:strCache>
            </c:strRef>
          </c:cat>
          <c:val>
            <c:numRef>
              <c:f>'LR - All2'!$C$85:$C$91</c:f>
              <c:numCache>
                <c:formatCode>0.000</c:formatCode>
                <c:ptCount val="7"/>
                <c:pt idx="0">
                  <c:v>-0.18566553881790437</c:v>
                </c:pt>
                <c:pt idx="1">
                  <c:v>0.31263818615331629</c:v>
                </c:pt>
                <c:pt idx="2">
                  <c:v>0.26866850968481709</c:v>
                </c:pt>
                <c:pt idx="3">
                  <c:v>0.98753480826731621</c:v>
                </c:pt>
                <c:pt idx="4">
                  <c:v>-0.88095837964014156</c:v>
                </c:pt>
                <c:pt idx="5">
                  <c:v>5.7449230200956228E-2</c:v>
                </c:pt>
                <c:pt idx="6">
                  <c:v>9.2782733283245142E-2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0-40D1-B69D-6242AF41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00132287"/>
        <c:axId val="827765599"/>
      </c:barChart>
      <c:catAx>
        <c:axId val="120013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27765599"/>
        <c:crosses val="autoZero"/>
        <c:auto val="1"/>
        <c:lblAlgn val="ctr"/>
        <c:lblOffset val="100"/>
        <c:noMultiLvlLbl val="0"/>
      </c:catAx>
      <c:valAx>
        <c:axId val="82776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01322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All2'!$D$117:$D$336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'LR - All2'!$G$117:$G$336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4-4645-A86B-1990FCF0E89D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44-4645-A86B-1990FCF0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45487"/>
        <c:axId val="827762271"/>
      </c:scatterChart>
      <c:valAx>
        <c:axId val="120014548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27762271"/>
        <c:crosses val="autoZero"/>
        <c:crossBetween val="midCat"/>
      </c:valAx>
      <c:valAx>
        <c:axId val="82776227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01454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All2'!$E$117:$E$336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'LR - All2'!$G$117:$G$336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4E88-B339-3CD07E20E10C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E9-4E88-B339-3CD07E20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54287"/>
        <c:axId val="827745631"/>
      </c:scatterChart>
      <c:valAx>
        <c:axId val="1200154287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27745631"/>
        <c:crosses val="autoZero"/>
        <c:crossBetween val="midCat"/>
      </c:valAx>
      <c:valAx>
        <c:axId val="82774563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01542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All2'!$E$117:$E$336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'LR - All2'!$D$117:$D$336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C-4224-AE23-64F7D7B67F47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CC-4224-AE23-64F7D7B67F4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All2'!xdata1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'LR - All2'!ydata2</c:f>
              <c:numCache>
                <c:formatCode>General</c:formatCode>
                <c:ptCount val="70"/>
                <c:pt idx="0">
                  <c:v>-67.266574871958753</c:v>
                </c:pt>
                <c:pt idx="1">
                  <c:v>-59.497885013425588</c:v>
                </c:pt>
                <c:pt idx="2">
                  <c:v>-51.735615123178974</c:v>
                </c:pt>
                <c:pt idx="3">
                  <c:v>-43.979782889611911</c:v>
                </c:pt>
                <c:pt idx="4">
                  <c:v>-36.230405294861555</c:v>
                </c:pt>
                <c:pt idx="5">
                  <c:v>-28.487498604918187</c:v>
                </c:pt>
                <c:pt idx="6">
                  <c:v>-20.75107836009542</c:v>
                </c:pt>
                <c:pt idx="7">
                  <c:v>-13.02115936587586</c:v>
                </c:pt>
                <c:pt idx="8">
                  <c:v>-5.297755684142345</c:v>
                </c:pt>
                <c:pt idx="9">
                  <c:v>2.4191193751910589</c:v>
                </c:pt>
                <c:pt idx="10">
                  <c:v>10.12945326213864</c:v>
                </c:pt>
                <c:pt idx="11">
                  <c:v>17.833234194181529</c:v>
                </c:pt>
                <c:pt idx="12">
                  <c:v>25.530451163374522</c:v>
                </c:pt>
                <c:pt idx="13">
                  <c:v>33.221093943011653</c:v>
                </c:pt>
                <c:pt idx="14">
                  <c:v>40.905153093841392</c:v>
                </c:pt>
                <c:pt idx="15">
                  <c:v>48.58261996982236</c:v>
                </c:pt>
                <c:pt idx="16">
                  <c:v>56.25348672341147</c:v>
                </c:pt>
                <c:pt idx="17">
                  <c:v>63.917746310377083</c:v>
                </c:pt>
                <c:pt idx="18">
                  <c:v>71.575392494130568</c:v>
                </c:pt>
                <c:pt idx="19">
                  <c:v>79.226419849569453</c:v>
                </c:pt>
                <c:pt idx="20">
                  <c:v>86.870823766427606</c:v>
                </c:pt>
                <c:pt idx="21">
                  <c:v>94.508600452126586</c:v>
                </c:pt>
                <c:pt idx="22">
                  <c:v>102.13974693412482</c:v>
                </c:pt>
                <c:pt idx="23">
                  <c:v>109.76426106176069</c:v>
                </c:pt>
                <c:pt idx="24">
                  <c:v>117.38214150758742</c:v>
                </c:pt>
                <c:pt idx="25">
                  <c:v>124.99338776819738</c:v>
                </c:pt>
                <c:pt idx="26">
                  <c:v>132.59800016453494</c:v>
                </c:pt>
                <c:pt idx="27">
                  <c:v>140.19597984169681</c:v>
                </c:pt>
                <c:pt idx="28">
                  <c:v>147.78732876822107</c:v>
                </c:pt>
                <c:pt idx="29">
                  <c:v>155.37204973486536</c:v>
                </c:pt>
                <c:pt idx="30">
                  <c:v>162.95014635287555</c:v>
                </c:pt>
                <c:pt idx="31">
                  <c:v>170.52162305174886</c:v>
                </c:pt>
                <c:pt idx="32">
                  <c:v>178.08648507649292</c:v>
                </c:pt>
                <c:pt idx="33">
                  <c:v>185.64473848438598</c:v>
                </c:pt>
                <c:pt idx="34">
                  <c:v>193.19639014124209</c:v>
                </c:pt>
                <c:pt idx="35">
                  <c:v>200.74144771718747</c:v>
                </c:pt>
                <c:pt idx="36">
                  <c:v>208.27991968195303</c:v>
                </c:pt>
                <c:pt idx="37">
                  <c:v>215.81181529969106</c:v>
                </c:pt>
                <c:pt idx="38">
                  <c:v>223.3371446233221</c:v>
                </c:pt>
                <c:pt idx="39">
                  <c:v>230.85591848842094</c:v>
                </c:pt>
                <c:pt idx="40">
                  <c:v>238.36814850664993</c:v>
                </c:pt>
                <c:pt idx="41">
                  <c:v>245.87384705874862</c:v>
                </c:pt>
                <c:pt idx="42">
                  <c:v>253.37302728709042</c:v>
                </c:pt>
                <c:pt idx="43">
                  <c:v>260.86570308781518</c:v>
                </c:pt>
                <c:pt idx="44">
                  <c:v>268.35188910254948</c:v>
                </c:pt>
                <c:pt idx="45">
                  <c:v>275.8316007097261</c:v>
                </c:pt>
                <c:pt idx="46">
                  <c:v>283.30485401551323</c:v>
                </c:pt>
                <c:pt idx="47">
                  <c:v>290.77166584436691</c:v>
                </c:pt>
                <c:pt idx="48">
                  <c:v>298.23205372921927</c:v>
                </c:pt>
                <c:pt idx="49">
                  <c:v>305.68603590131414</c:v>
                </c:pt>
                <c:pt idx="50">
                  <c:v>313.13363127970513</c:v>
                </c:pt>
                <c:pt idx="51">
                  <c:v>320.57485946042868</c:v>
                </c:pt>
                <c:pt idx="52">
                  <c:v>328.00974070536677</c:v>
                </c:pt>
                <c:pt idx="53">
                  <c:v>335.43829593081273</c:v>
                </c:pt>
                <c:pt idx="54">
                  <c:v>342.86054669575537</c:v>
                </c:pt>
                <c:pt idx="55">
                  <c:v>350.27651518989552</c:v>
                </c:pt>
                <c:pt idx="56">
                  <c:v>357.68622422140947</c:v>
                </c:pt>
                <c:pt idx="57">
                  <c:v>365.08969720447567</c:v>
                </c:pt>
                <c:pt idx="58">
                  <c:v>372.48695814657708</c:v>
                </c:pt>
                <c:pt idx="59">
                  <c:v>379.87803163559806</c:v>
                </c:pt>
                <c:pt idx="60">
                  <c:v>387.26294282672666</c:v>
                </c:pt>
                <c:pt idx="61">
                  <c:v>394.64171742918029</c:v>
                </c:pt>
                <c:pt idx="62">
                  <c:v>402.01438169276935</c:v>
                </c:pt>
                <c:pt idx="63">
                  <c:v>409.38096239431309</c:v>
                </c:pt>
                <c:pt idx="64">
                  <c:v>416.74148682392388</c:v>
                </c:pt>
                <c:pt idx="65">
                  <c:v>424.09598277117334</c:v>
                </c:pt>
                <c:pt idx="66">
                  <c:v>431.44447851115638</c:v>
                </c:pt>
                <c:pt idx="67">
                  <c:v>438.78700279046723</c:v>
                </c:pt>
                <c:pt idx="68">
                  <c:v>446.1235848131015</c:v>
                </c:pt>
                <c:pt idx="69">
                  <c:v>453.45425422630024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C-4224-AE23-64F7D7B67F4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All2'!xdata3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'LR - All2'!ydata4</c:f>
              <c:numCache>
                <c:formatCode>General</c:formatCode>
                <c:ptCount val="70"/>
                <c:pt idx="0">
                  <c:v>251.03078130609458</c:v>
                </c:pt>
                <c:pt idx="1">
                  <c:v>258.56956496746341</c:v>
                </c:pt>
                <c:pt idx="2">
                  <c:v>266.11490102334079</c:v>
                </c:pt>
                <c:pt idx="3">
                  <c:v>273.66680832665145</c:v>
                </c:pt>
                <c:pt idx="4">
                  <c:v>281.2253049995067</c:v>
                </c:pt>
                <c:pt idx="5">
                  <c:v>288.79040842245689</c:v>
                </c:pt>
                <c:pt idx="6">
                  <c:v>296.36213522412129</c:v>
                </c:pt>
                <c:pt idx="7">
                  <c:v>303.94050127120806</c:v>
                </c:pt>
                <c:pt idx="8">
                  <c:v>311.52552165893906</c:v>
                </c:pt>
                <c:pt idx="9">
                  <c:v>319.11721070189208</c:v>
                </c:pt>
                <c:pt idx="10">
                  <c:v>326.71558192527334</c:v>
                </c:pt>
                <c:pt idx="11">
                  <c:v>334.32064805663293</c:v>
                </c:pt>
                <c:pt idx="12">
                  <c:v>341.93242101803355</c:v>
                </c:pt>
                <c:pt idx="13">
                  <c:v>349.55091191868542</c:v>
                </c:pt>
                <c:pt idx="14">
                  <c:v>357.17613104805645</c:v>
                </c:pt>
                <c:pt idx="15">
                  <c:v>364.80808786946818</c:v>
                </c:pt>
                <c:pt idx="16">
                  <c:v>372.44679101418654</c:v>
                </c:pt>
                <c:pt idx="17">
                  <c:v>380.09224827601588</c:v>
                </c:pt>
                <c:pt idx="18">
                  <c:v>387.7444666064045</c:v>
                </c:pt>
                <c:pt idx="19">
                  <c:v>395.40345211006837</c:v>
                </c:pt>
                <c:pt idx="20">
                  <c:v>403.06921004113951</c:v>
                </c:pt>
                <c:pt idx="21">
                  <c:v>410.74174479984543</c:v>
                </c:pt>
                <c:pt idx="22">
                  <c:v>418.42105992972284</c:v>
                </c:pt>
                <c:pt idx="23">
                  <c:v>426.10715811537182</c:v>
                </c:pt>
                <c:pt idx="24">
                  <c:v>433.80004118075203</c:v>
                </c:pt>
                <c:pt idx="25">
                  <c:v>441.49971008802476</c:v>
                </c:pt>
                <c:pt idx="26">
                  <c:v>449.20616493694126</c:v>
                </c:pt>
                <c:pt idx="27">
                  <c:v>456.91940496477957</c:v>
                </c:pt>
                <c:pt idx="28">
                  <c:v>464.63942854682927</c:v>
                </c:pt>
                <c:pt idx="29">
                  <c:v>472.36623319742318</c:v>
                </c:pt>
                <c:pt idx="30">
                  <c:v>480.0998155715148</c:v>
                </c:pt>
                <c:pt idx="31">
                  <c:v>487.84017146679952</c:v>
                </c:pt>
                <c:pt idx="32">
                  <c:v>495.58729582637585</c:v>
                </c:pt>
                <c:pt idx="33">
                  <c:v>503.34118274194316</c:v>
                </c:pt>
                <c:pt idx="34">
                  <c:v>511.10182545753042</c:v>
                </c:pt>
                <c:pt idx="35">
                  <c:v>518.86921637375247</c:v>
                </c:pt>
                <c:pt idx="36">
                  <c:v>526.6433470525842</c:v>
                </c:pt>
                <c:pt idx="37">
                  <c:v>534.4242082226499</c:v>
                </c:pt>
                <c:pt idx="38">
                  <c:v>542.21178978501632</c:v>
                </c:pt>
                <c:pt idx="39">
                  <c:v>550.0060808194828</c:v>
                </c:pt>
                <c:pt idx="40">
                  <c:v>557.80706959136035</c:v>
                </c:pt>
                <c:pt idx="41">
                  <c:v>565.61474355872724</c:v>
                </c:pt>
                <c:pt idx="42">
                  <c:v>573.42908938015307</c:v>
                </c:pt>
                <c:pt idx="43">
                  <c:v>581.25009292288041</c:v>
                </c:pt>
                <c:pt idx="44">
                  <c:v>589.0777392714499</c:v>
                </c:pt>
                <c:pt idx="45">
                  <c:v>596.91201273676074</c:v>
                </c:pt>
                <c:pt idx="46">
                  <c:v>604.75289686554936</c:v>
                </c:pt>
                <c:pt idx="47">
                  <c:v>612.60037445027751</c:v>
                </c:pt>
                <c:pt idx="48">
                  <c:v>620.45442753941359</c:v>
                </c:pt>
                <c:pt idx="49">
                  <c:v>628.31503744809379</c:v>
                </c:pt>
                <c:pt idx="50">
                  <c:v>636.18218476914956</c:v>
                </c:pt>
                <c:pt idx="51">
                  <c:v>644.05584938448499</c:v>
                </c:pt>
                <c:pt idx="52">
                  <c:v>651.93601047679124</c:v>
                </c:pt>
                <c:pt idx="53">
                  <c:v>659.82264654158053</c:v>
                </c:pt>
                <c:pt idx="54">
                  <c:v>667.71573539952658</c:v>
                </c:pt>
                <c:pt idx="55">
                  <c:v>675.61525420909243</c:v>
                </c:pt>
                <c:pt idx="56">
                  <c:v>683.52117947943384</c:v>
                </c:pt>
                <c:pt idx="57">
                  <c:v>691.43348708355734</c:v>
                </c:pt>
                <c:pt idx="58">
                  <c:v>699.35215227172171</c:v>
                </c:pt>
                <c:pt idx="59">
                  <c:v>707.27714968506211</c:v>
                </c:pt>
                <c:pt idx="60">
                  <c:v>715.20845336942375</c:v>
                </c:pt>
                <c:pt idx="61">
                  <c:v>723.14603678938715</c:v>
                </c:pt>
                <c:pt idx="62">
                  <c:v>731.08987284246871</c:v>
                </c:pt>
                <c:pt idx="63">
                  <c:v>739.03993387348055</c:v>
                </c:pt>
                <c:pt idx="64">
                  <c:v>746.99619168903371</c:v>
                </c:pt>
                <c:pt idx="65">
                  <c:v>754.95861757216778</c:v>
                </c:pt>
                <c:pt idx="66">
                  <c:v>762.92718229709158</c:v>
                </c:pt>
                <c:pt idx="67">
                  <c:v>770.90185614401912</c:v>
                </c:pt>
                <c:pt idx="68">
                  <c:v>778.88260891408436</c:v>
                </c:pt>
                <c:pt idx="69">
                  <c:v>786.86940994432064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C-4224-AE23-64F7D7B67F4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DCC-4224-AE23-64F7D7B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52287"/>
        <c:axId val="827746463"/>
      </c:scatterChart>
      <c:valAx>
        <c:axId val="120015228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27746463"/>
        <c:crosses val="autoZero"/>
        <c:crossBetween val="midCat"/>
      </c:valAx>
      <c:valAx>
        <c:axId val="827746463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01522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- All2'!$B$117:$B$336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'LR - All2'!$G$117:$G$336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108-94C1-812E5B68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00153487"/>
        <c:axId val="827764351"/>
      </c:barChart>
      <c:catAx>
        <c:axId val="120015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27764351"/>
        <c:crosses val="autoZero"/>
        <c:auto val="1"/>
        <c:lblAlgn val="ctr"/>
        <c:lblOffset val="100"/>
        <c:noMultiLvlLbl val="0"/>
      </c:catAx>
      <c:valAx>
        <c:axId val="827764351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01534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- 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'LR - 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61F-A48B-26CD1785832A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A5A-461F-A48B-26CD1785832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RM'!xdata1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'LR - RM'!ydata2</c:f>
              <c:numCache>
                <c:formatCode>General</c:formatCode>
                <c:ptCount val="70"/>
                <c:pt idx="0">
                  <c:v>-108.78779503250641</c:v>
                </c:pt>
                <c:pt idx="1">
                  <c:v>-100.89118374059159</c:v>
                </c:pt>
                <c:pt idx="2">
                  <c:v>-93.004766222311716</c:v>
                </c:pt>
                <c:pt idx="3">
                  <c:v>-85.128583587288574</c:v>
                </c:pt>
                <c:pt idx="4">
                  <c:v>-77.262675610608326</c:v>
                </c:pt>
                <c:pt idx="5">
                  <c:v>-69.407080704004301</c:v>
                </c:pt>
                <c:pt idx="6">
                  <c:v>-61.56183588778481</c:v>
                </c:pt>
                <c:pt idx="7">
                  <c:v>-53.72697676354997</c:v>
                </c:pt>
                <c:pt idx="8">
                  <c:v>-45.90253748774407</c:v>
                </c:pt>
                <c:pt idx="9">
                  <c:v>-38.088550746086725</c:v>
                </c:pt>
                <c:pt idx="10">
                  <c:v>-30.285047728926259</c:v>
                </c:pt>
                <c:pt idx="11">
                  <c:v>-22.492058107557511</c:v>
                </c:pt>
                <c:pt idx="12">
                  <c:v>-14.709610011544612</c:v>
                </c:pt>
                <c:pt idx="13">
                  <c:v>-6.9377300070884473</c:v>
                </c:pt>
                <c:pt idx="14">
                  <c:v>0.82355692352317078</c:v>
                </c:pt>
                <c:pt idx="15">
                  <c:v>8.574227401346775</c:v>
                </c:pt>
                <c:pt idx="16">
                  <c:v>16.314259669060505</c:v>
                </c:pt>
                <c:pt idx="17">
                  <c:v>24.043633608054762</c:v>
                </c:pt>
                <c:pt idx="18">
                  <c:v>31.762330754305964</c:v>
                </c:pt>
                <c:pt idx="19">
                  <c:v>39.470334313003207</c:v>
                </c:pt>
                <c:pt idx="20">
                  <c:v>47.167629171902206</c:v>
                </c:pt>
                <c:pt idx="21">
                  <c:v>54.854201913381445</c:v>
                </c:pt>
                <c:pt idx="22">
                  <c:v>62.530040825178162</c:v>
                </c:pt>
                <c:pt idx="23">
                  <c:v>70.195135909784142</c:v>
                </c:pt>
                <c:pt idx="24">
                  <c:v>77.849478892484171</c:v>
                </c:pt>
                <c:pt idx="25">
                  <c:v>85.49306322802201</c:v>
                </c:pt>
                <c:pt idx="26">
                  <c:v>93.1258841058808</c:v>
                </c:pt>
                <c:pt idx="27">
                  <c:v>100.74793845416903</c:v>
                </c:pt>
                <c:pt idx="28">
                  <c:v>108.35922494210365</c:v>
                </c:pt>
                <c:pt idx="29">
                  <c:v>115.95974398108646</c:v>
                </c:pt>
                <c:pt idx="30">
                  <c:v>123.54949772437118</c:v>
                </c:pt>
                <c:pt idx="31">
                  <c:v>131.12849006532275</c:v>
                </c:pt>
                <c:pt idx="32">
                  <c:v>138.69672663427025</c:v>
                </c:pt>
                <c:pt idx="33">
                  <c:v>146.25421479396192</c:v>
                </c:pt>
                <c:pt idx="34">
                  <c:v>153.80096363362898</c:v>
                </c:pt>
                <c:pt idx="35">
                  <c:v>161.33698396166929</c:v>
                </c:pt>
                <c:pt idx="36">
                  <c:v>168.8622882969664</c:v>
                </c:pt>
                <c:pt idx="37">
                  <c:v>176.37689085885833</c:v>
                </c:pt>
                <c:pt idx="38">
                  <c:v>183.88080755577528</c:v>
                </c:pt>
                <c:pt idx="39">
                  <c:v>191.37405597256793</c:v>
                </c:pt>
                <c:pt idx="40">
                  <c:v>198.85665535654931</c:v>
                </c:pt>
                <c:pt idx="41">
                  <c:v>206.32862660227531</c:v>
                </c:pt>
                <c:pt idx="42">
                  <c:v>213.78999223509297</c:v>
                </c:pt>
                <c:pt idx="43">
                  <c:v>221.24077639348525</c:v>
                </c:pt>
                <c:pt idx="44">
                  <c:v>228.68100481024447</c:v>
                </c:pt>
                <c:pt idx="45">
                  <c:v>236.11070479250847</c:v>
                </c:pt>
                <c:pt idx="46">
                  <c:v>243.52990520069505</c:v>
                </c:pt>
                <c:pt idx="47">
                  <c:v>250.93863642637083</c:v>
                </c:pt>
                <c:pt idx="48">
                  <c:v>258.33693036909472</c:v>
                </c:pt>
                <c:pt idx="49">
                  <c:v>265.72482041227488</c:v>
                </c:pt>
                <c:pt idx="50">
                  <c:v>273.10234139808165</c:v>
                </c:pt>
                <c:pt idx="51">
                  <c:v>280.46952960145768</c:v>
                </c:pt>
                <c:pt idx="52">
                  <c:v>287.82642270327068</c:v>
                </c:pt>
                <c:pt idx="53">
                  <c:v>295.17305976265163</c:v>
                </c:pt>
                <c:pt idx="54">
                  <c:v>302.50948118856502</c:v>
                </c:pt>
                <c:pt idx="55">
                  <c:v>309.83572871065689</c:v>
                </c:pt>
                <c:pt idx="56">
                  <c:v>317.15184534942659</c:v>
                </c:pt>
                <c:pt idx="57">
                  <c:v>324.45787538577008</c:v>
                </c:pt>
                <c:pt idx="58">
                  <c:v>331.75386432994213</c:v>
                </c:pt>
                <c:pt idx="59">
                  <c:v>339.03985888998363</c:v>
                </c:pt>
                <c:pt idx="60">
                  <c:v>346.31590693966336</c:v>
                </c:pt>
                <c:pt idx="61">
                  <c:v>353.5820574859801</c:v>
                </c:pt>
                <c:pt idx="62">
                  <c:v>360.83836063627291</c:v>
                </c:pt>
                <c:pt idx="63">
                  <c:v>368.08486756498723</c:v>
                </c:pt>
                <c:pt idx="64">
                  <c:v>375.32163048014195</c:v>
                </c:pt>
                <c:pt idx="65">
                  <c:v>382.54870258954435</c:v>
                </c:pt>
                <c:pt idx="66">
                  <c:v>389.76613806679927</c:v>
                </c:pt>
                <c:pt idx="67">
                  <c:v>396.97399201715518</c:v>
                </c:pt>
                <c:pt idx="68">
                  <c:v>404.17232044323237</c:v>
                </c:pt>
                <c:pt idx="69">
                  <c:v>411.3611802106775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A-461F-A48B-26CD1785832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- RM'!xdata3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'LR - RM'!ydata4</c:f>
              <c:numCache>
                <c:formatCode>General</c:formatCode>
                <c:ptCount val="70"/>
                <c:pt idx="0">
                  <c:v>292.65505235986967</c:v>
                </c:pt>
                <c:pt idx="1">
                  <c:v>300.0615014847798</c:v>
                </c:pt>
                <c:pt idx="2">
                  <c:v>307.47834420506149</c:v>
                </c:pt>
                <c:pt idx="3">
                  <c:v>314.90562408898427</c:v>
                </c:pt>
                <c:pt idx="4">
                  <c:v>322.34338333198269</c:v>
                </c:pt>
                <c:pt idx="5">
                  <c:v>329.79166272559996</c:v>
                </c:pt>
                <c:pt idx="6">
                  <c:v>337.25050162719009</c:v>
                </c:pt>
                <c:pt idx="7">
                  <c:v>344.71993793042952</c:v>
                </c:pt>
                <c:pt idx="8">
                  <c:v>352.20000803668756</c:v>
                </c:pt>
                <c:pt idx="9">
                  <c:v>359.6907468273032</c:v>
                </c:pt>
                <c:pt idx="10">
                  <c:v>367.19218763681738</c:v>
                </c:pt>
                <c:pt idx="11">
                  <c:v>374.70436222720497</c:v>
                </c:pt>
                <c:pt idx="12">
                  <c:v>382.22730076315406</c:v>
                </c:pt>
                <c:pt idx="13">
                  <c:v>389.76103178843408</c:v>
                </c:pt>
                <c:pt idx="14">
                  <c:v>397.30558220339617</c:v>
                </c:pt>
                <c:pt idx="15">
                  <c:v>404.86097724364635</c:v>
                </c:pt>
                <c:pt idx="16">
                  <c:v>412.42724045992929</c:v>
                </c:pt>
                <c:pt idx="17">
                  <c:v>420.00439369926073</c:v>
                </c:pt>
                <c:pt idx="18">
                  <c:v>427.5924570873425</c:v>
                </c:pt>
                <c:pt idx="19">
                  <c:v>435.19144901229288</c:v>
                </c:pt>
                <c:pt idx="20">
                  <c:v>442.80138610972358</c:v>
                </c:pt>
                <c:pt idx="21">
                  <c:v>450.42228324918949</c:v>
                </c:pt>
                <c:pt idx="22">
                  <c:v>458.05415352203869</c:v>
                </c:pt>
                <c:pt idx="23">
                  <c:v>465.69700823068536</c:v>
                </c:pt>
                <c:pt idx="24">
                  <c:v>473.35085687932457</c:v>
                </c:pt>
                <c:pt idx="25">
                  <c:v>481.01570716610871</c:v>
                </c:pt>
                <c:pt idx="26">
                  <c:v>488.69156497679921</c:v>
                </c:pt>
                <c:pt idx="27">
                  <c:v>496.37843437990648</c:v>
                </c:pt>
                <c:pt idx="28">
                  <c:v>504.0763176233263</c:v>
                </c:pt>
                <c:pt idx="29">
                  <c:v>511.78521513248131</c:v>
                </c:pt>
                <c:pt idx="30">
                  <c:v>519.50512550996825</c:v>
                </c:pt>
                <c:pt idx="31">
                  <c:v>527.23604553671464</c:v>
                </c:pt>
                <c:pt idx="32">
                  <c:v>534.97797017464029</c:v>
                </c:pt>
                <c:pt idx="33">
                  <c:v>542.73089257081949</c:v>
                </c:pt>
                <c:pt idx="34">
                  <c:v>550.4948040631366</c:v>
                </c:pt>
                <c:pt idx="35">
                  <c:v>558.2696941874226</c:v>
                </c:pt>
                <c:pt idx="36">
                  <c:v>566.05555068605975</c:v>
                </c:pt>
                <c:pt idx="37">
                  <c:v>573.85235951803838</c:v>
                </c:pt>
                <c:pt idx="38">
                  <c:v>581.66010487044559</c:v>
                </c:pt>
                <c:pt idx="39">
                  <c:v>589.47876917136477</c:v>
                </c:pt>
                <c:pt idx="40">
                  <c:v>597.30833310416119</c:v>
                </c:pt>
                <c:pt idx="41">
                  <c:v>605.14877562312643</c:v>
                </c:pt>
                <c:pt idx="42">
                  <c:v>613.00007397045442</c:v>
                </c:pt>
                <c:pt idx="43">
                  <c:v>620.86220369451348</c:v>
                </c:pt>
                <c:pt idx="44">
                  <c:v>628.73513866938447</c:v>
                </c:pt>
                <c:pt idx="45">
                  <c:v>636.61885111562799</c:v>
                </c:pt>
                <c:pt idx="46">
                  <c:v>644.51331162224028</c:v>
                </c:pt>
                <c:pt idx="47">
                  <c:v>652.41848916976301</c:v>
                </c:pt>
                <c:pt idx="48">
                  <c:v>660.33435115450038</c:v>
                </c:pt>
                <c:pt idx="49">
                  <c:v>668.26086341380415</c:v>
                </c:pt>
                <c:pt idx="50">
                  <c:v>676.19799025238035</c:v>
                </c:pt>
                <c:pt idx="51">
                  <c:v>684.14569446957262</c:v>
                </c:pt>
                <c:pt idx="52">
                  <c:v>692.10393738757398</c:v>
                </c:pt>
                <c:pt idx="53">
                  <c:v>700.07267888052138</c:v>
                </c:pt>
                <c:pt idx="54">
                  <c:v>708.05187740442113</c:v>
                </c:pt>
                <c:pt idx="55">
                  <c:v>716.04149002785834</c:v>
                </c:pt>
                <c:pt idx="56">
                  <c:v>724.04147246343723</c:v>
                </c:pt>
                <c:pt idx="57">
                  <c:v>732.0517790999038</c:v>
                </c:pt>
                <c:pt idx="58">
                  <c:v>740.07236303489969</c:v>
                </c:pt>
                <c:pt idx="59">
                  <c:v>748.10317610829293</c:v>
                </c:pt>
                <c:pt idx="60">
                  <c:v>756.14416893603811</c:v>
                </c:pt>
                <c:pt idx="61">
                  <c:v>764.19529094451298</c:v>
                </c:pt>
                <c:pt idx="62">
                  <c:v>772.25649040527765</c:v>
                </c:pt>
                <c:pt idx="63">
                  <c:v>780.32771447021105</c:v>
                </c:pt>
                <c:pt idx="64">
                  <c:v>788.40890920696916</c:v>
                </c:pt>
                <c:pt idx="65">
                  <c:v>796.50001963471846</c:v>
                </c:pt>
                <c:pt idx="66">
                  <c:v>804.60098976009135</c:v>
                </c:pt>
                <c:pt idx="67">
                  <c:v>812.71176261332118</c:v>
                </c:pt>
                <c:pt idx="68">
                  <c:v>820.8322802845031</c:v>
                </c:pt>
                <c:pt idx="69">
                  <c:v>828.962483959937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A-461F-A48B-26CD1785832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A5A-461F-A48B-26CD1785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07088"/>
        <c:axId val="1839173888"/>
      </c:scatterChart>
      <c:valAx>
        <c:axId val="206490708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73888"/>
        <c:crosses val="autoZero"/>
        <c:crossBetween val="midCat"/>
      </c:valAx>
      <c:valAx>
        <c:axId val="1839173888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4907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'LR - RM'!$B$101:$B$210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'LR -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B-4A52-BB46-895EBC48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64903888"/>
        <c:axId val="1839159328"/>
      </c:barChart>
      <c:catAx>
        <c:axId val="206490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9159328"/>
        <c:crosses val="autoZero"/>
        <c:auto val="1"/>
        <c:lblAlgn val="ctr"/>
        <c:lblOffset val="100"/>
        <c:noMultiLvlLbl val="0"/>
      </c:catAx>
      <c:valAx>
        <c:axId val="183915932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64903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plus>
            <c:min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0.10704730585419059</c:v>
                </c:pt>
                <c:pt idx="2">
                  <c:v>0.10706891598526597</c:v>
                </c:pt>
              </c:numLit>
            </c:minus>
          </c:errBars>
          <c:cat>
            <c:strRef>
              <c:f>'LR All models'!$B$73:$B$75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'LR All models'!$C$73:$C$75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D84-BB94-5E84E578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02938143"/>
        <c:axId val="1099931247"/>
      </c:barChart>
      <c:catAx>
        <c:axId val="100293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31247"/>
        <c:crosses val="autoZero"/>
        <c:auto val="1"/>
        <c:lblAlgn val="ctr"/>
        <c:lblOffset val="100"/>
        <c:noMultiLvlLbl val="0"/>
      </c:catAx>
      <c:valAx>
        <c:axId val="109993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029381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All models'!$D$101:$D$320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'LR All models'!$G$101:$G$320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F-4529-87A3-71DC943857D9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9F-4529-87A3-71DC9438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40911"/>
        <c:axId val="1099938735"/>
      </c:scatterChart>
      <c:valAx>
        <c:axId val="230440911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38735"/>
        <c:crosses val="autoZero"/>
        <c:crossBetween val="midCat"/>
      </c:valAx>
      <c:valAx>
        <c:axId val="109993873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304409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All models'!$E$101:$E$320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'LR All models'!$G$101:$G$320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D-45D8-95D3-8BC4F712C82E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4D-45D8-95D3-8BC4F712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77551"/>
        <c:axId val="1099937487"/>
      </c:scatterChart>
      <c:valAx>
        <c:axId val="508277551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37487"/>
        <c:crosses val="autoZero"/>
        <c:crossBetween val="midCat"/>
      </c:valAx>
      <c:valAx>
        <c:axId val="1099937487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827755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'LR All models'!$E$101:$E$320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'LR All models'!$D$101:$D$320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4C5A-9886-3A95EAA38E8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54-4C5A-9886-3A95EAA38E8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All models'!xdata1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'LR All models'!ydata2</c:f>
              <c:numCache>
                <c:formatCode>General</c:formatCode>
                <c:ptCount val="70"/>
                <c:pt idx="0">
                  <c:v>-32.82260997393135</c:v>
                </c:pt>
                <c:pt idx="1">
                  <c:v>-26.156882678469884</c:v>
                </c:pt>
                <c:pt idx="2">
                  <c:v>-19.495778561118641</c:v>
                </c:pt>
                <c:pt idx="3">
                  <c:v>-12.839305749342032</c:v>
                </c:pt>
                <c:pt idx="4">
                  <c:v>-6.1874719997555303</c:v>
                </c:pt>
                <c:pt idx="5">
                  <c:v>0.45971530508722935</c:v>
                </c:pt>
                <c:pt idx="6">
                  <c:v>7.1022491597635451</c:v>
                </c:pt>
                <c:pt idx="7">
                  <c:v>13.74012293890371</c:v>
                </c:pt>
                <c:pt idx="8">
                  <c:v>20.373330399964203</c:v>
                </c:pt>
                <c:pt idx="9">
                  <c:v>27.001865685848458</c:v>
                </c:pt>
                <c:pt idx="10">
                  <c:v>33.625723327372782</c:v>
                </c:pt>
                <c:pt idx="11">
                  <c:v>40.244898245575541</c:v>
                </c:pt>
                <c:pt idx="12">
                  <c:v>46.85938575386669</c:v>
                </c:pt>
                <c:pt idx="13">
                  <c:v>53.469181560015926</c:v>
                </c:pt>
                <c:pt idx="14">
                  <c:v>60.07428176797788</c:v>
                </c:pt>
                <c:pt idx="15">
                  <c:v>66.674682879551227</c:v>
                </c:pt>
                <c:pt idx="16">
                  <c:v>73.2703817958716</c:v>
                </c:pt>
                <c:pt idx="17">
                  <c:v>79.861375818736207</c:v>
                </c:pt>
                <c:pt idx="18">
                  <c:v>86.447662651758236</c:v>
                </c:pt>
                <c:pt idx="19">
                  <c:v>93.029240401351046</c:v>
                </c:pt>
                <c:pt idx="20">
                  <c:v>99.606107577540143</c:v>
                </c:pt>
                <c:pt idx="21">
                  <c:v>106.17826309460304</c:v>
                </c:pt>
                <c:pt idx="22">
                  <c:v>112.74570627153506</c:v>
                </c:pt>
                <c:pt idx="23">
                  <c:v>119.30843683234272</c:v>
                </c:pt>
                <c:pt idx="24">
                  <c:v>125.86645490616135</c:v>
                </c:pt>
                <c:pt idx="25">
                  <c:v>132.41976102720071</c:v>
                </c:pt>
                <c:pt idx="26">
                  <c:v>138.96835613451427</c:v>
                </c:pt>
                <c:pt idx="27">
                  <c:v>145.51224157159695</c:v>
                </c:pt>
                <c:pt idx="28">
                  <c:v>152.0514190858074</c:v>
                </c:pt>
                <c:pt idx="29">
                  <c:v>158.58589082761864</c:v>
                </c:pt>
                <c:pt idx="30">
                  <c:v>165.11565934969661</c:v>
                </c:pt>
                <c:pt idx="31">
                  <c:v>171.64072760580666</c:v>
                </c:pt>
                <c:pt idx="32">
                  <c:v>178.16109894955079</c:v>
                </c:pt>
                <c:pt idx="33">
                  <c:v>184.67677713293585</c:v>
                </c:pt>
                <c:pt idx="34">
                  <c:v>191.18776630477402</c:v>
                </c:pt>
                <c:pt idx="35">
                  <c:v>197.69407100891794</c:v>
                </c:pt>
                <c:pt idx="36">
                  <c:v>204.19569618233129</c:v>
                </c:pt>
                <c:pt idx="37">
                  <c:v>210.69264715299758</c:v>
                </c:pt>
                <c:pt idx="38">
                  <c:v>217.18492963766857</c:v>
                </c:pt>
                <c:pt idx="39">
                  <c:v>223.67254973945484</c:v>
                </c:pt>
                <c:pt idx="40">
                  <c:v>230.15551394526094</c:v>
                </c:pt>
                <c:pt idx="41">
                  <c:v>236.63382912306727</c:v>
                </c:pt>
                <c:pt idx="42">
                  <c:v>243.10750251906128</c:v>
                </c:pt>
                <c:pt idx="43">
                  <c:v>249.57654175462176</c:v>
                </c:pt>
                <c:pt idx="44">
                  <c:v>256.04095482315756</c:v>
                </c:pt>
                <c:pt idx="45">
                  <c:v>262.50075008680477</c:v>
                </c:pt>
                <c:pt idx="46">
                  <c:v>268.95593627298558</c:v>
                </c:pt>
                <c:pt idx="47">
                  <c:v>275.40652247083108</c:v>
                </c:pt>
                <c:pt idx="48">
                  <c:v>281.85251812747265</c:v>
                </c:pt>
                <c:pt idx="49">
                  <c:v>288.29393304420449</c:v>
                </c:pt>
                <c:pt idx="50">
                  <c:v>294.73077737252072</c:v>
                </c:pt>
                <c:pt idx="51">
                  <c:v>301.16306161003206</c:v>
                </c:pt>
                <c:pt idx="52">
                  <c:v>307.59079659626354</c:v>
                </c:pt>
                <c:pt idx="53">
                  <c:v>314.01399350833958</c:v>
                </c:pt>
                <c:pt idx="54">
                  <c:v>320.43266385655824</c:v>
                </c:pt>
                <c:pt idx="55">
                  <c:v>326.84681947985951</c:v>
                </c:pt>
                <c:pt idx="56">
                  <c:v>333.25647254119212</c:v>
                </c:pt>
                <c:pt idx="57">
                  <c:v>339.66163552278147</c:v>
                </c:pt>
                <c:pt idx="58">
                  <c:v>346.06232122130461</c:v>
                </c:pt>
                <c:pt idx="59">
                  <c:v>352.45854274297471</c:v>
                </c:pt>
                <c:pt idx="60">
                  <c:v>358.85031349854057</c:v>
                </c:pt>
                <c:pt idx="61">
                  <c:v>365.23764719820383</c:v>
                </c:pt>
                <c:pt idx="62">
                  <c:v>371.62055784646117</c:v>
                </c:pt>
                <c:pt idx="63">
                  <c:v>377.99905973687089</c:v>
                </c:pt>
                <c:pt idx="64">
                  <c:v>384.37316744675303</c:v>
                </c:pt>
                <c:pt idx="65">
                  <c:v>390.74289583182434</c:v>
                </c:pt>
                <c:pt idx="66">
                  <c:v>397.10826002077374</c:v>
                </c:pt>
                <c:pt idx="67">
                  <c:v>403.4692754097814</c:v>
                </c:pt>
                <c:pt idx="68">
                  <c:v>409.82595765698659</c:v>
                </c:pt>
                <c:pt idx="69">
                  <c:v>416.17832267690881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4-4C5A-9886-3A95EAA38E8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'LR All models'!xdata3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'LR All models'!ydata4</c:f>
              <c:numCache>
                <c:formatCode>General</c:formatCode>
                <c:ptCount val="70"/>
                <c:pt idx="0">
                  <c:v>283.01814099503025</c:v>
                </c:pt>
                <c:pt idx="1">
                  <c:v>289.69253562868255</c:v>
                </c:pt>
                <c:pt idx="2">
                  <c:v>296.37185593875296</c:v>
                </c:pt>
                <c:pt idx="3">
                  <c:v>303.0561118643127</c:v>
                </c:pt>
                <c:pt idx="4">
                  <c:v>309.74531292882364</c:v>
                </c:pt>
                <c:pt idx="5">
                  <c:v>316.43946823595513</c:v>
                </c:pt>
                <c:pt idx="6">
                  <c:v>323.13858646556787</c:v>
                </c:pt>
                <c:pt idx="7">
                  <c:v>329.84267586987079</c:v>
                </c:pt>
                <c:pt idx="8">
                  <c:v>336.55174426975134</c:v>
                </c:pt>
                <c:pt idx="9">
                  <c:v>343.26579905128631</c:v>
                </c:pt>
                <c:pt idx="10">
                  <c:v>349.98484716243502</c:v>
                </c:pt>
                <c:pt idx="11">
                  <c:v>356.70889510991822</c:v>
                </c:pt>
                <c:pt idx="12">
                  <c:v>363.43794895628685</c:v>
                </c:pt>
                <c:pt idx="13">
                  <c:v>370.17201431718297</c:v>
                </c:pt>
                <c:pt idx="14">
                  <c:v>376.9110963587965</c:v>
                </c:pt>
                <c:pt idx="15">
                  <c:v>383.6551997955188</c:v>
                </c:pt>
                <c:pt idx="16">
                  <c:v>390.40432888779799</c:v>
                </c:pt>
                <c:pt idx="17">
                  <c:v>397.15848744019593</c:v>
                </c:pt>
                <c:pt idx="18">
                  <c:v>403.91767879965067</c:v>
                </c:pt>
                <c:pt idx="19">
                  <c:v>410.68190585394518</c:v>
                </c:pt>
                <c:pt idx="20">
                  <c:v>417.45117103038444</c:v>
                </c:pt>
                <c:pt idx="21">
                  <c:v>424.22547629468187</c:v>
                </c:pt>
                <c:pt idx="22">
                  <c:v>431.00482315005706</c:v>
                </c:pt>
                <c:pt idx="23">
                  <c:v>437.78921263654524</c:v>
                </c:pt>
                <c:pt idx="24">
                  <c:v>444.57864533051878</c:v>
                </c:pt>
                <c:pt idx="25">
                  <c:v>451.37312134442232</c:v>
                </c:pt>
                <c:pt idx="26">
                  <c:v>458.17264032672119</c:v>
                </c:pt>
                <c:pt idx="27">
                  <c:v>464.97720146206296</c:v>
                </c:pt>
                <c:pt idx="28">
                  <c:v>471.78680347165209</c:v>
                </c:pt>
                <c:pt idx="29">
                  <c:v>478.60144461383828</c:v>
                </c:pt>
                <c:pt idx="30">
                  <c:v>485.42112268491564</c:v>
                </c:pt>
                <c:pt idx="31">
                  <c:v>492.24583502013479</c:v>
                </c:pt>
                <c:pt idx="32">
                  <c:v>499.0755784949236</c:v>
                </c:pt>
                <c:pt idx="33">
                  <c:v>505.91034952631799</c:v>
                </c:pt>
                <c:pt idx="34">
                  <c:v>512.75014407460003</c:v>
                </c:pt>
                <c:pt idx="35">
                  <c:v>519.59495764514122</c:v>
                </c:pt>
                <c:pt idx="36">
                  <c:v>526.44478529044977</c:v>
                </c:pt>
                <c:pt idx="37">
                  <c:v>533.29962161241986</c:v>
                </c:pt>
                <c:pt idx="38">
                  <c:v>540.15946076477928</c:v>
                </c:pt>
                <c:pt idx="39">
                  <c:v>547.02429645573432</c:v>
                </c:pt>
                <c:pt idx="40">
                  <c:v>553.8941219508082</c:v>
                </c:pt>
                <c:pt idx="41">
                  <c:v>560.76893007587034</c:v>
                </c:pt>
                <c:pt idx="42">
                  <c:v>567.64871322035378</c:v>
                </c:pt>
                <c:pt idx="43">
                  <c:v>574.53346334065657</c:v>
                </c:pt>
                <c:pt idx="44">
                  <c:v>581.4231719637238</c:v>
                </c:pt>
                <c:pt idx="45">
                  <c:v>588.31783019080774</c:v>
                </c:pt>
                <c:pt idx="46">
                  <c:v>595.21742870140042</c:v>
                </c:pt>
                <c:pt idx="47">
                  <c:v>602.12195775733653</c:v>
                </c:pt>
                <c:pt idx="48">
                  <c:v>609.0314072070604</c:v>
                </c:pt>
                <c:pt idx="49">
                  <c:v>615.94576649005512</c:v>
                </c:pt>
                <c:pt idx="50">
                  <c:v>622.86502464142745</c:v>
                </c:pt>
                <c:pt idx="51">
                  <c:v>629.78917029664558</c:v>
                </c:pt>
                <c:pt idx="52">
                  <c:v>636.71819169642276</c:v>
                </c:pt>
                <c:pt idx="53">
                  <c:v>643.65207669174595</c:v>
                </c:pt>
                <c:pt idx="54">
                  <c:v>650.59081274903974</c:v>
                </c:pt>
                <c:pt idx="55">
                  <c:v>657.53438695546447</c:v>
                </c:pt>
                <c:pt idx="56">
                  <c:v>664.48278602434266</c:v>
                </c:pt>
                <c:pt idx="57">
                  <c:v>671.43599630070662</c:v>
                </c:pt>
                <c:pt idx="58">
                  <c:v>678.39400376696403</c:v>
                </c:pt>
                <c:pt idx="59">
                  <c:v>685.35679404867756</c:v>
                </c:pt>
                <c:pt idx="60">
                  <c:v>692.32435242044812</c:v>
                </c:pt>
                <c:pt idx="61">
                  <c:v>699.29666381190327</c:v>
                </c:pt>
                <c:pt idx="62">
                  <c:v>706.27371281377884</c:v>
                </c:pt>
                <c:pt idx="63">
                  <c:v>713.25548368409432</c:v>
                </c:pt>
                <c:pt idx="64">
                  <c:v>720.24196035441093</c:v>
                </c:pt>
                <c:pt idx="65">
                  <c:v>727.23312643617214</c:v>
                </c:pt>
                <c:pt idx="66">
                  <c:v>734.22896522711676</c:v>
                </c:pt>
                <c:pt idx="67">
                  <c:v>741.22945971776369</c:v>
                </c:pt>
                <c:pt idx="68">
                  <c:v>748.23459259795732</c:v>
                </c:pt>
                <c:pt idx="69">
                  <c:v>755.24434626347409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4-4C5A-9886-3A95EAA38E8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654-4C5A-9886-3A95EAA3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59983"/>
        <c:axId val="1099935407"/>
      </c:scatterChart>
      <c:valAx>
        <c:axId val="565959983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935407"/>
        <c:crosses val="autoZero"/>
        <c:crossBetween val="midCat"/>
      </c:valAx>
      <c:valAx>
        <c:axId val="1099935407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59599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39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35616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RefEdit_Y,RefEdit0,'Sheet177474X765'!$D$1:$D$111,True,000000010200_General,True,Y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RefEdit_X,RefEdit0,'Sheet177474X765'!$E$1:$G$111,True,000002050200_General,True,X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525652</xdr:colOff>
      <xdr:row>6</xdr:row>
      <xdr:rowOff>0</xdr:rowOff>
    </xdr:to>
    <xdr:sp macro="" textlink="">
      <xdr:nvSpPr>
        <xdr:cNvPr id="3" name="BK13561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135616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1356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135616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43307</xdr:colOff>
      <xdr:row>5</xdr:row>
      <xdr:rowOff>386334</xdr:rowOff>
    </xdr:to>
    <xdr:pic macro="[0]!SendToOfficeLocal">
      <xdr:nvPicPr>
        <xdr:cNvPr id="7" name="WD13561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134747</xdr:colOff>
      <xdr:row>5</xdr:row>
      <xdr:rowOff>43434</xdr:rowOff>
    </xdr:from>
    <xdr:to>
      <xdr:col>3</xdr:col>
      <xdr:colOff>477647</xdr:colOff>
      <xdr:row>5</xdr:row>
      <xdr:rowOff>386334</xdr:rowOff>
    </xdr:to>
    <xdr:pic macro="[0]!SendToOfficeLocal">
      <xdr:nvPicPr>
        <xdr:cNvPr id="8" name="PT135616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1</xdr:colOff>
      <xdr:row>95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1</xdr:colOff>
      <xdr:row>230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369888</xdr:colOff>
      <xdr:row>230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496888</xdr:colOff>
      <xdr:row>212</xdr:row>
      <xdr:rowOff>0</xdr:rowOff>
    </xdr:from>
    <xdr:to>
      <xdr:col>20</xdr:col>
      <xdr:colOff>92076</xdr:colOff>
      <xdr:row>230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1</xdr:colOff>
      <xdr:row>250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800100</xdr:colOff>
          <xdr:row>7</xdr:row>
          <xdr:rowOff>0</xdr:rowOff>
        </xdr:to>
        <xdr:sp macro="" textlink="">
          <xdr:nvSpPr>
            <xdr:cNvPr id="1025" name="DD88384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30984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RefEdit_Y,RefEdit0,'Whole Data'!$D$1:$D$221,True,000000010200_General,True,Y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RefEdit_X,RefEdit0,'Whole Data'!$E$1:$G$221,True,000002050200_General,True,X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230984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23098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23098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230984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23098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230984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1</xdr:colOff>
      <xdr:row>95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7</xdr:col>
      <xdr:colOff>1</xdr:colOff>
      <xdr:row>340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322</xdr:row>
      <xdr:rowOff>0</xdr:rowOff>
    </xdr:from>
    <xdr:to>
      <xdr:col>13</xdr:col>
      <xdr:colOff>360363</xdr:colOff>
      <xdr:row>340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322</xdr:row>
      <xdr:rowOff>0</xdr:rowOff>
    </xdr:from>
    <xdr:to>
      <xdr:col>20</xdr:col>
      <xdr:colOff>73026</xdr:colOff>
      <xdr:row>340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7</xdr:col>
      <xdr:colOff>1</xdr:colOff>
      <xdr:row>360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793750</xdr:colOff>
          <xdr:row>7</xdr:row>
          <xdr:rowOff>0</xdr:rowOff>
        </xdr:to>
        <xdr:sp macro="" textlink="">
          <xdr:nvSpPr>
            <xdr:cNvPr id="7169" name="DD753990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A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20676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RefEdit_Y,RefEdit0,'Sheet253342X765'!$D$1:$D$111,True,000000010200_General,True,Y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RefEdit_X,RefEdit0,'Sheet253342X765'!$E$1:$G$111,True,000002050200_General,True,X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920676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92067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92067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920676" hidden="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92067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920676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1</xdr:colOff>
      <xdr:row>95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1</xdr:colOff>
      <xdr:row>230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217488</xdr:colOff>
      <xdr:row>230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344488</xdr:colOff>
      <xdr:row>212</xdr:row>
      <xdr:rowOff>0</xdr:rowOff>
    </xdr:from>
    <xdr:to>
      <xdr:col>19</xdr:col>
      <xdr:colOff>434976</xdr:colOff>
      <xdr:row>230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1</xdr:colOff>
      <xdr:row>250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717550</xdr:colOff>
          <xdr:row>7</xdr:row>
          <xdr:rowOff>0</xdr:rowOff>
        </xdr:to>
        <xdr:sp macro="" textlink="">
          <xdr:nvSpPr>
            <xdr:cNvPr id="6145" name="DD874855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B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2543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RefEdit_Y,RefEdit0,'Sheet257951X765'!$D$1:$D$221,True,000000010200_General,True,Y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RefEdit_X,RefEdit0,'Sheet257951X765'!$E$1:$H$221,True,000002050200_General,True,X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67254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67254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67254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672543" hidden="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67254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67254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1</xdr:colOff>
      <xdr:row>99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0</xdr:rowOff>
    </xdr:from>
    <xdr:to>
      <xdr:col>7</xdr:col>
      <xdr:colOff>1</xdr:colOff>
      <xdr:row>344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0</xdr:rowOff>
    </xdr:from>
    <xdr:to>
      <xdr:col>13</xdr:col>
      <xdr:colOff>360363</xdr:colOff>
      <xdr:row>344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326</xdr:row>
      <xdr:rowOff>0</xdr:rowOff>
    </xdr:from>
    <xdr:to>
      <xdr:col>20</xdr:col>
      <xdr:colOff>73026</xdr:colOff>
      <xdr:row>344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1</xdr:colOff>
      <xdr:row>364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793750</xdr:colOff>
          <xdr:row>7</xdr:row>
          <xdr:rowOff>0</xdr:rowOff>
        </xdr:to>
        <xdr:sp macro="" textlink="">
          <xdr:nvSpPr>
            <xdr:cNvPr id="16385" name="DD85563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52503" hidden="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RefEdit_Y,RefEdit0,'Sheet257951X765'!$D$1:$D$221,True,000000010200_General,True,Y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RefEdit_X,RefEdit0,'Sheet257951X765'!$E$1:$I$221,True,000002050200_General,True,X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15250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15250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15250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152503" hidden="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15250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152503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85</xdr:row>
      <xdr:rowOff>0</xdr:rowOff>
    </xdr:from>
    <xdr:to>
      <xdr:col>7</xdr:col>
      <xdr:colOff>1</xdr:colOff>
      <xdr:row>103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7</xdr:col>
      <xdr:colOff>1</xdr:colOff>
      <xdr:row>348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330</xdr:row>
      <xdr:rowOff>0</xdr:rowOff>
    </xdr:from>
    <xdr:to>
      <xdr:col>13</xdr:col>
      <xdr:colOff>360363</xdr:colOff>
      <xdr:row>348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330</xdr:row>
      <xdr:rowOff>0</xdr:rowOff>
    </xdr:from>
    <xdr:to>
      <xdr:col>20</xdr:col>
      <xdr:colOff>73026</xdr:colOff>
      <xdr:row>348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1</xdr:colOff>
      <xdr:row>368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793750</xdr:colOff>
          <xdr:row>7</xdr:row>
          <xdr:rowOff>0</xdr:rowOff>
        </xdr:to>
        <xdr:sp macro="" textlink="">
          <xdr:nvSpPr>
            <xdr:cNvPr id="17409" name="DD691824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D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27902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RefEdit_Y,RefEdit0,'Sheet257951X765'!$D$1:$D$221,True,000000010200_General,True,Y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RefEdit_X,RefEdit0,'Sheet257951X765'!$E$1:$H$221&lt;CM&gt;'Sheet257951X765'!$J$1:$K$221,True,000002050200_General,True,X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32790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32790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32790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327902" hidden="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327902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327902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89</xdr:row>
      <xdr:rowOff>0</xdr:rowOff>
    </xdr:from>
    <xdr:to>
      <xdr:col>7</xdr:col>
      <xdr:colOff>1</xdr:colOff>
      <xdr:row>107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7</xdr:col>
      <xdr:colOff>1</xdr:colOff>
      <xdr:row>352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334</xdr:row>
      <xdr:rowOff>0</xdr:rowOff>
    </xdr:from>
    <xdr:to>
      <xdr:col>13</xdr:col>
      <xdr:colOff>360363</xdr:colOff>
      <xdr:row>352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334</xdr:row>
      <xdr:rowOff>0</xdr:rowOff>
    </xdr:from>
    <xdr:to>
      <xdr:col>20</xdr:col>
      <xdr:colOff>73026</xdr:colOff>
      <xdr:row>352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7</xdr:col>
      <xdr:colOff>1</xdr:colOff>
      <xdr:row>372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793750</xdr:colOff>
          <xdr:row>7</xdr:row>
          <xdr:rowOff>0</xdr:rowOff>
        </xdr:to>
        <xdr:sp macro="" textlink="">
          <xdr:nvSpPr>
            <xdr:cNvPr id="18433" name="DD65317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E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52159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008063" y="9048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RefEdit_X,RefEdit0,'Sheet257951X765'!$E$1:$K$221,True,000002050200_General,True,X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535177</xdr:colOff>
      <xdr:row>6</xdr:row>
      <xdr:rowOff>0</xdr:rowOff>
    </xdr:to>
    <xdr:sp macro="" textlink="">
      <xdr:nvSpPr>
        <xdr:cNvPr id="3" name="BK75215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54013" y="911225"/>
          <a:ext cx="1824227" cy="427038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752159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446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222757</xdr:colOff>
      <xdr:row>5</xdr:row>
      <xdr:rowOff>386334</xdr:rowOff>
    </xdr:to>
    <xdr:pic macro="[0]!AddRemovGrid">
      <xdr:nvPicPr>
        <xdr:cNvPr id="5" name="RM752159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0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222758</xdr:colOff>
      <xdr:row>5</xdr:row>
      <xdr:rowOff>386334</xdr:rowOff>
    </xdr:to>
    <xdr:pic macro="AddRemovGrid">
      <xdr:nvPicPr>
        <xdr:cNvPr id="6" name="AD752159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21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357632</xdr:colOff>
      <xdr:row>5</xdr:row>
      <xdr:rowOff>43434</xdr:rowOff>
    </xdr:from>
    <xdr:to>
      <xdr:col>3</xdr:col>
      <xdr:colOff>52832</xdr:colOff>
      <xdr:row>5</xdr:row>
      <xdr:rowOff>386334</xdr:rowOff>
    </xdr:to>
    <xdr:pic macro="[0]!SendToOfficeLocal">
      <xdr:nvPicPr>
        <xdr:cNvPr id="7" name="WD752159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99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144272</xdr:colOff>
      <xdr:row>5</xdr:row>
      <xdr:rowOff>43434</xdr:rowOff>
    </xdr:from>
    <xdr:to>
      <xdr:col>3</xdr:col>
      <xdr:colOff>487172</xdr:colOff>
      <xdr:row>5</xdr:row>
      <xdr:rowOff>386334</xdr:rowOff>
    </xdr:to>
    <xdr:pic macro="[0]!SendToOfficeLocal">
      <xdr:nvPicPr>
        <xdr:cNvPr id="8" name="PT752159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5" y="9483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93</xdr:row>
      <xdr:rowOff>0</xdr:rowOff>
    </xdr:from>
    <xdr:to>
      <xdr:col>7</xdr:col>
      <xdr:colOff>1</xdr:colOff>
      <xdr:row>111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1</xdr:colOff>
      <xdr:row>356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338</xdr:row>
      <xdr:rowOff>0</xdr:rowOff>
    </xdr:from>
    <xdr:to>
      <xdr:col>13</xdr:col>
      <xdr:colOff>360363</xdr:colOff>
      <xdr:row>356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487363</xdr:colOff>
      <xdr:row>338</xdr:row>
      <xdr:rowOff>0</xdr:rowOff>
    </xdr:from>
    <xdr:to>
      <xdr:col>20</xdr:col>
      <xdr:colOff>73026</xdr:colOff>
      <xdr:row>356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1</xdr:colOff>
      <xdr:row>376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</xdr:row>
          <xdr:rowOff>431800</xdr:rowOff>
        </xdr:from>
        <xdr:to>
          <xdr:col>3</xdr:col>
          <xdr:colOff>793750</xdr:colOff>
          <xdr:row>7</xdr:row>
          <xdr:rowOff>0</xdr:rowOff>
        </xdr:to>
        <xdr:sp macro="" textlink="">
          <xdr:nvSpPr>
            <xdr:cNvPr id="15361" name="DD689733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F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g Shah" refreshedDate="43794.568572222219" createdVersion="6" refreshedVersion="6" minRefreshableVersion="3" recordCount="80" xr:uid="{73E2023F-4EB0-4256-B1A4-BDC4BA8C287A}">
  <cacheSource type="worksheet">
    <worksheetSource ref="C6:N86" sheet="Q 4"/>
  </cacheSource>
  <cacheFields count="13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2" base="0">
        <rangePr groupBy="days" startDate="2010-07-20T00:00:00" endDate="2010-08-11T00:00:00"/>
        <groupItems count="368">
          <s v="&lt;20-07-201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8-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Demo 1-3" numFmtId="0">
      <sharedItems containsSemiMixedTypes="0" containsString="0" containsNumber="1" containsInteger="1" minValue="0" maxValue="1"/>
    </cacheField>
    <cacheField name="Region2" numFmtId="0">
      <sharedItems containsSemiMixedTypes="0" containsString="0" containsNumber="1" containsInteger="1" minValue="0" maxValue="1"/>
    </cacheField>
    <cacheField name="Region Retail" numFmtId="0">
      <sharedItems containsSemiMixedTypes="0" containsString="0" containsNumber="1" minValue="0" maxValue="4.6806666669999997"/>
    </cacheField>
    <cacheField name="Sales" numFmtId="164">
      <sharedItems containsSemiMixedTypes="0" containsString="0" containsNumber="1" minValue="297.78403469250867" maxValue="473.24731722802886"/>
    </cacheField>
    <cacheField name="Cost for Retailer" numFmtId="0">
      <sharedItems containsSemiMixedTypes="0" containsString="0" containsNumber="1" minValue="2.1993999999999998" maxValue="3.2764666668999998"/>
    </cacheField>
    <cacheField name="Cost for Manufacturer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383.42259742145501" maxValue="717.20114754905512"/>
    </cacheField>
    <cacheField name="Months" numFmtId="0" databaseField="0">
      <fieldGroup base="0">
        <rangePr groupBy="months" startDate="2010-07-20T00:00:00" endDate="2010-08-11T00:00:00"/>
        <groupItems count="14">
          <s v="&lt;20-07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8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g Shah" refreshedDate="43794.571710763892" createdVersion="6" refreshedVersion="6" minRefreshableVersion="3" recordCount="80" xr:uid="{9338786D-B585-45D1-9C7D-91A47EE02231}">
  <cacheSource type="worksheet">
    <worksheetSource ref="C6:M86" sheet="Q 5"/>
  </cacheSource>
  <cacheFields count="12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1" base="0">
        <rangePr groupBy="days" startDate="2010-07-20T00:00:00" endDate="2010-08-11T00:00:00"/>
        <groupItems count="368">
          <s v="&lt;20-07-201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8-2010"/>
        </groupItems>
      </fieldGroup>
    </cacheField>
    <cacheField name="Region" numFmtId="0">
      <sharedItems count="2">
        <s v="RM"/>
        <s v="NE"/>
      </sharedItems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Region2" numFmtId="0">
      <sharedItems containsSemiMixedTypes="0" containsString="0" containsNumber="1" containsInteger="1" minValue="0" maxValue="1"/>
    </cacheField>
    <cacheField name="Region Retail" numFmtId="0">
      <sharedItems containsSemiMixedTypes="0" containsString="0" containsNumber="1" minValue="0" maxValue="4.6806666669999997"/>
    </cacheField>
    <cacheField name="Sales" numFmtId="0">
      <sharedItems containsSemiMixedTypes="0" containsString="0" containsNumber="1" minValue="217.8931431609426" maxValue="447.91197246998831"/>
    </cacheField>
    <cacheField name="Cost for Retailer" numFmtId="0">
      <sharedItems containsSemiMixedTypes="0" containsString="0" containsNumber="1" minValue="2.1993999999999998" maxValue="3.2764666668999998"/>
    </cacheField>
    <cacheField name="Cost for Manufacturer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295.56658400419178" maxValue="590.44648432682106"/>
    </cacheField>
    <cacheField name="Months" numFmtId="0" databaseField="0">
      <fieldGroup base="0">
        <rangePr groupBy="months" startDate="2010-07-20T00:00:00" endDate="2010-08-11T00:00:00"/>
        <groupItems count="14">
          <s v="&lt;20-07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8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0"/>
    <n v="1"/>
    <n v="3.556923077"/>
    <n v="447.91197246998831"/>
    <n v="2.4898461539000003"/>
    <n v="1.2449230769500002"/>
    <n v="557.6159509700816"/>
  </r>
  <r>
    <x v="0"/>
    <s v="RM"/>
    <x v="1"/>
    <n v="3.8450000000000002"/>
    <n v="1"/>
    <n v="0"/>
    <n v="1"/>
    <n v="3.8450000000000002"/>
    <n v="425.48212409828488"/>
    <n v="2.6915000000000004"/>
    <n v="1.3457500000000002"/>
    <n v="572.59256850526697"/>
  </r>
  <r>
    <x v="0"/>
    <s v="RM"/>
    <x v="2"/>
    <n v="4.6806666669999997"/>
    <n v="1"/>
    <n v="0"/>
    <n v="1"/>
    <n v="4.6806666669999997"/>
    <n v="360.41659772810499"/>
    <n v="3.2764666668999998"/>
    <n v="1.6382333334499999"/>
    <n v="590.44648432682106"/>
  </r>
  <r>
    <x v="0"/>
    <s v="RM"/>
    <x v="3"/>
    <n v="4.5443749999999996"/>
    <n v="1"/>
    <n v="1"/>
    <n v="1"/>
    <n v="4.5443749999999996"/>
    <n v="450.91924320823955"/>
    <n v="3.1810624999999995"/>
    <n v="1.5905312499999997"/>
    <n v="717.20114754905512"/>
  </r>
  <r>
    <x v="0"/>
    <s v="RM"/>
    <x v="4"/>
    <n v="4.314666667"/>
    <n v="1"/>
    <n v="0"/>
    <n v="1"/>
    <n v="4.314666667"/>
    <n v="388.91358533319499"/>
    <n v="3.0202666669"/>
    <n v="1.51013333345"/>
    <n v="587.31136904320874"/>
  </r>
  <r>
    <x v="0"/>
    <s v="RM"/>
    <x v="5"/>
    <n v="3.8136363640000002"/>
    <n v="1"/>
    <n v="0"/>
    <n v="1"/>
    <n v="3.8136363640000002"/>
    <n v="427.92411630140657"/>
    <n v="2.6695454548000002"/>
    <n v="1.3347727274000001"/>
    <n v="571.18143983586333"/>
  </r>
  <r>
    <x v="0"/>
    <s v="RM"/>
    <x v="6"/>
    <n v="4.1479999999999997"/>
    <n v="1"/>
    <n v="0"/>
    <n v="1"/>
    <n v="4.1479999999999997"/>
    <n v="401.89035567112029"/>
    <n v="2.9036"/>
    <n v="1.4518"/>
    <n v="583.46441836333247"/>
  </r>
  <r>
    <x v="0"/>
    <s v="RM"/>
    <x v="7"/>
    <n v="4.1381249999999996"/>
    <n v="1"/>
    <n v="0"/>
    <n v="1"/>
    <n v="4.1381249999999996"/>
    <n v="402.65922931210457"/>
    <n v="2.8966874999999996"/>
    <n v="1.4483437499999998"/>
    <n v="583.18897815400339"/>
  </r>
  <r>
    <x v="0"/>
    <s v="RM"/>
    <x v="8"/>
    <n v="4.1381249999999996"/>
    <n v="1"/>
    <n v="0"/>
    <n v="1"/>
    <n v="4.1381249999999996"/>
    <n v="402.65922931210457"/>
    <n v="2.8966874999999996"/>
    <n v="1.4483437499999998"/>
    <n v="583.18897815400339"/>
  </r>
  <r>
    <x v="0"/>
    <s v="RM"/>
    <x v="9"/>
    <n v="4.4866666669999997"/>
    <n v="1"/>
    <n v="1"/>
    <n v="1"/>
    <n v="4.4866666669999997"/>
    <n v="455.4124499028062"/>
    <n v="3.1406666668999996"/>
    <n v="1.5703333334499998"/>
    <n v="715.14935055050466"/>
  </r>
  <r>
    <x v="0"/>
    <s v="NE"/>
    <x v="10"/>
    <n v="3.1469999999999998"/>
    <n v="1"/>
    <n v="0"/>
    <n v="0"/>
    <n v="0"/>
    <n v="393.18460181145525"/>
    <n v="2.2028999999999996"/>
    <n v="1.1014499999999998"/>
    <n v="433.07317966522731"/>
  </r>
  <r>
    <x v="0"/>
    <s v="NE"/>
    <x v="11"/>
    <n v="3.7450000000000001"/>
    <n v="1"/>
    <n v="0"/>
    <n v="0"/>
    <n v="0"/>
    <n v="372.63446516455247"/>
    <n v="2.6215000000000002"/>
    <n v="1.3107500000000001"/>
    <n v="488.43062521443716"/>
  </r>
  <r>
    <x v="0"/>
    <s v="NE"/>
    <x v="12"/>
    <n v="3.1469999999999998"/>
    <n v="1"/>
    <n v="0"/>
    <n v="0"/>
    <n v="0"/>
    <n v="393.18460181145525"/>
    <n v="2.2028999999999996"/>
    <n v="1.1014499999999998"/>
    <n v="433.07317966522731"/>
  </r>
  <r>
    <x v="0"/>
    <s v="NE"/>
    <x v="13"/>
    <n v="3.78"/>
    <n v="1"/>
    <n v="0"/>
    <n v="0"/>
    <n v="0"/>
    <n v="371.43169796949962"/>
    <n v="2.6459999999999999"/>
    <n v="1.323"/>
    <n v="491.40413641364796"/>
  </r>
  <r>
    <x v="0"/>
    <s v="NE"/>
    <x v="14"/>
    <n v="4.1790000000000003"/>
    <n v="1"/>
    <n v="0"/>
    <n v="0"/>
    <n v="0"/>
    <n v="357.72015194589733"/>
    <n v="2.9253"/>
    <n v="1.46265"/>
    <n v="523.21938024366671"/>
  </r>
  <r>
    <x v="0"/>
    <s v="NE"/>
    <x v="15"/>
    <n v="4.6224999999999996"/>
    <n v="1"/>
    <n v="0"/>
    <n v="0"/>
    <n v="0"/>
    <n v="342.47937334572782"/>
    <n v="3.2357499999999995"/>
    <n v="1.6178749999999997"/>
    <n v="554.08881615171936"/>
  </r>
  <r>
    <x v="0"/>
    <s v="NE"/>
    <x v="16"/>
    <n v="4.0162500000000003"/>
    <n v="1"/>
    <n v="0"/>
    <n v="0"/>
    <n v="0"/>
    <n v="363.31301940289302"/>
    <n v="2.811375"/>
    <n v="1.4056875"/>
    <n v="510.70456996190416"/>
  </r>
  <r>
    <x v="0"/>
    <s v="NE"/>
    <x v="17"/>
    <n v="3.1419999999999999"/>
    <n v="1"/>
    <n v="1"/>
    <n v="0"/>
    <n v="0"/>
    <n v="473.24731722802886"/>
    <n v="2.1993999999999998"/>
    <n v="1.0996999999999999"/>
    <n v="520.43007475566333"/>
  </r>
  <r>
    <x v="0"/>
    <s v="NE"/>
    <x v="18"/>
    <n v="3.7450000000000001"/>
    <n v="1"/>
    <n v="0"/>
    <n v="0"/>
    <n v="0"/>
    <n v="372.63446516455247"/>
    <n v="2.6215000000000002"/>
    <n v="1.3107500000000001"/>
    <n v="488.43062521443716"/>
  </r>
  <r>
    <x v="0"/>
    <s v="NE"/>
    <x v="19"/>
    <n v="3.5185714290000001"/>
    <n v="1"/>
    <n v="0"/>
    <n v="0"/>
    <n v="0"/>
    <n v="380.41563251373799"/>
    <n v="2.4630000003000001"/>
    <n v="1.2315000001500001"/>
    <n v="468.4818514977307"/>
  </r>
  <r>
    <x v="1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1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1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1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1"/>
    <s v="RM"/>
    <x v="4"/>
    <n v="4.314666667"/>
    <n v="0"/>
    <n v="1"/>
    <n v="1"/>
    <n v="4.314666667"/>
    <n v="344.21824667997578"/>
    <n v="3.0202666669"/>
    <n v="1.51013333345"/>
    <n v="519.81544829314623"/>
  </r>
  <r>
    <x v="1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1"/>
    <s v="RM"/>
    <x v="6"/>
    <n v="4.1479999999999997"/>
    <n v="0"/>
    <n v="1"/>
    <n v="1"/>
    <n v="4.1479999999999997"/>
    <n v="357.19501701790114"/>
    <n v="2.9036"/>
    <n v="1.4518"/>
    <n v="518.57572570658886"/>
  </r>
  <r>
    <x v="1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1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1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1"/>
    <s v="NE"/>
    <x v="10"/>
    <n v="3.1469999999999998"/>
    <n v="0"/>
    <n v="1"/>
    <n v="0"/>
    <n v="0"/>
    <n v="348.4892631582361"/>
    <n v="2.2028999999999996"/>
    <n v="1.1014499999999998"/>
    <n v="383.84349890563908"/>
  </r>
  <r>
    <x v="1"/>
    <s v="NE"/>
    <x v="11"/>
    <n v="3.7450000000000001"/>
    <n v="0"/>
    <n v="1"/>
    <n v="0"/>
    <n v="0"/>
    <n v="327.93912651133337"/>
    <n v="2.6215000000000002"/>
    <n v="1.3107500000000001"/>
    <n v="429.84621007473027"/>
  </r>
  <r>
    <x v="1"/>
    <s v="NE"/>
    <x v="12"/>
    <n v="3.1469999999999998"/>
    <n v="0"/>
    <n v="1"/>
    <n v="0"/>
    <n v="0"/>
    <n v="348.4892631582361"/>
    <n v="2.2028999999999996"/>
    <n v="1.1014499999999998"/>
    <n v="383.84349890563908"/>
  </r>
  <r>
    <x v="1"/>
    <s v="NE"/>
    <x v="13"/>
    <n v="3.78"/>
    <n v="0"/>
    <n v="1"/>
    <n v="0"/>
    <n v="0"/>
    <n v="326.73635931628053"/>
    <n v="2.6459999999999999"/>
    <n v="1.323"/>
    <n v="432.27220337543912"/>
  </r>
  <r>
    <x v="1"/>
    <s v="NE"/>
    <x v="14"/>
    <n v="4.1790000000000003"/>
    <n v="0"/>
    <n v="1"/>
    <n v="0"/>
    <n v="0"/>
    <n v="313.02481329267812"/>
    <n v="2.9253"/>
    <n v="1.46265"/>
    <n v="457.84574316253565"/>
  </r>
  <r>
    <x v="1"/>
    <s v="NE"/>
    <x v="15"/>
    <n v="4.6224999999999996"/>
    <n v="0"/>
    <n v="1"/>
    <n v="0"/>
    <n v="0"/>
    <n v="297.78403469250867"/>
    <n v="3.2357499999999995"/>
    <n v="1.6178749999999997"/>
    <n v="481.77734512814237"/>
  </r>
  <r>
    <x v="1"/>
    <s v="NE"/>
    <x v="16"/>
    <n v="4.0162500000000003"/>
    <n v="0"/>
    <n v="1"/>
    <n v="0"/>
    <n v="0"/>
    <n v="318.61768074967381"/>
    <n v="2.811375"/>
    <n v="1.4056875"/>
    <n v="447.87689110880711"/>
  </r>
  <r>
    <x v="1"/>
    <s v="NE"/>
    <x v="17"/>
    <n v="3.1419999999999999"/>
    <n v="0"/>
    <n v="1"/>
    <n v="0"/>
    <n v="0"/>
    <n v="348.66108704324364"/>
    <n v="2.1993999999999998"/>
    <n v="1.0996999999999999"/>
    <n v="383.42259742145501"/>
  </r>
  <r>
    <x v="1"/>
    <s v="NE"/>
    <x v="18"/>
    <n v="3.7450000000000001"/>
    <n v="0"/>
    <n v="1"/>
    <n v="0"/>
    <n v="0"/>
    <n v="327.93912651133337"/>
    <n v="2.6215000000000002"/>
    <n v="1.3107500000000001"/>
    <n v="429.84621007473027"/>
  </r>
  <r>
    <x v="1"/>
    <s v="NE"/>
    <x v="19"/>
    <n v="3.5185714290000001"/>
    <n v="0"/>
    <n v="1"/>
    <n v="0"/>
    <n v="0"/>
    <n v="335.72029386051884"/>
    <n v="2.4630000003000001"/>
    <n v="1.2315000001500001"/>
    <n v="413.439541939587"/>
  </r>
  <r>
    <x v="2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2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2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2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2"/>
    <s v="RM"/>
    <x v="4"/>
    <n v="4.314666667"/>
    <n v="0"/>
    <n v="1"/>
    <n v="1"/>
    <n v="4.314666667"/>
    <n v="344.21824667997578"/>
    <n v="3.0202666669"/>
    <n v="1.51013333345"/>
    <n v="519.81544829314623"/>
  </r>
  <r>
    <x v="2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2"/>
    <s v="RM"/>
    <x v="6"/>
    <n v="4.1479999999999997"/>
    <n v="0"/>
    <n v="1"/>
    <n v="1"/>
    <n v="4.1479999999999997"/>
    <n v="357.19501701790114"/>
    <n v="2.9036"/>
    <n v="1.4518"/>
    <n v="518.57572570658886"/>
  </r>
  <r>
    <x v="2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2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2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2"/>
    <s v="NE"/>
    <x v="10"/>
    <n v="3.1469999999999998"/>
    <n v="0"/>
    <n v="1"/>
    <n v="0"/>
    <n v="0"/>
    <n v="348.4892631582361"/>
    <n v="2.2028999999999996"/>
    <n v="1.1014499999999998"/>
    <n v="383.84349890563908"/>
  </r>
  <r>
    <x v="2"/>
    <s v="NE"/>
    <x v="11"/>
    <n v="3.7450000000000001"/>
    <n v="0"/>
    <n v="1"/>
    <n v="0"/>
    <n v="0"/>
    <n v="327.93912651133337"/>
    <n v="2.6215000000000002"/>
    <n v="1.3107500000000001"/>
    <n v="429.84621007473027"/>
  </r>
  <r>
    <x v="2"/>
    <s v="NE"/>
    <x v="12"/>
    <n v="3.1469999999999998"/>
    <n v="0"/>
    <n v="1"/>
    <n v="0"/>
    <n v="0"/>
    <n v="348.4892631582361"/>
    <n v="2.2028999999999996"/>
    <n v="1.1014499999999998"/>
    <n v="383.84349890563908"/>
  </r>
  <r>
    <x v="2"/>
    <s v="NE"/>
    <x v="13"/>
    <n v="3.78"/>
    <n v="0"/>
    <n v="1"/>
    <n v="0"/>
    <n v="0"/>
    <n v="326.73635931628053"/>
    <n v="2.6459999999999999"/>
    <n v="1.323"/>
    <n v="432.27220337543912"/>
  </r>
  <r>
    <x v="2"/>
    <s v="NE"/>
    <x v="14"/>
    <n v="4.1790000000000003"/>
    <n v="0"/>
    <n v="1"/>
    <n v="0"/>
    <n v="0"/>
    <n v="313.02481329267812"/>
    <n v="2.9253"/>
    <n v="1.46265"/>
    <n v="457.84574316253565"/>
  </r>
  <r>
    <x v="2"/>
    <s v="NE"/>
    <x v="15"/>
    <n v="4.6224999999999996"/>
    <n v="0"/>
    <n v="1"/>
    <n v="0"/>
    <n v="0"/>
    <n v="297.78403469250867"/>
    <n v="3.2357499999999995"/>
    <n v="1.6178749999999997"/>
    <n v="481.77734512814237"/>
  </r>
  <r>
    <x v="2"/>
    <s v="NE"/>
    <x v="16"/>
    <n v="4.0162500000000003"/>
    <n v="0"/>
    <n v="1"/>
    <n v="0"/>
    <n v="0"/>
    <n v="318.61768074967381"/>
    <n v="2.811375"/>
    <n v="1.4056875"/>
    <n v="447.87689110880711"/>
  </r>
  <r>
    <x v="2"/>
    <s v="NE"/>
    <x v="17"/>
    <n v="3.1419999999999999"/>
    <n v="0"/>
    <n v="1"/>
    <n v="0"/>
    <n v="0"/>
    <n v="348.66108704324364"/>
    <n v="2.1993999999999998"/>
    <n v="1.0996999999999999"/>
    <n v="383.42259742145501"/>
  </r>
  <r>
    <x v="2"/>
    <s v="NE"/>
    <x v="18"/>
    <n v="3.7450000000000001"/>
    <n v="0"/>
    <n v="1"/>
    <n v="0"/>
    <n v="0"/>
    <n v="327.93912651133337"/>
    <n v="2.6215000000000002"/>
    <n v="1.3107500000000001"/>
    <n v="429.84621007473027"/>
  </r>
  <r>
    <x v="2"/>
    <s v="NE"/>
    <x v="19"/>
    <n v="3.5185714290000001"/>
    <n v="0"/>
    <n v="1"/>
    <n v="0"/>
    <n v="0"/>
    <n v="335.72029386051884"/>
    <n v="2.4630000003000001"/>
    <n v="1.2315000001500001"/>
    <n v="413.439541939587"/>
  </r>
  <r>
    <x v="3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3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3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3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3"/>
    <s v="RM"/>
    <x v="4"/>
    <n v="4.314666667"/>
    <n v="0"/>
    <n v="1"/>
    <n v="1"/>
    <n v="4.314666667"/>
    <n v="344.21824667997578"/>
    <n v="3.0202666669"/>
    <n v="1.51013333345"/>
    <n v="519.81544829314623"/>
  </r>
  <r>
    <x v="3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3"/>
    <s v="RM"/>
    <x v="6"/>
    <n v="4.1479999999999997"/>
    <n v="0"/>
    <n v="1"/>
    <n v="1"/>
    <n v="4.1479999999999997"/>
    <n v="357.19501701790114"/>
    <n v="2.9036"/>
    <n v="1.4518"/>
    <n v="518.57572570658886"/>
  </r>
  <r>
    <x v="3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3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3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3"/>
    <s v="NE"/>
    <x v="10"/>
    <n v="3.1469999999999998"/>
    <n v="0"/>
    <n v="1"/>
    <n v="0"/>
    <n v="0"/>
    <n v="348.4892631582361"/>
    <n v="2.2028999999999996"/>
    <n v="1.1014499999999998"/>
    <n v="383.84349890563908"/>
  </r>
  <r>
    <x v="3"/>
    <s v="NE"/>
    <x v="11"/>
    <n v="3.7450000000000001"/>
    <n v="0"/>
    <n v="1"/>
    <n v="0"/>
    <n v="0"/>
    <n v="327.93912651133337"/>
    <n v="2.6215000000000002"/>
    <n v="1.3107500000000001"/>
    <n v="429.84621007473027"/>
  </r>
  <r>
    <x v="3"/>
    <s v="NE"/>
    <x v="12"/>
    <n v="3.1469999999999998"/>
    <n v="0"/>
    <n v="1"/>
    <n v="0"/>
    <n v="0"/>
    <n v="348.4892631582361"/>
    <n v="2.2028999999999996"/>
    <n v="1.1014499999999998"/>
    <n v="383.84349890563908"/>
  </r>
  <r>
    <x v="3"/>
    <s v="NE"/>
    <x v="13"/>
    <n v="3.78"/>
    <n v="0"/>
    <n v="1"/>
    <n v="0"/>
    <n v="0"/>
    <n v="326.73635931628053"/>
    <n v="2.6459999999999999"/>
    <n v="1.323"/>
    <n v="432.27220337543912"/>
  </r>
  <r>
    <x v="3"/>
    <s v="NE"/>
    <x v="14"/>
    <n v="4.1790000000000003"/>
    <n v="0"/>
    <n v="1"/>
    <n v="0"/>
    <n v="0"/>
    <n v="313.02481329267812"/>
    <n v="2.9253"/>
    <n v="1.46265"/>
    <n v="457.84574316253565"/>
  </r>
  <r>
    <x v="3"/>
    <s v="NE"/>
    <x v="15"/>
    <n v="4.6224999999999996"/>
    <n v="0"/>
    <n v="1"/>
    <n v="0"/>
    <n v="0"/>
    <n v="297.78403469250867"/>
    <n v="3.2357499999999995"/>
    <n v="1.6178749999999997"/>
    <n v="481.77734512814237"/>
  </r>
  <r>
    <x v="3"/>
    <s v="NE"/>
    <x v="16"/>
    <n v="4.0162500000000003"/>
    <n v="0"/>
    <n v="1"/>
    <n v="0"/>
    <n v="0"/>
    <n v="318.61768074967381"/>
    <n v="2.811375"/>
    <n v="1.4056875"/>
    <n v="447.87689110880711"/>
  </r>
  <r>
    <x v="3"/>
    <s v="NE"/>
    <x v="17"/>
    <n v="3.1419999999999999"/>
    <n v="0"/>
    <n v="1"/>
    <n v="0"/>
    <n v="0"/>
    <n v="348.66108704324364"/>
    <n v="2.1993999999999998"/>
    <n v="1.0996999999999999"/>
    <n v="383.42259742145501"/>
  </r>
  <r>
    <x v="3"/>
    <s v="NE"/>
    <x v="18"/>
    <n v="3.7450000000000001"/>
    <n v="0"/>
    <n v="1"/>
    <n v="0"/>
    <n v="0"/>
    <n v="327.93912651133337"/>
    <n v="2.6215000000000002"/>
    <n v="1.3107500000000001"/>
    <n v="429.84621007473027"/>
  </r>
  <r>
    <x v="3"/>
    <s v="NE"/>
    <x v="19"/>
    <n v="3.5185714290000001"/>
    <n v="0"/>
    <n v="1"/>
    <n v="0"/>
    <n v="0"/>
    <n v="335.72029386051884"/>
    <n v="2.4630000003000001"/>
    <n v="1.2315000001500001"/>
    <n v="413.4395419395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3.556923077"/>
    <n v="1"/>
    <n v="1"/>
    <n v="3.556923077"/>
    <n v="447.91197246998831"/>
    <n v="2.4898461539000003"/>
    <n v="1.2449230769500002"/>
    <n v="557.6159509700816"/>
  </r>
  <r>
    <x v="0"/>
    <x v="0"/>
    <x v="1"/>
    <n v="3.8450000000000002"/>
    <n v="1"/>
    <n v="1"/>
    <n v="3.8450000000000002"/>
    <n v="425.48212409828488"/>
    <n v="2.6915000000000004"/>
    <n v="1.3457500000000002"/>
    <n v="572.59256850526697"/>
  </r>
  <r>
    <x v="0"/>
    <x v="0"/>
    <x v="2"/>
    <n v="4.6806666669999997"/>
    <n v="1"/>
    <n v="1"/>
    <n v="4.6806666669999997"/>
    <n v="360.41659772810499"/>
    <n v="3.2764666668999998"/>
    <n v="1.6382333334499999"/>
    <n v="590.44648432682106"/>
  </r>
  <r>
    <x v="0"/>
    <x v="0"/>
    <x v="3"/>
    <n v="4.5443749999999996"/>
    <n v="1"/>
    <n v="1"/>
    <n v="4.5443749999999996"/>
    <n v="371.02835167667354"/>
    <n v="3.1810624999999995"/>
    <n v="1.5905312499999997"/>
    <n v="590.13218797773902"/>
  </r>
  <r>
    <x v="0"/>
    <x v="0"/>
    <x v="4"/>
    <n v="4.314666667"/>
    <n v="1"/>
    <n v="1"/>
    <n v="4.314666667"/>
    <n v="388.91358533319499"/>
    <n v="3.0202666669"/>
    <n v="1.51013333345"/>
    <n v="587.31136904320874"/>
  </r>
  <r>
    <x v="0"/>
    <x v="0"/>
    <x v="5"/>
    <n v="3.8136363640000002"/>
    <n v="1"/>
    <n v="1"/>
    <n v="3.8136363640000002"/>
    <n v="427.92411630140663"/>
    <n v="2.6695454548000002"/>
    <n v="1.3347727274000001"/>
    <n v="571.18143983586333"/>
  </r>
  <r>
    <x v="0"/>
    <x v="0"/>
    <x v="6"/>
    <n v="4.1479999999999997"/>
    <n v="1"/>
    <n v="1"/>
    <n v="4.1479999999999997"/>
    <n v="401.89035567112029"/>
    <n v="2.9036"/>
    <n v="1.4518"/>
    <n v="583.46441836333247"/>
  </r>
  <r>
    <x v="0"/>
    <x v="0"/>
    <x v="7"/>
    <n v="4.1381249999999996"/>
    <n v="1"/>
    <n v="1"/>
    <n v="4.1381249999999996"/>
    <n v="402.65922931210457"/>
    <n v="2.8966874999999996"/>
    <n v="1.4483437499999998"/>
    <n v="583.18897815400339"/>
  </r>
  <r>
    <x v="0"/>
    <x v="0"/>
    <x v="8"/>
    <n v="4.1381249999999996"/>
    <n v="1"/>
    <n v="1"/>
    <n v="4.1381249999999996"/>
    <n v="402.65922931210457"/>
    <n v="2.8966874999999996"/>
    <n v="1.4483437499999998"/>
    <n v="583.18897815400339"/>
  </r>
  <r>
    <x v="0"/>
    <x v="0"/>
    <x v="9"/>
    <n v="4.4866666669999997"/>
    <n v="1"/>
    <n v="1"/>
    <n v="4.4866666669999997"/>
    <n v="375.52155837124019"/>
    <n v="3.1406666668999996"/>
    <n v="1.5703333334499998"/>
    <n v="589.69402053944827"/>
  </r>
  <r>
    <x v="0"/>
    <x v="1"/>
    <x v="10"/>
    <n v="3.1469999999999998"/>
    <n v="1"/>
    <n v="0"/>
    <n v="0"/>
    <n v="393.18460181145525"/>
    <n v="2.2028999999999996"/>
    <n v="1.1014499999999998"/>
    <n v="433.07317966522731"/>
  </r>
  <r>
    <x v="0"/>
    <x v="1"/>
    <x v="11"/>
    <n v="3.7450000000000001"/>
    <n v="1"/>
    <n v="0"/>
    <n v="0"/>
    <n v="372.63446516455247"/>
    <n v="2.6215000000000002"/>
    <n v="1.3107500000000001"/>
    <n v="488.43062521443716"/>
  </r>
  <r>
    <x v="0"/>
    <x v="1"/>
    <x v="12"/>
    <n v="3.1469999999999998"/>
    <n v="1"/>
    <n v="0"/>
    <n v="0"/>
    <n v="393.18460181145525"/>
    <n v="2.2028999999999996"/>
    <n v="1.1014499999999998"/>
    <n v="433.07317966522731"/>
  </r>
  <r>
    <x v="0"/>
    <x v="1"/>
    <x v="13"/>
    <n v="3.78"/>
    <n v="1"/>
    <n v="0"/>
    <n v="0"/>
    <n v="371.43169796949962"/>
    <n v="2.6459999999999999"/>
    <n v="1.323"/>
    <n v="491.40413641364796"/>
  </r>
  <r>
    <x v="0"/>
    <x v="1"/>
    <x v="14"/>
    <n v="4.1790000000000003"/>
    <n v="1"/>
    <n v="0"/>
    <n v="0"/>
    <n v="357.72015194589733"/>
    <n v="2.9253"/>
    <n v="1.46265"/>
    <n v="523.21938024366671"/>
  </r>
  <r>
    <x v="0"/>
    <x v="1"/>
    <x v="15"/>
    <n v="4.6224999999999996"/>
    <n v="1"/>
    <n v="0"/>
    <n v="0"/>
    <n v="342.47937334572782"/>
    <n v="3.2357499999999995"/>
    <n v="1.6178749999999997"/>
    <n v="554.08881615171936"/>
  </r>
  <r>
    <x v="0"/>
    <x v="1"/>
    <x v="16"/>
    <n v="4.0162500000000003"/>
    <n v="1"/>
    <n v="0"/>
    <n v="0"/>
    <n v="363.31301940289302"/>
    <n v="2.811375"/>
    <n v="1.4056875"/>
    <n v="510.70456996190416"/>
  </r>
  <r>
    <x v="0"/>
    <x v="1"/>
    <x v="17"/>
    <n v="3.1419999999999999"/>
    <n v="1"/>
    <n v="0"/>
    <n v="0"/>
    <n v="393.35642569646279"/>
    <n v="2.1993999999999998"/>
    <n v="1.0996999999999999"/>
    <n v="432.5740613384001"/>
  </r>
  <r>
    <x v="0"/>
    <x v="1"/>
    <x v="18"/>
    <n v="3.7450000000000001"/>
    <n v="1"/>
    <n v="0"/>
    <n v="0"/>
    <n v="372.63446516455247"/>
    <n v="2.6215000000000002"/>
    <n v="1.3107500000000001"/>
    <n v="488.43062521443716"/>
  </r>
  <r>
    <x v="0"/>
    <x v="1"/>
    <x v="19"/>
    <n v="3.5185714290000001"/>
    <n v="1"/>
    <n v="0"/>
    <n v="0"/>
    <n v="380.41563251373799"/>
    <n v="2.4630000003000001"/>
    <n v="1.2315000001500001"/>
    <n v="468.4818514977307"/>
  </r>
  <r>
    <x v="1"/>
    <x v="0"/>
    <x v="0"/>
    <n v="3.556923077"/>
    <n v="0"/>
    <n v="1"/>
    <n v="3.556923077"/>
    <n v="323.32574228520309"/>
    <n v="2.4898461539000003"/>
    <n v="1.2449230769500002"/>
    <n v="402.51567794283778"/>
  </r>
  <r>
    <x v="1"/>
    <x v="0"/>
    <x v="1"/>
    <n v="3.8450000000000002"/>
    <n v="0"/>
    <n v="1"/>
    <n v="3.8450000000000002"/>
    <n v="300.89589391349966"/>
    <n v="2.6915000000000004"/>
    <n v="1.3457500000000002"/>
    <n v="404.93064923409224"/>
  </r>
  <r>
    <x v="1"/>
    <x v="0"/>
    <x v="2"/>
    <n v="4.6806666669999997"/>
    <n v="0"/>
    <n v="1"/>
    <n v="4.6806666669999997"/>
    <n v="235.8303675433198"/>
    <n v="3.2764666668999998"/>
    <n v="1.6382333334499999"/>
    <n v="386.34516914923142"/>
  </r>
  <r>
    <x v="1"/>
    <x v="0"/>
    <x v="3"/>
    <n v="4.5443749999999996"/>
    <n v="0"/>
    <n v="1"/>
    <n v="4.5443749999999996"/>
    <n v="246.44212149188826"/>
    <n v="3.1810624999999995"/>
    <n v="1.5905312499999997"/>
    <n v="391.97389554914486"/>
  </r>
  <r>
    <x v="1"/>
    <x v="0"/>
    <x v="4"/>
    <n v="4.314666667"/>
    <n v="0"/>
    <n v="1"/>
    <n v="4.314666667"/>
    <n v="264.32735514840977"/>
    <n v="3.0202666669"/>
    <n v="1.51013333345"/>
    <n v="399.16954995229008"/>
  </r>
  <r>
    <x v="1"/>
    <x v="0"/>
    <x v="5"/>
    <n v="3.8136363640000002"/>
    <n v="0"/>
    <n v="1"/>
    <n v="3.8136363640000002"/>
    <n v="303.33788611662135"/>
    <n v="2.6695454548000002"/>
    <n v="1.3347727274000001"/>
    <n v="404.88713757563329"/>
  </r>
  <r>
    <x v="1"/>
    <x v="0"/>
    <x v="6"/>
    <n v="4.1479999999999997"/>
    <n v="0"/>
    <n v="1"/>
    <n v="4.1479999999999997"/>
    <n v="277.30412548633507"/>
    <n v="2.9036"/>
    <n v="1.4518"/>
    <n v="402.59012938106122"/>
  </r>
  <r>
    <x v="1"/>
    <x v="0"/>
    <x v="7"/>
    <n v="4.1381249999999996"/>
    <n v="0"/>
    <n v="1"/>
    <n v="4.1381249999999996"/>
    <n v="278.07299912731935"/>
    <n v="2.8966874999999996"/>
    <n v="1.4483437499999998"/>
    <n v="402.74529032980837"/>
  </r>
  <r>
    <x v="1"/>
    <x v="0"/>
    <x v="8"/>
    <n v="4.1381249999999996"/>
    <n v="0"/>
    <n v="1"/>
    <n v="4.1381249999999996"/>
    <n v="278.07299912731935"/>
    <n v="2.8966874999999996"/>
    <n v="1.4483437499999998"/>
    <n v="402.74529032980837"/>
  </r>
  <r>
    <x v="1"/>
    <x v="0"/>
    <x v="9"/>
    <n v="4.4866666669999997"/>
    <n v="0"/>
    <n v="1"/>
    <n v="4.4866666669999997"/>
    <n v="250.93532818645491"/>
    <n v="3.1406666668999996"/>
    <n v="1.5703333334499998"/>
    <n v="394.05211039140545"/>
  </r>
  <r>
    <x v="1"/>
    <x v="1"/>
    <x v="10"/>
    <n v="3.1469999999999998"/>
    <n v="0"/>
    <n v="0"/>
    <n v="0"/>
    <n v="268.59837162667003"/>
    <n v="2.2028999999999996"/>
    <n v="1.1014499999999998"/>
    <n v="295.84767642819565"/>
  </r>
  <r>
    <x v="1"/>
    <x v="1"/>
    <x v="11"/>
    <n v="3.7450000000000001"/>
    <n v="0"/>
    <n v="0"/>
    <n v="0"/>
    <n v="248.04823497976727"/>
    <n v="2.6215000000000002"/>
    <n v="1.3107500000000001"/>
    <n v="325.12922399972996"/>
  </r>
  <r>
    <x v="1"/>
    <x v="1"/>
    <x v="12"/>
    <n v="3.1469999999999998"/>
    <n v="0"/>
    <n v="0"/>
    <n v="0"/>
    <n v="268.59837162667003"/>
    <n v="2.2028999999999996"/>
    <n v="1.1014499999999998"/>
    <n v="295.84767642819565"/>
  </r>
  <r>
    <x v="1"/>
    <x v="1"/>
    <x v="13"/>
    <n v="3.78"/>
    <n v="0"/>
    <n v="0"/>
    <n v="0"/>
    <n v="246.84546778471443"/>
    <n v="2.6459999999999999"/>
    <n v="1.323"/>
    <n v="326.5765538791772"/>
  </r>
  <r>
    <x v="1"/>
    <x v="1"/>
    <x v="14"/>
    <n v="4.1790000000000003"/>
    <n v="0"/>
    <n v="0"/>
    <n v="0"/>
    <n v="233.13392176111208"/>
    <n v="2.9253"/>
    <n v="1.46265"/>
    <n v="340.99333066389056"/>
  </r>
  <r>
    <x v="1"/>
    <x v="1"/>
    <x v="15"/>
    <n v="4.6224999999999996"/>
    <n v="0"/>
    <n v="0"/>
    <n v="0"/>
    <n v="217.8931431609426"/>
    <n v="3.2357499999999995"/>
    <n v="1.6178749999999997"/>
    <n v="352.52386899150997"/>
  </r>
  <r>
    <x v="1"/>
    <x v="1"/>
    <x v="16"/>
    <n v="4.0162500000000003"/>
    <n v="0"/>
    <n v="0"/>
    <n v="0"/>
    <n v="238.72678921810777"/>
    <n v="2.811375"/>
    <n v="1.4056875"/>
    <n v="335.57526351902885"/>
  </r>
  <r>
    <x v="1"/>
    <x v="1"/>
    <x v="17"/>
    <n v="3.1419999999999999"/>
    <n v="0"/>
    <n v="0"/>
    <n v="0"/>
    <n v="268.77019551167757"/>
    <n v="2.1993999999999998"/>
    <n v="1.0996999999999999"/>
    <n v="295.56658400419178"/>
  </r>
  <r>
    <x v="1"/>
    <x v="1"/>
    <x v="18"/>
    <n v="3.7450000000000001"/>
    <n v="0"/>
    <n v="0"/>
    <n v="0"/>
    <n v="248.04823497976727"/>
    <n v="2.6215000000000002"/>
    <n v="1.3107500000000001"/>
    <n v="325.12922399972996"/>
  </r>
  <r>
    <x v="1"/>
    <x v="1"/>
    <x v="19"/>
    <n v="3.5185714290000001"/>
    <n v="0"/>
    <n v="0"/>
    <n v="0"/>
    <n v="255.82940232895277"/>
    <n v="2.4630000003000001"/>
    <n v="1.2315000001500001"/>
    <n v="315.05390900647978"/>
  </r>
  <r>
    <x v="2"/>
    <x v="0"/>
    <x v="0"/>
    <n v="3.556923077"/>
    <n v="0"/>
    <n v="1"/>
    <n v="3.556923077"/>
    <n v="323.32574228520309"/>
    <n v="2.4898461539000003"/>
    <n v="1.2449230769500002"/>
    <n v="402.51567794283778"/>
  </r>
  <r>
    <x v="2"/>
    <x v="0"/>
    <x v="1"/>
    <n v="3.8450000000000002"/>
    <n v="0"/>
    <n v="1"/>
    <n v="3.8450000000000002"/>
    <n v="300.89589391349966"/>
    <n v="2.6915000000000004"/>
    <n v="1.3457500000000002"/>
    <n v="404.93064923409224"/>
  </r>
  <r>
    <x v="2"/>
    <x v="0"/>
    <x v="2"/>
    <n v="4.6806666669999997"/>
    <n v="0"/>
    <n v="1"/>
    <n v="4.6806666669999997"/>
    <n v="235.8303675433198"/>
    <n v="3.2764666668999998"/>
    <n v="1.6382333334499999"/>
    <n v="386.34516914923142"/>
  </r>
  <r>
    <x v="2"/>
    <x v="0"/>
    <x v="3"/>
    <n v="4.5443749999999996"/>
    <n v="0"/>
    <n v="1"/>
    <n v="4.5443749999999996"/>
    <n v="246.44212149188826"/>
    <n v="3.1810624999999995"/>
    <n v="1.5905312499999997"/>
    <n v="391.97389554914486"/>
  </r>
  <r>
    <x v="2"/>
    <x v="0"/>
    <x v="4"/>
    <n v="4.314666667"/>
    <n v="0"/>
    <n v="1"/>
    <n v="4.314666667"/>
    <n v="264.32735514840977"/>
    <n v="3.0202666669"/>
    <n v="1.51013333345"/>
    <n v="399.16954995229008"/>
  </r>
  <r>
    <x v="2"/>
    <x v="0"/>
    <x v="5"/>
    <n v="3.8136363640000002"/>
    <n v="0"/>
    <n v="1"/>
    <n v="3.8136363640000002"/>
    <n v="303.33788611662135"/>
    <n v="2.6695454548000002"/>
    <n v="1.3347727274000001"/>
    <n v="404.88713757563329"/>
  </r>
  <r>
    <x v="2"/>
    <x v="0"/>
    <x v="6"/>
    <n v="4.1479999999999997"/>
    <n v="0"/>
    <n v="1"/>
    <n v="4.1479999999999997"/>
    <n v="277.30412548633507"/>
    <n v="2.9036"/>
    <n v="1.4518"/>
    <n v="402.59012938106122"/>
  </r>
  <r>
    <x v="2"/>
    <x v="0"/>
    <x v="7"/>
    <n v="4.1381249999999996"/>
    <n v="0"/>
    <n v="1"/>
    <n v="4.1381249999999996"/>
    <n v="278.07299912731935"/>
    <n v="2.8966874999999996"/>
    <n v="1.4483437499999998"/>
    <n v="402.74529032980837"/>
  </r>
  <r>
    <x v="2"/>
    <x v="0"/>
    <x v="8"/>
    <n v="4.1381249999999996"/>
    <n v="0"/>
    <n v="1"/>
    <n v="4.1381249999999996"/>
    <n v="278.07299912731935"/>
    <n v="2.8966874999999996"/>
    <n v="1.4483437499999998"/>
    <n v="402.74529032980837"/>
  </r>
  <r>
    <x v="2"/>
    <x v="0"/>
    <x v="9"/>
    <n v="4.4866666669999997"/>
    <n v="0"/>
    <n v="1"/>
    <n v="4.4866666669999997"/>
    <n v="250.93532818645491"/>
    <n v="3.1406666668999996"/>
    <n v="1.5703333334499998"/>
    <n v="394.05211039140545"/>
  </r>
  <r>
    <x v="2"/>
    <x v="1"/>
    <x v="10"/>
    <n v="3.1469999999999998"/>
    <n v="0"/>
    <n v="0"/>
    <n v="0"/>
    <n v="268.59837162667003"/>
    <n v="2.2028999999999996"/>
    <n v="1.1014499999999998"/>
    <n v="295.84767642819565"/>
  </r>
  <r>
    <x v="2"/>
    <x v="1"/>
    <x v="11"/>
    <n v="3.7450000000000001"/>
    <n v="0"/>
    <n v="0"/>
    <n v="0"/>
    <n v="248.04823497976727"/>
    <n v="2.6215000000000002"/>
    <n v="1.3107500000000001"/>
    <n v="325.12922399972996"/>
  </r>
  <r>
    <x v="2"/>
    <x v="1"/>
    <x v="12"/>
    <n v="3.1469999999999998"/>
    <n v="0"/>
    <n v="0"/>
    <n v="0"/>
    <n v="268.59837162667003"/>
    <n v="2.2028999999999996"/>
    <n v="1.1014499999999998"/>
    <n v="295.84767642819565"/>
  </r>
  <r>
    <x v="2"/>
    <x v="1"/>
    <x v="13"/>
    <n v="3.78"/>
    <n v="0"/>
    <n v="0"/>
    <n v="0"/>
    <n v="246.84546778471443"/>
    <n v="2.6459999999999999"/>
    <n v="1.323"/>
    <n v="326.5765538791772"/>
  </r>
  <r>
    <x v="2"/>
    <x v="1"/>
    <x v="14"/>
    <n v="4.1790000000000003"/>
    <n v="0"/>
    <n v="0"/>
    <n v="0"/>
    <n v="233.13392176111208"/>
    <n v="2.9253"/>
    <n v="1.46265"/>
    <n v="340.99333066389056"/>
  </r>
  <r>
    <x v="2"/>
    <x v="1"/>
    <x v="15"/>
    <n v="4.6224999999999996"/>
    <n v="0"/>
    <n v="0"/>
    <n v="0"/>
    <n v="217.8931431609426"/>
    <n v="3.2357499999999995"/>
    <n v="1.6178749999999997"/>
    <n v="352.52386899150997"/>
  </r>
  <r>
    <x v="2"/>
    <x v="1"/>
    <x v="16"/>
    <n v="4.0162500000000003"/>
    <n v="0"/>
    <n v="0"/>
    <n v="0"/>
    <n v="238.72678921810777"/>
    <n v="2.811375"/>
    <n v="1.4056875"/>
    <n v="335.57526351902885"/>
  </r>
  <r>
    <x v="2"/>
    <x v="1"/>
    <x v="17"/>
    <n v="3.1419999999999999"/>
    <n v="0"/>
    <n v="0"/>
    <n v="0"/>
    <n v="268.77019551167757"/>
    <n v="2.1993999999999998"/>
    <n v="1.0996999999999999"/>
    <n v="295.56658400419178"/>
  </r>
  <r>
    <x v="2"/>
    <x v="1"/>
    <x v="18"/>
    <n v="3.7450000000000001"/>
    <n v="0"/>
    <n v="0"/>
    <n v="0"/>
    <n v="248.04823497976727"/>
    <n v="2.6215000000000002"/>
    <n v="1.3107500000000001"/>
    <n v="325.12922399972996"/>
  </r>
  <r>
    <x v="2"/>
    <x v="1"/>
    <x v="19"/>
    <n v="3.5185714290000001"/>
    <n v="0"/>
    <n v="0"/>
    <n v="0"/>
    <n v="255.82940232895277"/>
    <n v="2.4630000003000001"/>
    <n v="1.2315000001500001"/>
    <n v="315.05390900647978"/>
  </r>
  <r>
    <x v="3"/>
    <x v="0"/>
    <x v="0"/>
    <n v="3.556923077"/>
    <n v="0"/>
    <n v="1"/>
    <n v="3.556923077"/>
    <n v="323.32574228520309"/>
    <n v="2.4898461539000003"/>
    <n v="1.2449230769500002"/>
    <n v="402.51567794283778"/>
  </r>
  <r>
    <x v="3"/>
    <x v="0"/>
    <x v="1"/>
    <n v="3.8450000000000002"/>
    <n v="0"/>
    <n v="1"/>
    <n v="3.8450000000000002"/>
    <n v="300.89589391349966"/>
    <n v="2.6915000000000004"/>
    <n v="1.3457500000000002"/>
    <n v="404.93064923409224"/>
  </r>
  <r>
    <x v="3"/>
    <x v="0"/>
    <x v="2"/>
    <n v="4.6806666669999997"/>
    <n v="0"/>
    <n v="1"/>
    <n v="4.6806666669999997"/>
    <n v="235.8303675433198"/>
    <n v="3.2764666668999998"/>
    <n v="1.6382333334499999"/>
    <n v="386.34516914923142"/>
  </r>
  <r>
    <x v="3"/>
    <x v="0"/>
    <x v="3"/>
    <n v="4.5443749999999996"/>
    <n v="0"/>
    <n v="1"/>
    <n v="4.5443749999999996"/>
    <n v="246.44212149188826"/>
    <n v="3.1810624999999995"/>
    <n v="1.5905312499999997"/>
    <n v="391.97389554914486"/>
  </r>
  <r>
    <x v="3"/>
    <x v="0"/>
    <x v="4"/>
    <n v="4.314666667"/>
    <n v="0"/>
    <n v="1"/>
    <n v="4.314666667"/>
    <n v="264.32735514840977"/>
    <n v="3.0202666669"/>
    <n v="1.51013333345"/>
    <n v="399.16954995229008"/>
  </r>
  <r>
    <x v="3"/>
    <x v="0"/>
    <x v="5"/>
    <n v="3.8136363640000002"/>
    <n v="0"/>
    <n v="1"/>
    <n v="3.8136363640000002"/>
    <n v="303.33788611662135"/>
    <n v="2.6695454548000002"/>
    <n v="1.3347727274000001"/>
    <n v="404.88713757563329"/>
  </r>
  <r>
    <x v="3"/>
    <x v="0"/>
    <x v="6"/>
    <n v="4.1479999999999997"/>
    <n v="0"/>
    <n v="1"/>
    <n v="4.1479999999999997"/>
    <n v="277.30412548633507"/>
    <n v="2.9036"/>
    <n v="1.4518"/>
    <n v="402.59012938106122"/>
  </r>
  <r>
    <x v="3"/>
    <x v="0"/>
    <x v="7"/>
    <n v="4.1381249999999996"/>
    <n v="0"/>
    <n v="1"/>
    <n v="4.1381249999999996"/>
    <n v="278.07299912731935"/>
    <n v="2.8966874999999996"/>
    <n v="1.4483437499999998"/>
    <n v="402.74529032980837"/>
  </r>
  <r>
    <x v="3"/>
    <x v="0"/>
    <x v="8"/>
    <n v="4.1381249999999996"/>
    <n v="0"/>
    <n v="1"/>
    <n v="4.1381249999999996"/>
    <n v="278.07299912731935"/>
    <n v="2.8966874999999996"/>
    <n v="1.4483437499999998"/>
    <n v="402.74529032980837"/>
  </r>
  <r>
    <x v="3"/>
    <x v="0"/>
    <x v="9"/>
    <n v="4.4866666669999997"/>
    <n v="0"/>
    <n v="1"/>
    <n v="4.4866666669999997"/>
    <n v="250.93532818645491"/>
    <n v="3.1406666668999996"/>
    <n v="1.5703333334499998"/>
    <n v="394.05211039140545"/>
  </r>
  <r>
    <x v="3"/>
    <x v="1"/>
    <x v="10"/>
    <n v="3.1469999999999998"/>
    <n v="0"/>
    <n v="0"/>
    <n v="0"/>
    <n v="268.59837162667003"/>
    <n v="2.2028999999999996"/>
    <n v="1.1014499999999998"/>
    <n v="295.84767642819565"/>
  </r>
  <r>
    <x v="3"/>
    <x v="1"/>
    <x v="11"/>
    <n v="3.7450000000000001"/>
    <n v="0"/>
    <n v="0"/>
    <n v="0"/>
    <n v="248.04823497976727"/>
    <n v="2.6215000000000002"/>
    <n v="1.3107500000000001"/>
    <n v="325.12922399972996"/>
  </r>
  <r>
    <x v="3"/>
    <x v="1"/>
    <x v="12"/>
    <n v="3.1469999999999998"/>
    <n v="0"/>
    <n v="0"/>
    <n v="0"/>
    <n v="268.59837162667003"/>
    <n v="2.2028999999999996"/>
    <n v="1.1014499999999998"/>
    <n v="295.84767642819565"/>
  </r>
  <r>
    <x v="3"/>
    <x v="1"/>
    <x v="13"/>
    <n v="3.78"/>
    <n v="0"/>
    <n v="0"/>
    <n v="0"/>
    <n v="246.84546778471443"/>
    <n v="2.6459999999999999"/>
    <n v="1.323"/>
    <n v="326.5765538791772"/>
  </r>
  <r>
    <x v="3"/>
    <x v="1"/>
    <x v="14"/>
    <n v="4.1790000000000003"/>
    <n v="0"/>
    <n v="0"/>
    <n v="0"/>
    <n v="233.13392176111208"/>
    <n v="2.9253"/>
    <n v="1.46265"/>
    <n v="340.99333066389056"/>
  </r>
  <r>
    <x v="3"/>
    <x v="1"/>
    <x v="15"/>
    <n v="4.6224999999999996"/>
    <n v="0"/>
    <n v="0"/>
    <n v="0"/>
    <n v="217.8931431609426"/>
    <n v="3.2357499999999995"/>
    <n v="1.6178749999999997"/>
    <n v="352.52386899150997"/>
  </r>
  <r>
    <x v="3"/>
    <x v="1"/>
    <x v="16"/>
    <n v="4.0162500000000003"/>
    <n v="0"/>
    <n v="0"/>
    <n v="0"/>
    <n v="238.72678921810777"/>
    <n v="2.811375"/>
    <n v="1.4056875"/>
    <n v="335.57526351902885"/>
  </r>
  <r>
    <x v="3"/>
    <x v="1"/>
    <x v="17"/>
    <n v="3.1419999999999999"/>
    <n v="0"/>
    <n v="0"/>
    <n v="0"/>
    <n v="268.77019551167757"/>
    <n v="2.1993999999999998"/>
    <n v="1.0996999999999999"/>
    <n v="295.56658400419178"/>
  </r>
  <r>
    <x v="3"/>
    <x v="1"/>
    <x v="18"/>
    <n v="3.7450000000000001"/>
    <n v="0"/>
    <n v="0"/>
    <n v="0"/>
    <n v="248.04823497976727"/>
    <n v="2.6215000000000002"/>
    <n v="1.3107500000000001"/>
    <n v="325.12922399972996"/>
  </r>
  <r>
    <x v="3"/>
    <x v="1"/>
    <x v="19"/>
    <n v="3.5185714290000001"/>
    <n v="0"/>
    <n v="0"/>
    <n v="0"/>
    <n v="255.82940232895277"/>
    <n v="2.4630000003000001"/>
    <n v="1.2315000001500001"/>
    <n v="315.05390900647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790D1-6124-4A3B-82A0-0420905568F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3:Q34" firstHeaderRow="1" firstDataRow="1" firstDataCol="1"/>
  <pivotFields count="13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8C724-6234-4B13-9E06-AD4C40138B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6:Q11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6A5C-EC09-413A-817B-C4F028CDE67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3:P34" firstHeaderRow="1" firstDataRow="1" firstDataCol="1"/>
  <pivotFields count="12">
    <pivotField numFmtId="14" showAll="0"/>
    <pivotField showAll="0">
      <items count="3">
        <item x="1"/>
        <item x="0"/>
        <item t="default"/>
      </items>
    </pivotField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6E6DF-9D83-42B0-8053-2C5D5E385B1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6:P11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/>
  </sheetViews>
  <sheetFormatPr defaultRowHeight="14.5" x14ac:dyDescent="0.35"/>
  <cols>
    <col min="3" max="3" width="60.54296875" customWidth="1"/>
  </cols>
  <sheetData>
    <row r="2" spans="2:4" x14ac:dyDescent="0.35">
      <c r="B2" s="67" t="s">
        <v>29</v>
      </c>
      <c r="C2" s="67"/>
      <c r="D2" s="67"/>
    </row>
    <row r="3" spans="2:4" x14ac:dyDescent="0.35">
      <c r="B3" s="9">
        <v>1</v>
      </c>
      <c r="C3" s="66" t="s">
        <v>30</v>
      </c>
      <c r="D3" s="66"/>
    </row>
    <row r="4" spans="2:4" x14ac:dyDescent="0.35">
      <c r="B4" s="9">
        <v>2</v>
      </c>
      <c r="C4" s="66" t="s">
        <v>31</v>
      </c>
      <c r="D4" s="66"/>
    </row>
    <row r="5" spans="2:4" ht="14.5" customHeight="1" x14ac:dyDescent="0.35">
      <c r="B5" s="9">
        <v>3</v>
      </c>
      <c r="C5" s="66" t="s">
        <v>32</v>
      </c>
      <c r="D5" s="66"/>
    </row>
    <row r="6" spans="2:4" x14ac:dyDescent="0.35">
      <c r="B6" s="9">
        <v>4</v>
      </c>
      <c r="C6" s="66" t="s">
        <v>33</v>
      </c>
      <c r="D6" s="66"/>
    </row>
    <row r="10" spans="2:4" ht="14.5" customHeight="1" x14ac:dyDescent="0.35"/>
    <row r="11" spans="2:4" ht="14.5" customHeight="1" x14ac:dyDescent="0.3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FF15-1525-4C0D-9E2C-113FBBBD7A0D}">
  <sheetPr codeName="Sheet3">
    <tabColor rgb="FF007800"/>
  </sheetPr>
  <dimension ref="B1:M250"/>
  <sheetViews>
    <sheetView zoomScaleNormal="100" workbookViewId="0">
      <selection activeCell="G2" sqref="G2"/>
    </sheetView>
  </sheetViews>
  <sheetFormatPr defaultRowHeight="14.5" x14ac:dyDescent="0.35"/>
  <cols>
    <col min="1" max="1" width="4.81640625" customWidth="1"/>
    <col min="3" max="3" width="9.1796875" bestFit="1" customWidth="1"/>
    <col min="4" max="4" width="11.1796875" bestFit="1" customWidth="1"/>
    <col min="5" max="5" width="10.1796875" bestFit="1" customWidth="1"/>
  </cols>
  <sheetData>
    <row r="1" spans="2:9" x14ac:dyDescent="0.35">
      <c r="B1" t="s">
        <v>208</v>
      </c>
    </row>
    <row r="2" spans="2:9" x14ac:dyDescent="0.35">
      <c r="B2" t="s">
        <v>34</v>
      </c>
    </row>
    <row r="3" spans="2:9" x14ac:dyDescent="0.35">
      <c r="B3" t="s">
        <v>35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110</v>
      </c>
      <c r="D13" s="16">
        <v>0</v>
      </c>
      <c r="E13" s="16">
        <v>110</v>
      </c>
      <c r="F13" s="19">
        <v>100.09976082913568</v>
      </c>
      <c r="G13" s="19">
        <v>1041.2002563709802</v>
      </c>
      <c r="H13" s="19">
        <v>302.39008210730253</v>
      </c>
      <c r="I13" s="19">
        <v>125.99848766403534</v>
      </c>
    </row>
    <row r="14" spans="2:9" x14ac:dyDescent="0.35">
      <c r="B14" s="11" t="s">
        <v>4</v>
      </c>
      <c r="C14" s="17">
        <v>110</v>
      </c>
      <c r="D14" s="17">
        <v>0</v>
      </c>
      <c r="E14" s="17">
        <v>110</v>
      </c>
      <c r="F14" s="20">
        <v>3.1986666669999999</v>
      </c>
      <c r="G14" s="20">
        <v>6.2515384620000001</v>
      </c>
      <c r="H14" s="20">
        <v>4.4036885261090939</v>
      </c>
      <c r="I14" s="20">
        <v>0.53298649790233343</v>
      </c>
    </row>
    <row r="15" spans="2:9" x14ac:dyDescent="0.35">
      <c r="B15" s="11" t="s">
        <v>5</v>
      </c>
      <c r="C15" s="17">
        <v>110</v>
      </c>
      <c r="D15" s="17">
        <v>0</v>
      </c>
      <c r="E15" s="17">
        <v>110</v>
      </c>
      <c r="F15" s="20">
        <v>0</v>
      </c>
      <c r="G15" s="20">
        <v>1</v>
      </c>
      <c r="H15" s="20">
        <v>0.14545454545454548</v>
      </c>
      <c r="I15" s="20">
        <v>0.35417208372118514</v>
      </c>
    </row>
    <row r="16" spans="2:9" ht="15" thickBot="1" x14ac:dyDescent="0.4">
      <c r="B16" s="15" t="s">
        <v>6</v>
      </c>
      <c r="C16" s="18">
        <v>110</v>
      </c>
      <c r="D16" s="18">
        <v>0</v>
      </c>
      <c r="E16" s="18">
        <v>110</v>
      </c>
      <c r="F16" s="21">
        <v>0</v>
      </c>
      <c r="G16" s="21">
        <v>1</v>
      </c>
      <c r="H16" s="21">
        <v>0.33636363636363625</v>
      </c>
      <c r="I16" s="21">
        <v>0.47462728452546138</v>
      </c>
    </row>
    <row r="19" spans="2:6" x14ac:dyDescent="0.35">
      <c r="B19" s="10" t="s">
        <v>48</v>
      </c>
    </row>
    <row r="20" spans="2:6" ht="15" thickBot="1" x14ac:dyDescent="0.4"/>
    <row r="21" spans="2:6" x14ac:dyDescent="0.35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35">
      <c r="B22" s="23" t="s">
        <v>4</v>
      </c>
      <c r="C22" s="30">
        <v>1</v>
      </c>
      <c r="D22" s="25">
        <v>-9.3824881112363395E-2</v>
      </c>
      <c r="E22" s="25">
        <v>-5.8149509630056564E-2</v>
      </c>
      <c r="F22" s="19">
        <v>-0.37971579516964959</v>
      </c>
    </row>
    <row r="23" spans="2:6" x14ac:dyDescent="0.35">
      <c r="B23" s="11" t="s">
        <v>5</v>
      </c>
      <c r="C23" s="20">
        <v>-9.3824881112363395E-2</v>
      </c>
      <c r="D23" s="31">
        <v>1</v>
      </c>
      <c r="E23" s="20">
        <v>-2.0838338101883194E-2</v>
      </c>
      <c r="F23" s="26">
        <v>0.3908125630389277</v>
      </c>
    </row>
    <row r="24" spans="2:6" x14ac:dyDescent="0.35">
      <c r="B24" s="11" t="s">
        <v>6</v>
      </c>
      <c r="C24" s="20">
        <v>-5.8149509630056564E-2</v>
      </c>
      <c r="D24" s="20">
        <v>-2.0838338101883194E-2</v>
      </c>
      <c r="E24" s="31">
        <v>1</v>
      </c>
      <c r="F24" s="26">
        <v>0.3482158769694596</v>
      </c>
    </row>
    <row r="25" spans="2:6" ht="15" thickBot="1" x14ac:dyDescent="0.4">
      <c r="B25" s="24" t="s">
        <v>3</v>
      </c>
      <c r="C25" s="27">
        <v>-0.37971579516964959</v>
      </c>
      <c r="D25" s="27">
        <v>0.3908125630389277</v>
      </c>
      <c r="E25" s="27">
        <v>0.3482158769694596</v>
      </c>
      <c r="F25" s="32">
        <v>1</v>
      </c>
    </row>
    <row r="28" spans="2:6" x14ac:dyDescent="0.35">
      <c r="B28" s="33" t="s">
        <v>49</v>
      </c>
    </row>
    <row r="30" spans="2:6" x14ac:dyDescent="0.35">
      <c r="B30" s="10" t="s">
        <v>50</v>
      </c>
    </row>
    <row r="31" spans="2:6" ht="15" thickBot="1" x14ac:dyDescent="0.4"/>
    <row r="32" spans="2:6" x14ac:dyDescent="0.35">
      <c r="B32" s="34" t="s">
        <v>41</v>
      </c>
      <c r="C32" s="35">
        <v>110</v>
      </c>
    </row>
    <row r="33" spans="2:3" x14ac:dyDescent="0.35">
      <c r="B33" s="11" t="s">
        <v>51</v>
      </c>
      <c r="C33" s="20">
        <v>110</v>
      </c>
    </row>
    <row r="34" spans="2:3" x14ac:dyDescent="0.35">
      <c r="B34" s="11" t="s">
        <v>52</v>
      </c>
      <c r="C34" s="20">
        <v>106</v>
      </c>
    </row>
    <row r="35" spans="2:3" x14ac:dyDescent="0.35">
      <c r="B35" s="11" t="s">
        <v>53</v>
      </c>
      <c r="C35" s="20">
        <v>0.38452169588945062</v>
      </c>
    </row>
    <row r="36" spans="2:3" x14ac:dyDescent="0.35">
      <c r="B36" s="11" t="s">
        <v>54</v>
      </c>
      <c r="C36" s="20">
        <v>0.36710249860330302</v>
      </c>
    </row>
    <row r="37" spans="2:3" x14ac:dyDescent="0.35">
      <c r="B37" s="11" t="s">
        <v>55</v>
      </c>
      <c r="C37" s="20">
        <v>10047.639530900866</v>
      </c>
    </row>
    <row r="38" spans="2:3" x14ac:dyDescent="0.35">
      <c r="B38" s="11" t="s">
        <v>56</v>
      </c>
      <c r="C38" s="20">
        <v>100.23791463763034</v>
      </c>
    </row>
    <row r="39" spans="2:3" x14ac:dyDescent="0.35">
      <c r="B39" s="11" t="s">
        <v>57</v>
      </c>
      <c r="C39" s="20">
        <v>20.330612466225251</v>
      </c>
    </row>
    <row r="40" spans="2:3" x14ac:dyDescent="0.35">
      <c r="B40" s="11" t="s">
        <v>58</v>
      </c>
      <c r="C40" s="20">
        <v>1.2784051498883315</v>
      </c>
    </row>
    <row r="41" spans="2:3" x14ac:dyDescent="0.35">
      <c r="B41" s="11" t="s">
        <v>59</v>
      </c>
      <c r="C41" s="20">
        <v>4</v>
      </c>
    </row>
    <row r="42" spans="2:3" x14ac:dyDescent="0.35">
      <c r="B42" s="11" t="s">
        <v>60</v>
      </c>
      <c r="C42" s="20">
        <v>1017.5856915840101</v>
      </c>
    </row>
    <row r="43" spans="2:3" x14ac:dyDescent="0.35">
      <c r="B43" s="11" t="s">
        <v>61</v>
      </c>
      <c r="C43" s="20">
        <v>1028.3876130471797</v>
      </c>
    </row>
    <row r="44" spans="2:3" ht="15" thickBot="1" x14ac:dyDescent="0.4">
      <c r="B44" s="15" t="s">
        <v>62</v>
      </c>
      <c r="C44" s="21">
        <v>0.6619294968736098</v>
      </c>
    </row>
    <row r="47" spans="2:3" x14ac:dyDescent="0.35">
      <c r="B47" s="10" t="s">
        <v>63</v>
      </c>
    </row>
    <row r="48" spans="2:3" ht="15" thickBot="1" x14ac:dyDescent="0.4"/>
    <row r="49" spans="2:8" x14ac:dyDescent="0.35">
      <c r="B49" s="12" t="s">
        <v>64</v>
      </c>
      <c r="C49" s="13" t="s">
        <v>52</v>
      </c>
      <c r="D49" s="13" t="s">
        <v>65</v>
      </c>
      <c r="E49" s="13" t="s">
        <v>66</v>
      </c>
      <c r="F49" s="13" t="s">
        <v>67</v>
      </c>
      <c r="G49" s="13" t="s">
        <v>68</v>
      </c>
    </row>
    <row r="50" spans="2:8" x14ac:dyDescent="0.35">
      <c r="B50" s="23" t="s">
        <v>69</v>
      </c>
      <c r="C50" s="36">
        <v>3</v>
      </c>
      <c r="D50" s="25">
        <v>665392.66912953136</v>
      </c>
      <c r="E50" s="25">
        <v>221797.55637651045</v>
      </c>
      <c r="F50" s="25">
        <v>22.074593310636434</v>
      </c>
      <c r="G50" s="37" t="s">
        <v>72</v>
      </c>
    </row>
    <row r="51" spans="2:8" x14ac:dyDescent="0.35">
      <c r="B51" s="11" t="s">
        <v>70</v>
      </c>
      <c r="C51" s="17">
        <v>106</v>
      </c>
      <c r="D51" s="20">
        <v>1065049.7902754918</v>
      </c>
      <c r="E51" s="20">
        <v>10047.639530900866</v>
      </c>
      <c r="F51" s="20"/>
      <c r="G51" s="20"/>
    </row>
    <row r="52" spans="2:8" ht="15" thickBot="1" x14ac:dyDescent="0.4">
      <c r="B52" s="15" t="s">
        <v>71</v>
      </c>
      <c r="C52" s="18">
        <v>109</v>
      </c>
      <c r="D52" s="21">
        <v>1730442.4594050231</v>
      </c>
      <c r="E52" s="21"/>
      <c r="F52" s="21"/>
      <c r="G52" s="21"/>
    </row>
    <row r="53" spans="2:8" x14ac:dyDescent="0.35">
      <c r="B53" s="38" t="s">
        <v>73</v>
      </c>
    </row>
    <row r="56" spans="2:8" x14ac:dyDescent="0.35">
      <c r="B56" s="10" t="s">
        <v>74</v>
      </c>
    </row>
    <row r="57" spans="2:8" ht="15" thickBot="1" x14ac:dyDescent="0.4"/>
    <row r="58" spans="2:8" x14ac:dyDescent="0.35">
      <c r="B58" s="12" t="s">
        <v>64</v>
      </c>
      <c r="C58" s="13" t="s">
        <v>75</v>
      </c>
      <c r="D58" s="13" t="s">
        <v>76</v>
      </c>
      <c r="E58" s="13" t="s">
        <v>77</v>
      </c>
      <c r="F58" s="13" t="s">
        <v>78</v>
      </c>
      <c r="G58" s="13" t="s">
        <v>79</v>
      </c>
      <c r="H58" s="13" t="s">
        <v>80</v>
      </c>
    </row>
    <row r="59" spans="2:8" x14ac:dyDescent="0.35">
      <c r="B59" s="23" t="s">
        <v>81</v>
      </c>
      <c r="C59" s="25">
        <v>592.3262655252089</v>
      </c>
      <c r="D59" s="25">
        <v>81.564378765962502</v>
      </c>
      <c r="E59" s="25">
        <v>7.262070458782083</v>
      </c>
      <c r="F59" s="37" t="s">
        <v>72</v>
      </c>
      <c r="G59" s="25">
        <v>430.61695152621053</v>
      </c>
      <c r="H59" s="25">
        <v>754.03557952420726</v>
      </c>
    </row>
    <row r="60" spans="2:8" x14ac:dyDescent="0.35">
      <c r="B60" s="11" t="s">
        <v>4</v>
      </c>
      <c r="C60" s="20">
        <v>-76.987146519573429</v>
      </c>
      <c r="D60" s="20">
        <v>18.126577768768012</v>
      </c>
      <c r="E60" s="20">
        <v>-4.2471969889551815</v>
      </c>
      <c r="F60" s="39" t="s">
        <v>72</v>
      </c>
      <c r="G60" s="20">
        <v>-112.92484996911162</v>
      </c>
      <c r="H60" s="20">
        <v>-41.049443070035245</v>
      </c>
    </row>
    <row r="61" spans="2:8" x14ac:dyDescent="0.35">
      <c r="B61" s="11" t="s">
        <v>5</v>
      </c>
      <c r="C61" s="20">
        <v>130.66110008862748</v>
      </c>
      <c r="D61" s="20">
        <v>27.238081474097825</v>
      </c>
      <c r="E61" s="20">
        <v>4.7970008538552991</v>
      </c>
      <c r="F61" s="39" t="s">
        <v>72</v>
      </c>
      <c r="G61" s="20">
        <v>76.658954342336528</v>
      </c>
      <c r="H61" s="20">
        <v>184.66324583491843</v>
      </c>
    </row>
    <row r="62" spans="2:8" ht="15" thickBot="1" x14ac:dyDescent="0.4">
      <c r="B62" s="15" t="s">
        <v>6</v>
      </c>
      <c r="C62" s="21">
        <v>89.44480375908168</v>
      </c>
      <c r="D62" s="21">
        <v>20.269993281317973</v>
      </c>
      <c r="E62" s="21">
        <v>4.4126706169912406</v>
      </c>
      <c r="F62" s="40" t="s">
        <v>72</v>
      </c>
      <c r="G62" s="21">
        <v>49.257570583536328</v>
      </c>
      <c r="H62" s="21">
        <v>129.63203693462702</v>
      </c>
    </row>
    <row r="65" spans="2:8" x14ac:dyDescent="0.35">
      <c r="B65" s="10" t="s">
        <v>82</v>
      </c>
    </row>
    <row r="67" spans="2:8" x14ac:dyDescent="0.35">
      <c r="B67" s="10" t="s">
        <v>83</v>
      </c>
    </row>
    <row r="70" spans="2:8" x14ac:dyDescent="0.35">
      <c r="B70" s="10" t="s">
        <v>84</v>
      </c>
    </row>
    <row r="71" spans="2:8" ht="15" thickBot="1" x14ac:dyDescent="0.4"/>
    <row r="72" spans="2:8" x14ac:dyDescent="0.35">
      <c r="B72" s="12" t="s">
        <v>64</v>
      </c>
      <c r="C72" s="13" t="s">
        <v>75</v>
      </c>
      <c r="D72" s="13" t="s">
        <v>76</v>
      </c>
      <c r="E72" s="13" t="s">
        <v>77</v>
      </c>
      <c r="F72" s="13" t="s">
        <v>78</v>
      </c>
      <c r="G72" s="13" t="s">
        <v>79</v>
      </c>
      <c r="H72" s="13" t="s">
        <v>80</v>
      </c>
    </row>
    <row r="73" spans="2:8" x14ac:dyDescent="0.35">
      <c r="B73" s="23" t="s">
        <v>4</v>
      </c>
      <c r="C73" s="25">
        <v>-0.32566350888569939</v>
      </c>
      <c r="D73" s="25">
        <v>7.6677279093149212E-2</v>
      </c>
      <c r="E73" s="25">
        <v>-4.2471969889551815</v>
      </c>
      <c r="F73" s="37" t="s">
        <v>72</v>
      </c>
      <c r="G73" s="25">
        <v>-0.47768367245540322</v>
      </c>
      <c r="H73" s="25">
        <v>-0.17364334531599554</v>
      </c>
    </row>
    <row r="74" spans="2:8" x14ac:dyDescent="0.35">
      <c r="B74" s="11" t="s">
        <v>5</v>
      </c>
      <c r="C74" s="20">
        <v>0.36727832958665396</v>
      </c>
      <c r="D74" s="20">
        <v>7.6564157642681291E-2</v>
      </c>
      <c r="E74" s="20">
        <v>4.7970008538553</v>
      </c>
      <c r="F74" s="39" t="s">
        <v>72</v>
      </c>
      <c r="G74" s="20">
        <v>0.21548244029489474</v>
      </c>
      <c r="H74" s="20">
        <v>0.51907421887841321</v>
      </c>
    </row>
    <row r="75" spans="2:8" ht="15" thickBot="1" x14ac:dyDescent="0.4">
      <c r="B75" s="15" t="s">
        <v>6</v>
      </c>
      <c r="C75" s="21">
        <v>0.33693217363277417</v>
      </c>
      <c r="D75" s="21">
        <v>7.6355613839700076E-2</v>
      </c>
      <c r="E75" s="21">
        <v>4.4126706169912397</v>
      </c>
      <c r="F75" s="40" t="s">
        <v>72</v>
      </c>
      <c r="G75" s="21">
        <v>0.18554974271376368</v>
      </c>
      <c r="H75" s="21">
        <v>0.48831460455178466</v>
      </c>
    </row>
    <row r="95" spans="7:7" x14ac:dyDescent="0.35">
      <c r="G95" t="s">
        <v>85</v>
      </c>
    </row>
    <row r="98" spans="2:13" x14ac:dyDescent="0.35">
      <c r="B98" s="10" t="s">
        <v>86</v>
      </c>
    </row>
    <row r="99" spans="2:13" ht="15" thickBot="1" x14ac:dyDescent="0.4"/>
    <row r="100" spans="2:13" x14ac:dyDescent="0.35">
      <c r="B100" s="12" t="s">
        <v>87</v>
      </c>
      <c r="C100" s="13" t="s">
        <v>88</v>
      </c>
      <c r="D100" s="13" t="s">
        <v>3</v>
      </c>
      <c r="E100" s="13" t="s">
        <v>199</v>
      </c>
      <c r="F100" s="13" t="s">
        <v>200</v>
      </c>
      <c r="G100" s="13" t="s">
        <v>201</v>
      </c>
      <c r="H100" s="13" t="s">
        <v>202</v>
      </c>
      <c r="I100" s="13" t="s">
        <v>203</v>
      </c>
      <c r="J100" s="13" t="s">
        <v>204</v>
      </c>
      <c r="K100" s="13" t="s">
        <v>205</v>
      </c>
      <c r="L100" s="13" t="s">
        <v>206</v>
      </c>
      <c r="M100" s="13" t="s">
        <v>207</v>
      </c>
    </row>
    <row r="101" spans="2:13" x14ac:dyDescent="0.35">
      <c r="B101" s="23" t="s">
        <v>89</v>
      </c>
      <c r="C101" s="36">
        <v>1</v>
      </c>
      <c r="D101" s="25">
        <v>270.7488999921228</v>
      </c>
      <c r="E101" s="25">
        <v>262.05140695623891</v>
      </c>
      <c r="F101" s="25">
        <v>8.6974930358838947</v>
      </c>
      <c r="G101" s="25">
        <v>8.6768495407413104E-2</v>
      </c>
      <c r="H101" s="25">
        <v>12.745704692589777</v>
      </c>
      <c r="I101" s="25">
        <v>236.78180773343919</v>
      </c>
      <c r="J101" s="25">
        <v>287.32100617903859</v>
      </c>
      <c r="K101" s="25">
        <v>101.04500244451266</v>
      </c>
      <c r="L101" s="25">
        <v>61.71986179466353</v>
      </c>
      <c r="M101" s="25">
        <v>462.38295211781428</v>
      </c>
    </row>
    <row r="102" spans="2:13" x14ac:dyDescent="0.35">
      <c r="B102" s="11" t="s">
        <v>90</v>
      </c>
      <c r="C102" s="17">
        <v>1</v>
      </c>
      <c r="D102" s="20">
        <v>314.50582438280878</v>
      </c>
      <c r="E102" s="20">
        <v>392.71250704486636</v>
      </c>
      <c r="F102" s="20">
        <v>-78.206682662057574</v>
      </c>
      <c r="G102" s="20">
        <v>-0.78021059141924709</v>
      </c>
      <c r="H102" s="20">
        <v>25.846103575593048</v>
      </c>
      <c r="I102" s="20">
        <v>341.47009286858901</v>
      </c>
      <c r="J102" s="20">
        <v>443.95492122114371</v>
      </c>
      <c r="K102" s="20">
        <v>103.51647502181066</v>
      </c>
      <c r="L102" s="20">
        <v>187.48102711901154</v>
      </c>
      <c r="M102" s="20">
        <v>597.9439869707212</v>
      </c>
    </row>
    <row r="103" spans="2:13" x14ac:dyDescent="0.35">
      <c r="B103" s="11" t="s">
        <v>91</v>
      </c>
      <c r="C103" s="17">
        <v>1</v>
      </c>
      <c r="D103" s="20">
        <v>390.60697916261392</v>
      </c>
      <c r="E103" s="20">
        <v>367.2144198220625</v>
      </c>
      <c r="F103" s="20">
        <v>23.392559340551429</v>
      </c>
      <c r="G103" s="20">
        <v>0.23337037113269735</v>
      </c>
      <c r="H103" s="20">
        <v>17.701864800195267</v>
      </c>
      <c r="I103" s="20">
        <v>332.11875114105294</v>
      </c>
      <c r="J103" s="20">
        <v>402.31008850307205</v>
      </c>
      <c r="K103" s="20">
        <v>101.78897557351316</v>
      </c>
      <c r="L103" s="20">
        <v>165.40787557210368</v>
      </c>
      <c r="M103" s="20">
        <v>569.02096407202134</v>
      </c>
    </row>
    <row r="104" spans="2:13" x14ac:dyDescent="0.35">
      <c r="B104" s="11" t="s">
        <v>92</v>
      </c>
      <c r="C104" s="17">
        <v>1</v>
      </c>
      <c r="D104" s="20">
        <v>249.86237982712225</v>
      </c>
      <c r="E104" s="20">
        <v>367.2144198220625</v>
      </c>
      <c r="F104" s="20">
        <v>-117.35203999494024</v>
      </c>
      <c r="G104" s="20">
        <v>-1.1707350498978266</v>
      </c>
      <c r="H104" s="20">
        <v>17.701864800195267</v>
      </c>
      <c r="I104" s="20">
        <v>332.11875114105294</v>
      </c>
      <c r="J104" s="20">
        <v>402.31008850307205</v>
      </c>
      <c r="K104" s="20">
        <v>101.78897557351316</v>
      </c>
      <c r="L104" s="20">
        <v>165.40787557210368</v>
      </c>
      <c r="M104" s="20">
        <v>569.02096407202134</v>
      </c>
    </row>
    <row r="105" spans="2:13" x14ac:dyDescent="0.35">
      <c r="B105" s="11" t="s">
        <v>93</v>
      </c>
      <c r="C105" s="17">
        <v>1</v>
      </c>
      <c r="D105" s="20">
        <v>222.03389430781561</v>
      </c>
      <c r="E105" s="20">
        <v>312.76205262266024</v>
      </c>
      <c r="F105" s="20">
        <v>-90.72815831484462</v>
      </c>
      <c r="G105" s="20">
        <v>-0.9051281507884078</v>
      </c>
      <c r="H105" s="20">
        <v>18.470144946196182</v>
      </c>
      <c r="I105" s="20">
        <v>276.14319382792047</v>
      </c>
      <c r="J105" s="20">
        <v>349.3809114174</v>
      </c>
      <c r="K105" s="20">
        <v>101.92539323070754</v>
      </c>
      <c r="L105" s="20">
        <v>110.68504709909135</v>
      </c>
      <c r="M105" s="20">
        <v>514.83905814622915</v>
      </c>
    </row>
    <row r="106" spans="2:13" x14ac:dyDescent="0.35">
      <c r="B106" s="11" t="s">
        <v>94</v>
      </c>
      <c r="C106" s="17">
        <v>1</v>
      </c>
      <c r="D106" s="20">
        <v>276.35819705736077</v>
      </c>
      <c r="E106" s="20">
        <v>273.04957075574748</v>
      </c>
      <c r="F106" s="20">
        <v>3.3086263016132875</v>
      </c>
      <c r="G106" s="20">
        <v>3.3007732788279648E-2</v>
      </c>
      <c r="H106" s="20">
        <v>13.561614630965913</v>
      </c>
      <c r="I106" s="20">
        <v>246.16235072327601</v>
      </c>
      <c r="J106" s="20">
        <v>299.93679078821896</v>
      </c>
      <c r="K106" s="20">
        <v>101.1511587788281</v>
      </c>
      <c r="L106" s="20">
        <v>72.507560336439269</v>
      </c>
      <c r="M106" s="20">
        <v>473.59158117505569</v>
      </c>
    </row>
    <row r="107" spans="2:13" x14ac:dyDescent="0.35">
      <c r="B107" s="11" t="s">
        <v>95</v>
      </c>
      <c r="C107" s="17">
        <v>1</v>
      </c>
      <c r="D107" s="20">
        <v>294.86318135451683</v>
      </c>
      <c r="E107" s="20">
        <v>273.04957075574748</v>
      </c>
      <c r="F107" s="20">
        <v>21.813610598769344</v>
      </c>
      <c r="G107" s="20">
        <v>0.21761836005495161</v>
      </c>
      <c r="H107" s="20">
        <v>13.561614630965913</v>
      </c>
      <c r="I107" s="20">
        <v>246.16235072327601</v>
      </c>
      <c r="J107" s="20">
        <v>299.93679078821896</v>
      </c>
      <c r="K107" s="20">
        <v>101.1511587788281</v>
      </c>
      <c r="L107" s="20">
        <v>72.507560336439269</v>
      </c>
      <c r="M107" s="20">
        <v>473.59158117505569</v>
      </c>
    </row>
    <row r="108" spans="2:13" x14ac:dyDescent="0.35">
      <c r="B108" s="11" t="s">
        <v>96</v>
      </c>
      <c r="C108" s="17">
        <v>1</v>
      </c>
      <c r="D108" s="20">
        <v>383.45580710381228</v>
      </c>
      <c r="E108" s="20">
        <v>411.18942220956399</v>
      </c>
      <c r="F108" s="20">
        <v>-27.73361510575171</v>
      </c>
      <c r="G108" s="20">
        <v>-0.27667789384896307</v>
      </c>
      <c r="H108" s="20">
        <v>26.252156472875004</v>
      </c>
      <c r="I108" s="20">
        <v>359.1419686710035</v>
      </c>
      <c r="J108" s="20">
        <v>463.23687574812448</v>
      </c>
      <c r="K108" s="20">
        <v>103.61860475019522</v>
      </c>
      <c r="L108" s="20">
        <v>205.75546016386909</v>
      </c>
      <c r="M108" s="20">
        <v>616.62338425525888</v>
      </c>
    </row>
    <row r="109" spans="2:13" x14ac:dyDescent="0.35">
      <c r="B109" s="11" t="s">
        <v>97</v>
      </c>
      <c r="C109" s="17">
        <v>1</v>
      </c>
      <c r="D109" s="20">
        <v>300.2942445751741</v>
      </c>
      <c r="E109" s="20">
        <v>369.97312588001819</v>
      </c>
      <c r="F109" s="20">
        <v>-69.678881304844083</v>
      </c>
      <c r="G109" s="20">
        <v>-0.69513498516743799</v>
      </c>
      <c r="H109" s="20">
        <v>17.908029961571678</v>
      </c>
      <c r="I109" s="20">
        <v>334.46871471459229</v>
      </c>
      <c r="J109" s="20">
        <v>405.47753704544408</v>
      </c>
      <c r="K109" s="20">
        <v>101.82503163763522</v>
      </c>
      <c r="L109" s="20">
        <v>168.09509697606092</v>
      </c>
      <c r="M109" s="20">
        <v>571.85115478397552</v>
      </c>
    </row>
    <row r="110" spans="2:13" x14ac:dyDescent="0.35">
      <c r="B110" s="11" t="s">
        <v>98</v>
      </c>
      <c r="C110" s="17">
        <v>1</v>
      </c>
      <c r="D110" s="20">
        <v>296.74312209515341</v>
      </c>
      <c r="E110" s="20">
        <v>329.06728872161386</v>
      </c>
      <c r="F110" s="20">
        <v>-32.324166626460453</v>
      </c>
      <c r="G110" s="20">
        <v>-0.32247445233986971</v>
      </c>
      <c r="H110" s="20">
        <v>17.272619766012657</v>
      </c>
      <c r="I110" s="20">
        <v>294.82264007000117</v>
      </c>
      <c r="J110" s="20">
        <v>363.31193737322656</v>
      </c>
      <c r="K110" s="20">
        <v>101.71520498176326</v>
      </c>
      <c r="L110" s="20">
        <v>127.40700184485718</v>
      </c>
      <c r="M110" s="20">
        <v>530.72757559837055</v>
      </c>
    </row>
    <row r="111" spans="2:13" x14ac:dyDescent="0.35">
      <c r="B111" s="11" t="s">
        <v>99</v>
      </c>
      <c r="C111" s="17">
        <v>1</v>
      </c>
      <c r="D111" s="20">
        <v>429.79776568141511</v>
      </c>
      <c r="E111" s="20">
        <v>407.93371119643962</v>
      </c>
      <c r="F111" s="20">
        <v>21.864054484975497</v>
      </c>
      <c r="G111" s="20">
        <v>0.21812160163163957</v>
      </c>
      <c r="H111" s="20">
        <v>22.525731672599431</v>
      </c>
      <c r="I111" s="20">
        <v>363.27425726308041</v>
      </c>
      <c r="J111" s="20">
        <v>452.59316512979882</v>
      </c>
      <c r="K111" s="20">
        <v>102.7377638372902</v>
      </c>
      <c r="L111" s="20">
        <v>204.24610193272122</v>
      </c>
      <c r="M111" s="20">
        <v>611.62132046015802</v>
      </c>
    </row>
    <row r="112" spans="2:13" x14ac:dyDescent="0.35">
      <c r="B112" s="11" t="s">
        <v>100</v>
      </c>
      <c r="C112" s="17">
        <v>1</v>
      </c>
      <c r="D112" s="20">
        <v>297.21708504560701</v>
      </c>
      <c r="E112" s="20">
        <v>262.05140695623891</v>
      </c>
      <c r="F112" s="20">
        <v>35.1656780893681</v>
      </c>
      <c r="G112" s="20">
        <v>0.35082212370933091</v>
      </c>
      <c r="H112" s="20">
        <v>12.745704692589777</v>
      </c>
      <c r="I112" s="20">
        <v>236.78180773343919</v>
      </c>
      <c r="J112" s="20">
        <v>287.32100617903859</v>
      </c>
      <c r="K112" s="20">
        <v>101.04500244451266</v>
      </c>
      <c r="L112" s="20">
        <v>61.71986179466353</v>
      </c>
      <c r="M112" s="20">
        <v>462.38295211781428</v>
      </c>
    </row>
    <row r="113" spans="2:13" x14ac:dyDescent="0.35">
      <c r="B113" s="11" t="s">
        <v>101</v>
      </c>
      <c r="C113" s="17">
        <v>1</v>
      </c>
      <c r="D113" s="20">
        <v>268.40556671680145</v>
      </c>
      <c r="E113" s="20">
        <v>262.05140695623891</v>
      </c>
      <c r="F113" s="20">
        <v>6.3541597605625384</v>
      </c>
      <c r="G113" s="20">
        <v>6.3390781657154727E-2</v>
      </c>
      <c r="H113" s="20">
        <v>12.745704692589777</v>
      </c>
      <c r="I113" s="20">
        <v>236.78180773343919</v>
      </c>
      <c r="J113" s="20">
        <v>287.32100617903859</v>
      </c>
      <c r="K113" s="20">
        <v>101.04500244451266</v>
      </c>
      <c r="L113" s="20">
        <v>61.71986179466353</v>
      </c>
      <c r="M113" s="20">
        <v>462.38295211781428</v>
      </c>
    </row>
    <row r="114" spans="2:13" x14ac:dyDescent="0.35">
      <c r="B114" s="11" t="s">
        <v>102</v>
      </c>
      <c r="C114" s="17">
        <v>1</v>
      </c>
      <c r="D114" s="20">
        <v>206.02798850125583</v>
      </c>
      <c r="E114" s="20">
        <v>277.76961606298084</v>
      </c>
      <c r="F114" s="20">
        <v>-71.741627561725011</v>
      </c>
      <c r="G114" s="20">
        <v>-0.71571348846469784</v>
      </c>
      <c r="H114" s="20">
        <v>14.044289320155574</v>
      </c>
      <c r="I114" s="20">
        <v>249.92544651339847</v>
      </c>
      <c r="J114" s="20">
        <v>305.61378561256322</v>
      </c>
      <c r="K114" s="20">
        <v>101.21700249172123</v>
      </c>
      <c r="L114" s="20">
        <v>77.097064078786246</v>
      </c>
      <c r="M114" s="20">
        <v>478.44216804717541</v>
      </c>
    </row>
    <row r="115" spans="2:13" x14ac:dyDescent="0.35">
      <c r="B115" s="11" t="s">
        <v>103</v>
      </c>
      <c r="C115" s="17">
        <v>1</v>
      </c>
      <c r="D115" s="20">
        <v>201.96734153603134</v>
      </c>
      <c r="E115" s="20">
        <v>277.76961606298084</v>
      </c>
      <c r="F115" s="20">
        <v>-75.802274526949503</v>
      </c>
      <c r="G115" s="20">
        <v>-0.75622357868259715</v>
      </c>
      <c r="H115" s="20">
        <v>14.044289320155574</v>
      </c>
      <c r="I115" s="20">
        <v>249.92544651339847</v>
      </c>
      <c r="J115" s="20">
        <v>305.61378561256322</v>
      </c>
      <c r="K115" s="20">
        <v>101.21700249172123</v>
      </c>
      <c r="L115" s="20">
        <v>77.097064078786246</v>
      </c>
      <c r="M115" s="20">
        <v>478.44216804717541</v>
      </c>
    </row>
    <row r="116" spans="2:13" x14ac:dyDescent="0.35">
      <c r="B116" s="11" t="s">
        <v>104</v>
      </c>
      <c r="C116" s="17">
        <v>1</v>
      </c>
      <c r="D116" s="20">
        <v>239.72697458725526</v>
      </c>
      <c r="E116" s="20">
        <v>296.69562289004693</v>
      </c>
      <c r="F116" s="20">
        <v>-56.968648302791678</v>
      </c>
      <c r="G116" s="20">
        <v>-0.56833433246031506</v>
      </c>
      <c r="H116" s="20">
        <v>16.597569587838013</v>
      </c>
      <c r="I116" s="20">
        <v>263.78932687323754</v>
      </c>
      <c r="J116" s="20">
        <v>329.60191890685633</v>
      </c>
      <c r="K116" s="20">
        <v>101.6027501946871</v>
      </c>
      <c r="L116" s="20">
        <v>95.258288566219875</v>
      </c>
      <c r="M116" s="20">
        <v>498.13295721387396</v>
      </c>
    </row>
    <row r="117" spans="2:13" x14ac:dyDescent="0.35">
      <c r="B117" s="11" t="s">
        <v>105</v>
      </c>
      <c r="C117" s="17">
        <v>1</v>
      </c>
      <c r="D117" s="20">
        <v>171.39281859155261</v>
      </c>
      <c r="E117" s="20">
        <v>264.42024225153045</v>
      </c>
      <c r="F117" s="20">
        <v>-93.027423659977842</v>
      </c>
      <c r="G117" s="20">
        <v>-0.92806623118887588</v>
      </c>
      <c r="H117" s="20">
        <v>12.88188220337301</v>
      </c>
      <c r="I117" s="20">
        <v>238.88065786873787</v>
      </c>
      <c r="J117" s="20">
        <v>289.95982663432306</v>
      </c>
      <c r="K117" s="20">
        <v>101.06227001211899</v>
      </c>
      <c r="L117" s="20">
        <v>64.054462457701447</v>
      </c>
      <c r="M117" s="20">
        <v>464.78602204535946</v>
      </c>
    </row>
    <row r="118" spans="2:13" x14ac:dyDescent="0.35">
      <c r="B118" s="11" t="s">
        <v>106</v>
      </c>
      <c r="C118" s="17">
        <v>1</v>
      </c>
      <c r="D118" s="20">
        <v>172.74559451311936</v>
      </c>
      <c r="E118" s="20">
        <v>208.16040439253749</v>
      </c>
      <c r="F118" s="20">
        <v>-35.414809879418129</v>
      </c>
      <c r="G118" s="20">
        <v>-0.3533075284681057</v>
      </c>
      <c r="H118" s="20">
        <v>15.847251398434263</v>
      </c>
      <c r="I118" s="20">
        <v>176.7416871634928</v>
      </c>
      <c r="J118" s="20">
        <v>239.57912162158217</v>
      </c>
      <c r="K118" s="20">
        <v>101.48287987530726</v>
      </c>
      <c r="L118" s="20">
        <v>6.9607246356798385</v>
      </c>
      <c r="M118" s="20">
        <v>409.36008414939511</v>
      </c>
    </row>
    <row r="119" spans="2:13" x14ac:dyDescent="0.35">
      <c r="B119" s="11" t="s">
        <v>107</v>
      </c>
      <c r="C119" s="17">
        <v>1</v>
      </c>
      <c r="D119" s="20">
        <v>379.20412736310453</v>
      </c>
      <c r="E119" s="20">
        <v>432.8558048399351</v>
      </c>
      <c r="F119" s="20">
        <v>-53.651677476830571</v>
      </c>
      <c r="G119" s="20">
        <v>-0.53524335248579868</v>
      </c>
      <c r="H119" s="20">
        <v>27.60794178092204</v>
      </c>
      <c r="I119" s="20">
        <v>378.12037506209873</v>
      </c>
      <c r="J119" s="20">
        <v>487.59123461777148</v>
      </c>
      <c r="K119" s="20">
        <v>103.97037068453515</v>
      </c>
      <c r="L119" s="20">
        <v>226.7244326160355</v>
      </c>
      <c r="M119" s="20">
        <v>638.98717706383468</v>
      </c>
    </row>
    <row r="120" spans="2:13" x14ac:dyDescent="0.35">
      <c r="B120" s="11" t="s">
        <v>108</v>
      </c>
      <c r="C120" s="17">
        <v>1</v>
      </c>
      <c r="D120" s="20">
        <v>346.14938028154523</v>
      </c>
      <c r="E120" s="20">
        <v>319.73901277599657</v>
      </c>
      <c r="F120" s="20">
        <v>26.410367505548663</v>
      </c>
      <c r="G120" s="20">
        <v>0.2634768251217583</v>
      </c>
      <c r="H120" s="20">
        <v>17.866814861000602</v>
      </c>
      <c r="I120" s="20">
        <v>284.31631455610631</v>
      </c>
      <c r="J120" s="20">
        <v>355.16171099588684</v>
      </c>
      <c r="K120" s="20">
        <v>101.81779119671639</v>
      </c>
      <c r="L120" s="20">
        <v>117.87533875037894</v>
      </c>
      <c r="M120" s="20">
        <v>521.60268680161425</v>
      </c>
    </row>
    <row r="121" spans="2:13" x14ac:dyDescent="0.35">
      <c r="B121" s="11" t="s">
        <v>109</v>
      </c>
      <c r="C121" s="17">
        <v>1</v>
      </c>
      <c r="D121" s="20">
        <v>371.4853015379951</v>
      </c>
      <c r="E121" s="20">
        <v>405.55218572485148</v>
      </c>
      <c r="F121" s="20">
        <v>-34.066884186856385</v>
      </c>
      <c r="G121" s="20">
        <v>-0.33986026455170615</v>
      </c>
      <c r="H121" s="20">
        <v>22.158467259703738</v>
      </c>
      <c r="I121" s="20">
        <v>361.62086921084318</v>
      </c>
      <c r="J121" s="20">
        <v>449.48350223885978</v>
      </c>
      <c r="K121" s="20">
        <v>102.65786478492639</v>
      </c>
      <c r="L121" s="20">
        <v>202.02298410356724</v>
      </c>
      <c r="M121" s="20">
        <v>609.08138734613567</v>
      </c>
    </row>
    <row r="122" spans="2:13" x14ac:dyDescent="0.35">
      <c r="B122" s="11" t="s">
        <v>110</v>
      </c>
      <c r="C122" s="17">
        <v>1</v>
      </c>
      <c r="D122" s="20">
        <v>302.60708516818738</v>
      </c>
      <c r="E122" s="20">
        <v>385.75549091653068</v>
      </c>
      <c r="F122" s="20">
        <v>-83.148405748343293</v>
      </c>
      <c r="G122" s="20">
        <v>-0.82951053051066304</v>
      </c>
      <c r="H122" s="20">
        <v>19.465861745419247</v>
      </c>
      <c r="I122" s="20">
        <v>347.16252672215739</v>
      </c>
      <c r="J122" s="20">
        <v>424.34845511090396</v>
      </c>
      <c r="K122" s="20">
        <v>102.11052494426146</v>
      </c>
      <c r="L122" s="20">
        <v>183.31144376460387</v>
      </c>
      <c r="M122" s="20">
        <v>588.19953806845751</v>
      </c>
    </row>
    <row r="123" spans="2:13" x14ac:dyDescent="0.35">
      <c r="B123" s="11" t="s">
        <v>111</v>
      </c>
      <c r="C123" s="17">
        <v>1</v>
      </c>
      <c r="D123" s="20">
        <v>145.78336079215677</v>
      </c>
      <c r="E123" s="20">
        <v>177.36554578470816</v>
      </c>
      <c r="F123" s="20">
        <v>-31.58218499255139</v>
      </c>
      <c r="G123" s="20">
        <v>-0.31507224693095437</v>
      </c>
      <c r="H123" s="20">
        <v>21.12777955963692</v>
      </c>
      <c r="I123" s="20">
        <v>135.47766788258767</v>
      </c>
      <c r="J123" s="20">
        <v>219.25342368682865</v>
      </c>
      <c r="K123" s="20">
        <v>102.44033678205805</v>
      </c>
      <c r="L123" s="20">
        <v>-25.732385413732032</v>
      </c>
      <c r="M123" s="20">
        <v>380.46347698314833</v>
      </c>
    </row>
    <row r="124" spans="2:13" x14ac:dyDescent="0.35">
      <c r="B124" s="11" t="s">
        <v>112</v>
      </c>
      <c r="C124" s="17">
        <v>1</v>
      </c>
      <c r="D124" s="20">
        <v>309.05276246954139</v>
      </c>
      <c r="E124" s="20">
        <v>205.96077160184092</v>
      </c>
      <c r="F124" s="20">
        <v>103.09199086770047</v>
      </c>
      <c r="G124" s="20">
        <v>1.0284730208164037</v>
      </c>
      <c r="H124" s="20">
        <v>16.1738908592671</v>
      </c>
      <c r="I124" s="20">
        <v>173.8944598721645</v>
      </c>
      <c r="J124" s="20">
        <v>238.02708333151733</v>
      </c>
      <c r="K124" s="20">
        <v>101.53439947342156</v>
      </c>
      <c r="L124" s="20">
        <v>4.6589492308346223</v>
      </c>
      <c r="M124" s="20">
        <v>407.26259397284718</v>
      </c>
    </row>
    <row r="125" spans="2:13" x14ac:dyDescent="0.35">
      <c r="B125" s="11" t="s">
        <v>113</v>
      </c>
      <c r="C125" s="17">
        <v>1</v>
      </c>
      <c r="D125" s="20">
        <v>154.59788084785293</v>
      </c>
      <c r="E125" s="20">
        <v>190.83829642563347</v>
      </c>
      <c r="F125" s="20">
        <v>-36.240415577780539</v>
      </c>
      <c r="G125" s="20">
        <v>-0.36154398970482488</v>
      </c>
      <c r="H125" s="20">
        <v>18.655418754796838</v>
      </c>
      <c r="I125" s="20">
        <v>153.85211428528518</v>
      </c>
      <c r="J125" s="20">
        <v>227.82447856598176</v>
      </c>
      <c r="K125" s="20">
        <v>101.9591299483165</v>
      </c>
      <c r="L125" s="20">
        <v>-11.305595421887887</v>
      </c>
      <c r="M125" s="20">
        <v>392.98218827315486</v>
      </c>
    </row>
    <row r="126" spans="2:13" x14ac:dyDescent="0.35">
      <c r="B126" s="11" t="s">
        <v>114</v>
      </c>
      <c r="C126" s="17">
        <v>1</v>
      </c>
      <c r="D126" s="20">
        <v>247.72564561350089</v>
      </c>
      <c r="E126" s="20">
        <v>216.50067857316219</v>
      </c>
      <c r="F126" s="20">
        <v>31.224967040338697</v>
      </c>
      <c r="G126" s="20">
        <v>0.31150854597504291</v>
      </c>
      <c r="H126" s="20">
        <v>14.708844836085232</v>
      </c>
      <c r="I126" s="20">
        <v>187.33896307740653</v>
      </c>
      <c r="J126" s="20">
        <v>245.66239406891785</v>
      </c>
      <c r="K126" s="20">
        <v>101.3113500419025</v>
      </c>
      <c r="L126" s="20">
        <v>15.641073394323911</v>
      </c>
      <c r="M126" s="20">
        <v>417.36028375200044</v>
      </c>
    </row>
    <row r="127" spans="2:13" x14ac:dyDescent="0.35">
      <c r="B127" s="11" t="s">
        <v>115</v>
      </c>
      <c r="C127" s="17">
        <v>1</v>
      </c>
      <c r="D127" s="20">
        <v>227.99236329472669</v>
      </c>
      <c r="E127" s="20">
        <v>286.94391763857192</v>
      </c>
      <c r="F127" s="20">
        <v>-58.951554343845231</v>
      </c>
      <c r="G127" s="20">
        <v>-0.5881163286064035</v>
      </c>
      <c r="H127" s="20">
        <v>15.172594220665991</v>
      </c>
      <c r="I127" s="20">
        <v>256.86277388280104</v>
      </c>
      <c r="J127" s="20">
        <v>317.0250613943428</v>
      </c>
      <c r="K127" s="20">
        <v>101.37971762776741</v>
      </c>
      <c r="L127" s="20">
        <v>85.948767071204372</v>
      </c>
      <c r="M127" s="20">
        <v>487.93906820593946</v>
      </c>
    </row>
    <row r="128" spans="2:13" x14ac:dyDescent="0.35">
      <c r="B128" s="11" t="s">
        <v>116</v>
      </c>
      <c r="C128" s="17">
        <v>1</v>
      </c>
      <c r="D128" s="20">
        <v>226.5964968466343</v>
      </c>
      <c r="E128" s="20">
        <v>284.55534206904122</v>
      </c>
      <c r="F128" s="20">
        <v>-57.958845222406921</v>
      </c>
      <c r="G128" s="20">
        <v>-0.57821279933779246</v>
      </c>
      <c r="H128" s="20">
        <v>14.856861787176481</v>
      </c>
      <c r="I128" s="20">
        <v>255.10016857135719</v>
      </c>
      <c r="J128" s="20">
        <v>314.01051556672525</v>
      </c>
      <c r="K128" s="20">
        <v>101.3329456448599</v>
      </c>
      <c r="L128" s="20">
        <v>83.65292150691343</v>
      </c>
      <c r="M128" s="20">
        <v>485.45776263116898</v>
      </c>
    </row>
    <row r="129" spans="2:13" x14ac:dyDescent="0.35">
      <c r="B129" s="11" t="s">
        <v>117</v>
      </c>
      <c r="C129" s="17">
        <v>1</v>
      </c>
      <c r="D129" s="20">
        <v>233.31521082097063</v>
      </c>
      <c r="E129" s="20">
        <v>215.40625347220396</v>
      </c>
      <c r="F129" s="20">
        <v>17.908957348766677</v>
      </c>
      <c r="G129" s="20">
        <v>0.17866450447926088</v>
      </c>
      <c r="H129" s="20">
        <v>14.848403450720264</v>
      </c>
      <c r="I129" s="20">
        <v>185.96784944921711</v>
      </c>
      <c r="J129" s="20">
        <v>244.8446574951908</v>
      </c>
      <c r="K129" s="20">
        <v>101.33170587696739</v>
      </c>
      <c r="L129" s="20">
        <v>14.506290870505097</v>
      </c>
      <c r="M129" s="20">
        <v>416.30621607390282</v>
      </c>
    </row>
    <row r="130" spans="2:13" x14ac:dyDescent="0.35">
      <c r="B130" s="11" t="s">
        <v>118</v>
      </c>
      <c r="C130" s="17">
        <v>1</v>
      </c>
      <c r="D130" s="20">
        <v>215.20722620508221</v>
      </c>
      <c r="E130" s="20">
        <v>212.97210105001079</v>
      </c>
      <c r="F130" s="20">
        <v>2.2351251550714153</v>
      </c>
      <c r="G130" s="20">
        <v>2.2298200866923527E-2</v>
      </c>
      <c r="H130" s="20">
        <v>15.169895619218115</v>
      </c>
      <c r="I130" s="20">
        <v>182.89630753408105</v>
      </c>
      <c r="J130" s="20">
        <v>243.04789456594054</v>
      </c>
      <c r="K130" s="20">
        <v>101.379313787374</v>
      </c>
      <c r="L130" s="20">
        <v>11.977751135501393</v>
      </c>
      <c r="M130" s="20">
        <v>413.96645096452016</v>
      </c>
    </row>
    <row r="131" spans="2:13" x14ac:dyDescent="0.35">
      <c r="B131" s="11" t="s">
        <v>119</v>
      </c>
      <c r="C131" s="17">
        <v>1</v>
      </c>
      <c r="D131" s="20">
        <v>233.41454117517861</v>
      </c>
      <c r="E131" s="20">
        <v>259.99841635672124</v>
      </c>
      <c r="F131" s="20">
        <v>-26.583875181542624</v>
      </c>
      <c r="G131" s="20">
        <v>-0.26520778367792147</v>
      </c>
      <c r="H131" s="20">
        <v>12.646408867536801</v>
      </c>
      <c r="I131" s="20">
        <v>234.9256807647763</v>
      </c>
      <c r="J131" s="20">
        <v>285.07115194866617</v>
      </c>
      <c r="K131" s="20">
        <v>101.03252539724907</v>
      </c>
      <c r="L131" s="20">
        <v>59.691608154885586</v>
      </c>
      <c r="M131" s="20">
        <v>460.30522455855692</v>
      </c>
    </row>
    <row r="132" spans="2:13" x14ac:dyDescent="0.35">
      <c r="B132" s="11" t="s">
        <v>120</v>
      </c>
      <c r="C132" s="17">
        <v>1</v>
      </c>
      <c r="D132" s="20">
        <v>297.11769231578774</v>
      </c>
      <c r="E132" s="20">
        <v>275.036572361536</v>
      </c>
      <c r="F132" s="20">
        <v>22.081119954251733</v>
      </c>
      <c r="G132" s="20">
        <v>0.2202871042766312</v>
      </c>
      <c r="H132" s="20">
        <v>13.755931045342018</v>
      </c>
      <c r="I132" s="20">
        <v>247.7641011380064</v>
      </c>
      <c r="J132" s="20">
        <v>302.30904358506564</v>
      </c>
      <c r="K132" s="20">
        <v>101.17739455938303</v>
      </c>
      <c r="L132" s="20">
        <v>74.442546955539314</v>
      </c>
      <c r="M132" s="20">
        <v>475.63059776753266</v>
      </c>
    </row>
    <row r="133" spans="2:13" x14ac:dyDescent="0.35">
      <c r="B133" s="11" t="s">
        <v>121</v>
      </c>
      <c r="C133" s="17">
        <v>1</v>
      </c>
      <c r="D133" s="20">
        <v>258.46230884332823</v>
      </c>
      <c r="E133" s="20">
        <v>231.97509502359651</v>
      </c>
      <c r="F133" s="20">
        <v>26.487213819731721</v>
      </c>
      <c r="G133" s="20">
        <v>0.26424346431672624</v>
      </c>
      <c r="H133" s="20">
        <v>13.124001783894279</v>
      </c>
      <c r="I133" s="20">
        <v>205.95548502344266</v>
      </c>
      <c r="J133" s="20">
        <v>257.99470502375038</v>
      </c>
      <c r="K133" s="20">
        <v>101.09341696532236</v>
      </c>
      <c r="L133" s="20">
        <v>31.547563365634147</v>
      </c>
      <c r="M133" s="20">
        <v>432.4026266815589</v>
      </c>
    </row>
    <row r="134" spans="2:13" x14ac:dyDescent="0.35">
      <c r="B134" s="11" t="s">
        <v>122</v>
      </c>
      <c r="C134" s="17">
        <v>1</v>
      </c>
      <c r="D134" s="20">
        <v>336.22133222738205</v>
      </c>
      <c r="E134" s="20">
        <v>259.95175752670156</v>
      </c>
      <c r="F134" s="20">
        <v>76.269574700680494</v>
      </c>
      <c r="G134" s="20">
        <v>0.76088548905274322</v>
      </c>
      <c r="H134" s="20">
        <v>12.644357843676916</v>
      </c>
      <c r="I134" s="20">
        <v>234.88308828904505</v>
      </c>
      <c r="J134" s="20">
        <v>285.02042676435809</v>
      </c>
      <c r="K134" s="20">
        <v>101.03226868768127</v>
      </c>
      <c r="L134" s="20">
        <v>59.645458276552091</v>
      </c>
      <c r="M134" s="20">
        <v>460.25805677685105</v>
      </c>
    </row>
    <row r="135" spans="2:13" x14ac:dyDescent="0.35">
      <c r="B135" s="11" t="s">
        <v>123</v>
      </c>
      <c r="C135" s="17">
        <v>1</v>
      </c>
      <c r="D135" s="20">
        <v>364.17453904151307</v>
      </c>
      <c r="E135" s="20">
        <v>244.08773946066748</v>
      </c>
      <c r="F135" s="20">
        <v>120.08679958084559</v>
      </c>
      <c r="G135" s="20">
        <v>1.1980177362525035</v>
      </c>
      <c r="H135" s="20">
        <v>12.499434182725778</v>
      </c>
      <c r="I135" s="20">
        <v>219.3063954763777</v>
      </c>
      <c r="J135" s="20">
        <v>268.86908344495725</v>
      </c>
      <c r="K135" s="20">
        <v>101.01423358017007</v>
      </c>
      <c r="L135" s="20">
        <v>43.817196565285371</v>
      </c>
      <c r="M135" s="20">
        <v>444.35828235604959</v>
      </c>
    </row>
    <row r="136" spans="2:13" x14ac:dyDescent="0.35">
      <c r="B136" s="11" t="s">
        <v>124</v>
      </c>
      <c r="C136" s="17">
        <v>1</v>
      </c>
      <c r="D136" s="20">
        <v>291.1947988284852</v>
      </c>
      <c r="E136" s="20">
        <v>342.13787386377828</v>
      </c>
      <c r="F136" s="20">
        <v>-50.943075035293077</v>
      </c>
      <c r="G136" s="20">
        <v>-0.50822161673511634</v>
      </c>
      <c r="H136" s="20">
        <v>28.349871513246246</v>
      </c>
      <c r="I136" s="20">
        <v>285.93149623021355</v>
      </c>
      <c r="J136" s="20">
        <v>398.34425149734301</v>
      </c>
      <c r="K136" s="20">
        <v>104.16983606456543</v>
      </c>
      <c r="L136" s="20">
        <v>135.61104212361363</v>
      </c>
      <c r="M136" s="20">
        <v>548.66470560394293</v>
      </c>
    </row>
    <row r="137" spans="2:13" x14ac:dyDescent="0.35">
      <c r="B137" s="11" t="s">
        <v>125</v>
      </c>
      <c r="C137" s="17">
        <v>1</v>
      </c>
      <c r="D137" s="20">
        <v>279.62964251219836</v>
      </c>
      <c r="E137" s="20">
        <v>320.4052476859564</v>
      </c>
      <c r="F137" s="20">
        <v>-40.775605173758038</v>
      </c>
      <c r="G137" s="20">
        <v>-0.40678824296341115</v>
      </c>
      <c r="H137" s="20">
        <v>17.816057486761206</v>
      </c>
      <c r="I137" s="20">
        <v>285.08318089724753</v>
      </c>
      <c r="J137" s="20">
        <v>355.72731447466526</v>
      </c>
      <c r="K137" s="20">
        <v>101.80889664107183</v>
      </c>
      <c r="L137" s="20">
        <v>118.5592079820043</v>
      </c>
      <c r="M137" s="20">
        <v>522.2512873899085</v>
      </c>
    </row>
    <row r="138" spans="2:13" x14ac:dyDescent="0.35">
      <c r="B138" s="11" t="s">
        <v>126</v>
      </c>
      <c r="C138" s="17">
        <v>1</v>
      </c>
      <c r="D138" s="20">
        <v>328.56464507221398</v>
      </c>
      <c r="E138" s="20">
        <v>308.878326001848</v>
      </c>
      <c r="F138" s="20">
        <v>19.686319070365982</v>
      </c>
      <c r="G138" s="20">
        <v>0.19639593602414726</v>
      </c>
      <c r="H138" s="20">
        <v>18.859695210386516</v>
      </c>
      <c r="I138" s="20">
        <v>271.48714592000448</v>
      </c>
      <c r="J138" s="20">
        <v>346.26950608369151</v>
      </c>
      <c r="K138" s="20">
        <v>101.99670403659886</v>
      </c>
      <c r="L138" s="20">
        <v>106.65993986978469</v>
      </c>
      <c r="M138" s="20">
        <v>511.0967121339113</v>
      </c>
    </row>
    <row r="139" spans="2:13" x14ac:dyDescent="0.35">
      <c r="B139" s="11" t="s">
        <v>127</v>
      </c>
      <c r="C139" s="17">
        <v>1</v>
      </c>
      <c r="D139" s="20">
        <v>329.40232818821283</v>
      </c>
      <c r="E139" s="20">
        <v>319.73901277599657</v>
      </c>
      <c r="F139" s="20">
        <v>9.6633154122162637</v>
      </c>
      <c r="G139" s="20">
        <v>9.6403795381718324E-2</v>
      </c>
      <c r="H139" s="20">
        <v>17.866814861000602</v>
      </c>
      <c r="I139" s="20">
        <v>284.31631455610631</v>
      </c>
      <c r="J139" s="20">
        <v>355.16171099588684</v>
      </c>
      <c r="K139" s="20">
        <v>101.81779119671639</v>
      </c>
      <c r="L139" s="20">
        <v>117.87533875037894</v>
      </c>
      <c r="M139" s="20">
        <v>521.60268680161425</v>
      </c>
    </row>
    <row r="140" spans="2:13" x14ac:dyDescent="0.35">
      <c r="B140" s="11" t="s">
        <v>128</v>
      </c>
      <c r="C140" s="17">
        <v>1</v>
      </c>
      <c r="D140" s="20">
        <v>211.37293465463586</v>
      </c>
      <c r="E140" s="20">
        <v>215.40625347220396</v>
      </c>
      <c r="F140" s="20">
        <v>-4.0333188175681016</v>
      </c>
      <c r="G140" s="20">
        <v>-4.0237457374776152E-2</v>
      </c>
      <c r="H140" s="20">
        <v>14.848403450720264</v>
      </c>
      <c r="I140" s="20">
        <v>185.96784944921711</v>
      </c>
      <c r="J140" s="20">
        <v>244.8446574951908</v>
      </c>
      <c r="K140" s="20">
        <v>101.33170587696739</v>
      </c>
      <c r="L140" s="20">
        <v>14.506290870505097</v>
      </c>
      <c r="M140" s="20">
        <v>416.30621607390282</v>
      </c>
    </row>
    <row r="141" spans="2:13" x14ac:dyDescent="0.35">
      <c r="B141" s="11" t="s">
        <v>129</v>
      </c>
      <c r="C141" s="17">
        <v>1</v>
      </c>
      <c r="D141" s="20">
        <v>428.35016052755583</v>
      </c>
      <c r="E141" s="20">
        <v>413.05911003161441</v>
      </c>
      <c r="F141" s="20">
        <v>15.29105049594142</v>
      </c>
      <c r="G141" s="20">
        <v>0.1525475719563803</v>
      </c>
      <c r="H141" s="20">
        <v>26.332969250417008</v>
      </c>
      <c r="I141" s="20">
        <v>360.85143730158347</v>
      </c>
      <c r="J141" s="20">
        <v>465.26678276164535</v>
      </c>
      <c r="K141" s="20">
        <v>103.63910845064363</v>
      </c>
      <c r="L141" s="20">
        <v>207.58449740555443</v>
      </c>
      <c r="M141" s="20">
        <v>618.53372265767439</v>
      </c>
    </row>
    <row r="142" spans="2:13" x14ac:dyDescent="0.35">
      <c r="B142" s="11" t="s">
        <v>130</v>
      </c>
      <c r="C142" s="17">
        <v>1</v>
      </c>
      <c r="D142" s="20">
        <v>412.79178442906306</v>
      </c>
      <c r="E142" s="20">
        <v>440.07100401425214</v>
      </c>
      <c r="F142" s="20">
        <v>-27.279219585189082</v>
      </c>
      <c r="G142" s="20">
        <v>-0.27214472371862558</v>
      </c>
      <c r="H142" s="20">
        <v>30.6558362046638</v>
      </c>
      <c r="I142" s="20">
        <v>379.29282709775515</v>
      </c>
      <c r="J142" s="20">
        <v>500.84918093074913</v>
      </c>
      <c r="K142" s="20">
        <v>104.82089402551402</v>
      </c>
      <c r="L142" s="20">
        <v>232.25338654346021</v>
      </c>
      <c r="M142" s="20">
        <v>647.88862148504404</v>
      </c>
    </row>
    <row r="143" spans="2:13" x14ac:dyDescent="0.35">
      <c r="B143" s="11" t="s">
        <v>131</v>
      </c>
      <c r="C143" s="17">
        <v>1</v>
      </c>
      <c r="D143" s="20">
        <v>328.22108302748148</v>
      </c>
      <c r="E143" s="20">
        <v>354.78099565915136</v>
      </c>
      <c r="F143" s="20">
        <v>-26.559912631669874</v>
      </c>
      <c r="G143" s="20">
        <v>-0.26496872693018908</v>
      </c>
      <c r="H143" s="20">
        <v>17.051080766314836</v>
      </c>
      <c r="I143" s="20">
        <v>320.97556962171382</v>
      </c>
      <c r="J143" s="20">
        <v>388.5864216965889</v>
      </c>
      <c r="K143" s="20">
        <v>101.67781904722513</v>
      </c>
      <c r="L143" s="20">
        <v>153.19483003383854</v>
      </c>
      <c r="M143" s="20">
        <v>556.36716128446415</v>
      </c>
    </row>
    <row r="144" spans="2:13" x14ac:dyDescent="0.35">
      <c r="B144" s="11" t="s">
        <v>132</v>
      </c>
      <c r="C144" s="17">
        <v>1</v>
      </c>
      <c r="D144" s="20">
        <v>269.83398933575558</v>
      </c>
      <c r="E144" s="20">
        <v>331.91260531940407</v>
      </c>
      <c r="F144" s="20">
        <v>-62.07861598364849</v>
      </c>
      <c r="G144" s="20">
        <v>-0.6193127242128752</v>
      </c>
      <c r="H144" s="20">
        <v>17.143361749533021</v>
      </c>
      <c r="I144" s="20">
        <v>297.92422325732514</v>
      </c>
      <c r="J144" s="20">
        <v>365.90098738148299</v>
      </c>
      <c r="K144" s="20">
        <v>101.6933349978071</v>
      </c>
      <c r="L144" s="20">
        <v>130.29567781295373</v>
      </c>
      <c r="M144" s="20">
        <v>533.5295328258544</v>
      </c>
    </row>
    <row r="145" spans="2:13" x14ac:dyDescent="0.35">
      <c r="B145" s="11" t="s">
        <v>133</v>
      </c>
      <c r="C145" s="17">
        <v>1</v>
      </c>
      <c r="D145" s="20">
        <v>286.13829190952799</v>
      </c>
      <c r="E145" s="20">
        <v>279.54848568969089</v>
      </c>
      <c r="F145" s="20">
        <v>6.5898062198371008</v>
      </c>
      <c r="G145" s="20">
        <v>6.5741653182429832E-2</v>
      </c>
      <c r="H145" s="20">
        <v>14.24446173847155</v>
      </c>
      <c r="I145" s="20">
        <v>251.30745485167429</v>
      </c>
      <c r="J145" s="20">
        <v>307.78951652770752</v>
      </c>
      <c r="K145" s="20">
        <v>101.24497133744296</v>
      </c>
      <c r="L145" s="20">
        <v>78.820482748553644</v>
      </c>
      <c r="M145" s="20">
        <v>480.27648863082811</v>
      </c>
    </row>
    <row r="146" spans="2:13" x14ac:dyDescent="0.35">
      <c r="B146" s="11" t="s">
        <v>134</v>
      </c>
      <c r="C146" s="17">
        <v>1</v>
      </c>
      <c r="D146" s="20">
        <v>100.09976082913568</v>
      </c>
      <c r="E146" s="20">
        <v>228.69031015675279</v>
      </c>
      <c r="F146" s="20">
        <v>-128.59054932761711</v>
      </c>
      <c r="G146" s="20">
        <v>-1.2828533972647402</v>
      </c>
      <c r="H146" s="20">
        <v>13.393401163678979</v>
      </c>
      <c r="I146" s="20">
        <v>202.13658968391647</v>
      </c>
      <c r="J146" s="20">
        <v>255.2440306295891</v>
      </c>
      <c r="K146" s="20">
        <v>101.12874332073994</v>
      </c>
      <c r="L146" s="20">
        <v>28.192740563271371</v>
      </c>
      <c r="M146" s="20">
        <v>429.18787975023417</v>
      </c>
    </row>
    <row r="147" spans="2:13" x14ac:dyDescent="0.35">
      <c r="B147" s="11" t="s">
        <v>135</v>
      </c>
      <c r="C147" s="17">
        <v>1</v>
      </c>
      <c r="D147" s="20">
        <v>202.21177781488618</v>
      </c>
      <c r="E147" s="20">
        <v>277.09889465007046</v>
      </c>
      <c r="F147" s="20">
        <v>-74.887116835184287</v>
      </c>
      <c r="G147" s="20">
        <v>-0.74709372302794197</v>
      </c>
      <c r="H147" s="20">
        <v>13.971329742888285</v>
      </c>
      <c r="I147" s="20">
        <v>249.39937455859777</v>
      </c>
      <c r="J147" s="20">
        <v>304.79841474154318</v>
      </c>
      <c r="K147" s="20">
        <v>101.20690483205867</v>
      </c>
      <c r="L147" s="20">
        <v>76.446362258273098</v>
      </c>
      <c r="M147" s="20">
        <v>477.75142704186783</v>
      </c>
    </row>
    <row r="148" spans="2:13" x14ac:dyDescent="0.35">
      <c r="B148" s="11" t="s">
        <v>136</v>
      </c>
      <c r="C148" s="17">
        <v>1</v>
      </c>
      <c r="D148" s="20">
        <v>277.05184352904394</v>
      </c>
      <c r="E148" s="20">
        <v>410.55952738840142</v>
      </c>
      <c r="F148" s="20">
        <v>-133.50768385935748</v>
      </c>
      <c r="G148" s="20">
        <v>-1.3319080344199152</v>
      </c>
      <c r="H148" s="20">
        <v>26.226538774779595</v>
      </c>
      <c r="I148" s="20">
        <v>358.56286342793766</v>
      </c>
      <c r="J148" s="20">
        <v>462.55619134886518</v>
      </c>
      <c r="K148" s="20">
        <v>103.61211737536243</v>
      </c>
      <c r="L148" s="20">
        <v>205.13842719428607</v>
      </c>
      <c r="M148" s="20">
        <v>615.98062758251672</v>
      </c>
    </row>
    <row r="149" spans="2:13" x14ac:dyDescent="0.35">
      <c r="B149" s="11" t="s">
        <v>137</v>
      </c>
      <c r="C149" s="17">
        <v>1</v>
      </c>
      <c r="D149" s="20">
        <v>432.8902525837712</v>
      </c>
      <c r="E149" s="20">
        <v>516.80152673775603</v>
      </c>
      <c r="F149" s="20">
        <v>-83.911274153984834</v>
      </c>
      <c r="G149" s="20">
        <v>-0.83712110788948602</v>
      </c>
      <c r="H149" s="20">
        <v>29.549190439643514</v>
      </c>
      <c r="I149" s="20">
        <v>458.21738268473257</v>
      </c>
      <c r="J149" s="20">
        <v>575.3856707907795</v>
      </c>
      <c r="K149" s="20">
        <v>104.50260373090799</v>
      </c>
      <c r="L149" s="20">
        <v>309.61495073349658</v>
      </c>
      <c r="M149" s="20">
        <v>723.98810274201549</v>
      </c>
    </row>
    <row r="150" spans="2:13" x14ac:dyDescent="0.35">
      <c r="B150" s="11" t="s">
        <v>138</v>
      </c>
      <c r="C150" s="17">
        <v>1</v>
      </c>
      <c r="D150" s="20">
        <v>427.7926261350546</v>
      </c>
      <c r="E150" s="20">
        <v>414.64550538855383</v>
      </c>
      <c r="F150" s="20">
        <v>13.147120746500775</v>
      </c>
      <c r="G150" s="20">
        <v>0.13115916062329186</v>
      </c>
      <c r="H150" s="20">
        <v>33.254265949366356</v>
      </c>
      <c r="I150" s="20">
        <v>348.71568877531962</v>
      </c>
      <c r="J150" s="20">
        <v>480.57532200178804</v>
      </c>
      <c r="K150" s="20">
        <v>105.61006455225777</v>
      </c>
      <c r="L150" s="20">
        <v>205.26328059237375</v>
      </c>
      <c r="M150" s="20">
        <v>624.02773018473385</v>
      </c>
    </row>
    <row r="151" spans="2:13" x14ac:dyDescent="0.35">
      <c r="B151" s="11" t="s">
        <v>139</v>
      </c>
      <c r="C151" s="17">
        <v>1</v>
      </c>
      <c r="D151" s="20">
        <v>241.04674393023117</v>
      </c>
      <c r="E151" s="20">
        <v>369.97312588001819</v>
      </c>
      <c r="F151" s="20">
        <v>-128.92638194978701</v>
      </c>
      <c r="G151" s="20">
        <v>-1.2862037525009198</v>
      </c>
      <c r="H151" s="20">
        <v>17.908029961571678</v>
      </c>
      <c r="I151" s="20">
        <v>334.46871471459229</v>
      </c>
      <c r="J151" s="20">
        <v>405.47753704544408</v>
      </c>
      <c r="K151" s="20">
        <v>101.82503163763522</v>
      </c>
      <c r="L151" s="20">
        <v>168.09509697606092</v>
      </c>
      <c r="M151" s="20">
        <v>571.85115478397552</v>
      </c>
    </row>
    <row r="152" spans="2:13" x14ac:dyDescent="0.35">
      <c r="B152" s="11" t="s">
        <v>140</v>
      </c>
      <c r="C152" s="17">
        <v>1</v>
      </c>
      <c r="D152" s="20">
        <v>556.55004166698996</v>
      </c>
      <c r="E152" s="20">
        <v>515.91321347315147</v>
      </c>
      <c r="F152" s="20">
        <v>40.636828193838483</v>
      </c>
      <c r="G152" s="20">
        <v>0.4054037670351035</v>
      </c>
      <c r="H152" s="20">
        <v>29.499002380208154</v>
      </c>
      <c r="I152" s="20">
        <v>457.42857212933791</v>
      </c>
      <c r="J152" s="20">
        <v>574.39785481696504</v>
      </c>
      <c r="K152" s="20">
        <v>104.48842362830628</v>
      </c>
      <c r="L152" s="20">
        <v>308.75475090148166</v>
      </c>
      <c r="M152" s="20">
        <v>723.07167604482129</v>
      </c>
    </row>
    <row r="153" spans="2:13" x14ac:dyDescent="0.35">
      <c r="B153" s="11" t="s">
        <v>141</v>
      </c>
      <c r="C153" s="17">
        <v>1</v>
      </c>
      <c r="D153" s="20">
        <v>309.99966629109912</v>
      </c>
      <c r="E153" s="20">
        <v>385.25211338452402</v>
      </c>
      <c r="F153" s="20">
        <v>-75.252447093424905</v>
      </c>
      <c r="G153" s="20">
        <v>-0.75073835449859172</v>
      </c>
      <c r="H153" s="20">
        <v>19.407122711631033</v>
      </c>
      <c r="I153" s="20">
        <v>346.77560503769803</v>
      </c>
      <c r="J153" s="20">
        <v>423.72862173135002</v>
      </c>
      <c r="K153" s="20">
        <v>102.09934349860028</v>
      </c>
      <c r="L153" s="20">
        <v>182.83023453614763</v>
      </c>
      <c r="M153" s="20">
        <v>587.67399223290045</v>
      </c>
    </row>
    <row r="154" spans="2:13" x14ac:dyDescent="0.35">
      <c r="B154" s="11" t="s">
        <v>142</v>
      </c>
      <c r="C154" s="17">
        <v>1</v>
      </c>
      <c r="D154" s="20">
        <v>409.73567792980032</v>
      </c>
      <c r="E154" s="20">
        <v>339.6181938457255</v>
      </c>
      <c r="F154" s="20">
        <v>70.117484084074817</v>
      </c>
      <c r="G154" s="20">
        <v>0.69951060272508903</v>
      </c>
      <c r="H154" s="20">
        <v>16.922012228251354</v>
      </c>
      <c r="I154" s="20">
        <v>306.06865873843265</v>
      </c>
      <c r="J154" s="20">
        <v>373.16772895301835</v>
      </c>
      <c r="K154" s="20">
        <v>101.6562542530166</v>
      </c>
      <c r="L154" s="20">
        <v>138.07478252236103</v>
      </c>
      <c r="M154" s="20">
        <v>541.16160516908997</v>
      </c>
    </row>
    <row r="155" spans="2:13" x14ac:dyDescent="0.35">
      <c r="B155" s="11" t="s">
        <v>143</v>
      </c>
      <c r="C155" s="17">
        <v>1</v>
      </c>
      <c r="D155" s="20">
        <v>347.35825789398893</v>
      </c>
      <c r="E155" s="20">
        <v>349.59719440884203</v>
      </c>
      <c r="F155" s="20">
        <v>-2.2389365148530942</v>
      </c>
      <c r="G155" s="20">
        <v>-2.233622400213596E-2</v>
      </c>
      <c r="H155" s="20">
        <v>16.922547017271405</v>
      </c>
      <c r="I155" s="20">
        <v>316.04659903030245</v>
      </c>
      <c r="J155" s="20">
        <v>383.14778978738161</v>
      </c>
      <c r="K155" s="20">
        <v>101.65634327700671</v>
      </c>
      <c r="L155" s="20">
        <v>148.05360658675855</v>
      </c>
      <c r="M155" s="20">
        <v>551.14078223092554</v>
      </c>
    </row>
    <row r="156" spans="2:13" x14ac:dyDescent="0.35">
      <c r="B156" s="11" t="s">
        <v>144</v>
      </c>
      <c r="C156" s="17">
        <v>1</v>
      </c>
      <c r="D156" s="20">
        <v>305.04944445264965</v>
      </c>
      <c r="E156" s="20">
        <v>254.35269230428156</v>
      </c>
      <c r="F156" s="20">
        <v>50.696752148368091</v>
      </c>
      <c r="G156" s="20">
        <v>0.5057642343382911</v>
      </c>
      <c r="H156" s="20">
        <v>12.466255712776821</v>
      </c>
      <c r="I156" s="20">
        <v>229.63712786366216</v>
      </c>
      <c r="J156" s="20">
        <v>279.06825674490096</v>
      </c>
      <c r="K156" s="20">
        <v>101.01013346391147</v>
      </c>
      <c r="L156" s="20">
        <v>54.090278288166672</v>
      </c>
      <c r="M156" s="20">
        <v>454.61510632039642</v>
      </c>
    </row>
    <row r="157" spans="2:13" x14ac:dyDescent="0.35">
      <c r="B157" s="11" t="s">
        <v>145</v>
      </c>
      <c r="C157" s="17">
        <v>1</v>
      </c>
      <c r="D157" s="20">
        <v>219.65535217099114</v>
      </c>
      <c r="E157" s="20">
        <v>258.20204963026021</v>
      </c>
      <c r="F157" s="20">
        <v>-38.546697459269069</v>
      </c>
      <c r="G157" s="20">
        <v>-0.3845520689313926</v>
      </c>
      <c r="H157" s="20">
        <v>12.574133280250567</v>
      </c>
      <c r="I157" s="20">
        <v>233.27260741976144</v>
      </c>
      <c r="J157" s="20">
        <v>283.13149184075894</v>
      </c>
      <c r="K157" s="20">
        <v>101.02350399115234</v>
      </c>
      <c r="L157" s="20">
        <v>57.913127243449196</v>
      </c>
      <c r="M157" s="20">
        <v>458.49097201707121</v>
      </c>
    </row>
    <row r="158" spans="2:13" x14ac:dyDescent="0.35">
      <c r="B158" s="11" t="s">
        <v>146</v>
      </c>
      <c r="C158" s="17">
        <v>1</v>
      </c>
      <c r="D158" s="20">
        <v>239.05316731393944</v>
      </c>
      <c r="E158" s="20">
        <v>277.06390052755575</v>
      </c>
      <c r="F158" s="20">
        <v>-38.010733213616305</v>
      </c>
      <c r="G158" s="20">
        <v>-0.37920514758341439</v>
      </c>
      <c r="H158" s="20">
        <v>13.967561708174747</v>
      </c>
      <c r="I158" s="20">
        <v>249.37185093138834</v>
      </c>
      <c r="J158" s="20">
        <v>304.75595012372315</v>
      </c>
      <c r="K158" s="20">
        <v>101.20638473422778</v>
      </c>
      <c r="L158" s="20">
        <v>76.412399280293727</v>
      </c>
      <c r="M158" s="20">
        <v>477.71540177481779</v>
      </c>
    </row>
    <row r="159" spans="2:13" x14ac:dyDescent="0.35">
      <c r="B159" s="11" t="s">
        <v>147</v>
      </c>
      <c r="C159" s="17">
        <v>1</v>
      </c>
      <c r="D159" s="20">
        <v>249.14047552741056</v>
      </c>
      <c r="E159" s="20">
        <v>298.69728869955583</v>
      </c>
      <c r="F159" s="20">
        <v>-49.556813172145269</v>
      </c>
      <c r="G159" s="20">
        <v>-0.49439190102166325</v>
      </c>
      <c r="H159" s="20">
        <v>16.913785606186849</v>
      </c>
      <c r="I159" s="20">
        <v>265.16406367064167</v>
      </c>
      <c r="J159" s="20">
        <v>332.23051372846999</v>
      </c>
      <c r="K159" s="20">
        <v>101.65488514790088</v>
      </c>
      <c r="L159" s="20">
        <v>97.156591760244851</v>
      </c>
      <c r="M159" s="20">
        <v>500.2379856388668</v>
      </c>
    </row>
    <row r="160" spans="2:13" x14ac:dyDescent="0.35">
      <c r="B160" s="11" t="s">
        <v>148</v>
      </c>
      <c r="C160" s="17">
        <v>1</v>
      </c>
      <c r="D160" s="20">
        <v>263.47531165786268</v>
      </c>
      <c r="E160" s="20">
        <v>298.69728869955583</v>
      </c>
      <c r="F160" s="20">
        <v>-35.221977041693151</v>
      </c>
      <c r="G160" s="20">
        <v>-0.35138377697724432</v>
      </c>
      <c r="H160" s="20">
        <v>16.913785606186849</v>
      </c>
      <c r="I160" s="20">
        <v>265.16406367064167</v>
      </c>
      <c r="J160" s="20">
        <v>332.23051372846999</v>
      </c>
      <c r="K160" s="20">
        <v>101.65488514790088</v>
      </c>
      <c r="L160" s="20">
        <v>97.156591760244851</v>
      </c>
      <c r="M160" s="20">
        <v>500.2379856388668</v>
      </c>
    </row>
    <row r="161" spans="2:13" x14ac:dyDescent="0.35">
      <c r="B161" s="11" t="s">
        <v>149</v>
      </c>
      <c r="C161" s="17">
        <v>1</v>
      </c>
      <c r="D161" s="20">
        <v>666.72935151489276</v>
      </c>
      <c r="E161" s="20">
        <v>336.26701620110765</v>
      </c>
      <c r="F161" s="20">
        <v>330.4623353137851</v>
      </c>
      <c r="G161" s="20">
        <v>3.2967798313486276</v>
      </c>
      <c r="H161" s="20">
        <v>23.81988704222567</v>
      </c>
      <c r="I161" s="20">
        <v>289.0417733756284</v>
      </c>
      <c r="J161" s="20">
        <v>383.49225902658691</v>
      </c>
      <c r="K161" s="20">
        <v>103.02925094168771</v>
      </c>
      <c r="L161" s="20">
        <v>132.00150540237081</v>
      </c>
      <c r="M161" s="20">
        <v>540.53252699984455</v>
      </c>
    </row>
    <row r="162" spans="2:13" x14ac:dyDescent="0.35">
      <c r="B162" s="11" t="s">
        <v>150</v>
      </c>
      <c r="C162" s="17">
        <v>1</v>
      </c>
      <c r="D162" s="20">
        <v>711.8649399072799</v>
      </c>
      <c r="E162" s="20">
        <v>346.07004616560431</v>
      </c>
      <c r="F162" s="20">
        <v>365.79489374167559</v>
      </c>
      <c r="G162" s="20">
        <v>3.6492667975392261</v>
      </c>
      <c r="H162" s="20">
        <v>25.817313120639565</v>
      </c>
      <c r="I162" s="20">
        <v>294.88471186648275</v>
      </c>
      <c r="J162" s="20">
        <v>397.25538046472587</v>
      </c>
      <c r="K162" s="20">
        <v>103.50929034473192</v>
      </c>
      <c r="L162" s="20">
        <v>140.85281056085248</v>
      </c>
      <c r="M162" s="20">
        <v>551.28728177035612</v>
      </c>
    </row>
    <row r="163" spans="2:13" x14ac:dyDescent="0.35">
      <c r="B163" s="11" t="s">
        <v>151</v>
      </c>
      <c r="C163" s="17">
        <v>1</v>
      </c>
      <c r="D163" s="20">
        <v>328.15780403353938</v>
      </c>
      <c r="E163" s="20">
        <v>256.14905903074259</v>
      </c>
      <c r="F163" s="20">
        <v>72.008745002796786</v>
      </c>
      <c r="G163" s="20">
        <v>0.71837832284435776</v>
      </c>
      <c r="H163" s="20">
        <v>12.508544722933129</v>
      </c>
      <c r="I163" s="20">
        <v>231.34965251438453</v>
      </c>
      <c r="J163" s="20">
        <v>280.94846554710062</v>
      </c>
      <c r="K163" s="20">
        <v>101.015361316913</v>
      </c>
      <c r="L163" s="20">
        <v>55.876280287581949</v>
      </c>
      <c r="M163" s="20">
        <v>456.42183777390323</v>
      </c>
    </row>
    <row r="164" spans="2:13" x14ac:dyDescent="0.35">
      <c r="B164" s="11" t="s">
        <v>152</v>
      </c>
      <c r="C164" s="17">
        <v>1</v>
      </c>
      <c r="D164" s="20">
        <v>144.59522043429578</v>
      </c>
      <c r="E164" s="20">
        <v>285.98741069932328</v>
      </c>
      <c r="F164" s="20">
        <v>-141.39219026502749</v>
      </c>
      <c r="G164" s="20">
        <v>-1.4105659597585785</v>
      </c>
      <c r="H164" s="20">
        <v>15.044430739304048</v>
      </c>
      <c r="I164" s="20">
        <v>256.16036351075888</v>
      </c>
      <c r="J164" s="20">
        <v>315.81445788788767</v>
      </c>
      <c r="K164" s="20">
        <v>101.3606157596262</v>
      </c>
      <c r="L164" s="20">
        <v>85.030131443427081</v>
      </c>
      <c r="M164" s="20">
        <v>486.94468995521947</v>
      </c>
    </row>
    <row r="165" spans="2:13" x14ac:dyDescent="0.35">
      <c r="B165" s="11" t="s">
        <v>153</v>
      </c>
      <c r="C165" s="17">
        <v>1</v>
      </c>
      <c r="D165" s="20">
        <v>266.12956722271895</v>
      </c>
      <c r="E165" s="20">
        <v>210.7661232096595</v>
      </c>
      <c r="F165" s="20">
        <v>55.36344401305945</v>
      </c>
      <c r="G165" s="20">
        <v>0.55232038907836023</v>
      </c>
      <c r="H165" s="20">
        <v>15.473822712869213</v>
      </c>
      <c r="I165" s="20">
        <v>180.08776467008076</v>
      </c>
      <c r="J165" s="20">
        <v>241.44448174923824</v>
      </c>
      <c r="K165" s="20">
        <v>101.4252370973328</v>
      </c>
      <c r="L165" s="20">
        <v>9.6807258665745906</v>
      </c>
      <c r="M165" s="20">
        <v>411.85152055274443</v>
      </c>
    </row>
    <row r="166" spans="2:13" x14ac:dyDescent="0.35">
      <c r="B166" s="11" t="s">
        <v>154</v>
      </c>
      <c r="C166" s="17">
        <v>1</v>
      </c>
      <c r="D166" s="20">
        <v>277.18746772270498</v>
      </c>
      <c r="E166" s="20">
        <v>298.7252839975676</v>
      </c>
      <c r="F166" s="20">
        <v>-21.537816274862621</v>
      </c>
      <c r="G166" s="20">
        <v>-0.21486696279271061</v>
      </c>
      <c r="H166" s="20">
        <v>16.918259387712602</v>
      </c>
      <c r="I166" s="20">
        <v>265.18318926165074</v>
      </c>
      <c r="J166" s="20">
        <v>332.26737873348446</v>
      </c>
      <c r="K166" s="20">
        <v>101.6556296110097</v>
      </c>
      <c r="L166" s="20">
        <v>97.183111087735597</v>
      </c>
      <c r="M166" s="20">
        <v>500.26745690739961</v>
      </c>
    </row>
    <row r="167" spans="2:13" x14ac:dyDescent="0.35">
      <c r="B167" s="11" t="s">
        <v>155</v>
      </c>
      <c r="C167" s="17">
        <v>1</v>
      </c>
      <c r="D167" s="20">
        <v>153.97779967160201</v>
      </c>
      <c r="E167" s="20">
        <v>205.96077160184092</v>
      </c>
      <c r="F167" s="20">
        <v>-51.982971930238904</v>
      </c>
      <c r="G167" s="20">
        <v>-0.51859590373724673</v>
      </c>
      <c r="H167" s="20">
        <v>16.1738908592671</v>
      </c>
      <c r="I167" s="20">
        <v>173.8944598721645</v>
      </c>
      <c r="J167" s="20">
        <v>238.02708333151733</v>
      </c>
      <c r="K167" s="20">
        <v>101.53439947342156</v>
      </c>
      <c r="L167" s="20">
        <v>4.6589492308346223</v>
      </c>
      <c r="M167" s="20">
        <v>407.26259397284718</v>
      </c>
    </row>
    <row r="168" spans="2:13" x14ac:dyDescent="0.35">
      <c r="B168" s="11" t="s">
        <v>156</v>
      </c>
      <c r="C168" s="17">
        <v>1</v>
      </c>
      <c r="D168" s="20">
        <v>232.91486209197791</v>
      </c>
      <c r="E168" s="20">
        <v>205.96077160184092</v>
      </c>
      <c r="F168" s="20">
        <v>26.954090490136991</v>
      </c>
      <c r="G168" s="20">
        <v>0.26890114970546436</v>
      </c>
      <c r="H168" s="20">
        <v>16.1738908592671</v>
      </c>
      <c r="I168" s="20">
        <v>173.8944598721645</v>
      </c>
      <c r="J168" s="20">
        <v>238.02708333151733</v>
      </c>
      <c r="K168" s="20">
        <v>101.53439947342156</v>
      </c>
      <c r="L168" s="20">
        <v>4.6589492308346223</v>
      </c>
      <c r="M168" s="20">
        <v>407.26259397284718</v>
      </c>
    </row>
    <row r="169" spans="2:13" x14ac:dyDescent="0.35">
      <c r="B169" s="11" t="s">
        <v>157</v>
      </c>
      <c r="C169" s="17">
        <v>1</v>
      </c>
      <c r="D169" s="20">
        <v>308.27675199977176</v>
      </c>
      <c r="E169" s="20">
        <v>379.35297277776692</v>
      </c>
      <c r="F169" s="20">
        <v>-71.076220777995161</v>
      </c>
      <c r="G169" s="20">
        <v>-0.70907521405390872</v>
      </c>
      <c r="H169" s="20">
        <v>26.005838872008976</v>
      </c>
      <c r="I169" s="20">
        <v>327.79386784020807</v>
      </c>
      <c r="J169" s="20">
        <v>430.91207771532578</v>
      </c>
      <c r="K169" s="20">
        <v>103.55647341589882</v>
      </c>
      <c r="L169" s="20">
        <v>174.0421921453179</v>
      </c>
      <c r="M169" s="20">
        <v>584.66375341021592</v>
      </c>
    </row>
    <row r="170" spans="2:13" x14ac:dyDescent="0.35">
      <c r="B170" s="11" t="s">
        <v>158</v>
      </c>
      <c r="C170" s="17">
        <v>1</v>
      </c>
      <c r="D170" s="20">
        <v>272.20570082094849</v>
      </c>
      <c r="E170" s="20">
        <v>296.0201786870947</v>
      </c>
      <c r="F170" s="20">
        <v>-23.814477866146206</v>
      </c>
      <c r="G170" s="20">
        <v>-0.23757954215466098</v>
      </c>
      <c r="H170" s="20">
        <v>20.390357336487881</v>
      </c>
      <c r="I170" s="20">
        <v>255.5943120653545</v>
      </c>
      <c r="J170" s="20">
        <v>336.44604530883493</v>
      </c>
      <c r="K170" s="20">
        <v>102.29079236769324</v>
      </c>
      <c r="L170" s="20">
        <v>93.21873383508651</v>
      </c>
      <c r="M170" s="20">
        <v>498.82162353910292</v>
      </c>
    </row>
    <row r="171" spans="2:13" x14ac:dyDescent="0.35">
      <c r="B171" s="11" t="s">
        <v>159</v>
      </c>
      <c r="C171" s="17">
        <v>1</v>
      </c>
      <c r="D171" s="20">
        <v>355.87124573559618</v>
      </c>
      <c r="E171" s="20">
        <v>305.94548233224384</v>
      </c>
      <c r="F171" s="20">
        <v>49.925763403352335</v>
      </c>
      <c r="G171" s="20">
        <v>0.49807264630193826</v>
      </c>
      <c r="H171" s="20">
        <v>19.177534774208201</v>
      </c>
      <c r="I171" s="20">
        <v>267.9241544014867</v>
      </c>
      <c r="J171" s="20">
        <v>343.96681026300098</v>
      </c>
      <c r="K171" s="20">
        <v>102.05595215820011</v>
      </c>
      <c r="L171" s="20">
        <v>103.60963103652915</v>
      </c>
      <c r="M171" s="20">
        <v>508.28133362795853</v>
      </c>
    </row>
    <row r="172" spans="2:13" x14ac:dyDescent="0.35">
      <c r="B172" s="11" t="s">
        <v>160</v>
      </c>
      <c r="C172" s="17">
        <v>1</v>
      </c>
      <c r="D172" s="20">
        <v>337.17576313998126</v>
      </c>
      <c r="E172" s="20">
        <v>309.69671884709908</v>
      </c>
      <c r="F172" s="20">
        <v>27.479044292882179</v>
      </c>
      <c r="G172" s="20">
        <v>0.27413822795717124</v>
      </c>
      <c r="H172" s="20">
        <v>18.774576486483557</v>
      </c>
      <c r="I172" s="20">
        <v>272.47429491419052</v>
      </c>
      <c r="J172" s="20">
        <v>346.91914278000763</v>
      </c>
      <c r="K172" s="20">
        <v>101.98099947121369</v>
      </c>
      <c r="L172" s="20">
        <v>107.50946854336564</v>
      </c>
      <c r="M172" s="20">
        <v>511.88396915083251</v>
      </c>
    </row>
    <row r="173" spans="2:13" x14ac:dyDescent="0.35">
      <c r="B173" s="11" t="s">
        <v>161</v>
      </c>
      <c r="C173" s="17">
        <v>1</v>
      </c>
      <c r="D173" s="20">
        <v>361.36155202758158</v>
      </c>
      <c r="E173" s="20">
        <v>320.3018186452955</v>
      </c>
      <c r="F173" s="20">
        <v>41.059733382286083</v>
      </c>
      <c r="G173" s="20">
        <v>0.40962278126715773</v>
      </c>
      <c r="H173" s="20">
        <v>30.821363562139243</v>
      </c>
      <c r="I173" s="20">
        <v>259.19546764312042</v>
      </c>
      <c r="J173" s="20">
        <v>381.40816964747057</v>
      </c>
      <c r="K173" s="20">
        <v>104.86942348811893</v>
      </c>
      <c r="L173" s="20">
        <v>112.38798679482812</v>
      </c>
      <c r="M173" s="20">
        <v>528.21565049576293</v>
      </c>
    </row>
    <row r="174" spans="2:13" x14ac:dyDescent="0.35">
      <c r="B174" s="11" t="s">
        <v>162</v>
      </c>
      <c r="C174" s="17">
        <v>1</v>
      </c>
      <c r="D174" s="20">
        <v>1041.2002563709802</v>
      </c>
      <c r="E174" s="20">
        <v>498.05289221428654</v>
      </c>
      <c r="F174" s="20">
        <v>543.1473641566937</v>
      </c>
      <c r="G174" s="20">
        <v>5.4185820417376345</v>
      </c>
      <c r="H174" s="20">
        <v>28.795317840281466</v>
      </c>
      <c r="I174" s="20">
        <v>440.96337391247829</v>
      </c>
      <c r="J174" s="20">
        <v>555.14241051609474</v>
      </c>
      <c r="K174" s="20">
        <v>104.29194532860004</v>
      </c>
      <c r="L174" s="20">
        <v>291.28396698161066</v>
      </c>
      <c r="M174" s="20">
        <v>704.82181744696243</v>
      </c>
    </row>
    <row r="175" spans="2:13" x14ac:dyDescent="0.35">
      <c r="B175" s="11" t="s">
        <v>163</v>
      </c>
      <c r="C175" s="17">
        <v>1</v>
      </c>
      <c r="D175" s="20">
        <v>753.38798724890694</v>
      </c>
      <c r="E175" s="20">
        <v>367.39179212565909</v>
      </c>
      <c r="F175" s="20">
        <v>385.99619512324784</v>
      </c>
      <c r="G175" s="20">
        <v>3.8508003335729906</v>
      </c>
      <c r="H175" s="20">
        <v>17.714476055095773</v>
      </c>
      <c r="I175" s="20">
        <v>332.27112040521632</v>
      </c>
      <c r="J175" s="20">
        <v>402.51246384610187</v>
      </c>
      <c r="K175" s="20">
        <v>101.79116952274116</v>
      </c>
      <c r="L175" s="20">
        <v>165.58089815796836</v>
      </c>
      <c r="M175" s="20">
        <v>569.20268609334983</v>
      </c>
    </row>
    <row r="176" spans="2:13" x14ac:dyDescent="0.35">
      <c r="B176" s="11" t="s">
        <v>164</v>
      </c>
      <c r="C176" s="17">
        <v>1</v>
      </c>
      <c r="D176" s="20">
        <v>192.07759771029299</v>
      </c>
      <c r="E176" s="20">
        <v>316.30855606396869</v>
      </c>
      <c r="F176" s="20">
        <v>-124.2309583536757</v>
      </c>
      <c r="G176" s="20">
        <v>-1.2393609623941451</v>
      </c>
      <c r="H176" s="20">
        <v>18.147393608862934</v>
      </c>
      <c r="I176" s="20">
        <v>280.32958318685695</v>
      </c>
      <c r="J176" s="20">
        <v>352.28752894108044</v>
      </c>
      <c r="K176" s="20">
        <v>101.8674011924122</v>
      </c>
      <c r="L176" s="20">
        <v>114.34652539672837</v>
      </c>
      <c r="M176" s="20">
        <v>518.27058673120905</v>
      </c>
    </row>
    <row r="177" spans="2:13" x14ac:dyDescent="0.35">
      <c r="B177" s="11" t="s">
        <v>165</v>
      </c>
      <c r="C177" s="17">
        <v>1</v>
      </c>
      <c r="D177" s="20">
        <v>390.64287641209955</v>
      </c>
      <c r="E177" s="20">
        <v>362.42838552110004</v>
      </c>
      <c r="F177" s="20">
        <v>28.214490890999514</v>
      </c>
      <c r="G177" s="20">
        <v>0.28147523811720943</v>
      </c>
      <c r="H177" s="20">
        <v>17.396008432027337</v>
      </c>
      <c r="I177" s="20">
        <v>327.93910683811373</v>
      </c>
      <c r="J177" s="20">
        <v>396.91766420408635</v>
      </c>
      <c r="K177" s="20">
        <v>101.73623071584692</v>
      </c>
      <c r="L177" s="20">
        <v>160.72641308152251</v>
      </c>
      <c r="M177" s="20">
        <v>564.13035796067754</v>
      </c>
    </row>
    <row r="178" spans="2:13" x14ac:dyDescent="0.35">
      <c r="B178" s="11" t="s">
        <v>166</v>
      </c>
      <c r="C178" s="17">
        <v>1</v>
      </c>
      <c r="D178" s="20">
        <v>256.29154906337163</v>
      </c>
      <c r="E178" s="20">
        <v>245.95409450914508</v>
      </c>
      <c r="F178" s="20">
        <v>10.337454554226554</v>
      </c>
      <c r="G178" s="20">
        <v>0.10312918611283407</v>
      </c>
      <c r="H178" s="20">
        <v>12.458583295427591</v>
      </c>
      <c r="I178" s="20">
        <v>221.25374138215341</v>
      </c>
      <c r="J178" s="20">
        <v>270.65444763613675</v>
      </c>
      <c r="K178" s="20">
        <v>101.00918685263224</v>
      </c>
      <c r="L178" s="20">
        <v>45.693557241960349</v>
      </c>
      <c r="M178" s="20">
        <v>446.21463177632984</v>
      </c>
    </row>
    <row r="179" spans="2:13" x14ac:dyDescent="0.35">
      <c r="B179" s="11" t="s">
        <v>167</v>
      </c>
      <c r="C179" s="17">
        <v>1</v>
      </c>
      <c r="D179" s="20">
        <v>184.67931669463792</v>
      </c>
      <c r="E179" s="20">
        <v>170.18007880187696</v>
      </c>
      <c r="F179" s="20">
        <v>14.499237892760959</v>
      </c>
      <c r="G179" s="20">
        <v>0.14464823959254433</v>
      </c>
      <c r="H179" s="20">
        <v>22.518210781033044</v>
      </c>
      <c r="I179" s="20">
        <v>125.53553576754331</v>
      </c>
      <c r="J179" s="20">
        <v>214.82462183621061</v>
      </c>
      <c r="K179" s="20">
        <v>102.7361151089523</v>
      </c>
      <c r="L179" s="20">
        <v>-33.504261697553346</v>
      </c>
      <c r="M179" s="20">
        <v>373.86441930130729</v>
      </c>
    </row>
    <row r="180" spans="2:13" x14ac:dyDescent="0.35">
      <c r="B180" s="11" t="s">
        <v>168</v>
      </c>
      <c r="C180" s="17">
        <v>1</v>
      </c>
      <c r="D180" s="20">
        <v>259.95286757158794</v>
      </c>
      <c r="E180" s="20">
        <v>261.75530253470407</v>
      </c>
      <c r="F180" s="20">
        <v>-1.8024349631161272</v>
      </c>
      <c r="G180" s="20">
        <v>-1.7981568846799158E-2</v>
      </c>
      <c r="H180" s="20">
        <v>12.730298322395631</v>
      </c>
      <c r="I180" s="20">
        <v>236.51624793926501</v>
      </c>
      <c r="J180" s="20">
        <v>286.9943571301431</v>
      </c>
      <c r="K180" s="20">
        <v>101.0430602578824</v>
      </c>
      <c r="L180" s="20">
        <v>61.427607947023688</v>
      </c>
      <c r="M180" s="20">
        <v>462.08299712238443</v>
      </c>
    </row>
    <row r="181" spans="2:13" x14ac:dyDescent="0.35">
      <c r="B181" s="11" t="s">
        <v>169</v>
      </c>
      <c r="C181" s="17">
        <v>1</v>
      </c>
      <c r="D181" s="20">
        <v>325.84191908072341</v>
      </c>
      <c r="E181" s="20">
        <v>279.89842729977397</v>
      </c>
      <c r="F181" s="20">
        <v>45.943491780949444</v>
      </c>
      <c r="G181" s="20">
        <v>0.45834444927390566</v>
      </c>
      <c r="H181" s="20">
        <v>14.28495529588511</v>
      </c>
      <c r="I181" s="20">
        <v>251.57711404571009</v>
      </c>
      <c r="J181" s="20">
        <v>308.21974055383782</v>
      </c>
      <c r="K181" s="20">
        <v>101.25067643579622</v>
      </c>
      <c r="L181" s="20">
        <v>79.159113446263433</v>
      </c>
      <c r="M181" s="20">
        <v>480.63774115328454</v>
      </c>
    </row>
    <row r="182" spans="2:13" x14ac:dyDescent="0.35">
      <c r="B182" s="11" t="s">
        <v>170</v>
      </c>
      <c r="C182" s="17">
        <v>1</v>
      </c>
      <c r="D182" s="20">
        <v>291.77268941607758</v>
      </c>
      <c r="E182" s="20">
        <v>282.4530007839258</v>
      </c>
      <c r="F182" s="20">
        <v>9.3196886321517809</v>
      </c>
      <c r="G182" s="20">
        <v>9.2975683560889588E-2</v>
      </c>
      <c r="H182" s="20">
        <v>14.591252664138414</v>
      </c>
      <c r="I182" s="20">
        <v>253.52442320627696</v>
      </c>
      <c r="J182" s="20">
        <v>311.38157836157467</v>
      </c>
      <c r="K182" s="20">
        <v>101.2943442903383</v>
      </c>
      <c r="L182" s="20">
        <v>81.627111161572969</v>
      </c>
      <c r="M182" s="20">
        <v>483.27889040627861</v>
      </c>
    </row>
    <row r="183" spans="2:13" x14ac:dyDescent="0.35">
      <c r="B183" s="11" t="s">
        <v>171</v>
      </c>
      <c r="C183" s="17">
        <v>1</v>
      </c>
      <c r="D183" s="20">
        <v>126.71894491627157</v>
      </c>
      <c r="E183" s="20">
        <v>111.03815797846619</v>
      </c>
      <c r="F183" s="20">
        <v>15.680786937805379</v>
      </c>
      <c r="G183" s="20">
        <v>0.1564356859826237</v>
      </c>
      <c r="H183" s="20">
        <v>34.986147268773195</v>
      </c>
      <c r="I183" s="20">
        <v>41.674718203673208</v>
      </c>
      <c r="J183" s="20">
        <v>180.40159775325918</v>
      </c>
      <c r="K183" s="20">
        <v>106.16812154132309</v>
      </c>
      <c r="L183" s="20">
        <v>-99.450469076143889</v>
      </c>
      <c r="M183" s="20">
        <v>321.52678503307629</v>
      </c>
    </row>
    <row r="184" spans="2:13" x14ac:dyDescent="0.35">
      <c r="B184" s="11" t="s">
        <v>172</v>
      </c>
      <c r="C184" s="17">
        <v>1</v>
      </c>
      <c r="D184" s="20">
        <v>206.70153351002702</v>
      </c>
      <c r="E184" s="20">
        <v>155.66916811519428</v>
      </c>
      <c r="F184" s="20">
        <v>51.032365394832738</v>
      </c>
      <c r="G184" s="20">
        <v>0.50911240102429933</v>
      </c>
      <c r="H184" s="20">
        <v>25.437743683197166</v>
      </c>
      <c r="I184" s="20">
        <v>105.23636714339587</v>
      </c>
      <c r="J184" s="20">
        <v>206.10196908699271</v>
      </c>
      <c r="K184" s="20">
        <v>103.41527128327277</v>
      </c>
      <c r="L184" s="20">
        <v>-49.361665555754882</v>
      </c>
      <c r="M184" s="20">
        <v>360.70000178614345</v>
      </c>
    </row>
    <row r="185" spans="2:13" x14ac:dyDescent="0.35">
      <c r="B185" s="11" t="s">
        <v>173</v>
      </c>
      <c r="C185" s="17">
        <v>1</v>
      </c>
      <c r="D185" s="20">
        <v>201.98489226665259</v>
      </c>
      <c r="E185" s="20">
        <v>156.046028281058</v>
      </c>
      <c r="F185" s="20">
        <v>45.938863985594594</v>
      </c>
      <c r="G185" s="20">
        <v>0.45829828116105553</v>
      </c>
      <c r="H185" s="20">
        <v>25.360350369019709</v>
      </c>
      <c r="I185" s="20">
        <v>105.76666708202677</v>
      </c>
      <c r="J185" s="20">
        <v>206.32538948008923</v>
      </c>
      <c r="K185" s="20">
        <v>103.39626154624888</v>
      </c>
      <c r="L185" s="20">
        <v>-48.947116737320727</v>
      </c>
      <c r="M185" s="20">
        <v>361.0391732994367</v>
      </c>
    </row>
    <row r="186" spans="2:13" x14ac:dyDescent="0.35">
      <c r="B186" s="11" t="s">
        <v>174</v>
      </c>
      <c r="C186" s="17">
        <v>1</v>
      </c>
      <c r="D186" s="20">
        <v>303.19777569926305</v>
      </c>
      <c r="E186" s="20">
        <v>295.80730962544237</v>
      </c>
      <c r="F186" s="20">
        <v>7.3904660738206758</v>
      </c>
      <c r="G186" s="20">
        <v>7.3729248064845709E-2</v>
      </c>
      <c r="H186" s="20">
        <v>16.459614174651463</v>
      </c>
      <c r="I186" s="20">
        <v>263.17452363306239</v>
      </c>
      <c r="J186" s="20">
        <v>328.44009561782235</v>
      </c>
      <c r="K186" s="20">
        <v>101.58030532381389</v>
      </c>
      <c r="L186" s="20">
        <v>94.414474441149224</v>
      </c>
      <c r="M186" s="20">
        <v>497.20014480973555</v>
      </c>
    </row>
    <row r="187" spans="2:13" x14ac:dyDescent="0.35">
      <c r="B187" s="11" t="s">
        <v>175</v>
      </c>
      <c r="C187" s="17">
        <v>1</v>
      </c>
      <c r="D187" s="20">
        <v>342.45802828352049</v>
      </c>
      <c r="E187" s="20">
        <v>273.74382983389916</v>
      </c>
      <c r="F187" s="20">
        <v>68.714198449621335</v>
      </c>
      <c r="G187" s="20">
        <v>0.68551105335770146</v>
      </c>
      <c r="H187" s="20">
        <v>13.627998419029558</v>
      </c>
      <c r="I187" s="20">
        <v>246.72499748498709</v>
      </c>
      <c r="J187" s="20">
        <v>300.7626621828112</v>
      </c>
      <c r="K187" s="20">
        <v>101.16008042607488</v>
      </c>
      <c r="L187" s="20">
        <v>73.184131381189019</v>
      </c>
      <c r="M187" s="20">
        <v>474.30352828660932</v>
      </c>
    </row>
    <row r="188" spans="2:13" x14ac:dyDescent="0.35">
      <c r="B188" s="11" t="s">
        <v>176</v>
      </c>
      <c r="C188" s="17">
        <v>1</v>
      </c>
      <c r="D188" s="20">
        <v>189.92428664396911</v>
      </c>
      <c r="E188" s="20">
        <v>273.74382983389916</v>
      </c>
      <c r="F188" s="20">
        <v>-83.819543189930044</v>
      </c>
      <c r="G188" s="20">
        <v>-0.83620597548288711</v>
      </c>
      <c r="H188" s="20">
        <v>13.627998419029558</v>
      </c>
      <c r="I188" s="20">
        <v>246.72499748498709</v>
      </c>
      <c r="J188" s="20">
        <v>300.7626621828112</v>
      </c>
      <c r="K188" s="20">
        <v>101.16008042607488</v>
      </c>
      <c r="L188" s="20">
        <v>73.184131381189019</v>
      </c>
      <c r="M188" s="20">
        <v>474.30352828660932</v>
      </c>
    </row>
    <row r="189" spans="2:13" x14ac:dyDescent="0.35">
      <c r="B189" s="11" t="s">
        <v>177</v>
      </c>
      <c r="C189" s="17">
        <v>1</v>
      </c>
      <c r="D189" s="20">
        <v>192.14693620199762</v>
      </c>
      <c r="E189" s="20">
        <v>246.65397765232416</v>
      </c>
      <c r="F189" s="20">
        <v>-54.50704145032654</v>
      </c>
      <c r="G189" s="20">
        <v>-0.54377669016134977</v>
      </c>
      <c r="H189" s="20">
        <v>12.447229865079231</v>
      </c>
      <c r="I189" s="20">
        <v>221.97613380525277</v>
      </c>
      <c r="J189" s="20">
        <v>271.33182149939552</v>
      </c>
      <c r="K189" s="20">
        <v>101.00778713651233</v>
      </c>
      <c r="L189" s="20">
        <v>46.396215458486012</v>
      </c>
      <c r="M189" s="20">
        <v>446.91173984616228</v>
      </c>
    </row>
    <row r="190" spans="2:13" x14ac:dyDescent="0.35">
      <c r="B190" s="11" t="s">
        <v>178</v>
      </c>
      <c r="C190" s="17">
        <v>1</v>
      </c>
      <c r="D190" s="20">
        <v>166.4431242436884</v>
      </c>
      <c r="E190" s="20">
        <v>246.65397765232416</v>
      </c>
      <c r="F190" s="20">
        <v>-80.210853408635757</v>
      </c>
      <c r="G190" s="20">
        <v>-0.80020472990290825</v>
      </c>
      <c r="H190" s="20">
        <v>12.447229865079231</v>
      </c>
      <c r="I190" s="20">
        <v>221.97613380525277</v>
      </c>
      <c r="J190" s="20">
        <v>271.33182149939552</v>
      </c>
      <c r="K190" s="20">
        <v>101.00778713651233</v>
      </c>
      <c r="L190" s="20">
        <v>46.396215458486012</v>
      </c>
      <c r="M190" s="20">
        <v>446.91173984616228</v>
      </c>
    </row>
    <row r="191" spans="2:13" x14ac:dyDescent="0.35">
      <c r="B191" s="11" t="s">
        <v>179</v>
      </c>
      <c r="C191" s="17">
        <v>1</v>
      </c>
      <c r="D191" s="20">
        <v>235.78191117171292</v>
      </c>
      <c r="E191" s="20">
        <v>271.82285248195296</v>
      </c>
      <c r="F191" s="20">
        <v>-36.040941310240044</v>
      </c>
      <c r="G191" s="20">
        <v>-0.35955398155011004</v>
      </c>
      <c r="H191" s="20">
        <v>13.448374584720291</v>
      </c>
      <c r="I191" s="20">
        <v>245.16014185509027</v>
      </c>
      <c r="J191" s="20">
        <v>298.48556310881565</v>
      </c>
      <c r="K191" s="20">
        <v>101.13603863050903</v>
      </c>
      <c r="L191" s="20">
        <v>71.310819227299618</v>
      </c>
      <c r="M191" s="20">
        <v>472.33488573660634</v>
      </c>
    </row>
    <row r="192" spans="2:13" x14ac:dyDescent="0.35">
      <c r="B192" s="11" t="s">
        <v>180</v>
      </c>
      <c r="C192" s="17">
        <v>1</v>
      </c>
      <c r="D192" s="20">
        <v>284.67501459199542</v>
      </c>
      <c r="E192" s="20">
        <v>279.92342310157028</v>
      </c>
      <c r="F192" s="20">
        <v>4.7515914904251417</v>
      </c>
      <c r="G192" s="20">
        <v>4.7403135905237058E-2</v>
      </c>
      <c r="H192" s="20">
        <v>14.287861479457517</v>
      </c>
      <c r="I192" s="20">
        <v>251.59634805591355</v>
      </c>
      <c r="J192" s="20">
        <v>308.25049814722701</v>
      </c>
      <c r="K192" s="20">
        <v>101.25108649568671</v>
      </c>
      <c r="L192" s="20">
        <v>79.183296264443726</v>
      </c>
      <c r="M192" s="20">
        <v>480.66354993869686</v>
      </c>
    </row>
    <row r="193" spans="2:13" x14ac:dyDescent="0.35">
      <c r="B193" s="11" t="s">
        <v>181</v>
      </c>
      <c r="C193" s="17">
        <v>1</v>
      </c>
      <c r="D193" s="20">
        <v>214.07504868302217</v>
      </c>
      <c r="E193" s="20">
        <v>286.94391763857192</v>
      </c>
      <c r="F193" s="20">
        <v>-72.868868955549743</v>
      </c>
      <c r="G193" s="20">
        <v>-0.72695914733439615</v>
      </c>
      <c r="H193" s="20">
        <v>15.172594220665991</v>
      </c>
      <c r="I193" s="20">
        <v>256.86277388280104</v>
      </c>
      <c r="J193" s="20">
        <v>317.0250613943428</v>
      </c>
      <c r="K193" s="20">
        <v>101.37971762776741</v>
      </c>
      <c r="L193" s="20">
        <v>85.948767071204372</v>
      </c>
      <c r="M193" s="20">
        <v>487.93906820593946</v>
      </c>
    </row>
    <row r="194" spans="2:13" x14ac:dyDescent="0.35">
      <c r="B194" s="11" t="s">
        <v>182</v>
      </c>
      <c r="C194" s="17">
        <v>1</v>
      </c>
      <c r="D194" s="20">
        <v>183.77263114909792</v>
      </c>
      <c r="E194" s="20">
        <v>173.22008403719462</v>
      </c>
      <c r="F194" s="20">
        <v>10.552547111903294</v>
      </c>
      <c r="G194" s="20">
        <v>0.10527500646887719</v>
      </c>
      <c r="H194" s="20">
        <v>21.924781236047796</v>
      </c>
      <c r="I194" s="20">
        <v>129.75207279379944</v>
      </c>
      <c r="J194" s="20">
        <v>216.68809528058981</v>
      </c>
      <c r="K194" s="20">
        <v>102.60767789570826</v>
      </c>
      <c r="L194" s="20">
        <v>-30.20961719494926</v>
      </c>
      <c r="M194" s="20">
        <v>376.64978526933851</v>
      </c>
    </row>
    <row r="195" spans="2:13" x14ac:dyDescent="0.35">
      <c r="B195" s="11" t="s">
        <v>183</v>
      </c>
      <c r="C195" s="17">
        <v>1</v>
      </c>
      <c r="D195" s="20">
        <v>289.28642125223553</v>
      </c>
      <c r="E195" s="20">
        <v>262.05140695623891</v>
      </c>
      <c r="F195" s="20">
        <v>27.235014295996621</v>
      </c>
      <c r="G195" s="20">
        <v>0.27170372003900722</v>
      </c>
      <c r="H195" s="20">
        <v>12.745704692589777</v>
      </c>
      <c r="I195" s="20">
        <v>236.78180773343919</v>
      </c>
      <c r="J195" s="20">
        <v>287.32100617903859</v>
      </c>
      <c r="K195" s="20">
        <v>101.04500244451266</v>
      </c>
      <c r="L195" s="20">
        <v>61.71986179466353</v>
      </c>
      <c r="M195" s="20">
        <v>462.38295211781428</v>
      </c>
    </row>
    <row r="196" spans="2:13" x14ac:dyDescent="0.35">
      <c r="B196" s="11" t="s">
        <v>184</v>
      </c>
      <c r="C196" s="17">
        <v>1</v>
      </c>
      <c r="D196" s="20">
        <v>397.14858141361776</v>
      </c>
      <c r="E196" s="20">
        <v>392.23133737911905</v>
      </c>
      <c r="F196" s="20">
        <v>4.9172440344987081</v>
      </c>
      <c r="G196" s="20">
        <v>4.9055729583711072E-2</v>
      </c>
      <c r="H196" s="20">
        <v>25.845228995299603</v>
      </c>
      <c r="I196" s="20">
        <v>340.9906571433367</v>
      </c>
      <c r="J196" s="20">
        <v>443.4720176149014</v>
      </c>
      <c r="K196" s="20">
        <v>103.51625665913707</v>
      </c>
      <c r="L196" s="20">
        <v>187.00029037850297</v>
      </c>
      <c r="M196" s="20">
        <v>597.46238437973511</v>
      </c>
    </row>
    <row r="197" spans="2:13" x14ac:dyDescent="0.35">
      <c r="B197" s="11" t="s">
        <v>185</v>
      </c>
      <c r="C197" s="17">
        <v>1</v>
      </c>
      <c r="D197" s="20">
        <v>300.04673067328798</v>
      </c>
      <c r="E197" s="20">
        <v>342.771000802098</v>
      </c>
      <c r="F197" s="20">
        <v>-42.724270128810019</v>
      </c>
      <c r="G197" s="20">
        <v>-0.42622864096147994</v>
      </c>
      <c r="H197" s="20">
        <v>16.886892311240352</v>
      </c>
      <c r="I197" s="20">
        <v>309.29109434610461</v>
      </c>
      <c r="J197" s="20">
        <v>376.25090725809139</v>
      </c>
      <c r="K197" s="20">
        <v>101.6504139825918</v>
      </c>
      <c r="L197" s="20">
        <v>141.23916838288571</v>
      </c>
      <c r="M197" s="20">
        <v>544.30283322131027</v>
      </c>
    </row>
    <row r="198" spans="2:13" x14ac:dyDescent="0.35">
      <c r="B198" s="11" t="s">
        <v>186</v>
      </c>
      <c r="C198" s="17">
        <v>1</v>
      </c>
      <c r="D198" s="20">
        <v>256.18438620920188</v>
      </c>
      <c r="E198" s="20">
        <v>382.95829128531523</v>
      </c>
      <c r="F198" s="20">
        <v>-126.77390507611335</v>
      </c>
      <c r="G198" s="20">
        <v>-1.2647300727914499</v>
      </c>
      <c r="H198" s="20">
        <v>19.146465556323047</v>
      </c>
      <c r="I198" s="20">
        <v>344.99856110086239</v>
      </c>
      <c r="J198" s="20">
        <v>420.91802146976806</v>
      </c>
      <c r="K198" s="20">
        <v>102.05011844285302</v>
      </c>
      <c r="L198" s="20">
        <v>180.6340058976736</v>
      </c>
      <c r="M198" s="20">
        <v>585.28257667295679</v>
      </c>
    </row>
    <row r="199" spans="2:13" x14ac:dyDescent="0.35">
      <c r="B199" s="11" t="s">
        <v>187</v>
      </c>
      <c r="C199" s="17">
        <v>1</v>
      </c>
      <c r="D199" s="20">
        <v>318.5782889727414</v>
      </c>
      <c r="E199" s="20">
        <v>363.18863359298086</v>
      </c>
      <c r="F199" s="20">
        <v>-44.610344620239459</v>
      </c>
      <c r="G199" s="20">
        <v>-0.44504461990764799</v>
      </c>
      <c r="H199" s="20">
        <v>17.440087464736823</v>
      </c>
      <c r="I199" s="20">
        <v>328.61196394044345</v>
      </c>
      <c r="J199" s="20">
        <v>397.76530324551828</v>
      </c>
      <c r="K199" s="20">
        <v>101.74377711525426</v>
      </c>
      <c r="L199" s="20">
        <v>161.47169968260215</v>
      </c>
      <c r="M199" s="20">
        <v>564.90556750335963</v>
      </c>
    </row>
    <row r="200" spans="2:13" x14ac:dyDescent="0.35">
      <c r="B200" s="11" t="s">
        <v>188</v>
      </c>
      <c r="C200" s="17">
        <v>1</v>
      </c>
      <c r="D200" s="20">
        <v>281.76515409737482</v>
      </c>
      <c r="E200" s="20">
        <v>279.54848568969089</v>
      </c>
      <c r="F200" s="20">
        <v>2.216668407683926</v>
      </c>
      <c r="G200" s="20">
        <v>2.2114071463850724E-2</v>
      </c>
      <c r="H200" s="20">
        <v>14.24446173847155</v>
      </c>
      <c r="I200" s="20">
        <v>251.30745485167429</v>
      </c>
      <c r="J200" s="20">
        <v>307.78951652770752</v>
      </c>
      <c r="K200" s="20">
        <v>101.24497133744296</v>
      </c>
      <c r="L200" s="20">
        <v>78.820482748553644</v>
      </c>
      <c r="M200" s="20">
        <v>480.27648863082811</v>
      </c>
    </row>
    <row r="201" spans="2:13" x14ac:dyDescent="0.35">
      <c r="B201" s="11" t="s">
        <v>189</v>
      </c>
      <c r="C201" s="17">
        <v>1</v>
      </c>
      <c r="D201" s="20">
        <v>348.46674668822629</v>
      </c>
      <c r="E201" s="20">
        <v>426.46840971406982</v>
      </c>
      <c r="F201" s="20">
        <v>-78.001663025843527</v>
      </c>
      <c r="G201" s="20">
        <v>-0.77816526119709306</v>
      </c>
      <c r="H201" s="20">
        <v>27.115690204665199</v>
      </c>
      <c r="I201" s="20">
        <v>372.70891656342002</v>
      </c>
      <c r="J201" s="20">
        <v>480.22790286471962</v>
      </c>
      <c r="K201" s="20">
        <v>103.84074434525324</v>
      </c>
      <c r="L201" s="20">
        <v>220.59403431548321</v>
      </c>
      <c r="M201" s="20">
        <v>632.34278511265643</v>
      </c>
    </row>
    <row r="202" spans="2:13" x14ac:dyDescent="0.35">
      <c r="B202" s="11" t="s">
        <v>190</v>
      </c>
      <c r="C202" s="17">
        <v>1</v>
      </c>
      <c r="D202" s="20">
        <v>378.71914793843308</v>
      </c>
      <c r="E202" s="20">
        <v>405.11225915131467</v>
      </c>
      <c r="F202" s="20">
        <v>-26.393111212881593</v>
      </c>
      <c r="G202" s="20">
        <v>-0.26330467177310318</v>
      </c>
      <c r="H202" s="20">
        <v>22.091513737793093</v>
      </c>
      <c r="I202" s="20">
        <v>361.31368450651195</v>
      </c>
      <c r="J202" s="20">
        <v>448.9108337961174</v>
      </c>
      <c r="K202" s="20">
        <v>102.64343383835113</v>
      </c>
      <c r="L202" s="20">
        <v>201.61166828519521</v>
      </c>
      <c r="M202" s="20">
        <v>608.61285001743408</v>
      </c>
    </row>
    <row r="203" spans="2:13" x14ac:dyDescent="0.35">
      <c r="B203" s="11" t="s">
        <v>191</v>
      </c>
      <c r="C203" s="17">
        <v>1</v>
      </c>
      <c r="D203" s="20">
        <v>360.30415645289946</v>
      </c>
      <c r="E203" s="20">
        <v>324.31012460059617</v>
      </c>
      <c r="F203" s="20">
        <v>35.994031852303294</v>
      </c>
      <c r="G203" s="20">
        <v>0.35908600036647975</v>
      </c>
      <c r="H203" s="20">
        <v>17.54382972782971</v>
      </c>
      <c r="I203" s="20">
        <v>289.52777582132143</v>
      </c>
      <c r="J203" s="20">
        <v>359.09247337987091</v>
      </c>
      <c r="K203" s="20">
        <v>101.76161109386952</v>
      </c>
      <c r="L203" s="20">
        <v>122.55783309304846</v>
      </c>
      <c r="M203" s="20">
        <v>526.06241610814391</v>
      </c>
    </row>
    <row r="204" spans="2:13" x14ac:dyDescent="0.35">
      <c r="B204" s="11" t="s">
        <v>192</v>
      </c>
      <c r="C204" s="17">
        <v>1</v>
      </c>
      <c r="D204" s="20">
        <v>342.76335527262108</v>
      </c>
      <c r="E204" s="20">
        <v>314.28575658985574</v>
      </c>
      <c r="F204" s="20">
        <v>28.477598682765347</v>
      </c>
      <c r="G204" s="20">
        <v>0.28410007117281511</v>
      </c>
      <c r="H204" s="20">
        <v>18.327514934218172</v>
      </c>
      <c r="I204" s="20">
        <v>277.94967566630913</v>
      </c>
      <c r="J204" s="20">
        <v>350.62183751340234</v>
      </c>
      <c r="K204" s="20">
        <v>101.8996434467013</v>
      </c>
      <c r="L204" s="20">
        <v>112.25980251754868</v>
      </c>
      <c r="M204" s="20">
        <v>516.3117106621628</v>
      </c>
    </row>
    <row r="205" spans="2:13" x14ac:dyDescent="0.35">
      <c r="B205" s="11" t="s">
        <v>193</v>
      </c>
      <c r="C205" s="17">
        <v>1</v>
      </c>
      <c r="D205" s="20">
        <v>360.59464988979607</v>
      </c>
      <c r="E205" s="20">
        <v>172.41637210187474</v>
      </c>
      <c r="F205" s="20">
        <v>188.17827778792133</v>
      </c>
      <c r="G205" s="20">
        <v>1.8773163674464282</v>
      </c>
      <c r="H205" s="20">
        <v>22.080965903155487</v>
      </c>
      <c r="I205" s="20">
        <v>128.63870956514211</v>
      </c>
      <c r="J205" s="20">
        <v>216.19403463860738</v>
      </c>
      <c r="K205" s="20">
        <v>102.64116418921398</v>
      </c>
      <c r="L205" s="20">
        <v>-31.079718964080257</v>
      </c>
      <c r="M205" s="20">
        <v>375.91246316782974</v>
      </c>
    </row>
    <row r="206" spans="2:13" x14ac:dyDescent="0.35">
      <c r="B206" s="11" t="s">
        <v>194</v>
      </c>
      <c r="C206" s="17">
        <v>1</v>
      </c>
      <c r="D206" s="20">
        <v>283.6937634993709</v>
      </c>
      <c r="E206" s="20">
        <v>247.16722532145042</v>
      </c>
      <c r="F206" s="20">
        <v>36.526538177920486</v>
      </c>
      <c r="G206" s="20">
        <v>0.36439842458781607</v>
      </c>
      <c r="H206" s="20">
        <v>12.440284804100507</v>
      </c>
      <c r="I206" s="20">
        <v>222.50315073325825</v>
      </c>
      <c r="J206" s="20">
        <v>271.83129990964261</v>
      </c>
      <c r="K206" s="20">
        <v>101.00693152901933</v>
      </c>
      <c r="L206" s="20">
        <v>46.911159452685041</v>
      </c>
      <c r="M206" s="20">
        <v>447.42329119021576</v>
      </c>
    </row>
    <row r="207" spans="2:13" x14ac:dyDescent="0.35">
      <c r="B207" s="11" t="s">
        <v>195</v>
      </c>
      <c r="C207" s="17">
        <v>1</v>
      </c>
      <c r="D207" s="20">
        <v>248.0364410567509</v>
      </c>
      <c r="E207" s="20">
        <v>225.92666899174378</v>
      </c>
      <c r="F207" s="20">
        <v>22.109772065007121</v>
      </c>
      <c r="G207" s="20">
        <v>0.22057294532648714</v>
      </c>
      <c r="H207" s="20">
        <v>13.64991711706859</v>
      </c>
      <c r="I207" s="20">
        <v>198.86438069211806</v>
      </c>
      <c r="J207" s="20">
        <v>252.9889572913695</v>
      </c>
      <c r="K207" s="20">
        <v>101.16303558219133</v>
      </c>
      <c r="L207" s="20">
        <v>25.361111654609118</v>
      </c>
      <c r="M207" s="20">
        <v>426.49222632887847</v>
      </c>
    </row>
    <row r="208" spans="2:13" x14ac:dyDescent="0.35">
      <c r="B208" s="11" t="s">
        <v>196</v>
      </c>
      <c r="C208" s="17">
        <v>1</v>
      </c>
      <c r="D208" s="20">
        <v>378.96757551248282</v>
      </c>
      <c r="E208" s="20">
        <v>432.8558048399351</v>
      </c>
      <c r="F208" s="20">
        <v>-53.888229327452279</v>
      </c>
      <c r="G208" s="20">
        <v>-0.53760325643508633</v>
      </c>
      <c r="H208" s="20">
        <v>27.60794178092204</v>
      </c>
      <c r="I208" s="20">
        <v>378.12037506209873</v>
      </c>
      <c r="J208" s="20">
        <v>487.59123461777148</v>
      </c>
      <c r="K208" s="20">
        <v>103.97037068453515</v>
      </c>
      <c r="L208" s="20">
        <v>226.7244326160355</v>
      </c>
      <c r="M208" s="20">
        <v>638.98717706383468</v>
      </c>
    </row>
    <row r="209" spans="2:13" x14ac:dyDescent="0.35">
      <c r="B209" s="11" t="s">
        <v>197</v>
      </c>
      <c r="C209" s="17">
        <v>1</v>
      </c>
      <c r="D209" s="20">
        <v>270.20687266746779</v>
      </c>
      <c r="E209" s="20">
        <v>300.63657704582738</v>
      </c>
      <c r="F209" s="20">
        <v>-30.429704378359588</v>
      </c>
      <c r="G209" s="20">
        <v>-0.30357479491034789</v>
      </c>
      <c r="H209" s="20">
        <v>19.801205878811913</v>
      </c>
      <c r="I209" s="20">
        <v>261.3787604908407</v>
      </c>
      <c r="J209" s="20">
        <v>339.89439360081406</v>
      </c>
      <c r="K209" s="20">
        <v>102.17498365625492</v>
      </c>
      <c r="L209" s="20">
        <v>98.064734228005392</v>
      </c>
      <c r="M209" s="20">
        <v>503.2084198636494</v>
      </c>
    </row>
    <row r="210" spans="2:13" ht="15" thickBot="1" x14ac:dyDescent="0.4">
      <c r="B210" s="15" t="s">
        <v>198</v>
      </c>
      <c r="C210" s="18">
        <v>1</v>
      </c>
      <c r="D210" s="21">
        <v>305.50056886598702</v>
      </c>
      <c r="E210" s="21">
        <v>336.35540520747543</v>
      </c>
      <c r="F210" s="21">
        <v>-30.854836341488408</v>
      </c>
      <c r="G210" s="21">
        <v>-0.30781602403672897</v>
      </c>
      <c r="H210" s="21">
        <v>16.992460661063937</v>
      </c>
      <c r="I210" s="21">
        <v>302.66619923019272</v>
      </c>
      <c r="J210" s="21">
        <v>370.04461118475814</v>
      </c>
      <c r="K210" s="21">
        <v>101.66800504691075</v>
      </c>
      <c r="L210" s="21">
        <v>134.78869679231286</v>
      </c>
      <c r="M210" s="21">
        <v>537.92211362263799</v>
      </c>
    </row>
    <row r="230" spans="7:7" x14ac:dyDescent="0.35">
      <c r="G230" t="s">
        <v>85</v>
      </c>
    </row>
    <row r="250" spans="7:7" x14ac:dyDescent="0.35">
      <c r="G250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883842">
              <controlPr defaultSize="0" autoFill="0" autoPict="0" macro="[0]!GoToResultsNew2011201910033760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1D6E-70FF-4DC3-A135-194C6E7B7D8B}">
  <sheetPr codeName="Sheet4">
    <tabColor rgb="FF007800"/>
  </sheetPr>
  <dimension ref="B1:M360"/>
  <sheetViews>
    <sheetView zoomScaleNormal="100" workbookViewId="0">
      <selection activeCell="L69" sqref="L69"/>
    </sheetView>
  </sheetViews>
  <sheetFormatPr defaultRowHeight="14.5" x14ac:dyDescent="0.35"/>
  <cols>
    <col min="1" max="1" width="4.81640625" customWidth="1"/>
    <col min="4" max="4" width="11.1796875" bestFit="1" customWidth="1"/>
    <col min="5" max="5" width="10.1796875" bestFit="1" customWidth="1"/>
  </cols>
  <sheetData>
    <row r="1" spans="2:9" x14ac:dyDescent="0.35">
      <c r="B1" t="s">
        <v>324</v>
      </c>
    </row>
    <row r="2" spans="2:9" x14ac:dyDescent="0.35">
      <c r="B2" t="s">
        <v>352</v>
      </c>
    </row>
    <row r="3" spans="2:9" x14ac:dyDescent="0.35">
      <c r="B3" t="s">
        <v>353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35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35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ht="15" thickBot="1" x14ac:dyDescent="0.4">
      <c r="B16" s="15" t="s">
        <v>6</v>
      </c>
      <c r="C16" s="18">
        <v>220</v>
      </c>
      <c r="D16" s="18">
        <v>0</v>
      </c>
      <c r="E16" s="18">
        <v>220</v>
      </c>
      <c r="F16" s="21">
        <v>0</v>
      </c>
      <c r="G16" s="21">
        <v>1</v>
      </c>
      <c r="H16" s="21">
        <v>0.25454545454545469</v>
      </c>
      <c r="I16" s="21">
        <v>0.43659880199811024</v>
      </c>
    </row>
    <row r="19" spans="2:6" x14ac:dyDescent="0.35">
      <c r="B19" s="10" t="s">
        <v>48</v>
      </c>
    </row>
    <row r="20" spans="2:6" ht="15" thickBot="1" x14ac:dyDescent="0.4"/>
    <row r="21" spans="2:6" x14ac:dyDescent="0.35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35">
      <c r="B22" s="23" t="s">
        <v>4</v>
      </c>
      <c r="C22" s="30">
        <v>1</v>
      </c>
      <c r="D22" s="25">
        <v>-3.4677285995991354E-2</v>
      </c>
      <c r="E22" s="25">
        <v>-4.0070634528918347E-2</v>
      </c>
      <c r="F22" s="19">
        <v>-0.27838467187404453</v>
      </c>
    </row>
    <row r="23" spans="2:6" x14ac:dyDescent="0.35">
      <c r="B23" s="11" t="s">
        <v>5</v>
      </c>
      <c r="C23" s="20">
        <v>-3.4677285995991354E-2</v>
      </c>
      <c r="D23" s="31">
        <v>1</v>
      </c>
      <c r="E23" s="20">
        <v>-2.0869596778242006E-2</v>
      </c>
      <c r="F23" s="26">
        <v>0.39620374657492829</v>
      </c>
    </row>
    <row r="24" spans="2:6" x14ac:dyDescent="0.35">
      <c r="B24" s="11" t="s">
        <v>6</v>
      </c>
      <c r="C24" s="20">
        <v>-4.0070634528918347E-2</v>
      </c>
      <c r="D24" s="20">
        <v>-2.0869596778242006E-2</v>
      </c>
      <c r="E24" s="31">
        <v>1</v>
      </c>
      <c r="F24" s="26">
        <v>0.37208725522289637</v>
      </c>
    </row>
    <row r="25" spans="2:6" ht="15" thickBot="1" x14ac:dyDescent="0.4">
      <c r="B25" s="24" t="s">
        <v>3</v>
      </c>
      <c r="C25" s="27">
        <v>-0.27838467187404453</v>
      </c>
      <c r="D25" s="27">
        <v>0.39620374657492829</v>
      </c>
      <c r="E25" s="27">
        <v>0.37208725522289637</v>
      </c>
      <c r="F25" s="32">
        <v>1</v>
      </c>
    </row>
    <row r="28" spans="2:6" x14ac:dyDescent="0.35">
      <c r="B28" s="33" t="s">
        <v>49</v>
      </c>
    </row>
    <row r="30" spans="2:6" x14ac:dyDescent="0.35">
      <c r="B30" s="10" t="s">
        <v>50</v>
      </c>
    </row>
    <row r="31" spans="2:6" ht="15" thickBot="1" x14ac:dyDescent="0.4"/>
    <row r="32" spans="2:6" x14ac:dyDescent="0.35">
      <c r="B32" s="34" t="s">
        <v>41</v>
      </c>
      <c r="C32" s="35">
        <v>220</v>
      </c>
    </row>
    <row r="33" spans="2:3" x14ac:dyDescent="0.35">
      <c r="B33" s="11" t="s">
        <v>51</v>
      </c>
      <c r="C33" s="20">
        <v>220</v>
      </c>
    </row>
    <row r="34" spans="2:3" x14ac:dyDescent="0.35">
      <c r="B34" s="11" t="s">
        <v>52</v>
      </c>
      <c r="C34" s="20">
        <v>216</v>
      </c>
    </row>
    <row r="35" spans="2:3" x14ac:dyDescent="0.35">
      <c r="B35" s="11" t="s">
        <v>53</v>
      </c>
      <c r="C35" s="20">
        <v>0.36395140938628256</v>
      </c>
    </row>
    <row r="36" spans="2:3" x14ac:dyDescent="0.35">
      <c r="B36" s="11" t="s">
        <v>54</v>
      </c>
      <c r="C36" s="20">
        <v>0.35511740118331425</v>
      </c>
    </row>
    <row r="37" spans="2:3" x14ac:dyDescent="0.35">
      <c r="B37" s="11" t="s">
        <v>55</v>
      </c>
      <c r="C37" s="20">
        <v>6929.5293441318672</v>
      </c>
    </row>
    <row r="38" spans="2:3" x14ac:dyDescent="0.35">
      <c r="B38" s="11" t="s">
        <v>56</v>
      </c>
      <c r="C38" s="20">
        <v>83.24379462837976</v>
      </c>
    </row>
    <row r="39" spans="2:3" x14ac:dyDescent="0.35">
      <c r="B39" s="11" t="s">
        <v>57</v>
      </c>
      <c r="C39" s="20">
        <v>20.258063279362986</v>
      </c>
    </row>
    <row r="40" spans="2:3" x14ac:dyDescent="0.35">
      <c r="B40" s="11" t="s">
        <v>58</v>
      </c>
      <c r="C40" s="20">
        <v>1.3650730090081893</v>
      </c>
    </row>
    <row r="41" spans="2:3" x14ac:dyDescent="0.35">
      <c r="B41" s="11" t="s">
        <v>59</v>
      </c>
      <c r="C41" s="20">
        <v>4</v>
      </c>
    </row>
    <row r="42" spans="2:3" x14ac:dyDescent="0.35">
      <c r="B42" s="11" t="s">
        <v>60</v>
      </c>
      <c r="C42" s="20">
        <v>1949.5435678099316</v>
      </c>
    </row>
    <row r="43" spans="2:3" x14ac:dyDescent="0.35">
      <c r="B43" s="11" t="s">
        <v>61</v>
      </c>
      <c r="C43" s="20">
        <v>1963.1180779953411</v>
      </c>
    </row>
    <row r="44" spans="2:3" ht="15" thickBot="1" x14ac:dyDescent="0.4">
      <c r="B44" s="15" t="s">
        <v>62</v>
      </c>
      <c r="C44" s="21">
        <v>0.6596059458216329</v>
      </c>
    </row>
    <row r="47" spans="2:3" x14ac:dyDescent="0.35">
      <c r="B47" s="10" t="s">
        <v>63</v>
      </c>
    </row>
    <row r="48" spans="2:3" ht="15" thickBot="1" x14ac:dyDescent="0.4"/>
    <row r="49" spans="2:8" x14ac:dyDescent="0.35">
      <c r="B49" s="12" t="s">
        <v>64</v>
      </c>
      <c r="C49" s="13" t="s">
        <v>52</v>
      </c>
      <c r="D49" s="13" t="s">
        <v>65</v>
      </c>
      <c r="E49" s="13" t="s">
        <v>66</v>
      </c>
      <c r="F49" s="13" t="s">
        <v>67</v>
      </c>
      <c r="G49" s="13" t="s">
        <v>68</v>
      </c>
    </row>
    <row r="50" spans="2:8" x14ac:dyDescent="0.35">
      <c r="B50" s="23" t="s">
        <v>69</v>
      </c>
      <c r="C50" s="36">
        <v>3</v>
      </c>
      <c r="D50" s="25">
        <v>856466.93320920155</v>
      </c>
      <c r="E50" s="25">
        <v>285488.9777364005</v>
      </c>
      <c r="F50" s="25">
        <v>41.19889873590926</v>
      </c>
      <c r="G50" s="37" t="s">
        <v>72</v>
      </c>
    </row>
    <row r="51" spans="2:8" x14ac:dyDescent="0.35">
      <c r="B51" s="11" t="s">
        <v>70</v>
      </c>
      <c r="C51" s="17">
        <v>216</v>
      </c>
      <c r="D51" s="20">
        <v>1496778.3383324833</v>
      </c>
      <c r="E51" s="20">
        <v>6929.5293441318672</v>
      </c>
      <c r="F51" s="20"/>
      <c r="G51" s="20"/>
    </row>
    <row r="52" spans="2:8" ht="15" thickBot="1" x14ac:dyDescent="0.4">
      <c r="B52" s="15" t="s">
        <v>71</v>
      </c>
      <c r="C52" s="18">
        <v>219</v>
      </c>
      <c r="D52" s="21">
        <v>2353245.2715416849</v>
      </c>
      <c r="E52" s="21"/>
      <c r="F52" s="21"/>
      <c r="G52" s="21"/>
    </row>
    <row r="53" spans="2:8" x14ac:dyDescent="0.35">
      <c r="B53" s="38" t="s">
        <v>73</v>
      </c>
    </row>
    <row r="56" spans="2:8" x14ac:dyDescent="0.35">
      <c r="B56" s="10" t="s">
        <v>74</v>
      </c>
    </row>
    <row r="57" spans="2:8" ht="15" thickBot="1" x14ac:dyDescent="0.4"/>
    <row r="58" spans="2:8" x14ac:dyDescent="0.35">
      <c r="B58" s="12" t="s">
        <v>64</v>
      </c>
      <c r="C58" s="13" t="s">
        <v>75</v>
      </c>
      <c r="D58" s="13" t="s">
        <v>76</v>
      </c>
      <c r="E58" s="13" t="s">
        <v>77</v>
      </c>
      <c r="F58" s="13" t="s">
        <v>78</v>
      </c>
      <c r="G58" s="13" t="s">
        <v>79</v>
      </c>
      <c r="H58" s="13" t="s">
        <v>80</v>
      </c>
    </row>
    <row r="59" spans="2:8" x14ac:dyDescent="0.35">
      <c r="B59" s="23" t="s">
        <v>81</v>
      </c>
      <c r="C59" s="25">
        <v>450.92854132483478</v>
      </c>
      <c r="D59" s="25">
        <v>46.065684486478446</v>
      </c>
      <c r="E59" s="25">
        <v>9.7888166940663783</v>
      </c>
      <c r="F59" s="37" t="s">
        <v>72</v>
      </c>
      <c r="G59" s="25">
        <v>360.1327329989852</v>
      </c>
      <c r="H59" s="25">
        <v>541.72434965068442</v>
      </c>
    </row>
    <row r="60" spans="2:8" x14ac:dyDescent="0.35">
      <c r="B60" s="11" t="s">
        <v>4</v>
      </c>
      <c r="C60" s="20">
        <v>-48.705348402357835</v>
      </c>
      <c r="D60" s="20">
        <v>10.593971931538496</v>
      </c>
      <c r="E60" s="20">
        <v>-4.5974586979375411</v>
      </c>
      <c r="F60" s="39" t="s">
        <v>72</v>
      </c>
      <c r="G60" s="20">
        <v>-69.586146237625883</v>
      </c>
      <c r="H60" s="20">
        <v>-27.824550567089791</v>
      </c>
    </row>
    <row r="61" spans="2:8" x14ac:dyDescent="0.35">
      <c r="B61" s="11" t="s">
        <v>5</v>
      </c>
      <c r="C61" s="20">
        <v>136.26780795730843</v>
      </c>
      <c r="D61" s="20">
        <v>18.723561997958125</v>
      </c>
      <c r="E61" s="20">
        <v>7.2778784278423601</v>
      </c>
      <c r="F61" s="39" t="s">
        <v>72</v>
      </c>
      <c r="G61" s="20">
        <v>99.363527356793952</v>
      </c>
      <c r="H61" s="20">
        <v>173.17208855782292</v>
      </c>
    </row>
    <row r="62" spans="2:8" ht="15" thickBot="1" x14ac:dyDescent="0.4">
      <c r="B62" s="15" t="s">
        <v>6</v>
      </c>
      <c r="C62" s="21">
        <v>87.924967308069981</v>
      </c>
      <c r="D62" s="21">
        <v>12.897458385570056</v>
      </c>
      <c r="E62" s="21">
        <v>6.8172320994997166</v>
      </c>
      <c r="F62" s="40" t="s">
        <v>72</v>
      </c>
      <c r="G62" s="21">
        <v>62.503980460244641</v>
      </c>
      <c r="H62" s="21">
        <v>113.34595415589533</v>
      </c>
    </row>
    <row r="65" spans="2:8" x14ac:dyDescent="0.35">
      <c r="B65" s="10" t="s">
        <v>82</v>
      </c>
    </row>
    <row r="67" spans="2:8" x14ac:dyDescent="0.35">
      <c r="B67" s="10" t="s">
        <v>213</v>
      </c>
    </row>
    <row r="70" spans="2:8" x14ac:dyDescent="0.35">
      <c r="B70" s="10" t="s">
        <v>84</v>
      </c>
    </row>
    <row r="71" spans="2:8" ht="15" thickBot="1" x14ac:dyDescent="0.4"/>
    <row r="72" spans="2:8" x14ac:dyDescent="0.35">
      <c r="B72" s="12" t="s">
        <v>64</v>
      </c>
      <c r="C72" s="13" t="s">
        <v>75</v>
      </c>
      <c r="D72" s="13" t="s">
        <v>76</v>
      </c>
      <c r="E72" s="13" t="s">
        <v>77</v>
      </c>
      <c r="F72" s="13" t="s">
        <v>78</v>
      </c>
      <c r="G72" s="13" t="s">
        <v>79</v>
      </c>
      <c r="H72" s="13" t="s">
        <v>80</v>
      </c>
    </row>
    <row r="73" spans="2:8" x14ac:dyDescent="0.35">
      <c r="B73" s="23" t="s">
        <v>4</v>
      </c>
      <c r="C73" s="25">
        <v>-0.24983866708919583</v>
      </c>
      <c r="D73" s="25">
        <v>5.4342775760285907E-2</v>
      </c>
      <c r="E73" s="25">
        <v>-4.5974586979375411</v>
      </c>
      <c r="F73" s="37" t="s">
        <v>72</v>
      </c>
      <c r="G73" s="25">
        <v>-0.35694868416218295</v>
      </c>
      <c r="H73" s="25">
        <v>-0.14272865001620871</v>
      </c>
    </row>
    <row r="74" spans="2:8" x14ac:dyDescent="0.35">
      <c r="B74" s="11" t="s">
        <v>5</v>
      </c>
      <c r="C74" s="20">
        <v>0.39526855636044411</v>
      </c>
      <c r="D74" s="20">
        <v>5.4310958925653234E-2</v>
      </c>
      <c r="E74" s="20">
        <v>7.2778784278423592</v>
      </c>
      <c r="F74" s="39" t="s">
        <v>72</v>
      </c>
      <c r="G74" s="20">
        <v>0.28822125050625352</v>
      </c>
      <c r="H74" s="20">
        <v>0.50231586221463476</v>
      </c>
    </row>
    <row r="75" spans="2:8" ht="15" thickBot="1" x14ac:dyDescent="0.4">
      <c r="B75" s="15" t="s">
        <v>6</v>
      </c>
      <c r="C75" s="21">
        <v>0.37032515669313337</v>
      </c>
      <c r="D75" s="21">
        <v>5.4321922928267284E-2</v>
      </c>
      <c r="E75" s="21">
        <v>6.8172320994997166</v>
      </c>
      <c r="F75" s="40" t="s">
        <v>72</v>
      </c>
      <c r="G75" s="21">
        <v>0.26325624070786741</v>
      </c>
      <c r="H75" s="21">
        <v>0.47739407267839934</v>
      </c>
    </row>
    <row r="95" spans="7:7" x14ac:dyDescent="0.35">
      <c r="G95" t="s">
        <v>85</v>
      </c>
    </row>
    <row r="98" spans="2:13" x14ac:dyDescent="0.35">
      <c r="B98" s="10" t="s">
        <v>86</v>
      </c>
    </row>
    <row r="99" spans="2:13" ht="15" thickBot="1" x14ac:dyDescent="0.4"/>
    <row r="100" spans="2:13" x14ac:dyDescent="0.35">
      <c r="B100" s="12" t="s">
        <v>87</v>
      </c>
      <c r="C100" s="13" t="s">
        <v>88</v>
      </c>
      <c r="D100" s="13" t="s">
        <v>3</v>
      </c>
      <c r="E100" s="13" t="s">
        <v>199</v>
      </c>
      <c r="F100" s="13" t="s">
        <v>200</v>
      </c>
      <c r="G100" s="13" t="s">
        <v>201</v>
      </c>
      <c r="H100" s="13" t="s">
        <v>202</v>
      </c>
      <c r="I100" s="13" t="s">
        <v>203</v>
      </c>
      <c r="J100" s="13" t="s">
        <v>204</v>
      </c>
      <c r="K100" s="13" t="s">
        <v>205</v>
      </c>
      <c r="L100" s="13" t="s">
        <v>206</v>
      </c>
      <c r="M100" s="13" t="s">
        <v>207</v>
      </c>
    </row>
    <row r="101" spans="2:13" x14ac:dyDescent="0.35">
      <c r="B101" s="23" t="s">
        <v>89</v>
      </c>
      <c r="C101" s="36">
        <v>1</v>
      </c>
      <c r="D101" s="25">
        <v>270.7488999921228</v>
      </c>
      <c r="E101" s="25">
        <v>241.98259667871966</v>
      </c>
      <c r="F101" s="25">
        <v>28.766303313403142</v>
      </c>
      <c r="G101" s="25">
        <v>0.34556693915531855</v>
      </c>
      <c r="H101" s="25">
        <v>6.7844454119322792</v>
      </c>
      <c r="I101" s="25">
        <v>228.61040407839465</v>
      </c>
      <c r="J101" s="25">
        <v>255.35478927904467</v>
      </c>
      <c r="K101" s="25">
        <v>83.519806295748538</v>
      </c>
      <c r="L101" s="25">
        <v>77.364434409432988</v>
      </c>
      <c r="M101" s="25">
        <v>406.60075894800633</v>
      </c>
    </row>
    <row r="102" spans="2:13" x14ac:dyDescent="0.35">
      <c r="B102" s="11" t="s">
        <v>90</v>
      </c>
      <c r="C102" s="17">
        <v>1</v>
      </c>
      <c r="D102" s="20">
        <v>314.50582438280878</v>
      </c>
      <c r="E102" s="20">
        <v>378.25040463602807</v>
      </c>
      <c r="F102" s="20">
        <v>-63.744580253219283</v>
      </c>
      <c r="G102" s="20">
        <v>-0.76575774251750972</v>
      </c>
      <c r="H102" s="20">
        <v>17.996089799398607</v>
      </c>
      <c r="I102" s="20">
        <v>342.77997717454991</v>
      </c>
      <c r="J102" s="20">
        <v>413.72083209750622</v>
      </c>
      <c r="K102" s="20">
        <v>85.166828003629945</v>
      </c>
      <c r="L102" s="20">
        <v>210.38595027395357</v>
      </c>
      <c r="M102" s="20">
        <v>546.11485899810259</v>
      </c>
    </row>
    <row r="103" spans="2:13" x14ac:dyDescent="0.35">
      <c r="B103" s="11" t="s">
        <v>91</v>
      </c>
      <c r="C103" s="17">
        <v>1</v>
      </c>
      <c r="D103" s="20">
        <v>390.60697916261392</v>
      </c>
      <c r="E103" s="20">
        <v>339.85157263517283</v>
      </c>
      <c r="F103" s="20">
        <v>50.755406527441096</v>
      </c>
      <c r="G103" s="20">
        <v>0.60972000080036459</v>
      </c>
      <c r="H103" s="20">
        <v>11.384256887698609</v>
      </c>
      <c r="I103" s="20">
        <v>317.41311724630049</v>
      </c>
      <c r="J103" s="20">
        <v>362.29002802404517</v>
      </c>
      <c r="K103" s="20">
        <v>84.0186327490336</v>
      </c>
      <c r="L103" s="20">
        <v>174.25021969922781</v>
      </c>
      <c r="M103" s="20">
        <v>505.45292557111782</v>
      </c>
    </row>
    <row r="104" spans="2:13" x14ac:dyDescent="0.35">
      <c r="B104" s="11" t="s">
        <v>92</v>
      </c>
      <c r="C104" s="17">
        <v>1</v>
      </c>
      <c r="D104" s="20">
        <v>249.86237982712225</v>
      </c>
      <c r="E104" s="20">
        <v>339.85157263517283</v>
      </c>
      <c r="F104" s="20">
        <v>-89.989192808050575</v>
      </c>
      <c r="G104" s="20">
        <v>-1.0810318439925028</v>
      </c>
      <c r="H104" s="20">
        <v>11.384256887698609</v>
      </c>
      <c r="I104" s="20">
        <v>317.41311724630049</v>
      </c>
      <c r="J104" s="20">
        <v>362.29002802404517</v>
      </c>
      <c r="K104" s="20">
        <v>84.0186327490336</v>
      </c>
      <c r="L104" s="20">
        <v>174.25021969922781</v>
      </c>
      <c r="M104" s="20">
        <v>505.45292557111782</v>
      </c>
    </row>
    <row r="105" spans="2:13" x14ac:dyDescent="0.35">
      <c r="B105" s="11" t="s">
        <v>93</v>
      </c>
      <c r="C105" s="17">
        <v>1</v>
      </c>
      <c r="D105" s="20">
        <v>222.03389430781561</v>
      </c>
      <c r="E105" s="20">
        <v>305.4026855718534</v>
      </c>
      <c r="F105" s="20">
        <v>-83.368791264037782</v>
      </c>
      <c r="G105" s="20">
        <v>-1.0015015730147339</v>
      </c>
      <c r="H105" s="20">
        <v>12.629151925703288</v>
      </c>
      <c r="I105" s="20">
        <v>280.51053276121252</v>
      </c>
      <c r="J105" s="20">
        <v>330.29483838249428</v>
      </c>
      <c r="K105" s="20">
        <v>84.196346847677205</v>
      </c>
      <c r="L105" s="20">
        <v>139.45105681960129</v>
      </c>
      <c r="M105" s="20">
        <v>471.35431432410553</v>
      </c>
    </row>
    <row r="106" spans="2:13" x14ac:dyDescent="0.35">
      <c r="B106" s="11" t="s">
        <v>94</v>
      </c>
      <c r="C106" s="17">
        <v>1</v>
      </c>
      <c r="D106" s="20">
        <v>276.35819705736077</v>
      </c>
      <c r="E106" s="20">
        <v>248.9405036003001</v>
      </c>
      <c r="F106" s="20">
        <v>27.417693457060665</v>
      </c>
      <c r="G106" s="20">
        <v>0.32936621377557107</v>
      </c>
      <c r="H106" s="20">
        <v>6.9762676859238804</v>
      </c>
      <c r="I106" s="20">
        <v>235.19022786464078</v>
      </c>
      <c r="J106" s="20">
        <v>262.69077933595941</v>
      </c>
      <c r="K106" s="20">
        <v>83.535607108331547</v>
      </c>
      <c r="L106" s="20">
        <v>84.291197811348582</v>
      </c>
      <c r="M106" s="20">
        <v>413.58980938925163</v>
      </c>
    </row>
    <row r="107" spans="2:13" x14ac:dyDescent="0.35">
      <c r="B107" s="11" t="s">
        <v>95</v>
      </c>
      <c r="C107" s="17">
        <v>1</v>
      </c>
      <c r="D107" s="20">
        <v>294.86318135451683</v>
      </c>
      <c r="E107" s="20">
        <v>248.9405036003001</v>
      </c>
      <c r="F107" s="20">
        <v>45.922677754216721</v>
      </c>
      <c r="G107" s="20">
        <v>0.55166487735484138</v>
      </c>
      <c r="H107" s="20">
        <v>6.9762676859238804</v>
      </c>
      <c r="I107" s="20">
        <v>235.19022786464078</v>
      </c>
      <c r="J107" s="20">
        <v>262.69077933595941</v>
      </c>
      <c r="K107" s="20">
        <v>83.535607108331547</v>
      </c>
      <c r="L107" s="20">
        <v>84.291197811348582</v>
      </c>
      <c r="M107" s="20">
        <v>413.58980938925163</v>
      </c>
    </row>
    <row r="108" spans="2:13" x14ac:dyDescent="0.35">
      <c r="B108" s="11" t="s">
        <v>96</v>
      </c>
      <c r="C108" s="17">
        <v>1</v>
      </c>
      <c r="D108" s="20">
        <v>383.45580710381228</v>
      </c>
      <c r="E108" s="20">
        <v>389.93968825259401</v>
      </c>
      <c r="F108" s="20">
        <v>-6.4838811487817338</v>
      </c>
      <c r="G108" s="20">
        <v>-7.7890264105899221E-2</v>
      </c>
      <c r="H108" s="20">
        <v>18.097670113910571</v>
      </c>
      <c r="I108" s="20">
        <v>354.26904523220423</v>
      </c>
      <c r="J108" s="20">
        <v>425.61033127298379</v>
      </c>
      <c r="K108" s="20">
        <v>85.188350187591965</v>
      </c>
      <c r="L108" s="20">
        <v>222.03281350511651</v>
      </c>
      <c r="M108" s="20">
        <v>557.84656300007146</v>
      </c>
    </row>
    <row r="109" spans="2:13" x14ac:dyDescent="0.35">
      <c r="B109" s="11" t="s">
        <v>97</v>
      </c>
      <c r="C109" s="17">
        <v>1</v>
      </c>
      <c r="D109" s="20">
        <v>300.2942445751741</v>
      </c>
      <c r="E109" s="20">
        <v>341.59684760335551</v>
      </c>
      <c r="F109" s="20">
        <v>-41.302603028181409</v>
      </c>
      <c r="G109" s="20">
        <v>-0.4961643472953885</v>
      </c>
      <c r="H109" s="20">
        <v>11.448815517697</v>
      </c>
      <c r="I109" s="20">
        <v>319.03114667237395</v>
      </c>
      <c r="J109" s="20">
        <v>364.16254853433708</v>
      </c>
      <c r="K109" s="20">
        <v>84.027404582612974</v>
      </c>
      <c r="L109" s="20">
        <v>175.97820531788238</v>
      </c>
      <c r="M109" s="20">
        <v>507.21548988882864</v>
      </c>
    </row>
    <row r="110" spans="2:13" x14ac:dyDescent="0.35">
      <c r="B110" s="11" t="s">
        <v>98</v>
      </c>
      <c r="C110" s="17">
        <v>1</v>
      </c>
      <c r="D110" s="20">
        <v>296.74312209515341</v>
      </c>
      <c r="E110" s="20">
        <v>315.7180725018045</v>
      </c>
      <c r="F110" s="20">
        <v>-18.974950406651089</v>
      </c>
      <c r="G110" s="20">
        <v>-0.22794432295355843</v>
      </c>
      <c r="H110" s="20">
        <v>11.779897880889528</v>
      </c>
      <c r="I110" s="20">
        <v>292.49980575912156</v>
      </c>
      <c r="J110" s="20">
        <v>338.93633924448744</v>
      </c>
      <c r="K110" s="20">
        <v>84.073154682193604</v>
      </c>
      <c r="L110" s="20">
        <v>150.00925642821298</v>
      </c>
      <c r="M110" s="20">
        <v>481.42688857539599</v>
      </c>
    </row>
    <row r="111" spans="2:13" x14ac:dyDescent="0.35">
      <c r="B111" s="11" t="s">
        <v>99</v>
      </c>
      <c r="C111" s="17">
        <v>1</v>
      </c>
      <c r="D111" s="20">
        <v>429.79776568141511</v>
      </c>
      <c r="E111" s="20">
        <v>365.61233092723307</v>
      </c>
      <c r="F111" s="20">
        <v>64.18543475418204</v>
      </c>
      <c r="G111" s="20">
        <v>0.7710536868330089</v>
      </c>
      <c r="H111" s="20">
        <v>13.43980878939211</v>
      </c>
      <c r="I111" s="20">
        <v>339.12236738102985</v>
      </c>
      <c r="J111" s="20">
        <v>392.1022944734363</v>
      </c>
      <c r="K111" s="20">
        <v>84.321751668399827</v>
      </c>
      <c r="L111" s="20">
        <v>199.41352833631129</v>
      </c>
      <c r="M111" s="20">
        <v>531.81113351815486</v>
      </c>
    </row>
    <row r="112" spans="2:13" x14ac:dyDescent="0.35">
      <c r="B112" s="11" t="s">
        <v>100</v>
      </c>
      <c r="C112" s="17">
        <v>1</v>
      </c>
      <c r="D112" s="20">
        <v>297.21708504560701</v>
      </c>
      <c r="E112" s="20">
        <v>241.98259667871966</v>
      </c>
      <c r="F112" s="20">
        <v>55.234488366887348</v>
      </c>
      <c r="G112" s="20">
        <v>0.66352679636322842</v>
      </c>
      <c r="H112" s="20">
        <v>6.7844454119322792</v>
      </c>
      <c r="I112" s="20">
        <v>228.61040407839465</v>
      </c>
      <c r="J112" s="20">
        <v>255.35478927904467</v>
      </c>
      <c r="K112" s="20">
        <v>83.519806295748538</v>
      </c>
      <c r="L112" s="20">
        <v>77.364434409432988</v>
      </c>
      <c r="M112" s="20">
        <v>406.60075894800633</v>
      </c>
    </row>
    <row r="113" spans="2:13" x14ac:dyDescent="0.35">
      <c r="B113" s="11" t="s">
        <v>101</v>
      </c>
      <c r="C113" s="17">
        <v>1</v>
      </c>
      <c r="D113" s="20">
        <v>268.40556671680145</v>
      </c>
      <c r="E113" s="20">
        <v>241.98259667871966</v>
      </c>
      <c r="F113" s="20">
        <v>26.422970038081786</v>
      </c>
      <c r="G113" s="20">
        <v>0.31741669341288747</v>
      </c>
      <c r="H113" s="20">
        <v>6.7844454119322792</v>
      </c>
      <c r="I113" s="20">
        <v>228.61040407839465</v>
      </c>
      <c r="J113" s="20">
        <v>255.35478927904467</v>
      </c>
      <c r="K113" s="20">
        <v>83.519806295748538</v>
      </c>
      <c r="L113" s="20">
        <v>77.364434409432988</v>
      </c>
      <c r="M113" s="20">
        <v>406.60075894800633</v>
      </c>
    </row>
    <row r="114" spans="2:13" x14ac:dyDescent="0.35">
      <c r="B114" s="11" t="s">
        <v>102</v>
      </c>
      <c r="C114" s="17">
        <v>1</v>
      </c>
      <c r="D114" s="20">
        <v>206.02798850125583</v>
      </c>
      <c r="E114" s="20">
        <v>251.92660532710283</v>
      </c>
      <c r="F114" s="20">
        <v>-45.898616825847</v>
      </c>
      <c r="G114" s="20">
        <v>-0.55137583564936488</v>
      </c>
      <c r="H114" s="20">
        <v>7.155836464086538</v>
      </c>
      <c r="I114" s="20">
        <v>237.82239818794619</v>
      </c>
      <c r="J114" s="20">
        <v>266.03081246625948</v>
      </c>
      <c r="K114" s="20">
        <v>83.550794967089445</v>
      </c>
      <c r="L114" s="20">
        <v>87.247364155055749</v>
      </c>
      <c r="M114" s="20">
        <v>416.60584649914995</v>
      </c>
    </row>
    <row r="115" spans="2:13" x14ac:dyDescent="0.35">
      <c r="B115" s="11" t="s">
        <v>103</v>
      </c>
      <c r="C115" s="17">
        <v>1</v>
      </c>
      <c r="D115" s="20">
        <v>201.96734153603134</v>
      </c>
      <c r="E115" s="20">
        <v>251.92660532710283</v>
      </c>
      <c r="F115" s="20">
        <v>-49.959263791071493</v>
      </c>
      <c r="G115" s="20">
        <v>-0.60015601179765543</v>
      </c>
      <c r="H115" s="20">
        <v>7.155836464086538</v>
      </c>
      <c r="I115" s="20">
        <v>237.82239818794619</v>
      </c>
      <c r="J115" s="20">
        <v>266.03081246625948</v>
      </c>
      <c r="K115" s="20">
        <v>83.550794967089445</v>
      </c>
      <c r="L115" s="20">
        <v>87.247364155055749</v>
      </c>
      <c r="M115" s="20">
        <v>416.60584649914995</v>
      </c>
    </row>
    <row r="116" spans="2:13" x14ac:dyDescent="0.35">
      <c r="B116" s="11" t="s">
        <v>104</v>
      </c>
      <c r="C116" s="17">
        <v>1</v>
      </c>
      <c r="D116" s="20">
        <v>239.72697458725526</v>
      </c>
      <c r="E116" s="20">
        <v>263.90000345978069</v>
      </c>
      <c r="F116" s="20">
        <v>-24.173028872525435</v>
      </c>
      <c r="G116" s="20">
        <v>-0.2903883584408859</v>
      </c>
      <c r="H116" s="20">
        <v>8.357964711681019</v>
      </c>
      <c r="I116" s="20">
        <v>247.42639256230768</v>
      </c>
      <c r="J116" s="20">
        <v>280.3736143572537</v>
      </c>
      <c r="K116" s="20">
        <v>83.662326756154542</v>
      </c>
      <c r="L116" s="20">
        <v>99.000932298120262</v>
      </c>
      <c r="M116" s="20">
        <v>428.79907462144115</v>
      </c>
    </row>
    <row r="117" spans="2:13" x14ac:dyDescent="0.35">
      <c r="B117" s="11" t="s">
        <v>105</v>
      </c>
      <c r="C117" s="17">
        <v>1</v>
      </c>
      <c r="D117" s="20">
        <v>171.39281859155261</v>
      </c>
      <c r="E117" s="20">
        <v>243.48122279464729</v>
      </c>
      <c r="F117" s="20">
        <v>-72.088404203094683</v>
      </c>
      <c r="G117" s="20">
        <v>-0.8659913273405494</v>
      </c>
      <c r="H117" s="20">
        <v>6.7978053849561872</v>
      </c>
      <c r="I117" s="20">
        <v>230.08269758766639</v>
      </c>
      <c r="J117" s="20">
        <v>256.87974800162817</v>
      </c>
      <c r="K117" s="20">
        <v>83.520892608877247</v>
      </c>
      <c r="L117" s="20">
        <v>78.860919394066997</v>
      </c>
      <c r="M117" s="20">
        <v>408.10152619522762</v>
      </c>
    </row>
    <row r="118" spans="2:13" x14ac:dyDescent="0.35">
      <c r="B118" s="11" t="s">
        <v>106</v>
      </c>
      <c r="C118" s="17">
        <v>1</v>
      </c>
      <c r="D118" s="20">
        <v>172.74559451311936</v>
      </c>
      <c r="E118" s="20">
        <v>207.88885279706918</v>
      </c>
      <c r="F118" s="20">
        <v>-35.14325828394982</v>
      </c>
      <c r="G118" s="20">
        <v>-0.42217270897894243</v>
      </c>
      <c r="H118" s="20">
        <v>9.9655218963912304</v>
      </c>
      <c r="I118" s="20">
        <v>188.24673467685787</v>
      </c>
      <c r="J118" s="20">
        <v>227.53097091728048</v>
      </c>
      <c r="K118" s="20">
        <v>83.838183250827427</v>
      </c>
      <c r="L118" s="20">
        <v>42.643167170407992</v>
      </c>
      <c r="M118" s="20">
        <v>373.13453842373036</v>
      </c>
    </row>
    <row r="119" spans="2:13" x14ac:dyDescent="0.35">
      <c r="B119" s="11" t="s">
        <v>107</v>
      </c>
      <c r="C119" s="17">
        <v>1</v>
      </c>
      <c r="D119" s="20">
        <v>379.20412736310453</v>
      </c>
      <c r="E119" s="20">
        <v>403.64676485352669</v>
      </c>
      <c r="F119" s="20">
        <v>-24.442637490422157</v>
      </c>
      <c r="G119" s="20">
        <v>-0.29362714181327204</v>
      </c>
      <c r="H119" s="20">
        <v>18.662649354659354</v>
      </c>
      <c r="I119" s="20">
        <v>366.86254352809362</v>
      </c>
      <c r="J119" s="20">
        <v>440.43098617895976</v>
      </c>
      <c r="K119" s="20">
        <v>85.310162495841226</v>
      </c>
      <c r="L119" s="20">
        <v>235.49979713630779</v>
      </c>
      <c r="M119" s="20">
        <v>571.79373257074553</v>
      </c>
    </row>
    <row r="120" spans="2:13" x14ac:dyDescent="0.35">
      <c r="B120" s="11" t="s">
        <v>108</v>
      </c>
      <c r="C120" s="17">
        <v>1</v>
      </c>
      <c r="D120" s="20">
        <v>346.14938028154523</v>
      </c>
      <c r="E120" s="20">
        <v>309.81660777081709</v>
      </c>
      <c r="F120" s="20">
        <v>36.332772510728148</v>
      </c>
      <c r="G120" s="20">
        <v>0.43646223328629297</v>
      </c>
      <c r="H120" s="20">
        <v>12.2226430952051</v>
      </c>
      <c r="I120" s="20">
        <v>285.72568690252393</v>
      </c>
      <c r="J120" s="20">
        <v>333.90752863911024</v>
      </c>
      <c r="K120" s="20">
        <v>84.13633191650699</v>
      </c>
      <c r="L120" s="20">
        <v>143.9832688963333</v>
      </c>
      <c r="M120" s="20">
        <v>475.64994664530087</v>
      </c>
    </row>
    <row r="121" spans="2:13" x14ac:dyDescent="0.35">
      <c r="B121" s="11" t="s">
        <v>109</v>
      </c>
      <c r="C121" s="17">
        <v>1</v>
      </c>
      <c r="D121" s="20">
        <v>371.4853015379951</v>
      </c>
      <c r="E121" s="20">
        <v>364.10567646520155</v>
      </c>
      <c r="F121" s="20">
        <v>7.3796250727935444</v>
      </c>
      <c r="G121" s="20">
        <v>8.8650752956877549E-2</v>
      </c>
      <c r="H121" s="20">
        <v>13.263302426935185</v>
      </c>
      <c r="I121" s="20">
        <v>337.96360827825725</v>
      </c>
      <c r="J121" s="20">
        <v>390.24774465214585</v>
      </c>
      <c r="K121" s="20">
        <v>84.293798914274902</v>
      </c>
      <c r="L121" s="20">
        <v>197.96196896152313</v>
      </c>
      <c r="M121" s="20">
        <v>530.24938396888001</v>
      </c>
    </row>
    <row r="122" spans="2:13" x14ac:dyDescent="0.35">
      <c r="B122" s="11" t="s">
        <v>110</v>
      </c>
      <c r="C122" s="17">
        <v>1</v>
      </c>
      <c r="D122" s="20">
        <v>302.60708516818738</v>
      </c>
      <c r="E122" s="20">
        <v>351.58144402583889</v>
      </c>
      <c r="F122" s="20">
        <v>-48.974358857651509</v>
      </c>
      <c r="G122" s="20">
        <v>-0.58832443999321249</v>
      </c>
      <c r="H122" s="20">
        <v>12.043647223837677</v>
      </c>
      <c r="I122" s="20">
        <v>327.84332535746887</v>
      </c>
      <c r="J122" s="20">
        <v>375.31956269420891</v>
      </c>
      <c r="K122" s="20">
        <v>84.110515291395757</v>
      </c>
      <c r="L122" s="20">
        <v>185.79898991235129</v>
      </c>
      <c r="M122" s="20">
        <v>517.36389813932647</v>
      </c>
    </row>
    <row r="123" spans="2:13" x14ac:dyDescent="0.35">
      <c r="B123" s="11" t="s">
        <v>111</v>
      </c>
      <c r="C123" s="17">
        <v>1</v>
      </c>
      <c r="D123" s="20">
        <v>145.78336079215677</v>
      </c>
      <c r="E123" s="20">
        <v>188.40671343612604</v>
      </c>
      <c r="F123" s="20">
        <v>-42.62335264396927</v>
      </c>
      <c r="G123" s="20">
        <v>-0.51203039018403862</v>
      </c>
      <c r="H123" s="20">
        <v>13.384364002786459</v>
      </c>
      <c r="I123" s="20">
        <v>162.02603197860623</v>
      </c>
      <c r="J123" s="20">
        <v>214.78739489364585</v>
      </c>
      <c r="K123" s="20">
        <v>84.312932245836123</v>
      </c>
      <c r="L123" s="20">
        <v>22.225293992976106</v>
      </c>
      <c r="M123" s="20">
        <v>354.58813287927597</v>
      </c>
    </row>
    <row r="124" spans="2:13" x14ac:dyDescent="0.35">
      <c r="B124" s="11" t="s">
        <v>112</v>
      </c>
      <c r="C124" s="17">
        <v>1</v>
      </c>
      <c r="D124" s="20">
        <v>309.05276246954139</v>
      </c>
      <c r="E124" s="20">
        <v>206.49727139327098</v>
      </c>
      <c r="F124" s="20">
        <v>102.55549107627041</v>
      </c>
      <c r="G124" s="20">
        <v>1.2319896219784634</v>
      </c>
      <c r="H124" s="20">
        <v>10.189342622083389</v>
      </c>
      <c r="I124" s="20">
        <v>186.41400095033094</v>
      </c>
      <c r="J124" s="20">
        <v>226.58054183621101</v>
      </c>
      <c r="K124" s="20">
        <v>83.865082407412402</v>
      </c>
      <c r="L124" s="20">
        <v>41.19856732799019</v>
      </c>
      <c r="M124" s="20">
        <v>371.79597545855177</v>
      </c>
    </row>
    <row r="125" spans="2:13" x14ac:dyDescent="0.35">
      <c r="B125" s="11" t="s">
        <v>113</v>
      </c>
      <c r="C125" s="17">
        <v>1</v>
      </c>
      <c r="D125" s="20">
        <v>154.59788084785293</v>
      </c>
      <c r="E125" s="20">
        <v>196.93014940653867</v>
      </c>
      <c r="F125" s="20">
        <v>-42.33226855868574</v>
      </c>
      <c r="G125" s="20">
        <v>-0.50853362400965896</v>
      </c>
      <c r="H125" s="20">
        <v>11.823561943460669</v>
      </c>
      <c r="I125" s="20">
        <v>173.62582047026996</v>
      </c>
      <c r="J125" s="20">
        <v>220.23447834280739</v>
      </c>
      <c r="K125" s="20">
        <v>84.079283781218777</v>
      </c>
      <c r="L125" s="20">
        <v>31.209252832971885</v>
      </c>
      <c r="M125" s="20">
        <v>362.65104598010544</v>
      </c>
    </row>
    <row r="126" spans="2:13" x14ac:dyDescent="0.35">
      <c r="B126" s="11" t="s">
        <v>114</v>
      </c>
      <c r="C126" s="17">
        <v>1</v>
      </c>
      <c r="D126" s="20">
        <v>247.72564561350089</v>
      </c>
      <c r="E126" s="20">
        <v>213.16526552442284</v>
      </c>
      <c r="F126" s="20">
        <v>34.560380089078052</v>
      </c>
      <c r="G126" s="20">
        <v>0.41517064717392893</v>
      </c>
      <c r="H126" s="20">
        <v>9.1581485305879973</v>
      </c>
      <c r="I126" s="20">
        <v>195.11448634090709</v>
      </c>
      <c r="J126" s="20">
        <v>231.21604470793858</v>
      </c>
      <c r="K126" s="20">
        <v>83.746050824144405</v>
      </c>
      <c r="L126" s="20">
        <v>48.101173599167794</v>
      </c>
      <c r="M126" s="20">
        <v>378.22935744967788</v>
      </c>
    </row>
    <row r="127" spans="2:13" x14ac:dyDescent="0.35">
      <c r="B127" s="11" t="s">
        <v>115</v>
      </c>
      <c r="C127" s="17">
        <v>1</v>
      </c>
      <c r="D127" s="20">
        <v>227.99236329472669</v>
      </c>
      <c r="E127" s="20">
        <v>257.73065931258026</v>
      </c>
      <c r="F127" s="20">
        <v>-29.738296017853571</v>
      </c>
      <c r="G127" s="20">
        <v>-0.35724339754827911</v>
      </c>
      <c r="H127" s="20">
        <v>7.6519419985616599</v>
      </c>
      <c r="I127" s="20">
        <v>242.64862445807037</v>
      </c>
      <c r="J127" s="20">
        <v>272.81269416709011</v>
      </c>
      <c r="K127" s="20">
        <v>83.594746010028757</v>
      </c>
      <c r="L127" s="20">
        <v>92.964790306497406</v>
      </c>
      <c r="M127" s="20">
        <v>422.49652831866308</v>
      </c>
    </row>
    <row r="128" spans="2:13" x14ac:dyDescent="0.35">
      <c r="B128" s="11" t="s">
        <v>116</v>
      </c>
      <c r="C128" s="17">
        <v>1</v>
      </c>
      <c r="D128" s="20">
        <v>226.5964968466343</v>
      </c>
      <c r="E128" s="20">
        <v>256.21954465826877</v>
      </c>
      <c r="F128" s="20">
        <v>-29.623047811634478</v>
      </c>
      <c r="G128" s="20">
        <v>-0.35585893151410097</v>
      </c>
      <c r="H128" s="20">
        <v>7.5055097720244355</v>
      </c>
      <c r="I128" s="20">
        <v>241.42612881640602</v>
      </c>
      <c r="J128" s="20">
        <v>271.01296050013156</v>
      </c>
      <c r="K128" s="20">
        <v>83.581469364146869</v>
      </c>
      <c r="L128" s="20">
        <v>91.479844020422263</v>
      </c>
      <c r="M128" s="20">
        <v>420.95924529611528</v>
      </c>
    </row>
    <row r="129" spans="2:13" x14ac:dyDescent="0.35">
      <c r="B129" s="11" t="s">
        <v>117</v>
      </c>
      <c r="C129" s="17">
        <v>1</v>
      </c>
      <c r="D129" s="20">
        <v>233.31521082097063</v>
      </c>
      <c r="E129" s="20">
        <v>212.4728855850143</v>
      </c>
      <c r="F129" s="20">
        <v>20.842325235956338</v>
      </c>
      <c r="G129" s="20">
        <v>0.25037692393771177</v>
      </c>
      <c r="H129" s="20">
        <v>9.2599988905326036</v>
      </c>
      <c r="I129" s="20">
        <v>194.22135858102141</v>
      </c>
      <c r="J129" s="20">
        <v>230.72441258900719</v>
      </c>
      <c r="K129" s="20">
        <v>83.757249976252993</v>
      </c>
      <c r="L129" s="20">
        <v>47.386720047273116</v>
      </c>
      <c r="M129" s="20">
        <v>377.55905112275548</v>
      </c>
    </row>
    <row r="130" spans="2:13" x14ac:dyDescent="0.35">
      <c r="B130" s="11" t="s">
        <v>118</v>
      </c>
      <c r="C130" s="17">
        <v>1</v>
      </c>
      <c r="D130" s="20">
        <v>215.20722620508221</v>
      </c>
      <c r="E130" s="20">
        <v>210.93293707221653</v>
      </c>
      <c r="F130" s="20">
        <v>4.2742891328656754</v>
      </c>
      <c r="G130" s="20">
        <v>5.1346639733893994E-2</v>
      </c>
      <c r="H130" s="20">
        <v>9.4911784882892896</v>
      </c>
      <c r="I130" s="20">
        <v>192.2257533536702</v>
      </c>
      <c r="J130" s="20">
        <v>229.64012079076286</v>
      </c>
      <c r="K130" s="20">
        <v>83.783123677912798</v>
      </c>
      <c r="L130" s="20">
        <v>45.795774275175461</v>
      </c>
      <c r="M130" s="20">
        <v>376.0700998692576</v>
      </c>
    </row>
    <row r="131" spans="2:13" x14ac:dyDescent="0.35">
      <c r="B131" s="11" t="s">
        <v>119</v>
      </c>
      <c r="C131" s="17">
        <v>1</v>
      </c>
      <c r="D131" s="20">
        <v>233.41454117517861</v>
      </c>
      <c r="E131" s="20">
        <v>240.68378737175502</v>
      </c>
      <c r="F131" s="20">
        <v>-7.2692461965764039</v>
      </c>
      <c r="G131" s="20">
        <v>-8.732478173331791E-2</v>
      </c>
      <c r="H131" s="20">
        <v>6.7855237896699183</v>
      </c>
      <c r="I131" s="20">
        <v>227.30946928085149</v>
      </c>
      <c r="J131" s="20">
        <v>254.05810546265855</v>
      </c>
      <c r="K131" s="20">
        <v>83.519893900986517</v>
      </c>
      <c r="L131" s="20">
        <v>76.065452431889696</v>
      </c>
      <c r="M131" s="20">
        <v>405.30212231162034</v>
      </c>
    </row>
    <row r="132" spans="2:13" x14ac:dyDescent="0.35">
      <c r="B132" s="11" t="s">
        <v>120</v>
      </c>
      <c r="C132" s="17">
        <v>1</v>
      </c>
      <c r="D132" s="20">
        <v>297.11769231578774</v>
      </c>
      <c r="E132" s="20">
        <v>250.19756545881916</v>
      </c>
      <c r="F132" s="20">
        <v>46.920126856968579</v>
      </c>
      <c r="G132" s="20">
        <v>0.56364714110440617</v>
      </c>
      <c r="H132" s="20">
        <v>7.0451238959692093</v>
      </c>
      <c r="I132" s="20">
        <v>236.31157361866659</v>
      </c>
      <c r="J132" s="20">
        <v>264.08355729897175</v>
      </c>
      <c r="K132" s="20">
        <v>83.541385641138504</v>
      </c>
      <c r="L132" s="20">
        <v>85.536870138527888</v>
      </c>
      <c r="M132" s="20">
        <v>414.85826077911042</v>
      </c>
    </row>
    <row r="133" spans="2:13" x14ac:dyDescent="0.35">
      <c r="B133" s="11" t="s">
        <v>121</v>
      </c>
      <c r="C133" s="17">
        <v>1</v>
      </c>
      <c r="D133" s="20">
        <v>258.46230884332823</v>
      </c>
      <c r="E133" s="20">
        <v>222.95504055329678</v>
      </c>
      <c r="F133" s="20">
        <v>35.507268290031448</v>
      </c>
      <c r="G133" s="20">
        <v>0.42654552748999969</v>
      </c>
      <c r="H133" s="20">
        <v>7.8868754968212089</v>
      </c>
      <c r="I133" s="20">
        <v>207.40995001829319</v>
      </c>
      <c r="J133" s="20">
        <v>238.50013108830038</v>
      </c>
      <c r="K133" s="20">
        <v>83.61657819615813</v>
      </c>
      <c r="L133" s="20">
        <v>58.146140145222745</v>
      </c>
      <c r="M133" s="20">
        <v>387.76394096137085</v>
      </c>
    </row>
    <row r="134" spans="2:13" x14ac:dyDescent="0.35">
      <c r="B134" s="11" t="s">
        <v>122</v>
      </c>
      <c r="C134" s="17">
        <v>1</v>
      </c>
      <c r="D134" s="20">
        <v>336.22133222738205</v>
      </c>
      <c r="E134" s="20">
        <v>240.65426900830229</v>
      </c>
      <c r="F134" s="20">
        <v>95.567063219079756</v>
      </c>
      <c r="G134" s="20">
        <v>1.148038284964231</v>
      </c>
      <c r="H134" s="20">
        <v>6.7856849880522239</v>
      </c>
      <c r="I134" s="20">
        <v>227.27963319418276</v>
      </c>
      <c r="J134" s="20">
        <v>254.02890482242182</v>
      </c>
      <c r="K134" s="20">
        <v>83.519906997607137</v>
      </c>
      <c r="L134" s="20">
        <v>76.03590825489988</v>
      </c>
      <c r="M134" s="20">
        <v>405.27262976170471</v>
      </c>
    </row>
    <row r="135" spans="2:13" x14ac:dyDescent="0.35">
      <c r="B135" s="11" t="s">
        <v>123</v>
      </c>
      <c r="C135" s="17">
        <v>1</v>
      </c>
      <c r="D135" s="20">
        <v>364.17453904151307</v>
      </c>
      <c r="E135" s="20">
        <v>230.61801540107129</v>
      </c>
      <c r="F135" s="20">
        <v>133.55652364044178</v>
      </c>
      <c r="G135" s="20">
        <v>1.6044021567814166</v>
      </c>
      <c r="H135" s="20">
        <v>7.1811441418713517</v>
      </c>
      <c r="I135" s="20">
        <v>216.4639266399017</v>
      </c>
      <c r="J135" s="20">
        <v>244.77210416224088</v>
      </c>
      <c r="K135" s="20">
        <v>83.552966286770456</v>
      </c>
      <c r="L135" s="20">
        <v>65.93449454170883</v>
      </c>
      <c r="M135" s="20">
        <v>395.30153626043375</v>
      </c>
    </row>
    <row r="136" spans="2:13" x14ac:dyDescent="0.35">
      <c r="B136" s="11" t="s">
        <v>124</v>
      </c>
      <c r="C136" s="17">
        <v>1</v>
      </c>
      <c r="D136" s="20">
        <v>291.1947988284852</v>
      </c>
      <c r="E136" s="20">
        <v>346.2547372971942</v>
      </c>
      <c r="F136" s="20">
        <v>-55.059938468708992</v>
      </c>
      <c r="G136" s="20">
        <v>-0.66142994459238369</v>
      </c>
      <c r="H136" s="20">
        <v>19.492355166726821</v>
      </c>
      <c r="I136" s="20">
        <v>307.83515961661061</v>
      </c>
      <c r="J136" s="20">
        <v>384.67431497777778</v>
      </c>
      <c r="K136" s="20">
        <v>85.495504291615759</v>
      </c>
      <c r="L136" s="20">
        <v>177.74245951562898</v>
      </c>
      <c r="M136" s="20">
        <v>514.76701507875941</v>
      </c>
    </row>
    <row r="137" spans="2:13" x14ac:dyDescent="0.35">
      <c r="B137" s="11" t="s">
        <v>125</v>
      </c>
      <c r="C137" s="17">
        <v>1</v>
      </c>
      <c r="D137" s="20">
        <v>279.62964251219836</v>
      </c>
      <c r="E137" s="20">
        <v>310.23809635526737</v>
      </c>
      <c r="F137" s="20">
        <v>-30.608453843069015</v>
      </c>
      <c r="G137" s="20">
        <v>-0.36769652296261224</v>
      </c>
      <c r="H137" s="20">
        <v>12.187072470421727</v>
      </c>
      <c r="I137" s="20">
        <v>286.21728545420615</v>
      </c>
      <c r="J137" s="20">
        <v>334.2589072563286</v>
      </c>
      <c r="K137" s="20">
        <v>84.131171865909351</v>
      </c>
      <c r="L137" s="20">
        <v>144.41492797906747</v>
      </c>
      <c r="M137" s="20">
        <v>476.0612647314673</v>
      </c>
    </row>
    <row r="138" spans="2:13" x14ac:dyDescent="0.35">
      <c r="B138" s="11" t="s">
        <v>126</v>
      </c>
      <c r="C138" s="17">
        <v>1</v>
      </c>
      <c r="D138" s="20">
        <v>328.56464507221398</v>
      </c>
      <c r="E138" s="20">
        <v>302.94567467175358</v>
      </c>
      <c r="F138" s="20">
        <v>25.618970400460398</v>
      </c>
      <c r="G138" s="20">
        <v>0.30775832018265886</v>
      </c>
      <c r="H138" s="20">
        <v>12.880905614908661</v>
      </c>
      <c r="I138" s="20">
        <v>277.55731345858425</v>
      </c>
      <c r="J138" s="20">
        <v>328.33403588492291</v>
      </c>
      <c r="K138" s="20">
        <v>84.2344767514588</v>
      </c>
      <c r="L138" s="20">
        <v>136.91889159424113</v>
      </c>
      <c r="M138" s="20">
        <v>468.97245774926603</v>
      </c>
    </row>
    <row r="139" spans="2:13" x14ac:dyDescent="0.35">
      <c r="B139" s="11" t="s">
        <v>127</v>
      </c>
      <c r="C139" s="17">
        <v>1</v>
      </c>
      <c r="D139" s="20">
        <v>329.40232818821283</v>
      </c>
      <c r="E139" s="20">
        <v>309.81660777081709</v>
      </c>
      <c r="F139" s="20">
        <v>19.585720417395748</v>
      </c>
      <c r="G139" s="20">
        <v>0.23528144656104513</v>
      </c>
      <c r="H139" s="20">
        <v>12.2226430952051</v>
      </c>
      <c r="I139" s="20">
        <v>285.72568690252393</v>
      </c>
      <c r="J139" s="20">
        <v>333.90752863911024</v>
      </c>
      <c r="K139" s="20">
        <v>84.13633191650699</v>
      </c>
      <c r="L139" s="20">
        <v>143.9832688963333</v>
      </c>
      <c r="M139" s="20">
        <v>475.64994664530087</v>
      </c>
    </row>
    <row r="140" spans="2:13" x14ac:dyDescent="0.35">
      <c r="B140" s="11" t="s">
        <v>128</v>
      </c>
      <c r="C140" s="17">
        <v>1</v>
      </c>
      <c r="D140" s="20">
        <v>211.37293465463586</v>
      </c>
      <c r="E140" s="20">
        <v>212.4728855850143</v>
      </c>
      <c r="F140" s="20">
        <v>-1.0999509303784407</v>
      </c>
      <c r="G140" s="20">
        <v>-1.3213608717489216E-2</v>
      </c>
      <c r="H140" s="20">
        <v>9.2599988905326036</v>
      </c>
      <c r="I140" s="20">
        <v>194.22135858102141</v>
      </c>
      <c r="J140" s="20">
        <v>230.72441258900719</v>
      </c>
      <c r="K140" s="20">
        <v>83.757249976252993</v>
      </c>
      <c r="L140" s="20">
        <v>47.386720047273116</v>
      </c>
      <c r="M140" s="20">
        <v>377.55905112275548</v>
      </c>
    </row>
    <row r="141" spans="2:13" x14ac:dyDescent="0.35">
      <c r="B141" s="11" t="s">
        <v>129</v>
      </c>
      <c r="C141" s="17">
        <v>1</v>
      </c>
      <c r="D141" s="20">
        <v>428.35016052755583</v>
      </c>
      <c r="E141" s="20">
        <v>391.12253241416397</v>
      </c>
      <c r="F141" s="20">
        <v>37.227628113391859</v>
      </c>
      <c r="G141" s="20">
        <v>0.44721205081513771</v>
      </c>
      <c r="H141" s="20">
        <v>18.127796822002065</v>
      </c>
      <c r="I141" s="20">
        <v>355.39250942701892</v>
      </c>
      <c r="J141" s="20">
        <v>426.85255540130902</v>
      </c>
      <c r="K141" s="20">
        <v>85.194755482668384</v>
      </c>
      <c r="L141" s="20">
        <v>223.20303278223045</v>
      </c>
      <c r="M141" s="20">
        <v>559.04203204609746</v>
      </c>
    </row>
    <row r="142" spans="2:13" x14ac:dyDescent="0.35">
      <c r="B142" s="11" t="s">
        <v>130</v>
      </c>
      <c r="C142" s="17">
        <v>1</v>
      </c>
      <c r="D142" s="20">
        <v>412.79178442906306</v>
      </c>
      <c r="E142" s="20">
        <v>439.54978146790734</v>
      </c>
      <c r="F142" s="20">
        <v>-26.75799703884428</v>
      </c>
      <c r="G142" s="20">
        <v>-0.32144134176365202</v>
      </c>
      <c r="H142" s="20">
        <v>21.478148752345284</v>
      </c>
      <c r="I142" s="20">
        <v>397.2161897922112</v>
      </c>
      <c r="J142" s="20">
        <v>481.88337314360348</v>
      </c>
      <c r="K142" s="20">
        <v>85.969996033265815</v>
      </c>
      <c r="L142" s="20">
        <v>270.10227691814544</v>
      </c>
      <c r="M142" s="20">
        <v>608.99728601766924</v>
      </c>
    </row>
    <row r="143" spans="2:13" x14ac:dyDescent="0.35">
      <c r="B143" s="11" t="s">
        <v>131</v>
      </c>
      <c r="C143" s="17">
        <v>1</v>
      </c>
      <c r="D143" s="20">
        <v>328.22108302748148</v>
      </c>
      <c r="E143" s="20">
        <v>331.98565886819205</v>
      </c>
      <c r="F143" s="20">
        <v>-3.7645758407105632</v>
      </c>
      <c r="G143" s="20">
        <v>-4.5223501133225985E-2</v>
      </c>
      <c r="H143" s="20">
        <v>11.248753880943374</v>
      </c>
      <c r="I143" s="20">
        <v>309.81428091811335</v>
      </c>
      <c r="J143" s="20">
        <v>354.15703681827074</v>
      </c>
      <c r="K143" s="20">
        <v>84.000379808700302</v>
      </c>
      <c r="L143" s="20">
        <v>166.42028261403001</v>
      </c>
      <c r="M143" s="20">
        <v>497.55103512235405</v>
      </c>
    </row>
    <row r="144" spans="2:13" x14ac:dyDescent="0.35">
      <c r="B144" s="11" t="s">
        <v>132</v>
      </c>
      <c r="C144" s="17">
        <v>1</v>
      </c>
      <c r="D144" s="20">
        <v>269.83398933575558</v>
      </c>
      <c r="E144" s="20">
        <v>317.5181409869399</v>
      </c>
      <c r="F144" s="20">
        <v>-47.684151651184322</v>
      </c>
      <c r="G144" s="20">
        <v>-0.57282530024079026</v>
      </c>
      <c r="H144" s="20">
        <v>11.669636929513901</v>
      </c>
      <c r="I144" s="20">
        <v>294.51719940328866</v>
      </c>
      <c r="J144" s="20">
        <v>340.51908257059114</v>
      </c>
      <c r="K144" s="20">
        <v>84.057776381477893</v>
      </c>
      <c r="L144" s="20">
        <v>151.83963565896579</v>
      </c>
      <c r="M144" s="20">
        <v>483.19664631491401</v>
      </c>
    </row>
    <row r="145" spans="2:13" x14ac:dyDescent="0.35">
      <c r="B145" s="11" t="s">
        <v>133</v>
      </c>
      <c r="C145" s="17">
        <v>1</v>
      </c>
      <c r="D145" s="20">
        <v>286.13829190952799</v>
      </c>
      <c r="E145" s="20">
        <v>253.05199402960864</v>
      </c>
      <c r="F145" s="20">
        <v>33.086297879919357</v>
      </c>
      <c r="G145" s="20">
        <v>0.39746263403325754</v>
      </c>
      <c r="H145" s="20">
        <v>7.237492457147515</v>
      </c>
      <c r="I145" s="20">
        <v>238.78684231799485</v>
      </c>
      <c r="J145" s="20">
        <v>267.31714574122242</v>
      </c>
      <c r="K145" s="20">
        <v>83.557828126388813</v>
      </c>
      <c r="L145" s="20">
        <v>88.358890448030706</v>
      </c>
      <c r="M145" s="20">
        <v>417.74509761118657</v>
      </c>
    </row>
    <row r="146" spans="2:13" x14ac:dyDescent="0.35">
      <c r="B146" s="11" t="s">
        <v>134</v>
      </c>
      <c r="C146" s="17">
        <v>1</v>
      </c>
      <c r="D146" s="20">
        <v>100.09976082913568</v>
      </c>
      <c r="E146" s="20">
        <v>220.87694572059971</v>
      </c>
      <c r="F146" s="20">
        <v>-120.77718489146403</v>
      </c>
      <c r="G146" s="20">
        <v>-1.4508851432186904</v>
      </c>
      <c r="H146" s="20">
        <v>8.1267650201237931</v>
      </c>
      <c r="I146" s="20">
        <v>204.85903114271113</v>
      </c>
      <c r="J146" s="20">
        <v>236.89486029848828</v>
      </c>
      <c r="K146" s="20">
        <v>83.639545992456078</v>
      </c>
      <c r="L146" s="20">
        <v>56.022775614406925</v>
      </c>
      <c r="M146" s="20">
        <v>385.73111582679246</v>
      </c>
    </row>
    <row r="147" spans="2:13" x14ac:dyDescent="0.35">
      <c r="B147" s="11" t="s">
        <v>135</v>
      </c>
      <c r="C147" s="17">
        <v>1</v>
      </c>
      <c r="D147" s="20">
        <v>202.21177781488618</v>
      </c>
      <c r="E147" s="20">
        <v>251.50227838976903</v>
      </c>
      <c r="F147" s="20">
        <v>-49.290500574882856</v>
      </c>
      <c r="G147" s="20">
        <v>-0.59212222118089952</v>
      </c>
      <c r="H147" s="20">
        <v>7.1269881555875685</v>
      </c>
      <c r="I147" s="20">
        <v>237.45493148221854</v>
      </c>
      <c r="J147" s="20">
        <v>265.54962529731949</v>
      </c>
      <c r="K147" s="20">
        <v>83.548329153261662</v>
      </c>
      <c r="L147" s="20">
        <v>86.827897355201088</v>
      </c>
      <c r="M147" s="20">
        <v>416.176659424337</v>
      </c>
    </row>
    <row r="148" spans="2:13" x14ac:dyDescent="0.35">
      <c r="B148" s="11" t="s">
        <v>136</v>
      </c>
      <c r="C148" s="17">
        <v>1</v>
      </c>
      <c r="D148" s="20">
        <v>277.05184352904394</v>
      </c>
      <c r="E148" s="20">
        <v>389.54118995633928</v>
      </c>
      <c r="F148" s="20">
        <v>-112.48934642729535</v>
      </c>
      <c r="G148" s="20">
        <v>-1.3513241068535466</v>
      </c>
      <c r="H148" s="20">
        <v>18.088333308504438</v>
      </c>
      <c r="I148" s="20">
        <v>353.88894984916965</v>
      </c>
      <c r="J148" s="20">
        <v>425.19343006350891</v>
      </c>
      <c r="K148" s="20">
        <v>85.186367137068473</v>
      </c>
      <c r="L148" s="20">
        <v>221.63822381626096</v>
      </c>
      <c r="M148" s="20">
        <v>557.4441560964176</v>
      </c>
    </row>
    <row r="149" spans="2:13" x14ac:dyDescent="0.35">
      <c r="B149" s="11" t="s">
        <v>137</v>
      </c>
      <c r="C149" s="17">
        <v>1</v>
      </c>
      <c r="D149" s="20">
        <v>432.8902525837712</v>
      </c>
      <c r="E149" s="20">
        <v>488.09277872515912</v>
      </c>
      <c r="F149" s="20">
        <v>-55.202526141387921</v>
      </c>
      <c r="G149" s="20">
        <v>-0.66314283710666022</v>
      </c>
      <c r="H149" s="20">
        <v>20.682309719156514</v>
      </c>
      <c r="I149" s="20">
        <v>447.32779173039086</v>
      </c>
      <c r="J149" s="20">
        <v>528.85776571992733</v>
      </c>
      <c r="K149" s="20">
        <v>85.774630745057621</v>
      </c>
      <c r="L149" s="20">
        <v>319.03034061822586</v>
      </c>
      <c r="M149" s="20">
        <v>657.15521683209238</v>
      </c>
    </row>
    <row r="150" spans="2:13" x14ac:dyDescent="0.35">
      <c r="B150" s="11" t="s">
        <v>138</v>
      </c>
      <c r="C150" s="17">
        <v>1</v>
      </c>
      <c r="D150" s="20">
        <v>427.7926261350546</v>
      </c>
      <c r="E150" s="20">
        <v>423.46452795674543</v>
      </c>
      <c r="F150" s="20">
        <v>4.3280981783091761</v>
      </c>
      <c r="G150" s="20">
        <v>5.1993042816354577E-2</v>
      </c>
      <c r="H150" s="20">
        <v>22.838825814515875</v>
      </c>
      <c r="I150" s="20">
        <v>378.44903162452596</v>
      </c>
      <c r="J150" s="20">
        <v>468.4800242889649</v>
      </c>
      <c r="K150" s="20">
        <v>86.319993678855568</v>
      </c>
      <c r="L150" s="20">
        <v>253.32717543234216</v>
      </c>
      <c r="M150" s="20">
        <v>593.60188048114867</v>
      </c>
    </row>
    <row r="151" spans="2:13" x14ac:dyDescent="0.35">
      <c r="B151" s="11" t="s">
        <v>139</v>
      </c>
      <c r="C151" s="17">
        <v>1</v>
      </c>
      <c r="D151" s="20">
        <v>241.04674393023117</v>
      </c>
      <c r="E151" s="20">
        <v>341.59684760335551</v>
      </c>
      <c r="F151" s="20">
        <v>-100.55010367312434</v>
      </c>
      <c r="G151" s="20">
        <v>-1.207899088718914</v>
      </c>
      <c r="H151" s="20">
        <v>11.448815517697</v>
      </c>
      <c r="I151" s="20">
        <v>319.03114667237395</v>
      </c>
      <c r="J151" s="20">
        <v>364.16254853433708</v>
      </c>
      <c r="K151" s="20">
        <v>84.027404582612974</v>
      </c>
      <c r="L151" s="20">
        <v>175.97820531788238</v>
      </c>
      <c r="M151" s="20">
        <v>507.21548988882864</v>
      </c>
    </row>
    <row r="152" spans="2:13" x14ac:dyDescent="0.35">
      <c r="B152" s="11" t="s">
        <v>140</v>
      </c>
      <c r="C152" s="17">
        <v>1</v>
      </c>
      <c r="D152" s="20">
        <v>556.55004166698996</v>
      </c>
      <c r="E152" s="20">
        <v>487.53079391342175</v>
      </c>
      <c r="F152" s="20">
        <v>69.019247753568209</v>
      </c>
      <c r="G152" s="20">
        <v>0.82912183498706016</v>
      </c>
      <c r="H152" s="20">
        <v>20.660848258852702</v>
      </c>
      <c r="I152" s="20">
        <v>446.80810761727247</v>
      </c>
      <c r="J152" s="20">
        <v>528.25348020957108</v>
      </c>
      <c r="K152" s="20">
        <v>85.769458403951717</v>
      </c>
      <c r="L152" s="20">
        <v>318.47855052945602</v>
      </c>
      <c r="M152" s="20">
        <v>656.58303729738748</v>
      </c>
    </row>
    <row r="153" spans="2:13" x14ac:dyDescent="0.35">
      <c r="B153" s="11" t="s">
        <v>141</v>
      </c>
      <c r="C153" s="17">
        <v>1</v>
      </c>
      <c r="D153" s="20">
        <v>309.99966629109912</v>
      </c>
      <c r="E153" s="20">
        <v>351.26298595611331</v>
      </c>
      <c r="F153" s="20">
        <v>-41.263319665014194</v>
      </c>
      <c r="G153" s="20">
        <v>-0.49569243988964629</v>
      </c>
      <c r="H153" s="20">
        <v>12.019072358360706</v>
      </c>
      <c r="I153" s="20">
        <v>327.57330453122194</v>
      </c>
      <c r="J153" s="20">
        <v>374.95266738100469</v>
      </c>
      <c r="K153" s="20">
        <v>84.10699997317333</v>
      </c>
      <c r="L153" s="20">
        <v>185.48746056110861</v>
      </c>
      <c r="M153" s="20">
        <v>517.03851135111802</v>
      </c>
    </row>
    <row r="154" spans="2:13" x14ac:dyDescent="0.35">
      <c r="B154" s="11" t="s">
        <v>142</v>
      </c>
      <c r="C154" s="17">
        <v>1</v>
      </c>
      <c r="D154" s="20">
        <v>409.73567792980032</v>
      </c>
      <c r="E154" s="20">
        <v>322.3930245329131</v>
      </c>
      <c r="F154" s="20">
        <v>87.342653396887215</v>
      </c>
      <c r="G154" s="20">
        <v>1.0492392110043247</v>
      </c>
      <c r="H154" s="20">
        <v>11.43318718364991</v>
      </c>
      <c r="I154" s="20">
        <v>299.85812716511333</v>
      </c>
      <c r="J154" s="20">
        <v>344.92792190071287</v>
      </c>
      <c r="K154" s="20">
        <v>84.025276633333633</v>
      </c>
      <c r="L154" s="20">
        <v>156.77857645136959</v>
      </c>
      <c r="M154" s="20">
        <v>488.00747261445662</v>
      </c>
    </row>
    <row r="155" spans="2:13" x14ac:dyDescent="0.35">
      <c r="B155" s="11" t="s">
        <v>143</v>
      </c>
      <c r="C155" s="17">
        <v>1</v>
      </c>
      <c r="D155" s="20">
        <v>347.35825789398893</v>
      </c>
      <c r="E155" s="20">
        <v>328.70616537662971</v>
      </c>
      <c r="F155" s="20">
        <v>18.652092517359222</v>
      </c>
      <c r="G155" s="20">
        <v>0.22406586101254311</v>
      </c>
      <c r="H155" s="20">
        <v>11.268766971927034</v>
      </c>
      <c r="I155" s="20">
        <v>306.49534147468432</v>
      </c>
      <c r="J155" s="20">
        <v>350.9169892785751</v>
      </c>
      <c r="K155" s="20">
        <v>84.003062165610729</v>
      </c>
      <c r="L155" s="20">
        <v>163.13550217695465</v>
      </c>
      <c r="M155" s="20">
        <v>494.27682857630475</v>
      </c>
    </row>
    <row r="156" spans="2:13" x14ac:dyDescent="0.35">
      <c r="B156" s="11" t="s">
        <v>144</v>
      </c>
      <c r="C156" s="17">
        <v>1</v>
      </c>
      <c r="D156" s="20">
        <v>305.04944445264965</v>
      </c>
      <c r="E156" s="20">
        <v>237.1120618384839</v>
      </c>
      <c r="F156" s="20">
        <v>67.937382614165756</v>
      </c>
      <c r="G156" s="20">
        <v>0.81612548920258265</v>
      </c>
      <c r="H156" s="20">
        <v>6.8488401793105718</v>
      </c>
      <c r="I156" s="20">
        <v>223.6129466704983</v>
      </c>
      <c r="J156" s="20">
        <v>250.61117700646949</v>
      </c>
      <c r="K156" s="20">
        <v>83.525061843339003</v>
      </c>
      <c r="L156" s="20">
        <v>72.483540845626948</v>
      </c>
      <c r="M156" s="20">
        <v>401.74058283134082</v>
      </c>
    </row>
    <row r="157" spans="2:13" x14ac:dyDescent="0.35">
      <c r="B157" s="11" t="s">
        <v>145</v>
      </c>
      <c r="C157" s="17">
        <v>1</v>
      </c>
      <c r="D157" s="20">
        <v>219.65535217099114</v>
      </c>
      <c r="E157" s="20">
        <v>239.54732925860179</v>
      </c>
      <c r="F157" s="20">
        <v>-19.891977087610655</v>
      </c>
      <c r="G157" s="20">
        <v>-0.23896047959386291</v>
      </c>
      <c r="H157" s="20">
        <v>6.7961073469596069</v>
      </c>
      <c r="I157" s="20">
        <v>226.1521508971999</v>
      </c>
      <c r="J157" s="20">
        <v>252.94250762000368</v>
      </c>
      <c r="K157" s="20">
        <v>83.520754421899625</v>
      </c>
      <c r="L157" s="20">
        <v>74.927298225586924</v>
      </c>
      <c r="M157" s="20">
        <v>404.16736029161666</v>
      </c>
    </row>
    <row r="158" spans="2:13" x14ac:dyDescent="0.35">
      <c r="B158" s="11" t="s">
        <v>146</v>
      </c>
      <c r="C158" s="17">
        <v>1</v>
      </c>
      <c r="D158" s="20">
        <v>239.05316731393944</v>
      </c>
      <c r="E158" s="20">
        <v>251.48013961717945</v>
      </c>
      <c r="F158" s="20">
        <v>-12.426972303240007</v>
      </c>
      <c r="G158" s="20">
        <v>-0.1492840680643763</v>
      </c>
      <c r="H158" s="20">
        <v>7.1255126364137311</v>
      </c>
      <c r="I158" s="20">
        <v>237.4357009689457</v>
      </c>
      <c r="J158" s="20">
        <v>265.5245782654132</v>
      </c>
      <c r="K158" s="20">
        <v>83.548203298835574</v>
      </c>
      <c r="L158" s="20">
        <v>86.806006642625704</v>
      </c>
      <c r="M158" s="20">
        <v>416.15427259173316</v>
      </c>
    </row>
    <row r="159" spans="2:13" x14ac:dyDescent="0.35">
      <c r="B159" s="11" t="s">
        <v>147</v>
      </c>
      <c r="C159" s="17">
        <v>1</v>
      </c>
      <c r="D159" s="20">
        <v>249.14047552741056</v>
      </c>
      <c r="E159" s="20">
        <v>265.166342518242</v>
      </c>
      <c r="F159" s="20">
        <v>-16.025866990831446</v>
      </c>
      <c r="G159" s="20">
        <v>-0.19251725684028168</v>
      </c>
      <c r="H159" s="20">
        <v>8.5218087401766738</v>
      </c>
      <c r="I159" s="20">
        <v>248.36979381636075</v>
      </c>
      <c r="J159" s="20">
        <v>281.96289122012325</v>
      </c>
      <c r="K159" s="20">
        <v>83.678853770448001</v>
      </c>
      <c r="L159" s="20">
        <v>100.23469648791925</v>
      </c>
      <c r="M159" s="20">
        <v>430.09798854856479</v>
      </c>
    </row>
    <row r="160" spans="2:13" x14ac:dyDescent="0.35">
      <c r="B160" s="11" t="s">
        <v>148</v>
      </c>
      <c r="C160" s="17">
        <v>1</v>
      </c>
      <c r="D160" s="20">
        <v>263.47531165786268</v>
      </c>
      <c r="E160" s="20">
        <v>265.166342518242</v>
      </c>
      <c r="F160" s="20">
        <v>-1.6910308603793283</v>
      </c>
      <c r="G160" s="20">
        <v>-2.0314197207473482E-2</v>
      </c>
      <c r="H160" s="20">
        <v>8.5218087401766738</v>
      </c>
      <c r="I160" s="20">
        <v>248.36979381636075</v>
      </c>
      <c r="J160" s="20">
        <v>281.96289122012325</v>
      </c>
      <c r="K160" s="20">
        <v>83.678853770448001</v>
      </c>
      <c r="L160" s="20">
        <v>100.23469648791925</v>
      </c>
      <c r="M160" s="20">
        <v>430.09798854856479</v>
      </c>
    </row>
    <row r="161" spans="2:13" x14ac:dyDescent="0.35">
      <c r="B161" s="11" t="s">
        <v>149</v>
      </c>
      <c r="C161" s="17">
        <v>1</v>
      </c>
      <c r="D161" s="20">
        <v>666.72935151489276</v>
      </c>
      <c r="E161" s="20">
        <v>288.93455253859258</v>
      </c>
      <c r="F161" s="20">
        <v>377.79479897630017</v>
      </c>
      <c r="G161" s="20">
        <v>4.5384139522094911</v>
      </c>
      <c r="H161" s="20">
        <v>12.356447158258563</v>
      </c>
      <c r="I161" s="20">
        <v>264.57990286223651</v>
      </c>
      <c r="J161" s="20">
        <v>313.28920221494866</v>
      </c>
      <c r="K161" s="20">
        <v>84.155874010711244</v>
      </c>
      <c r="L161" s="20">
        <v>123.06269605041362</v>
      </c>
      <c r="M161" s="20">
        <v>454.80640902677158</v>
      </c>
    </row>
    <row r="162" spans="2:13" x14ac:dyDescent="0.35">
      <c r="B162" s="11" t="s">
        <v>150</v>
      </c>
      <c r="C162" s="17">
        <v>1</v>
      </c>
      <c r="D162" s="20">
        <v>711.8649399072799</v>
      </c>
      <c r="E162" s="20">
        <v>295.13636688559109</v>
      </c>
      <c r="F162" s="20">
        <v>416.72857302168882</v>
      </c>
      <c r="G162" s="20">
        <v>5.0061217761884231</v>
      </c>
      <c r="H162" s="20">
        <v>13.504279918115941</v>
      </c>
      <c r="I162" s="20">
        <v>268.51933026294461</v>
      </c>
      <c r="J162" s="20">
        <v>321.75340350823757</v>
      </c>
      <c r="K162" s="20">
        <v>84.33205155952686</v>
      </c>
      <c r="L162" s="20">
        <v>128.91726313229711</v>
      </c>
      <c r="M162" s="20">
        <v>461.35547063888509</v>
      </c>
    </row>
    <row r="163" spans="2:13" x14ac:dyDescent="0.35">
      <c r="B163" s="11" t="s">
        <v>151</v>
      </c>
      <c r="C163" s="17">
        <v>1</v>
      </c>
      <c r="D163" s="20">
        <v>328.15780403353938</v>
      </c>
      <c r="E163" s="20">
        <v>238.24851995163715</v>
      </c>
      <c r="F163" s="20">
        <v>89.909284081902229</v>
      </c>
      <c r="G163" s="20">
        <v>1.0800719078614665</v>
      </c>
      <c r="H163" s="20">
        <v>6.8191637760498276</v>
      </c>
      <c r="I163" s="20">
        <v>224.80789719622069</v>
      </c>
      <c r="J163" s="20">
        <v>251.68914270705361</v>
      </c>
      <c r="K163" s="20">
        <v>83.522633691332175</v>
      </c>
      <c r="L163" s="20">
        <v>73.624784864528806</v>
      </c>
      <c r="M163" s="20">
        <v>402.87225503874549</v>
      </c>
    </row>
    <row r="164" spans="2:13" x14ac:dyDescent="0.35">
      <c r="B164" s="11" t="s">
        <v>152</v>
      </c>
      <c r="C164" s="17">
        <v>1</v>
      </c>
      <c r="D164" s="20">
        <v>144.59522043429578</v>
      </c>
      <c r="E164" s="20">
        <v>257.12553227733508</v>
      </c>
      <c r="F164" s="20">
        <v>-112.5303118430393</v>
      </c>
      <c r="G164" s="20">
        <v>-1.3518162206012061</v>
      </c>
      <c r="H164" s="20">
        <v>7.5919340269902662</v>
      </c>
      <c r="I164" s="20">
        <v>242.16177358317225</v>
      </c>
      <c r="J164" s="20">
        <v>272.08929097149792</v>
      </c>
      <c r="K164" s="20">
        <v>83.589274469886618</v>
      </c>
      <c r="L164" s="20">
        <v>92.370447717755752</v>
      </c>
      <c r="M164" s="20">
        <v>421.88061683691444</v>
      </c>
    </row>
    <row r="165" spans="2:13" x14ac:dyDescent="0.35">
      <c r="B165" s="11" t="s">
        <v>153</v>
      </c>
      <c r="C165" s="17">
        <v>1</v>
      </c>
      <c r="D165" s="20">
        <v>266.12956722271895</v>
      </c>
      <c r="E165" s="20">
        <v>209.53734151971904</v>
      </c>
      <c r="F165" s="20">
        <v>56.592225702999912</v>
      </c>
      <c r="G165" s="20">
        <v>0.6798371693126336</v>
      </c>
      <c r="H165" s="20">
        <v>9.7059176537525644</v>
      </c>
      <c r="I165" s="20">
        <v>190.40690530151261</v>
      </c>
      <c r="J165" s="20">
        <v>228.66777773792546</v>
      </c>
      <c r="K165" s="20">
        <v>83.80772149171753</v>
      </c>
      <c r="L165" s="20">
        <v>44.351696247873861</v>
      </c>
      <c r="M165" s="20">
        <v>374.72298679156421</v>
      </c>
    </row>
    <row r="166" spans="2:13" x14ac:dyDescent="0.35">
      <c r="B166" s="11" t="s">
        <v>154</v>
      </c>
      <c r="C166" s="17">
        <v>1</v>
      </c>
      <c r="D166" s="20">
        <v>277.18746772270498</v>
      </c>
      <c r="E166" s="20">
        <v>265.18405353631363</v>
      </c>
      <c r="F166" s="20">
        <v>12.003414186391353</v>
      </c>
      <c r="G166" s="20">
        <v>0.14419590361032278</v>
      </c>
      <c r="H166" s="20">
        <v>8.5241410435637146</v>
      </c>
      <c r="I166" s="20">
        <v>248.38290784702954</v>
      </c>
      <c r="J166" s="20">
        <v>281.98519922559774</v>
      </c>
      <c r="K166" s="20">
        <v>83.679091323116282</v>
      </c>
      <c r="L166" s="20">
        <v>100.25193928790671</v>
      </c>
      <c r="M166" s="20">
        <v>430.11616778472057</v>
      </c>
    </row>
    <row r="167" spans="2:13" x14ac:dyDescent="0.35">
      <c r="B167" s="11" t="s">
        <v>155</v>
      </c>
      <c r="C167" s="17">
        <v>1</v>
      </c>
      <c r="D167" s="20">
        <v>153.97779967160201</v>
      </c>
      <c r="E167" s="20">
        <v>206.49727139327098</v>
      </c>
      <c r="F167" s="20">
        <v>-52.519471721668964</v>
      </c>
      <c r="G167" s="20">
        <v>-0.63091155270045618</v>
      </c>
      <c r="H167" s="20">
        <v>10.189342622083389</v>
      </c>
      <c r="I167" s="20">
        <v>186.41400095033094</v>
      </c>
      <c r="J167" s="20">
        <v>226.58054183621101</v>
      </c>
      <c r="K167" s="20">
        <v>83.865082407412402</v>
      </c>
      <c r="L167" s="20">
        <v>41.19856732799019</v>
      </c>
      <c r="M167" s="20">
        <v>371.79597545855177</v>
      </c>
    </row>
    <row r="168" spans="2:13" x14ac:dyDescent="0.35">
      <c r="B168" s="11" t="s">
        <v>156</v>
      </c>
      <c r="C168" s="17">
        <v>1</v>
      </c>
      <c r="D168" s="20">
        <v>232.91486209197791</v>
      </c>
      <c r="E168" s="20">
        <v>206.49727139327098</v>
      </c>
      <c r="F168" s="20">
        <v>26.417590698706931</v>
      </c>
      <c r="G168" s="20">
        <v>0.3173520719068777</v>
      </c>
      <c r="H168" s="20">
        <v>10.189342622083389</v>
      </c>
      <c r="I168" s="20">
        <v>186.41400095033094</v>
      </c>
      <c r="J168" s="20">
        <v>226.58054183621101</v>
      </c>
      <c r="K168" s="20">
        <v>83.865082407412402</v>
      </c>
      <c r="L168" s="20">
        <v>41.19856732799019</v>
      </c>
      <c r="M168" s="20">
        <v>371.79597545855177</v>
      </c>
    </row>
    <row r="169" spans="2:13" x14ac:dyDescent="0.35">
      <c r="B169" s="11" t="s">
        <v>157</v>
      </c>
      <c r="C169" s="17">
        <v>1</v>
      </c>
      <c r="D169" s="20">
        <v>308.27675199977176</v>
      </c>
      <c r="E169" s="20">
        <v>369.79859416651186</v>
      </c>
      <c r="F169" s="20">
        <v>-61.5218421667401</v>
      </c>
      <c r="G169" s="20">
        <v>-0.7390561956166023</v>
      </c>
      <c r="H169" s="20">
        <v>18.145578446833767</v>
      </c>
      <c r="I169" s="20">
        <v>334.03352346395917</v>
      </c>
      <c r="J169" s="20">
        <v>405.56366486906455</v>
      </c>
      <c r="K169" s="20">
        <v>85.198540840216651</v>
      </c>
      <c r="L169" s="20">
        <v>201.87163356656652</v>
      </c>
      <c r="M169" s="20">
        <v>537.72555476645721</v>
      </c>
    </row>
    <row r="170" spans="2:13" x14ac:dyDescent="0.35">
      <c r="B170" s="11" t="s">
        <v>158</v>
      </c>
      <c r="C170" s="17">
        <v>1</v>
      </c>
      <c r="D170" s="20">
        <v>272.20570082094849</v>
      </c>
      <c r="E170" s="20">
        <v>294.81106294647452</v>
      </c>
      <c r="F170" s="20">
        <v>-22.605362125526028</v>
      </c>
      <c r="G170" s="20">
        <v>-0.27155612290912229</v>
      </c>
      <c r="H170" s="20">
        <v>13.829556693555926</v>
      </c>
      <c r="I170" s="20">
        <v>267.55290336896633</v>
      </c>
      <c r="J170" s="20">
        <v>322.06922252398272</v>
      </c>
      <c r="K170" s="20">
        <v>84.384749703202559</v>
      </c>
      <c r="L170" s="20">
        <v>128.48809075823496</v>
      </c>
      <c r="M170" s="20">
        <v>461.13403513471405</v>
      </c>
    </row>
    <row r="171" spans="2:13" x14ac:dyDescent="0.35">
      <c r="B171" s="11" t="s">
        <v>159</v>
      </c>
      <c r="C171" s="17">
        <v>1</v>
      </c>
      <c r="D171" s="20">
        <v>355.87124573559618</v>
      </c>
      <c r="E171" s="20">
        <v>301.0902328324928</v>
      </c>
      <c r="F171" s="20">
        <v>54.781012903103374</v>
      </c>
      <c r="G171" s="20">
        <v>0.65807923758952769</v>
      </c>
      <c r="H171" s="20">
        <v>13.082283136958891</v>
      </c>
      <c r="I171" s="20">
        <v>275.30495501866869</v>
      </c>
      <c r="J171" s="20">
        <v>326.87551064631691</v>
      </c>
      <c r="K171" s="20">
        <v>84.265505850302858</v>
      </c>
      <c r="L171" s="20">
        <v>135.00229116930916</v>
      </c>
      <c r="M171" s="20">
        <v>467.17817449567644</v>
      </c>
    </row>
    <row r="172" spans="2:13" x14ac:dyDescent="0.35">
      <c r="B172" s="11" t="s">
        <v>160</v>
      </c>
      <c r="C172" s="17">
        <v>1</v>
      </c>
      <c r="D172" s="20">
        <v>337.17576313998126</v>
      </c>
      <c r="E172" s="20">
        <v>303.46342484772373</v>
      </c>
      <c r="F172" s="20">
        <v>33.712338292257527</v>
      </c>
      <c r="G172" s="20">
        <v>0.40498319956169082</v>
      </c>
      <c r="H172" s="20">
        <v>12.826414410604663</v>
      </c>
      <c r="I172" s="20">
        <v>278.18246620539605</v>
      </c>
      <c r="J172" s="20">
        <v>328.7443834900514</v>
      </c>
      <c r="K172" s="20">
        <v>84.226161320366685</v>
      </c>
      <c r="L172" s="20">
        <v>137.4530315470268</v>
      </c>
      <c r="M172" s="20">
        <v>469.47381814842066</v>
      </c>
    </row>
    <row r="173" spans="2:13" x14ac:dyDescent="0.35">
      <c r="B173" s="11" t="s">
        <v>161</v>
      </c>
      <c r="C173" s="17">
        <v>1</v>
      </c>
      <c r="D173" s="20">
        <v>361.36155202758158</v>
      </c>
      <c r="E173" s="20">
        <v>332.44031858927474</v>
      </c>
      <c r="F173" s="20">
        <v>28.921233438306842</v>
      </c>
      <c r="G173" s="20">
        <v>0.34742810040577987</v>
      </c>
      <c r="H173" s="20">
        <v>20.835327093572552</v>
      </c>
      <c r="I173" s="20">
        <v>291.37373320618599</v>
      </c>
      <c r="J173" s="20">
        <v>373.50690397236349</v>
      </c>
      <c r="K173" s="20">
        <v>85.811655381003035</v>
      </c>
      <c r="L173" s="20">
        <v>163.30490464824484</v>
      </c>
      <c r="M173" s="20">
        <v>501.57573253030466</v>
      </c>
    </row>
    <row r="174" spans="2:13" x14ac:dyDescent="0.35">
      <c r="B174" s="11" t="s">
        <v>162</v>
      </c>
      <c r="C174" s="17">
        <v>1</v>
      </c>
      <c r="D174" s="20">
        <v>1041.2002563709802</v>
      </c>
      <c r="E174" s="20">
        <v>476.23159386747778</v>
      </c>
      <c r="F174" s="20">
        <v>564.9686625035024</v>
      </c>
      <c r="G174" s="20">
        <v>6.7869162503422364</v>
      </c>
      <c r="H174" s="20">
        <v>20.380671115130642</v>
      </c>
      <c r="I174" s="20">
        <v>436.06113881508952</v>
      </c>
      <c r="J174" s="20">
        <v>516.40204891986605</v>
      </c>
      <c r="K174" s="20">
        <v>85.702398445055124</v>
      </c>
      <c r="L174" s="20">
        <v>307.31152616356951</v>
      </c>
      <c r="M174" s="20">
        <v>645.15166157138606</v>
      </c>
    </row>
    <row r="175" spans="2:13" x14ac:dyDescent="0.35">
      <c r="B175" s="11" t="s">
        <v>163</v>
      </c>
      <c r="C175" s="17">
        <v>1</v>
      </c>
      <c r="D175" s="20">
        <v>753.38798724890694</v>
      </c>
      <c r="E175" s="20">
        <v>339.96378591016935</v>
      </c>
      <c r="F175" s="20">
        <v>413.42420133873759</v>
      </c>
      <c r="G175" s="20">
        <v>4.9664266650068303</v>
      </c>
      <c r="H175" s="20">
        <v>11.388038074579663</v>
      </c>
      <c r="I175" s="20">
        <v>317.5178777737014</v>
      </c>
      <c r="J175" s="20">
        <v>362.4096940466373</v>
      </c>
      <c r="K175" s="20">
        <v>84.019145171323558</v>
      </c>
      <c r="L175" s="20">
        <v>174.361422986062</v>
      </c>
      <c r="M175" s="20">
        <v>505.5661488342767</v>
      </c>
    </row>
    <row r="176" spans="2:13" x14ac:dyDescent="0.35">
      <c r="B176" s="11" t="s">
        <v>164</v>
      </c>
      <c r="C176" s="17">
        <v>1</v>
      </c>
      <c r="D176" s="20">
        <v>192.07759771029299</v>
      </c>
      <c r="E176" s="20">
        <v>307.64635472349772</v>
      </c>
      <c r="F176" s="20">
        <v>-115.56875701320473</v>
      </c>
      <c r="G176" s="20">
        <v>-1.3883167811983026</v>
      </c>
      <c r="H176" s="20">
        <v>12.414904381483884</v>
      </c>
      <c r="I176" s="20">
        <v>283.1764854233719</v>
      </c>
      <c r="J176" s="20">
        <v>332.11622402362354</v>
      </c>
      <c r="K176" s="20">
        <v>84.164477037128052</v>
      </c>
      <c r="L176" s="20">
        <v>141.75754160596938</v>
      </c>
      <c r="M176" s="20">
        <v>473.53516784102607</v>
      </c>
    </row>
    <row r="177" spans="2:13" x14ac:dyDescent="0.35">
      <c r="B177" s="11" t="s">
        <v>165</v>
      </c>
      <c r="C177" s="17">
        <v>1</v>
      </c>
      <c r="D177" s="20">
        <v>390.64287641209955</v>
      </c>
      <c r="E177" s="20">
        <v>336.82372345992445</v>
      </c>
      <c r="F177" s="20">
        <v>53.819152952175102</v>
      </c>
      <c r="G177" s="20">
        <v>0.64652450302676245</v>
      </c>
      <c r="H177" s="20">
        <v>11.301668805080864</v>
      </c>
      <c r="I177" s="20">
        <v>314.54804979899018</v>
      </c>
      <c r="J177" s="20">
        <v>359.09939712085873</v>
      </c>
      <c r="K177" s="20">
        <v>84.007482178146518</v>
      </c>
      <c r="L177" s="20">
        <v>171.244348382515</v>
      </c>
      <c r="M177" s="20">
        <v>502.4030985373339</v>
      </c>
    </row>
    <row r="178" spans="2:13" x14ac:dyDescent="0.35">
      <c r="B178" s="11" t="s">
        <v>166</v>
      </c>
      <c r="C178" s="17">
        <v>1</v>
      </c>
      <c r="D178" s="20">
        <v>256.29154906337163</v>
      </c>
      <c r="E178" s="20">
        <v>231.79875110810895</v>
      </c>
      <c r="F178" s="20">
        <v>24.492797955262688</v>
      </c>
      <c r="G178" s="20">
        <v>0.2942297148346541</v>
      </c>
      <c r="H178" s="20">
        <v>7.1010099567049663</v>
      </c>
      <c r="I178" s="20">
        <v>217.8026074246653</v>
      </c>
      <c r="J178" s="20">
        <v>245.79489479155259</v>
      </c>
      <c r="K178" s="20">
        <v>83.546117124239174</v>
      </c>
      <c r="L178" s="20">
        <v>67.128729999272593</v>
      </c>
      <c r="M178" s="20">
        <v>396.4687722169453</v>
      </c>
    </row>
    <row r="179" spans="2:13" x14ac:dyDescent="0.35">
      <c r="B179" s="11" t="s">
        <v>167</v>
      </c>
      <c r="C179" s="17">
        <v>1</v>
      </c>
      <c r="D179" s="20">
        <v>184.67931669463792</v>
      </c>
      <c r="E179" s="20">
        <v>183.86088093480777</v>
      </c>
      <c r="F179" s="20">
        <v>0.81843575983015171</v>
      </c>
      <c r="G179" s="20">
        <v>9.83179303014531E-3</v>
      </c>
      <c r="H179" s="20">
        <v>14.245552683467235</v>
      </c>
      <c r="I179" s="20">
        <v>155.78279015286046</v>
      </c>
      <c r="J179" s="20">
        <v>211.93897171675508</v>
      </c>
      <c r="K179" s="20">
        <v>84.453923031374373</v>
      </c>
      <c r="L179" s="20">
        <v>17.401567599878149</v>
      </c>
      <c r="M179" s="20">
        <v>350.32019426973739</v>
      </c>
    </row>
    <row r="180" spans="2:13" x14ac:dyDescent="0.35">
      <c r="B180" s="11" t="s">
        <v>168</v>
      </c>
      <c r="C180" s="17">
        <v>1</v>
      </c>
      <c r="D180" s="20">
        <v>259.95286757158794</v>
      </c>
      <c r="E180" s="20">
        <v>241.79526840814057</v>
      </c>
      <c r="F180" s="20">
        <v>18.157599163447372</v>
      </c>
      <c r="G180" s="20">
        <v>0.21812555812126591</v>
      </c>
      <c r="H180" s="20">
        <v>6.7838749543889456</v>
      </c>
      <c r="I180" s="20">
        <v>228.42420018389595</v>
      </c>
      <c r="J180" s="20">
        <v>255.1663366323852</v>
      </c>
      <c r="K180" s="20">
        <v>83.519759958519117</v>
      </c>
      <c r="L180" s="20">
        <v>77.177197469879331</v>
      </c>
      <c r="M180" s="20">
        <v>406.41333934640181</v>
      </c>
    </row>
    <row r="181" spans="2:13" x14ac:dyDescent="0.35">
      <c r="B181" s="11" t="s">
        <v>169</v>
      </c>
      <c r="C181" s="17">
        <v>1</v>
      </c>
      <c r="D181" s="20">
        <v>325.84191908072341</v>
      </c>
      <c r="E181" s="20">
        <v>253.27338199903085</v>
      </c>
      <c r="F181" s="20">
        <v>72.568537081692568</v>
      </c>
      <c r="G181" s="20">
        <v>0.87175911917105531</v>
      </c>
      <c r="H181" s="20">
        <v>7.2544200518320325</v>
      </c>
      <c r="I181" s="20">
        <v>238.97486587181083</v>
      </c>
      <c r="J181" s="20">
        <v>267.57189812625086</v>
      </c>
      <c r="K181" s="20">
        <v>83.559296038324121</v>
      </c>
      <c r="L181" s="20">
        <v>88.577385152060174</v>
      </c>
      <c r="M181" s="20">
        <v>417.96937884600152</v>
      </c>
    </row>
    <row r="182" spans="2:13" x14ac:dyDescent="0.35">
      <c r="B182" s="11" t="s">
        <v>170</v>
      </c>
      <c r="C182" s="17">
        <v>1</v>
      </c>
      <c r="D182" s="20">
        <v>291.77268941607758</v>
      </c>
      <c r="E182" s="20">
        <v>254.88951400534447</v>
      </c>
      <c r="F182" s="20">
        <v>36.883175410733116</v>
      </c>
      <c r="G182" s="20">
        <v>0.4430741723799167</v>
      </c>
      <c r="H182" s="20">
        <v>7.3863316749342376</v>
      </c>
      <c r="I182" s="20">
        <v>240.33099908334577</v>
      </c>
      <c r="J182" s="20">
        <v>269.44802892734316</v>
      </c>
      <c r="K182" s="20">
        <v>83.570851615524447</v>
      </c>
      <c r="L182" s="20">
        <v>90.170741029368628</v>
      </c>
      <c r="M182" s="20">
        <v>419.6082869813203</v>
      </c>
    </row>
    <row r="183" spans="2:13" x14ac:dyDescent="0.35">
      <c r="B183" s="11" t="s">
        <v>171</v>
      </c>
      <c r="C183" s="17">
        <v>1</v>
      </c>
      <c r="D183" s="20">
        <v>126.71894491627157</v>
      </c>
      <c r="E183" s="20">
        <v>146.4451824823845</v>
      </c>
      <c r="F183" s="20">
        <v>-19.726237566112928</v>
      </c>
      <c r="G183" s="20">
        <v>-0.23696946606261257</v>
      </c>
      <c r="H183" s="20">
        <v>21.750011287250864</v>
      </c>
      <c r="I183" s="20">
        <v>103.5757477190314</v>
      </c>
      <c r="J183" s="20">
        <v>189.31461724573759</v>
      </c>
      <c r="K183" s="20">
        <v>86.038318992919699</v>
      </c>
      <c r="L183" s="20">
        <v>-23.136987131364663</v>
      </c>
      <c r="M183" s="20">
        <v>316.02735209613365</v>
      </c>
    </row>
    <row r="184" spans="2:13" x14ac:dyDescent="0.35">
      <c r="B184" s="11" t="s">
        <v>172</v>
      </c>
      <c r="C184" s="17">
        <v>1</v>
      </c>
      <c r="D184" s="20">
        <v>206.70153351002702</v>
      </c>
      <c r="E184" s="20">
        <v>174.68066069569699</v>
      </c>
      <c r="F184" s="20">
        <v>32.020872814330033</v>
      </c>
      <c r="G184" s="20">
        <v>0.38466378133383849</v>
      </c>
      <c r="H184" s="20">
        <v>16.029661528158378</v>
      </c>
      <c r="I184" s="20">
        <v>143.08607804999417</v>
      </c>
      <c r="J184" s="20">
        <v>206.2752433413998</v>
      </c>
      <c r="K184" s="20">
        <v>84.773105362722134</v>
      </c>
      <c r="L184" s="20">
        <v>7.5922366007491178</v>
      </c>
      <c r="M184" s="20">
        <v>341.76908479064485</v>
      </c>
    </row>
    <row r="185" spans="2:13" x14ac:dyDescent="0.35">
      <c r="B185" s="11" t="s">
        <v>173</v>
      </c>
      <c r="C185" s="17">
        <v>1</v>
      </c>
      <c r="D185" s="20">
        <v>201.98489226665259</v>
      </c>
      <c r="E185" s="20">
        <v>174.9190784901881</v>
      </c>
      <c r="F185" s="20">
        <v>27.065813776464495</v>
      </c>
      <c r="G185" s="20">
        <v>0.3251391157418132</v>
      </c>
      <c r="H185" s="20">
        <v>15.982690381411054</v>
      </c>
      <c r="I185" s="20">
        <v>143.41707632569288</v>
      </c>
      <c r="J185" s="20">
        <v>206.42108065468332</v>
      </c>
      <c r="K185" s="20">
        <v>84.764236184607469</v>
      </c>
      <c r="L185" s="20">
        <v>7.8481356115747758</v>
      </c>
      <c r="M185" s="20">
        <v>341.99002136880142</v>
      </c>
    </row>
    <row r="186" spans="2:13" x14ac:dyDescent="0.35">
      <c r="B186" s="11" t="s">
        <v>174</v>
      </c>
      <c r="C186" s="17">
        <v>1</v>
      </c>
      <c r="D186" s="20">
        <v>303.19777569926305</v>
      </c>
      <c r="E186" s="20">
        <v>263.33801864804332</v>
      </c>
      <c r="F186" s="20">
        <v>39.859757051219731</v>
      </c>
      <c r="G186" s="20">
        <v>0.47883157212093985</v>
      </c>
      <c r="H186" s="20">
        <v>8.2871482673954837</v>
      </c>
      <c r="I186" s="20">
        <v>247.00398749139788</v>
      </c>
      <c r="J186" s="20">
        <v>279.67204980468875</v>
      </c>
      <c r="K186" s="20">
        <v>83.655281785059231</v>
      </c>
      <c r="L186" s="20">
        <v>98.452833177051815</v>
      </c>
      <c r="M186" s="20">
        <v>428.22320411903479</v>
      </c>
    </row>
    <row r="187" spans="2:13" x14ac:dyDescent="0.35">
      <c r="B187" s="11" t="s">
        <v>175</v>
      </c>
      <c r="C187" s="17">
        <v>1</v>
      </c>
      <c r="D187" s="20">
        <v>342.45802828352049</v>
      </c>
      <c r="E187" s="20">
        <v>249.37972146732778</v>
      </c>
      <c r="F187" s="20">
        <v>93.078306816192708</v>
      </c>
      <c r="G187" s="20">
        <v>1.1181410846504123</v>
      </c>
      <c r="H187" s="20">
        <v>6.9991891035332312</v>
      </c>
      <c r="I187" s="20">
        <v>235.58426744629148</v>
      </c>
      <c r="J187" s="20">
        <v>263.17517548836406</v>
      </c>
      <c r="K187" s="20">
        <v>83.537524456012491</v>
      </c>
      <c r="L187" s="20">
        <v>84.726636571770683</v>
      </c>
      <c r="M187" s="20">
        <v>414.03280636288491</v>
      </c>
    </row>
    <row r="188" spans="2:13" x14ac:dyDescent="0.35">
      <c r="B188" s="11" t="s">
        <v>176</v>
      </c>
      <c r="C188" s="17">
        <v>1</v>
      </c>
      <c r="D188" s="20">
        <v>189.92428664396911</v>
      </c>
      <c r="E188" s="20">
        <v>249.37972146732778</v>
      </c>
      <c r="F188" s="20">
        <v>-59.455434823358672</v>
      </c>
      <c r="G188" s="20">
        <v>-0.71423263546288318</v>
      </c>
      <c r="H188" s="20">
        <v>6.9991891035332312</v>
      </c>
      <c r="I188" s="20">
        <v>235.58426744629148</v>
      </c>
      <c r="J188" s="20">
        <v>263.17517548836406</v>
      </c>
      <c r="K188" s="20">
        <v>83.537524456012491</v>
      </c>
      <c r="L188" s="20">
        <v>84.726636571770683</v>
      </c>
      <c r="M188" s="20">
        <v>414.03280636288491</v>
      </c>
    </row>
    <row r="189" spans="2:13" x14ac:dyDescent="0.35">
      <c r="B189" s="11" t="s">
        <v>177</v>
      </c>
      <c r="C189" s="17">
        <v>1</v>
      </c>
      <c r="D189" s="20">
        <v>192.14693620199762</v>
      </c>
      <c r="E189" s="20">
        <v>232.2415269982481</v>
      </c>
      <c r="F189" s="20">
        <v>-40.094590796250486</v>
      </c>
      <c r="G189" s="20">
        <v>-0.4816526081642763</v>
      </c>
      <c r="H189" s="20">
        <v>7.0731300625475066</v>
      </c>
      <c r="I189" s="20">
        <v>218.30033479450751</v>
      </c>
      <c r="J189" s="20">
        <v>246.1827192019887</v>
      </c>
      <c r="K189" s="20">
        <v>83.543752088433166</v>
      </c>
      <c r="L189" s="20">
        <v>67.57616739265697</v>
      </c>
      <c r="M189" s="20">
        <v>396.90688660383921</v>
      </c>
    </row>
    <row r="190" spans="2:13" x14ac:dyDescent="0.35">
      <c r="B190" s="11" t="s">
        <v>178</v>
      </c>
      <c r="C190" s="17">
        <v>1</v>
      </c>
      <c r="D190" s="20">
        <v>166.4431242436884</v>
      </c>
      <c r="E190" s="20">
        <v>232.2415269982481</v>
      </c>
      <c r="F190" s="20">
        <v>-65.798402754559703</v>
      </c>
      <c r="G190" s="20">
        <v>-0.79043012212861674</v>
      </c>
      <c r="H190" s="20">
        <v>7.0731300625475066</v>
      </c>
      <c r="I190" s="20">
        <v>218.30033479450751</v>
      </c>
      <c r="J190" s="20">
        <v>246.1827192019887</v>
      </c>
      <c r="K190" s="20">
        <v>83.543752088433166</v>
      </c>
      <c r="L190" s="20">
        <v>67.57616739265697</v>
      </c>
      <c r="M190" s="20">
        <v>396.90688660383921</v>
      </c>
    </row>
    <row r="191" spans="2:13" x14ac:dyDescent="0.35">
      <c r="B191" s="11" t="s">
        <v>179</v>
      </c>
      <c r="C191" s="17">
        <v>1</v>
      </c>
      <c r="D191" s="20">
        <v>235.78191117171292</v>
      </c>
      <c r="E191" s="20">
        <v>248.16442936430394</v>
      </c>
      <c r="F191" s="20">
        <v>-12.382518192591021</v>
      </c>
      <c r="G191" s="20">
        <v>-0.14875004494772912</v>
      </c>
      <c r="H191" s="20">
        <v>6.9387977403844046</v>
      </c>
      <c r="I191" s="20">
        <v>234.48800717127853</v>
      </c>
      <c r="J191" s="20">
        <v>261.84085155732936</v>
      </c>
      <c r="K191" s="20">
        <v>83.532486244657122</v>
      </c>
      <c r="L191" s="20">
        <v>83.521274820973815</v>
      </c>
      <c r="M191" s="20">
        <v>412.80758390763407</v>
      </c>
    </row>
    <row r="192" spans="2:13" x14ac:dyDescent="0.35">
      <c r="B192" s="11" t="s">
        <v>180</v>
      </c>
      <c r="C192" s="17">
        <v>1</v>
      </c>
      <c r="D192" s="20">
        <v>284.67501459199542</v>
      </c>
      <c r="E192" s="20">
        <v>253.28919540802343</v>
      </c>
      <c r="F192" s="20">
        <v>31.385819183971989</v>
      </c>
      <c r="G192" s="20">
        <v>0.37703494085157702</v>
      </c>
      <c r="H192" s="20">
        <v>7.2556398825168529</v>
      </c>
      <c r="I192" s="20">
        <v>238.98827498540905</v>
      </c>
      <c r="J192" s="20">
        <v>267.59011583063779</v>
      </c>
      <c r="K192" s="20">
        <v>83.55940194996991</v>
      </c>
      <c r="L192" s="20">
        <v>88.592989808407538</v>
      </c>
      <c r="M192" s="20">
        <v>417.98540100763933</v>
      </c>
    </row>
    <row r="193" spans="2:13" x14ac:dyDescent="0.35">
      <c r="B193" s="11" t="s">
        <v>181</v>
      </c>
      <c r="C193" s="17">
        <v>1</v>
      </c>
      <c r="D193" s="20">
        <v>214.07504868302217</v>
      </c>
      <c r="E193" s="20">
        <v>257.73065931258026</v>
      </c>
      <c r="F193" s="20">
        <v>-43.655610629558083</v>
      </c>
      <c r="G193" s="20">
        <v>-0.52443080982128687</v>
      </c>
      <c r="H193" s="20">
        <v>7.6519419985616599</v>
      </c>
      <c r="I193" s="20">
        <v>242.64862445807037</v>
      </c>
      <c r="J193" s="20">
        <v>272.81269416709011</v>
      </c>
      <c r="K193" s="20">
        <v>83.594746010028757</v>
      </c>
      <c r="L193" s="20">
        <v>92.964790306497406</v>
      </c>
      <c r="M193" s="20">
        <v>422.49652831866308</v>
      </c>
    </row>
    <row r="194" spans="2:13" x14ac:dyDescent="0.35">
      <c r="B194" s="11" t="s">
        <v>182</v>
      </c>
      <c r="C194" s="17">
        <v>1</v>
      </c>
      <c r="D194" s="20">
        <v>183.77263114909792</v>
      </c>
      <c r="E194" s="20">
        <v>185.78411774542906</v>
      </c>
      <c r="F194" s="20">
        <v>-2.0114865963311388</v>
      </c>
      <c r="G194" s="20">
        <v>-2.4163802302752977E-2</v>
      </c>
      <c r="H194" s="20">
        <v>13.879128408744061</v>
      </c>
      <c r="I194" s="20">
        <v>158.42825194688496</v>
      </c>
      <c r="J194" s="20">
        <v>213.13998354397316</v>
      </c>
      <c r="K194" s="20">
        <v>84.392888026884549</v>
      </c>
      <c r="L194" s="20">
        <v>19.445104860402722</v>
      </c>
      <c r="M194" s="20">
        <v>352.12313063045542</v>
      </c>
    </row>
    <row r="195" spans="2:13" x14ac:dyDescent="0.35">
      <c r="B195" s="11" t="s">
        <v>183</v>
      </c>
      <c r="C195" s="17">
        <v>1</v>
      </c>
      <c r="D195" s="20">
        <v>289.28642125223553</v>
      </c>
      <c r="E195" s="20">
        <v>241.98259667871966</v>
      </c>
      <c r="F195" s="20">
        <v>47.303824573515868</v>
      </c>
      <c r="G195" s="20">
        <v>0.56825646625903437</v>
      </c>
      <c r="H195" s="20">
        <v>6.7844454119322792</v>
      </c>
      <c r="I195" s="20">
        <v>228.61040407839465</v>
      </c>
      <c r="J195" s="20">
        <v>255.35478927904467</v>
      </c>
      <c r="K195" s="20">
        <v>83.519806295748538</v>
      </c>
      <c r="L195" s="20">
        <v>77.364434409432988</v>
      </c>
      <c r="M195" s="20">
        <v>406.60075894800633</v>
      </c>
    </row>
    <row r="196" spans="2:13" x14ac:dyDescent="0.35">
      <c r="B196" s="11" t="s">
        <v>184</v>
      </c>
      <c r="C196" s="17">
        <v>1</v>
      </c>
      <c r="D196" s="20">
        <v>397.14858141361776</v>
      </c>
      <c r="E196" s="20">
        <v>377.94599620851341</v>
      </c>
      <c r="F196" s="20">
        <v>19.202585205104356</v>
      </c>
      <c r="G196" s="20">
        <v>0.23067887871797887</v>
      </c>
      <c r="H196" s="20">
        <v>17.998236050568391</v>
      </c>
      <c r="I196" s="20">
        <v>342.47133846994279</v>
      </c>
      <c r="J196" s="20">
        <v>413.42065394708402</v>
      </c>
      <c r="K196" s="20">
        <v>85.16728154088193</v>
      </c>
      <c r="L196" s="20">
        <v>210.08064792112643</v>
      </c>
      <c r="M196" s="20">
        <v>545.81134449590036</v>
      </c>
    </row>
    <row r="197" spans="2:13" x14ac:dyDescent="0.35">
      <c r="B197" s="11" t="s">
        <v>185</v>
      </c>
      <c r="C197" s="17">
        <v>1</v>
      </c>
      <c r="D197" s="20">
        <v>300.04673067328798</v>
      </c>
      <c r="E197" s="20">
        <v>324.38762451742423</v>
      </c>
      <c r="F197" s="20">
        <v>-24.340893844136247</v>
      </c>
      <c r="G197" s="20">
        <v>-0.29240490480761755</v>
      </c>
      <c r="H197" s="20">
        <v>11.363579069808768</v>
      </c>
      <c r="I197" s="20">
        <v>301.98992526211748</v>
      </c>
      <c r="J197" s="20">
        <v>346.78532377273098</v>
      </c>
      <c r="K197" s="20">
        <v>84.015833468505591</v>
      </c>
      <c r="L197" s="20">
        <v>158.79178898431616</v>
      </c>
      <c r="M197" s="20">
        <v>489.9834600505323</v>
      </c>
    </row>
    <row r="198" spans="2:13" x14ac:dyDescent="0.35">
      <c r="B198" s="11" t="s">
        <v>186</v>
      </c>
      <c r="C198" s="17">
        <v>1</v>
      </c>
      <c r="D198" s="20">
        <v>256.18438620920188</v>
      </c>
      <c r="E198" s="20">
        <v>349.81181638345504</v>
      </c>
      <c r="F198" s="20">
        <v>-93.627430174253163</v>
      </c>
      <c r="G198" s="20">
        <v>-1.1247376527250883</v>
      </c>
      <c r="H198" s="20">
        <v>11.911546950229273</v>
      </c>
      <c r="I198" s="20">
        <v>326.33406834142102</v>
      </c>
      <c r="J198" s="20">
        <v>373.28956442548906</v>
      </c>
      <c r="K198" s="20">
        <v>84.0917017004614</v>
      </c>
      <c r="L198" s="20">
        <v>184.06644399827431</v>
      </c>
      <c r="M198" s="20">
        <v>515.5571887686358</v>
      </c>
    </row>
    <row r="199" spans="2:13" x14ac:dyDescent="0.35">
      <c r="B199" s="11" t="s">
        <v>187</v>
      </c>
      <c r="C199" s="17">
        <v>1</v>
      </c>
      <c r="D199" s="20">
        <v>318.5782889727414</v>
      </c>
      <c r="E199" s="20">
        <v>337.30468877539778</v>
      </c>
      <c r="F199" s="20">
        <v>-18.726399802656374</v>
      </c>
      <c r="G199" s="20">
        <v>-0.2249585075530916</v>
      </c>
      <c r="H199" s="20">
        <v>11.312266674152959</v>
      </c>
      <c r="I199" s="20">
        <v>315.00812663533509</v>
      </c>
      <c r="J199" s="20">
        <v>359.60125091546047</v>
      </c>
      <c r="K199" s="20">
        <v>84.008908583786635</v>
      </c>
      <c r="L199" s="20">
        <v>171.72250224181354</v>
      </c>
      <c r="M199" s="20">
        <v>502.88687530898198</v>
      </c>
    </row>
    <row r="200" spans="2:13" x14ac:dyDescent="0.35">
      <c r="B200" s="11" t="s">
        <v>188</v>
      </c>
      <c r="C200" s="17">
        <v>1</v>
      </c>
      <c r="D200" s="20">
        <v>281.76515409737482</v>
      </c>
      <c r="E200" s="20">
        <v>253.05199402960864</v>
      </c>
      <c r="F200" s="20">
        <v>28.713160067766182</v>
      </c>
      <c r="G200" s="20">
        <v>0.34492853426430892</v>
      </c>
      <c r="H200" s="20">
        <v>7.237492457147515</v>
      </c>
      <c r="I200" s="20">
        <v>238.78684231799485</v>
      </c>
      <c r="J200" s="20">
        <v>267.31714574122242</v>
      </c>
      <c r="K200" s="20">
        <v>83.557828126388813</v>
      </c>
      <c r="L200" s="20">
        <v>88.358890448030706</v>
      </c>
      <c r="M200" s="20">
        <v>417.74509761118657</v>
      </c>
    </row>
    <row r="201" spans="2:13" x14ac:dyDescent="0.35">
      <c r="B201" s="11" t="s">
        <v>189</v>
      </c>
      <c r="C201" s="17">
        <v>1</v>
      </c>
      <c r="D201" s="20">
        <v>348.46674668822629</v>
      </c>
      <c r="E201" s="20">
        <v>399.60582660535175</v>
      </c>
      <c r="F201" s="20">
        <v>-51.139079917125457</v>
      </c>
      <c r="G201" s="20">
        <v>-0.61432903371864001</v>
      </c>
      <c r="H201" s="20">
        <v>18.447864493358928</v>
      </c>
      <c r="I201" s="20">
        <v>363.2449478464153</v>
      </c>
      <c r="J201" s="20">
        <v>435.9667053642882</v>
      </c>
      <c r="K201" s="20">
        <v>85.263433243666654</v>
      </c>
      <c r="L201" s="20">
        <v>231.55096259333013</v>
      </c>
      <c r="M201" s="20">
        <v>567.66069061737335</v>
      </c>
    </row>
    <row r="202" spans="2:13" x14ac:dyDescent="0.35">
      <c r="B202" s="11" t="s">
        <v>190</v>
      </c>
      <c r="C202" s="17">
        <v>1</v>
      </c>
      <c r="D202" s="20">
        <v>378.71914793843308</v>
      </c>
      <c r="E202" s="20">
        <v>363.82736017470086</v>
      </c>
      <c r="F202" s="20">
        <v>14.891787763732225</v>
      </c>
      <c r="G202" s="20">
        <v>0.17889366805312915</v>
      </c>
      <c r="H202" s="20">
        <v>13.231327886985417</v>
      </c>
      <c r="I202" s="20">
        <v>337.74831404491141</v>
      </c>
      <c r="J202" s="20">
        <v>389.9064063044903</v>
      </c>
      <c r="K202" s="20">
        <v>84.288773758934141</v>
      </c>
      <c r="L202" s="20">
        <v>197.69355728974705</v>
      </c>
      <c r="M202" s="20">
        <v>529.96116305965461</v>
      </c>
    </row>
    <row r="203" spans="2:13" x14ac:dyDescent="0.35">
      <c r="B203" s="11" t="s">
        <v>191</v>
      </c>
      <c r="C203" s="17">
        <v>1</v>
      </c>
      <c r="D203" s="20">
        <v>360.30415645289946</v>
      </c>
      <c r="E203" s="20">
        <v>312.70848783220703</v>
      </c>
      <c r="F203" s="20">
        <v>47.595668620692436</v>
      </c>
      <c r="G203" s="20">
        <v>0.5717623617852946</v>
      </c>
      <c r="H203" s="20">
        <v>11.990567554159508</v>
      </c>
      <c r="I203" s="20">
        <v>289.07498958938424</v>
      </c>
      <c r="J203" s="20">
        <v>336.34198607502981</v>
      </c>
      <c r="K203" s="20">
        <v>84.102931306838116</v>
      </c>
      <c r="L203" s="20">
        <v>146.94098180895011</v>
      </c>
      <c r="M203" s="20">
        <v>478.47599385546391</v>
      </c>
    </row>
    <row r="204" spans="2:13" x14ac:dyDescent="0.35">
      <c r="B204" s="11" t="s">
        <v>192</v>
      </c>
      <c r="C204" s="17">
        <v>1</v>
      </c>
      <c r="D204" s="20">
        <v>342.76335527262108</v>
      </c>
      <c r="E204" s="20">
        <v>306.36664560855183</v>
      </c>
      <c r="F204" s="20">
        <v>36.396709664069249</v>
      </c>
      <c r="G204" s="20">
        <v>0.43723030439149102</v>
      </c>
      <c r="H204" s="20">
        <v>12.535224425577784</v>
      </c>
      <c r="I204" s="20">
        <v>281.65962460248505</v>
      </c>
      <c r="J204" s="20">
        <v>331.07366661461862</v>
      </c>
      <c r="K204" s="20">
        <v>84.182309278918396</v>
      </c>
      <c r="L204" s="20">
        <v>140.44268500921211</v>
      </c>
      <c r="M204" s="20">
        <v>472.29060620789153</v>
      </c>
    </row>
    <row r="205" spans="2:13" x14ac:dyDescent="0.35">
      <c r="B205" s="11" t="s">
        <v>193</v>
      </c>
      <c r="C205" s="17">
        <v>1</v>
      </c>
      <c r="D205" s="20">
        <v>360.59464988979607</v>
      </c>
      <c r="E205" s="20">
        <v>185.27565533846172</v>
      </c>
      <c r="F205" s="20">
        <v>175.31899455133436</v>
      </c>
      <c r="G205" s="20">
        <v>2.1060908543874093</v>
      </c>
      <c r="H205" s="20">
        <v>13.975719707325341</v>
      </c>
      <c r="I205" s="20">
        <v>157.7294073686833</v>
      </c>
      <c r="J205" s="20">
        <v>212.82190330824014</v>
      </c>
      <c r="K205" s="20">
        <v>84.408827058961023</v>
      </c>
      <c r="L205" s="20">
        <v>18.905226502116108</v>
      </c>
      <c r="M205" s="20">
        <v>351.64608417480736</v>
      </c>
    </row>
    <row r="206" spans="2:13" x14ac:dyDescent="0.35">
      <c r="B206" s="11" t="s">
        <v>194</v>
      </c>
      <c r="C206" s="17">
        <v>1</v>
      </c>
      <c r="D206" s="20">
        <v>283.6937634993709</v>
      </c>
      <c r="E206" s="20">
        <v>232.56622933716559</v>
      </c>
      <c r="F206" s="20">
        <v>51.127534162205308</v>
      </c>
      <c r="G206" s="20">
        <v>0.61419033563343506</v>
      </c>
      <c r="H206" s="20">
        <v>7.053450574115204</v>
      </c>
      <c r="I206" s="20">
        <v>218.66382555217029</v>
      </c>
      <c r="J206" s="20">
        <v>246.4686331221609</v>
      </c>
      <c r="K206" s="20">
        <v>83.542088249775958</v>
      </c>
      <c r="L206" s="20">
        <v>67.904149170000011</v>
      </c>
      <c r="M206" s="20">
        <v>397.22830950433115</v>
      </c>
    </row>
    <row r="207" spans="2:13" x14ac:dyDescent="0.35">
      <c r="B207" s="11" t="s">
        <v>195</v>
      </c>
      <c r="C207" s="17">
        <v>1</v>
      </c>
      <c r="D207" s="20">
        <v>248.0364410567509</v>
      </c>
      <c r="E207" s="20">
        <v>219.12854859346837</v>
      </c>
      <c r="F207" s="20">
        <v>28.907892463282536</v>
      </c>
      <c r="G207" s="20">
        <v>0.34726783650762549</v>
      </c>
      <c r="H207" s="20">
        <v>8.3422339827201206</v>
      </c>
      <c r="I207" s="20">
        <v>202.68594308031737</v>
      </c>
      <c r="J207" s="20">
        <v>235.57115410661936</v>
      </c>
      <c r="K207" s="20">
        <v>83.660756702018404</v>
      </c>
      <c r="L207" s="20">
        <v>54.232572020241719</v>
      </c>
      <c r="M207" s="20">
        <v>384.02452516669501</v>
      </c>
    </row>
    <row r="208" spans="2:13" x14ac:dyDescent="0.35">
      <c r="B208" s="11" t="s">
        <v>196</v>
      </c>
      <c r="C208" s="17">
        <v>1</v>
      </c>
      <c r="D208" s="20">
        <v>378.96757551248282</v>
      </c>
      <c r="E208" s="20">
        <v>403.64676485352669</v>
      </c>
      <c r="F208" s="20">
        <v>-24.679189341043866</v>
      </c>
      <c r="G208" s="20">
        <v>-0.29646881730004837</v>
      </c>
      <c r="H208" s="20">
        <v>18.662649354659354</v>
      </c>
      <c r="I208" s="20">
        <v>366.86254352809362</v>
      </c>
      <c r="J208" s="20">
        <v>440.43098617895976</v>
      </c>
      <c r="K208" s="20">
        <v>85.310162495841226</v>
      </c>
      <c r="L208" s="20">
        <v>235.49979713630779</v>
      </c>
      <c r="M208" s="20">
        <v>571.79373257074553</v>
      </c>
    </row>
    <row r="209" spans="2:13" x14ac:dyDescent="0.35">
      <c r="B209" s="11" t="s">
        <v>197</v>
      </c>
      <c r="C209" s="17">
        <v>1</v>
      </c>
      <c r="D209" s="20">
        <v>270.20687266746779</v>
      </c>
      <c r="E209" s="20">
        <v>297.73159319848202</v>
      </c>
      <c r="F209" s="20">
        <v>-27.524720531014225</v>
      </c>
      <c r="G209" s="20">
        <v>-0.33065192010877414</v>
      </c>
      <c r="H209" s="20">
        <v>13.469925114658302</v>
      </c>
      <c r="I209" s="20">
        <v>271.1822701501498</v>
      </c>
      <c r="J209" s="20">
        <v>324.28091624681423</v>
      </c>
      <c r="K209" s="20">
        <v>84.326557066717541</v>
      </c>
      <c r="L209" s="20">
        <v>131.52331913157008</v>
      </c>
      <c r="M209" s="20">
        <v>463.93986726539396</v>
      </c>
    </row>
    <row r="210" spans="2:13" x14ac:dyDescent="0.35">
      <c r="B210" s="11" t="s">
        <v>198</v>
      </c>
      <c r="C210" s="17">
        <v>1</v>
      </c>
      <c r="D210" s="20">
        <v>305.50056886598702</v>
      </c>
      <c r="E210" s="20">
        <v>320.32884545142417</v>
      </c>
      <c r="F210" s="20">
        <v>-14.828276585437152</v>
      </c>
      <c r="G210" s="20">
        <v>-0.17813071414673168</v>
      </c>
      <c r="H210" s="20">
        <v>11.521993740713667</v>
      </c>
      <c r="I210" s="20">
        <v>297.61890969608874</v>
      </c>
      <c r="J210" s="20">
        <v>343.03878120675961</v>
      </c>
      <c r="K210" s="20">
        <v>84.037406456249656</v>
      </c>
      <c r="L210" s="20">
        <v>154.69048939827908</v>
      </c>
      <c r="M210" s="20">
        <v>485.96720150456929</v>
      </c>
    </row>
    <row r="211" spans="2:13" x14ac:dyDescent="0.35">
      <c r="B211" s="11" t="s">
        <v>214</v>
      </c>
      <c r="C211" s="17">
        <v>1</v>
      </c>
      <c r="D211" s="20">
        <v>127.97854653078643</v>
      </c>
      <c r="E211" s="20">
        <v>225.28362007666766</v>
      </c>
      <c r="F211" s="20">
        <v>-97.305073545881228</v>
      </c>
      <c r="G211" s="20">
        <v>-1.168916842153513</v>
      </c>
      <c r="H211" s="20">
        <v>7.6409250982687995</v>
      </c>
      <c r="I211" s="20">
        <v>210.22329961495333</v>
      </c>
      <c r="J211" s="20">
        <v>240.34394053838199</v>
      </c>
      <c r="K211" s="20">
        <v>83.593738285168357</v>
      </c>
      <c r="L211" s="20">
        <v>60.519737303814367</v>
      </c>
      <c r="M211" s="20">
        <v>390.04750284952092</v>
      </c>
    </row>
    <row r="212" spans="2:13" x14ac:dyDescent="0.35">
      <c r="B212" s="11" t="s">
        <v>215</v>
      </c>
      <c r="C212" s="17">
        <v>1</v>
      </c>
      <c r="D212" s="20">
        <v>152.5346601739578</v>
      </c>
      <c r="E212" s="20">
        <v>210.93293707221653</v>
      </c>
      <c r="F212" s="20">
        <v>-58.398276898258729</v>
      </c>
      <c r="G212" s="20">
        <v>-0.70153309515697382</v>
      </c>
      <c r="H212" s="20">
        <v>9.4911784882892896</v>
      </c>
      <c r="I212" s="20">
        <v>192.2257533536702</v>
      </c>
      <c r="J212" s="20">
        <v>229.64012079076286</v>
      </c>
      <c r="K212" s="20">
        <v>83.783123677912798</v>
      </c>
      <c r="L212" s="20">
        <v>45.795774275175461</v>
      </c>
      <c r="M212" s="20">
        <v>376.0700998692576</v>
      </c>
    </row>
    <row r="213" spans="2:13" x14ac:dyDescent="0.35">
      <c r="B213" s="11" t="s">
        <v>216</v>
      </c>
      <c r="C213" s="17">
        <v>1</v>
      </c>
      <c r="D213" s="20">
        <v>250.59645711523632</v>
      </c>
      <c r="E213" s="20">
        <v>238.14705049203397</v>
      </c>
      <c r="F213" s="20">
        <v>12.44940662320235</v>
      </c>
      <c r="G213" s="20">
        <v>0.14955356947361043</v>
      </c>
      <c r="H213" s="20">
        <v>6.8214545227856895</v>
      </c>
      <c r="I213" s="20">
        <v>224.70191265768466</v>
      </c>
      <c r="J213" s="20">
        <v>251.59218832638328</v>
      </c>
      <c r="K213" s="20">
        <v>83.522820749411352</v>
      </c>
      <c r="L213" s="20">
        <v>73.52294671205388</v>
      </c>
      <c r="M213" s="20">
        <v>402.77115427201409</v>
      </c>
    </row>
    <row r="214" spans="2:13" x14ac:dyDescent="0.35">
      <c r="B214" s="11" t="s">
        <v>217</v>
      </c>
      <c r="C214" s="17">
        <v>1</v>
      </c>
      <c r="D214" s="20">
        <v>230.18775321635798</v>
      </c>
      <c r="E214" s="20">
        <v>245.94860359918081</v>
      </c>
      <c r="F214" s="20">
        <v>-15.760850382822838</v>
      </c>
      <c r="G214" s="20">
        <v>-0.18933363685765467</v>
      </c>
      <c r="H214" s="20">
        <v>6.8536039944351357</v>
      </c>
      <c r="I214" s="20">
        <v>232.44009891598944</v>
      </c>
      <c r="J214" s="20">
        <v>259.45710828237219</v>
      </c>
      <c r="K214" s="20">
        <v>83.525452598859971</v>
      </c>
      <c r="L214" s="20">
        <v>81.319312424272312</v>
      </c>
      <c r="M214" s="20">
        <v>410.57789477408932</v>
      </c>
    </row>
    <row r="215" spans="2:13" x14ac:dyDescent="0.35">
      <c r="B215" s="11" t="s">
        <v>218</v>
      </c>
      <c r="C215" s="17">
        <v>1</v>
      </c>
      <c r="D215" s="20">
        <v>258.26648249879088</v>
      </c>
      <c r="E215" s="20">
        <v>245.94860359918081</v>
      </c>
      <c r="F215" s="20">
        <v>12.317878899610065</v>
      </c>
      <c r="G215" s="20">
        <v>0.14797353910402603</v>
      </c>
      <c r="H215" s="20">
        <v>6.8536039944351357</v>
      </c>
      <c r="I215" s="20">
        <v>232.44009891598944</v>
      </c>
      <c r="J215" s="20">
        <v>259.45710828237219</v>
      </c>
      <c r="K215" s="20">
        <v>83.525452598859971</v>
      </c>
      <c r="L215" s="20">
        <v>81.319312424272312</v>
      </c>
      <c r="M215" s="20">
        <v>410.57789477408932</v>
      </c>
    </row>
    <row r="216" spans="2:13" x14ac:dyDescent="0.35">
      <c r="B216" s="11" t="s">
        <v>219</v>
      </c>
      <c r="C216" s="17">
        <v>1</v>
      </c>
      <c r="D216" s="20">
        <v>120.9717472247146</v>
      </c>
      <c r="E216" s="20">
        <v>225.28362007666766</v>
      </c>
      <c r="F216" s="20">
        <v>-104.31187285195305</v>
      </c>
      <c r="G216" s="20">
        <v>-1.2530888736827321</v>
      </c>
      <c r="H216" s="20">
        <v>7.6409250982687995</v>
      </c>
      <c r="I216" s="20">
        <v>210.22329961495333</v>
      </c>
      <c r="J216" s="20">
        <v>240.34394053838199</v>
      </c>
      <c r="K216" s="20">
        <v>83.593738285168357</v>
      </c>
      <c r="L216" s="20">
        <v>60.519737303814367</v>
      </c>
      <c r="M216" s="20">
        <v>390.04750284952092</v>
      </c>
    </row>
    <row r="217" spans="2:13" x14ac:dyDescent="0.35">
      <c r="B217" s="11" t="s">
        <v>220</v>
      </c>
      <c r="C217" s="17">
        <v>1</v>
      </c>
      <c r="D217" s="20">
        <v>323.95524257777464</v>
      </c>
      <c r="E217" s="20">
        <v>360.9329474046541</v>
      </c>
      <c r="F217" s="20">
        <v>-36.97770482687946</v>
      </c>
      <c r="G217" s="20">
        <v>-0.44420974550663855</v>
      </c>
      <c r="H217" s="20">
        <v>18.498460610385983</v>
      </c>
      <c r="I217" s="20">
        <v>324.47234332100288</v>
      </c>
      <c r="J217" s="20">
        <v>397.39355148830532</v>
      </c>
      <c r="K217" s="20">
        <v>85.274394686129952</v>
      </c>
      <c r="L217" s="20">
        <v>192.85647830763335</v>
      </c>
      <c r="M217" s="20">
        <v>529.00941650167488</v>
      </c>
    </row>
    <row r="218" spans="2:13" x14ac:dyDescent="0.35">
      <c r="B218" s="11" t="s">
        <v>221</v>
      </c>
      <c r="C218" s="17">
        <v>1</v>
      </c>
      <c r="D218" s="20">
        <v>332.53958284465392</v>
      </c>
      <c r="E218" s="20">
        <v>338.18747321519049</v>
      </c>
      <c r="F218" s="20">
        <v>-5.6478903705365724</v>
      </c>
      <c r="G218" s="20">
        <v>-6.7847584264390012E-2</v>
      </c>
      <c r="H218" s="20">
        <v>11.334205599894517</v>
      </c>
      <c r="I218" s="20">
        <v>315.84766928856345</v>
      </c>
      <c r="J218" s="20">
        <v>360.52727714181754</v>
      </c>
      <c r="K218" s="20">
        <v>84.011865594763137</v>
      </c>
      <c r="L218" s="20">
        <v>172.59945839087678</v>
      </c>
      <c r="M218" s="20">
        <v>503.77548803950424</v>
      </c>
    </row>
    <row r="219" spans="2:13" x14ac:dyDescent="0.35">
      <c r="B219" s="11" t="s">
        <v>222</v>
      </c>
      <c r="C219" s="17">
        <v>1</v>
      </c>
      <c r="D219" s="20">
        <v>318.75480206331304</v>
      </c>
      <c r="E219" s="20">
        <v>338.18747321519049</v>
      </c>
      <c r="F219" s="20">
        <v>-19.432671151877457</v>
      </c>
      <c r="G219" s="20">
        <v>-0.23344287990029233</v>
      </c>
      <c r="H219" s="20">
        <v>11.334205599894517</v>
      </c>
      <c r="I219" s="20">
        <v>315.84766928856345</v>
      </c>
      <c r="J219" s="20">
        <v>360.52727714181754</v>
      </c>
      <c r="K219" s="20">
        <v>84.011865594763137</v>
      </c>
      <c r="L219" s="20">
        <v>172.59945839087678</v>
      </c>
      <c r="M219" s="20">
        <v>503.77548803950424</v>
      </c>
    </row>
    <row r="220" spans="2:13" x14ac:dyDescent="0.35">
      <c r="B220" s="11" t="s">
        <v>223</v>
      </c>
      <c r="C220" s="17">
        <v>1</v>
      </c>
      <c r="D220" s="20">
        <v>333.84805201146571</v>
      </c>
      <c r="E220" s="20">
        <v>377.58468837273165</v>
      </c>
      <c r="F220" s="20">
        <v>-43.736636361265937</v>
      </c>
      <c r="G220" s="20">
        <v>-0.52540416443672178</v>
      </c>
      <c r="H220" s="20">
        <v>15.023863625109621</v>
      </c>
      <c r="I220" s="20">
        <v>347.97254090926435</v>
      </c>
      <c r="J220" s="20">
        <v>407.19683583619894</v>
      </c>
      <c r="K220" s="20">
        <v>84.58868613684551</v>
      </c>
      <c r="L220" s="20">
        <v>210.85975594996791</v>
      </c>
      <c r="M220" s="20">
        <v>544.30962079549545</v>
      </c>
    </row>
    <row r="221" spans="2:13" x14ac:dyDescent="0.35">
      <c r="B221" s="11" t="s">
        <v>224</v>
      </c>
      <c r="C221" s="17">
        <v>1</v>
      </c>
      <c r="D221" s="20">
        <v>335.28131464737612</v>
      </c>
      <c r="E221" s="20">
        <v>297.65280990261465</v>
      </c>
      <c r="F221" s="20">
        <v>37.628504744761472</v>
      </c>
      <c r="G221" s="20">
        <v>0.45202774468348217</v>
      </c>
      <c r="H221" s="20">
        <v>13.980272066615017</v>
      </c>
      <c r="I221" s="20">
        <v>270.09758919866101</v>
      </c>
      <c r="J221" s="20">
        <v>325.20803060656829</v>
      </c>
      <c r="K221" s="20">
        <v>84.409580920582968</v>
      </c>
      <c r="L221" s="20">
        <v>131.28089519937933</v>
      </c>
      <c r="M221" s="20">
        <v>464.02472460585</v>
      </c>
    </row>
    <row r="222" spans="2:13" x14ac:dyDescent="0.35">
      <c r="B222" s="11" t="s">
        <v>225</v>
      </c>
      <c r="C222" s="17">
        <v>1</v>
      </c>
      <c r="D222" s="20">
        <v>169.60160845688188</v>
      </c>
      <c r="E222" s="20">
        <v>244.41786409883755</v>
      </c>
      <c r="F222" s="20">
        <v>-74.816255641955678</v>
      </c>
      <c r="G222" s="20">
        <v>-0.8987607541913889</v>
      </c>
      <c r="H222" s="20">
        <v>6.8140652499085075</v>
      </c>
      <c r="I222" s="20">
        <v>230.98729057654185</v>
      </c>
      <c r="J222" s="20">
        <v>257.84843762113326</v>
      </c>
      <c r="K222" s="20">
        <v>83.522217579287712</v>
      </c>
      <c r="L222" s="20">
        <v>79.794949171678041</v>
      </c>
      <c r="M222" s="20">
        <v>409.04077902599704</v>
      </c>
    </row>
    <row r="223" spans="2:13" x14ac:dyDescent="0.35">
      <c r="B223" s="11" t="s">
        <v>226</v>
      </c>
      <c r="C223" s="17">
        <v>1</v>
      </c>
      <c r="D223" s="20">
        <v>209.3971488106277</v>
      </c>
      <c r="E223" s="20">
        <v>244.98609317976684</v>
      </c>
      <c r="F223" s="20">
        <v>-35.588944369139142</v>
      </c>
      <c r="G223" s="20">
        <v>-0.42752669466855414</v>
      </c>
      <c r="H223" s="20">
        <v>6.8268743524282067</v>
      </c>
      <c r="I223" s="20">
        <v>231.53027282069513</v>
      </c>
      <c r="J223" s="20">
        <v>258.44191353883855</v>
      </c>
      <c r="K223" s="20">
        <v>83.523263571029773</v>
      </c>
      <c r="L223" s="20">
        <v>80.361116595068069</v>
      </c>
      <c r="M223" s="20">
        <v>409.61106976446558</v>
      </c>
    </row>
    <row r="224" spans="2:13" x14ac:dyDescent="0.35">
      <c r="B224" s="11" t="s">
        <v>227</v>
      </c>
      <c r="C224" s="17">
        <v>1</v>
      </c>
      <c r="D224" s="20">
        <v>196.34960394675636</v>
      </c>
      <c r="E224" s="20">
        <v>256.35067445741527</v>
      </c>
      <c r="F224" s="20">
        <v>-60.001070510658906</v>
      </c>
      <c r="G224" s="20">
        <v>-0.72078730647152811</v>
      </c>
      <c r="H224" s="20">
        <v>7.5177603256108885</v>
      </c>
      <c r="I224" s="20">
        <v>241.53311268289741</v>
      </c>
      <c r="J224" s="20">
        <v>271.16823623193312</v>
      </c>
      <c r="K224" s="20">
        <v>83.58257033882839</v>
      </c>
      <c r="L224" s="20">
        <v>91.608803790244991</v>
      </c>
      <c r="M224" s="20">
        <v>421.09254512458551</v>
      </c>
    </row>
    <row r="225" spans="2:13" x14ac:dyDescent="0.35">
      <c r="B225" s="11" t="s">
        <v>228</v>
      </c>
      <c r="C225" s="17">
        <v>1</v>
      </c>
      <c r="D225" s="20">
        <v>358.38055216776797</v>
      </c>
      <c r="E225" s="20">
        <v>256.35067445741527</v>
      </c>
      <c r="F225" s="20">
        <v>102.02987771035271</v>
      </c>
      <c r="G225" s="20">
        <v>1.2256754772633627</v>
      </c>
      <c r="H225" s="20">
        <v>7.5177603256108885</v>
      </c>
      <c r="I225" s="20">
        <v>241.53311268289741</v>
      </c>
      <c r="J225" s="20">
        <v>271.16823623193312</v>
      </c>
      <c r="K225" s="20">
        <v>83.58257033882839</v>
      </c>
      <c r="L225" s="20">
        <v>91.608803790244991</v>
      </c>
      <c r="M225" s="20">
        <v>421.09254512458551</v>
      </c>
    </row>
    <row r="226" spans="2:13" x14ac:dyDescent="0.35">
      <c r="B226" s="11" t="s">
        <v>229</v>
      </c>
      <c r="C226" s="17">
        <v>1</v>
      </c>
      <c r="D226" s="20">
        <v>198.00953936017774</v>
      </c>
      <c r="E226" s="20">
        <v>256.35067445741527</v>
      </c>
      <c r="F226" s="20">
        <v>-58.341135097237526</v>
      </c>
      <c r="G226" s="20">
        <v>-0.70084665599023122</v>
      </c>
      <c r="H226" s="20">
        <v>7.5177603256108885</v>
      </c>
      <c r="I226" s="20">
        <v>241.53311268289741</v>
      </c>
      <c r="J226" s="20">
        <v>271.16823623193312</v>
      </c>
      <c r="K226" s="20">
        <v>83.58257033882839</v>
      </c>
      <c r="L226" s="20">
        <v>91.608803790244991</v>
      </c>
      <c r="M226" s="20">
        <v>421.09254512458551</v>
      </c>
    </row>
    <row r="227" spans="2:13" x14ac:dyDescent="0.35">
      <c r="B227" s="11" t="s">
        <v>230</v>
      </c>
      <c r="C227" s="17">
        <v>1</v>
      </c>
      <c r="D227" s="20">
        <v>166.40779961215463</v>
      </c>
      <c r="E227" s="20">
        <v>244.41786409883755</v>
      </c>
      <c r="F227" s="20">
        <v>-78.010064486682921</v>
      </c>
      <c r="G227" s="20">
        <v>-0.93712768423086112</v>
      </c>
      <c r="H227" s="20">
        <v>6.8140652499085075</v>
      </c>
      <c r="I227" s="20">
        <v>230.98729057654185</v>
      </c>
      <c r="J227" s="20">
        <v>257.84843762113326</v>
      </c>
      <c r="K227" s="20">
        <v>83.522217579287712</v>
      </c>
      <c r="L227" s="20">
        <v>79.794949171678041</v>
      </c>
      <c r="M227" s="20">
        <v>409.04077902599704</v>
      </c>
    </row>
    <row r="228" spans="2:13" x14ac:dyDescent="0.35">
      <c r="B228" s="11" t="s">
        <v>231</v>
      </c>
      <c r="C228" s="17">
        <v>1</v>
      </c>
      <c r="D228" s="20">
        <v>299.87320850245294</v>
      </c>
      <c r="E228" s="20">
        <v>380.68567205614602</v>
      </c>
      <c r="F228" s="20">
        <v>-80.812463553693078</v>
      </c>
      <c r="G228" s="20">
        <v>-0.97079264483868466</v>
      </c>
      <c r="H228" s="20">
        <v>17.987686853371336</v>
      </c>
      <c r="I228" s="20">
        <v>345.23180686407449</v>
      </c>
      <c r="J228" s="20">
        <v>416.13953724821755</v>
      </c>
      <c r="K228" s="20">
        <v>85.16505282371881</v>
      </c>
      <c r="L228" s="20">
        <v>212.82471658694053</v>
      </c>
      <c r="M228" s="20">
        <v>548.54662752535148</v>
      </c>
    </row>
    <row r="229" spans="2:13" x14ac:dyDescent="0.35">
      <c r="B229" s="11" t="s">
        <v>232</v>
      </c>
      <c r="C229" s="17">
        <v>1</v>
      </c>
      <c r="D229" s="20">
        <v>344.85569958245247</v>
      </c>
      <c r="E229" s="20">
        <v>332.34283140690752</v>
      </c>
      <c r="F229" s="20">
        <v>12.512868175544952</v>
      </c>
      <c r="G229" s="20">
        <v>0.15031592722803414</v>
      </c>
      <c r="H229" s="20">
        <v>11.249303849210852</v>
      </c>
      <c r="I229" s="20">
        <v>310.17036946526423</v>
      </c>
      <c r="J229" s="20">
        <v>354.51529334855081</v>
      </c>
      <c r="K229" s="20">
        <v>84.000453458441143</v>
      </c>
      <c r="L229" s="20">
        <v>166.77730998855597</v>
      </c>
      <c r="M229" s="20">
        <v>497.90835282525904</v>
      </c>
    </row>
    <row r="230" spans="2:13" x14ac:dyDescent="0.35">
      <c r="B230" s="11" t="s">
        <v>233</v>
      </c>
      <c r="C230" s="17">
        <v>1</v>
      </c>
      <c r="D230" s="20">
        <v>340.26696321400709</v>
      </c>
      <c r="E230" s="20">
        <v>332.34283140690752</v>
      </c>
      <c r="F230" s="20">
        <v>7.9241318070995703</v>
      </c>
      <c r="G230" s="20">
        <v>9.5191861957696577E-2</v>
      </c>
      <c r="H230" s="20">
        <v>11.249303849210852</v>
      </c>
      <c r="I230" s="20">
        <v>310.17036946526423</v>
      </c>
      <c r="J230" s="20">
        <v>354.51529334855081</v>
      </c>
      <c r="K230" s="20">
        <v>84.000453458441143</v>
      </c>
      <c r="L230" s="20">
        <v>166.77730998855597</v>
      </c>
      <c r="M230" s="20">
        <v>497.90835282525904</v>
      </c>
    </row>
    <row r="231" spans="2:13" x14ac:dyDescent="0.35">
      <c r="B231" s="11" t="s">
        <v>234</v>
      </c>
      <c r="C231" s="17">
        <v>1</v>
      </c>
      <c r="D231" s="20">
        <v>262.28117718093938</v>
      </c>
      <c r="E231" s="20">
        <v>356.45197886607468</v>
      </c>
      <c r="F231" s="20">
        <v>-94.170801685135302</v>
      </c>
      <c r="G231" s="20">
        <v>-1.13126512439199</v>
      </c>
      <c r="H231" s="20">
        <v>12.461506220034858</v>
      </c>
      <c r="I231" s="20">
        <v>331.89025699395575</v>
      </c>
      <c r="J231" s="20">
        <v>381.01370073819362</v>
      </c>
      <c r="K231" s="20">
        <v>84.17136378486353</v>
      </c>
      <c r="L231" s="20">
        <v>190.54959191730188</v>
      </c>
      <c r="M231" s="20">
        <v>522.35436581484748</v>
      </c>
    </row>
    <row r="232" spans="2:13" x14ac:dyDescent="0.35">
      <c r="B232" s="11" t="s">
        <v>235</v>
      </c>
      <c r="C232" s="17">
        <v>1</v>
      </c>
      <c r="D232" s="20">
        <v>235.86848608428613</v>
      </c>
      <c r="E232" s="20">
        <v>268.52701155800469</v>
      </c>
      <c r="F232" s="20">
        <v>-32.658525473718555</v>
      </c>
      <c r="G232" s="20">
        <v>-0.39232384371128248</v>
      </c>
      <c r="H232" s="20">
        <v>8.9831239766557456</v>
      </c>
      <c r="I232" s="20">
        <v>250.82120707807366</v>
      </c>
      <c r="J232" s="20">
        <v>286.23281603793572</v>
      </c>
      <c r="K232" s="20">
        <v>83.727091556507773</v>
      </c>
      <c r="L232" s="20">
        <v>103.50028849092516</v>
      </c>
      <c r="M232" s="20">
        <v>433.55373462508419</v>
      </c>
    </row>
    <row r="233" spans="2:13" x14ac:dyDescent="0.35">
      <c r="B233" s="11" t="s">
        <v>236</v>
      </c>
      <c r="C233" s="17">
        <v>1</v>
      </c>
      <c r="D233" s="20">
        <v>203.79754865341786</v>
      </c>
      <c r="E233" s="20">
        <v>246.15734084140902</v>
      </c>
      <c r="F233" s="20">
        <v>-42.359792187991161</v>
      </c>
      <c r="G233" s="20">
        <v>-0.50886426282097563</v>
      </c>
      <c r="H233" s="20">
        <v>6.8602301259301983</v>
      </c>
      <c r="I233" s="20">
        <v>232.6357760035304</v>
      </c>
      <c r="J233" s="20">
        <v>259.67890567928765</v>
      </c>
      <c r="K233" s="20">
        <v>83.525996561026361</v>
      </c>
      <c r="L233" s="20">
        <v>81.526977513006074</v>
      </c>
      <c r="M233" s="20">
        <v>410.78770416981195</v>
      </c>
    </row>
    <row r="234" spans="2:13" x14ac:dyDescent="0.35">
      <c r="B234" s="11" t="s">
        <v>237</v>
      </c>
      <c r="C234" s="17">
        <v>1</v>
      </c>
      <c r="D234" s="20">
        <v>219.29149989342258</v>
      </c>
      <c r="E234" s="20">
        <v>216.00641088036394</v>
      </c>
      <c r="F234" s="20">
        <v>3.2850890130586379</v>
      </c>
      <c r="G234" s="20">
        <v>3.9463470252936714E-2</v>
      </c>
      <c r="H234" s="20">
        <v>8.7549423860972144</v>
      </c>
      <c r="I234" s="20">
        <v>198.75035402039765</v>
      </c>
      <c r="J234" s="20">
        <v>233.26246774033024</v>
      </c>
      <c r="K234" s="20">
        <v>83.702917274822326</v>
      </c>
      <c r="L234" s="20">
        <v>51.027335503116774</v>
      </c>
      <c r="M234" s="20">
        <v>380.98548625761111</v>
      </c>
    </row>
    <row r="235" spans="2:13" x14ac:dyDescent="0.35">
      <c r="B235" s="11" t="s">
        <v>238</v>
      </c>
      <c r="C235" s="17">
        <v>1</v>
      </c>
      <c r="D235" s="20">
        <v>294.08243374242301</v>
      </c>
      <c r="E235" s="20">
        <v>250.2625059071205</v>
      </c>
      <c r="F235" s="20">
        <v>43.819927835302508</v>
      </c>
      <c r="G235" s="20">
        <v>0.52640473720503933</v>
      </c>
      <c r="H235" s="20">
        <v>7.0489508857915757</v>
      </c>
      <c r="I235" s="20">
        <v>236.36897104143276</v>
      </c>
      <c r="J235" s="20">
        <v>264.15604077280824</v>
      </c>
      <c r="K235" s="20">
        <v>83.541708461834617</v>
      </c>
      <c r="L235" s="20">
        <v>85.601174304825093</v>
      </c>
      <c r="M235" s="20">
        <v>414.92383750941588</v>
      </c>
    </row>
    <row r="236" spans="2:13" x14ac:dyDescent="0.35">
      <c r="B236" s="11" t="s">
        <v>239</v>
      </c>
      <c r="C236" s="17">
        <v>1</v>
      </c>
      <c r="D236" s="20">
        <v>337.72974904051551</v>
      </c>
      <c r="E236" s="20">
        <v>259.79483839406919</v>
      </c>
      <c r="F236" s="20">
        <v>77.934910646446326</v>
      </c>
      <c r="G236" s="20">
        <v>0.93622486810418049</v>
      </c>
      <c r="H236" s="20">
        <v>7.8697688111767885</v>
      </c>
      <c r="I236" s="20">
        <v>244.28346526429198</v>
      </c>
      <c r="J236" s="20">
        <v>275.3062115238464</v>
      </c>
      <c r="K236" s="20">
        <v>83.614966395216825</v>
      </c>
      <c r="L236" s="20">
        <v>94.989114857693835</v>
      </c>
      <c r="M236" s="20">
        <v>424.60056193044454</v>
      </c>
    </row>
    <row r="237" spans="2:13" x14ac:dyDescent="0.35">
      <c r="B237" s="11" t="s">
        <v>240</v>
      </c>
      <c r="C237" s="17">
        <v>1</v>
      </c>
      <c r="D237" s="20">
        <v>198.84945852895032</v>
      </c>
      <c r="E237" s="20">
        <v>259.79483839406919</v>
      </c>
      <c r="F237" s="20">
        <v>-60.945379865118866</v>
      </c>
      <c r="G237" s="20">
        <v>-0.7321312073433659</v>
      </c>
      <c r="H237" s="20">
        <v>7.8697688111767885</v>
      </c>
      <c r="I237" s="20">
        <v>244.28346526429198</v>
      </c>
      <c r="J237" s="20">
        <v>275.3062115238464</v>
      </c>
      <c r="K237" s="20">
        <v>83.614966395216825</v>
      </c>
      <c r="L237" s="20">
        <v>94.989114857693835</v>
      </c>
      <c r="M237" s="20">
        <v>424.60056193044454</v>
      </c>
    </row>
    <row r="238" spans="2:13" x14ac:dyDescent="0.35">
      <c r="B238" s="11" t="s">
        <v>241</v>
      </c>
      <c r="C238" s="17">
        <v>1</v>
      </c>
      <c r="D238" s="20">
        <v>224.22524285785963</v>
      </c>
      <c r="E238" s="20">
        <v>246.15734084140902</v>
      </c>
      <c r="F238" s="20">
        <v>-21.932097983549397</v>
      </c>
      <c r="G238" s="20">
        <v>-0.2634682630874714</v>
      </c>
      <c r="H238" s="20">
        <v>6.8602301259301983</v>
      </c>
      <c r="I238" s="20">
        <v>232.6357760035304</v>
      </c>
      <c r="J238" s="20">
        <v>259.67890567928765</v>
      </c>
      <c r="K238" s="20">
        <v>83.525996561026361</v>
      </c>
      <c r="L238" s="20">
        <v>81.526977513006074</v>
      </c>
      <c r="M238" s="20">
        <v>410.78770416981195</v>
      </c>
    </row>
    <row r="239" spans="2:13" x14ac:dyDescent="0.35">
      <c r="B239" s="11" t="s">
        <v>242</v>
      </c>
      <c r="C239" s="17">
        <v>1</v>
      </c>
      <c r="D239" s="20">
        <v>258.85789097402039</v>
      </c>
      <c r="E239" s="20">
        <v>246.15734084140902</v>
      </c>
      <c r="F239" s="20">
        <v>12.700550132611369</v>
      </c>
      <c r="G239" s="20">
        <v>0.1525705332068254</v>
      </c>
      <c r="H239" s="20">
        <v>6.8602301259301983</v>
      </c>
      <c r="I239" s="20">
        <v>232.6357760035304</v>
      </c>
      <c r="J239" s="20">
        <v>259.67890567928765</v>
      </c>
      <c r="K239" s="20">
        <v>83.525996561026361</v>
      </c>
      <c r="L239" s="20">
        <v>81.526977513006074</v>
      </c>
      <c r="M239" s="20">
        <v>410.78770416981195</v>
      </c>
    </row>
    <row r="240" spans="2:13" x14ac:dyDescent="0.35">
      <c r="B240" s="11" t="s">
        <v>243</v>
      </c>
      <c r="C240" s="17">
        <v>1</v>
      </c>
      <c r="D240" s="20">
        <v>259.40173476767922</v>
      </c>
      <c r="E240" s="20">
        <v>265.79410034750629</v>
      </c>
      <c r="F240" s="20">
        <v>-6.3923655798270715</v>
      </c>
      <c r="G240" s="20">
        <v>-7.6790896046535634E-2</v>
      </c>
      <c r="H240" s="20">
        <v>8.6051429342782431</v>
      </c>
      <c r="I240" s="20">
        <v>248.83329932637736</v>
      </c>
      <c r="J240" s="20">
        <v>282.75490136863522</v>
      </c>
      <c r="K240" s="20">
        <v>83.687381540177412</v>
      </c>
      <c r="L240" s="20">
        <v>100.84564601932732</v>
      </c>
      <c r="M240" s="20">
        <v>430.74255467568526</v>
      </c>
    </row>
    <row r="241" spans="2:13" x14ac:dyDescent="0.35">
      <c r="B241" s="11" t="s">
        <v>244</v>
      </c>
      <c r="C241" s="17">
        <v>1</v>
      </c>
      <c r="D241" s="20">
        <v>206.1745931678478</v>
      </c>
      <c r="E241" s="20">
        <v>259.33387704705967</v>
      </c>
      <c r="F241" s="20">
        <v>-53.15928387921187</v>
      </c>
      <c r="G241" s="20">
        <v>-0.63859755692935005</v>
      </c>
      <c r="H241" s="20">
        <v>7.8194156062112814</v>
      </c>
      <c r="I241" s="20">
        <v>243.92175046050883</v>
      </c>
      <c r="J241" s="20">
        <v>274.74600363361048</v>
      </c>
      <c r="K241" s="20">
        <v>83.610242222795449</v>
      </c>
      <c r="L241" s="20">
        <v>94.537464889825884</v>
      </c>
      <c r="M241" s="20">
        <v>424.13028920429349</v>
      </c>
    </row>
    <row r="242" spans="2:13" x14ac:dyDescent="0.35">
      <c r="B242" s="11" t="s">
        <v>245</v>
      </c>
      <c r="C242" s="17">
        <v>1</v>
      </c>
      <c r="D242" s="20">
        <v>304.46835954757643</v>
      </c>
      <c r="E242" s="20">
        <v>289.65972106466165</v>
      </c>
      <c r="F242" s="20">
        <v>14.808638482914773</v>
      </c>
      <c r="G242" s="20">
        <v>0.17789480343879183</v>
      </c>
      <c r="H242" s="20">
        <v>12.488585575105636</v>
      </c>
      <c r="I242" s="20">
        <v>265.04462558136117</v>
      </c>
      <c r="J242" s="20">
        <v>314.27481654796213</v>
      </c>
      <c r="K242" s="20">
        <v>84.175377122996025</v>
      </c>
      <c r="L242" s="20">
        <v>123.74942379644204</v>
      </c>
      <c r="M242" s="20">
        <v>455.57001833288126</v>
      </c>
    </row>
    <row r="243" spans="2:13" x14ac:dyDescent="0.35">
      <c r="B243" s="11" t="s">
        <v>246</v>
      </c>
      <c r="C243" s="17">
        <v>1</v>
      </c>
      <c r="D243" s="20">
        <v>331.18181179812558</v>
      </c>
      <c r="E243" s="20">
        <v>297.65280990261465</v>
      </c>
      <c r="F243" s="20">
        <v>33.52900189551093</v>
      </c>
      <c r="G243" s="20">
        <v>0.40278079639680564</v>
      </c>
      <c r="H243" s="20">
        <v>13.980272066615017</v>
      </c>
      <c r="I243" s="20">
        <v>270.09758919866101</v>
      </c>
      <c r="J243" s="20">
        <v>325.20803060656829</v>
      </c>
      <c r="K243" s="20">
        <v>84.409580920582968</v>
      </c>
      <c r="L243" s="20">
        <v>131.28089519937933</v>
      </c>
      <c r="M243" s="20">
        <v>464.02472460585</v>
      </c>
    </row>
    <row r="244" spans="2:13" x14ac:dyDescent="0.35">
      <c r="B244" s="11" t="s">
        <v>247</v>
      </c>
      <c r="C244" s="17">
        <v>1</v>
      </c>
      <c r="D244" s="20">
        <v>280.66506151742271</v>
      </c>
      <c r="E244" s="20">
        <v>336.16968023082364</v>
      </c>
      <c r="F244" s="20">
        <v>-55.50461871340093</v>
      </c>
      <c r="G244" s="20">
        <v>-0.66677184721319882</v>
      </c>
      <c r="H244" s="20">
        <v>11.288796957563415</v>
      </c>
      <c r="I244" s="20">
        <v>313.91937707752476</v>
      </c>
      <c r="J244" s="20">
        <v>358.41998338412253</v>
      </c>
      <c r="K244" s="20">
        <v>84.005751475008893</v>
      </c>
      <c r="L244" s="20">
        <v>170.59371638223027</v>
      </c>
      <c r="M244" s="20">
        <v>501.74564407941705</v>
      </c>
    </row>
    <row r="245" spans="2:13" x14ac:dyDescent="0.35">
      <c r="B245" s="11" t="s">
        <v>248</v>
      </c>
      <c r="C245" s="17">
        <v>1</v>
      </c>
      <c r="D245" s="20">
        <v>340.35566181391414</v>
      </c>
      <c r="E245" s="20">
        <v>248.24471292275368</v>
      </c>
      <c r="F245" s="20">
        <v>92.110948891160461</v>
      </c>
      <c r="G245" s="20">
        <v>1.1065203034336168</v>
      </c>
      <c r="H245" s="20">
        <v>6.9424929856273447</v>
      </c>
      <c r="I245" s="20">
        <v>234.56100737374354</v>
      </c>
      <c r="J245" s="20">
        <v>261.92841847176385</v>
      </c>
      <c r="K245" s="20">
        <v>83.532793278971297</v>
      </c>
      <c r="L245" s="20">
        <v>83.600953212496165</v>
      </c>
      <c r="M245" s="20">
        <v>412.88847263301119</v>
      </c>
    </row>
    <row r="246" spans="2:13" x14ac:dyDescent="0.35">
      <c r="B246" s="11" t="s">
        <v>249</v>
      </c>
      <c r="C246" s="17">
        <v>1</v>
      </c>
      <c r="D246" s="20">
        <v>293.192482907672</v>
      </c>
      <c r="E246" s="20">
        <v>258.78594187753311</v>
      </c>
      <c r="F246" s="20">
        <v>34.406541030138897</v>
      </c>
      <c r="G246" s="20">
        <v>0.41332259279791289</v>
      </c>
      <c r="H246" s="20">
        <v>7.7608219354521042</v>
      </c>
      <c r="I246" s="20">
        <v>243.48930385386078</v>
      </c>
      <c r="J246" s="20">
        <v>274.08257990120541</v>
      </c>
      <c r="K246" s="20">
        <v>83.604782765375703</v>
      </c>
      <c r="L246" s="20">
        <v>94.000290351666735</v>
      </c>
      <c r="M246" s="20">
        <v>423.57159340339945</v>
      </c>
    </row>
    <row r="247" spans="2:13" x14ac:dyDescent="0.35">
      <c r="B247" s="11" t="s">
        <v>250</v>
      </c>
      <c r="C247" s="17">
        <v>1</v>
      </c>
      <c r="D247" s="20">
        <v>247.64821289163172</v>
      </c>
      <c r="E247" s="20">
        <v>244.5570222440879</v>
      </c>
      <c r="F247" s="20">
        <v>3.0911906475438116</v>
      </c>
      <c r="G247" s="20">
        <v>3.7134187134832415E-2</v>
      </c>
      <c r="H247" s="20">
        <v>6.816997206663534</v>
      </c>
      <c r="I247" s="20">
        <v>231.12066981312046</v>
      </c>
      <c r="J247" s="20">
        <v>257.99337467505535</v>
      </c>
      <c r="K247" s="20">
        <v>83.522456830768135</v>
      </c>
      <c r="L247" s="20">
        <v>79.933635750472803</v>
      </c>
      <c r="M247" s="20">
        <v>409.18040873770303</v>
      </c>
    </row>
    <row r="248" spans="2:13" x14ac:dyDescent="0.35">
      <c r="B248" s="11" t="s">
        <v>251</v>
      </c>
      <c r="C248" s="17">
        <v>1</v>
      </c>
      <c r="D248" s="20">
        <v>236.22983595974381</v>
      </c>
      <c r="E248" s="20">
        <v>233.88533250682769</v>
      </c>
      <c r="F248" s="20">
        <v>2.3445034529161148</v>
      </c>
      <c r="G248" s="20">
        <v>2.8164302977567755E-2</v>
      </c>
      <c r="H248" s="20">
        <v>6.9802837757659244</v>
      </c>
      <c r="I248" s="20">
        <v>220.12714102808147</v>
      </c>
      <c r="J248" s="20">
        <v>247.64352398557392</v>
      </c>
      <c r="K248" s="20">
        <v>83.535942597914627</v>
      </c>
      <c r="L248" s="20">
        <v>69.235365465401145</v>
      </c>
      <c r="M248" s="20">
        <v>398.53529954825422</v>
      </c>
    </row>
    <row r="249" spans="2:13" x14ac:dyDescent="0.35">
      <c r="B249" s="11" t="s">
        <v>252</v>
      </c>
      <c r="C249" s="17">
        <v>1</v>
      </c>
      <c r="D249" s="20">
        <v>272.23564345348746</v>
      </c>
      <c r="E249" s="20">
        <v>220.41308523643184</v>
      </c>
      <c r="F249" s="20">
        <v>51.822558217055615</v>
      </c>
      <c r="G249" s="20">
        <v>0.62253959527438563</v>
      </c>
      <c r="H249" s="20">
        <v>8.1827607646551908</v>
      </c>
      <c r="I249" s="20">
        <v>204.28480262767141</v>
      </c>
      <c r="J249" s="20">
        <v>236.54136784519227</v>
      </c>
      <c r="K249" s="20">
        <v>83.645005337219317</v>
      </c>
      <c r="L249" s="20">
        <v>55.548154720918461</v>
      </c>
      <c r="M249" s="20">
        <v>385.27801575194519</v>
      </c>
    </row>
    <row r="250" spans="2:13" x14ac:dyDescent="0.35">
      <c r="B250" s="11" t="s">
        <v>253</v>
      </c>
      <c r="C250" s="17">
        <v>1</v>
      </c>
      <c r="D250" s="20">
        <v>183.67520776248719</v>
      </c>
      <c r="E250" s="20">
        <v>248.24471292275368</v>
      </c>
      <c r="F250" s="20">
        <v>-64.569505160266488</v>
      </c>
      <c r="G250" s="20">
        <v>-0.77566748907255156</v>
      </c>
      <c r="H250" s="20">
        <v>6.9424929856273447</v>
      </c>
      <c r="I250" s="20">
        <v>234.56100737374354</v>
      </c>
      <c r="J250" s="20">
        <v>261.92841847176385</v>
      </c>
      <c r="K250" s="20">
        <v>83.532793278971297</v>
      </c>
      <c r="L250" s="20">
        <v>83.600953212496165</v>
      </c>
      <c r="M250" s="20">
        <v>412.88847263301119</v>
      </c>
    </row>
    <row r="251" spans="2:13" x14ac:dyDescent="0.35">
      <c r="B251" s="11" t="s">
        <v>254</v>
      </c>
      <c r="C251" s="17">
        <v>1</v>
      </c>
      <c r="D251" s="20">
        <v>252.50665912191596</v>
      </c>
      <c r="E251" s="20">
        <v>246.85313151895542</v>
      </c>
      <c r="F251" s="20">
        <v>5.653527602960537</v>
      </c>
      <c r="G251" s="20">
        <v>6.7915303815728717E-2</v>
      </c>
      <c r="H251" s="20">
        <v>6.884434044927989</v>
      </c>
      <c r="I251" s="20">
        <v>233.28386057588037</v>
      </c>
      <c r="J251" s="20">
        <v>260.42240246203045</v>
      </c>
      <c r="K251" s="20">
        <v>83.527987981579145</v>
      </c>
      <c r="L251" s="20">
        <v>82.218843085763041</v>
      </c>
      <c r="M251" s="20">
        <v>411.48741995214777</v>
      </c>
    </row>
    <row r="252" spans="2:13" x14ac:dyDescent="0.35">
      <c r="B252" s="11" t="s">
        <v>255</v>
      </c>
      <c r="C252" s="17">
        <v>1</v>
      </c>
      <c r="D252" s="20">
        <v>289.86053137541177</v>
      </c>
      <c r="E252" s="20">
        <v>248.24471292275368</v>
      </c>
      <c r="F252" s="20">
        <v>41.61581845265809</v>
      </c>
      <c r="G252" s="20">
        <v>0.49992697519906526</v>
      </c>
      <c r="H252" s="20">
        <v>6.9424929856273447</v>
      </c>
      <c r="I252" s="20">
        <v>234.56100737374354</v>
      </c>
      <c r="J252" s="20">
        <v>261.92841847176385</v>
      </c>
      <c r="K252" s="20">
        <v>83.532793278971297</v>
      </c>
      <c r="L252" s="20">
        <v>83.600953212496165</v>
      </c>
      <c r="M252" s="20">
        <v>412.88847263301119</v>
      </c>
    </row>
    <row r="253" spans="2:13" x14ac:dyDescent="0.35">
      <c r="B253" s="11" t="s">
        <v>256</v>
      </c>
      <c r="C253" s="17">
        <v>1</v>
      </c>
      <c r="D253" s="20">
        <v>200.91386435089427</v>
      </c>
      <c r="E253" s="20">
        <v>266.82232436392218</v>
      </c>
      <c r="F253" s="20">
        <v>-65.908460013027906</v>
      </c>
      <c r="G253" s="20">
        <v>-0.7917522297879267</v>
      </c>
      <c r="H253" s="20">
        <v>8.7445295651029262</v>
      </c>
      <c r="I253" s="20">
        <v>249.58679125194027</v>
      </c>
      <c r="J253" s="20">
        <v>284.05785747590409</v>
      </c>
      <c r="K253" s="20">
        <v>83.701828781973617</v>
      </c>
      <c r="L253" s="20">
        <v>101.84539441421305</v>
      </c>
      <c r="M253" s="20">
        <v>431.79925431363131</v>
      </c>
    </row>
    <row r="254" spans="2:13" x14ac:dyDescent="0.35">
      <c r="B254" s="11" t="s">
        <v>257</v>
      </c>
      <c r="C254" s="17">
        <v>1</v>
      </c>
      <c r="D254" s="20">
        <v>135.1673761865116</v>
      </c>
      <c r="E254" s="20">
        <v>266.82232436392218</v>
      </c>
      <c r="F254" s="20">
        <v>-131.65494817741057</v>
      </c>
      <c r="G254" s="20">
        <v>-1.581558706749852</v>
      </c>
      <c r="H254" s="20">
        <v>8.7445295651029262</v>
      </c>
      <c r="I254" s="20">
        <v>249.58679125194027</v>
      </c>
      <c r="J254" s="20">
        <v>284.05785747590409</v>
      </c>
      <c r="K254" s="20">
        <v>83.701828781973617</v>
      </c>
      <c r="L254" s="20">
        <v>101.84539441421305</v>
      </c>
      <c r="M254" s="20">
        <v>431.79925431363131</v>
      </c>
    </row>
    <row r="255" spans="2:13" x14ac:dyDescent="0.35">
      <c r="B255" s="11" t="s">
        <v>258</v>
      </c>
      <c r="C255" s="17">
        <v>1</v>
      </c>
      <c r="D255" s="20">
        <v>89.823337547925831</v>
      </c>
      <c r="E255" s="20">
        <v>214.38289923448178</v>
      </c>
      <c r="F255" s="20">
        <v>-124.55956168655595</v>
      </c>
      <c r="G255" s="20">
        <v>-1.4963224855692809</v>
      </c>
      <c r="H255" s="20">
        <v>8.9823565055156873</v>
      </c>
      <c r="I255" s="20">
        <v>196.67860744590237</v>
      </c>
      <c r="J255" s="20">
        <v>232.08719102306119</v>
      </c>
      <c r="K255" s="20">
        <v>83.727009217599829</v>
      </c>
      <c r="L255" s="20">
        <v>49.356338458005069</v>
      </c>
      <c r="M255" s="20">
        <v>379.40946001095847</v>
      </c>
    </row>
    <row r="256" spans="2:13" x14ac:dyDescent="0.35">
      <c r="B256" s="11" t="s">
        <v>259</v>
      </c>
      <c r="C256" s="17">
        <v>1</v>
      </c>
      <c r="D256" s="20">
        <v>171.57186238849636</v>
      </c>
      <c r="E256" s="20">
        <v>214.38289923448178</v>
      </c>
      <c r="F256" s="20">
        <v>-42.811036845985427</v>
      </c>
      <c r="G256" s="20">
        <v>-0.51428502313120339</v>
      </c>
      <c r="H256" s="20">
        <v>8.9823565055156873</v>
      </c>
      <c r="I256" s="20">
        <v>196.67860744590237</v>
      </c>
      <c r="J256" s="20">
        <v>232.08719102306119</v>
      </c>
      <c r="K256" s="20">
        <v>83.727009217599829</v>
      </c>
      <c r="L256" s="20">
        <v>49.356338458005069</v>
      </c>
      <c r="M256" s="20">
        <v>379.40946001095847</v>
      </c>
    </row>
    <row r="257" spans="2:13" x14ac:dyDescent="0.35">
      <c r="B257" s="11" t="s">
        <v>260</v>
      </c>
      <c r="C257" s="17">
        <v>1</v>
      </c>
      <c r="D257" s="20">
        <v>197.55094390304976</v>
      </c>
      <c r="E257" s="20">
        <v>239.06027577457823</v>
      </c>
      <c r="F257" s="20">
        <v>-41.509331871528474</v>
      </c>
      <c r="G257" s="20">
        <v>-0.4986477617561294</v>
      </c>
      <c r="H257" s="20">
        <v>6.8033880913080331</v>
      </c>
      <c r="I257" s="20">
        <v>225.65074701166384</v>
      </c>
      <c r="J257" s="20">
        <v>252.46980453749262</v>
      </c>
      <c r="K257" s="20">
        <v>83.521347173359331</v>
      </c>
      <c r="L257" s="20">
        <v>74.439076424007254</v>
      </c>
      <c r="M257" s="20">
        <v>403.68147512514918</v>
      </c>
    </row>
    <row r="258" spans="2:13" x14ac:dyDescent="0.35">
      <c r="B258" s="11" t="s">
        <v>261</v>
      </c>
      <c r="C258" s="17">
        <v>1</v>
      </c>
      <c r="D258" s="20">
        <v>268.89447791817884</v>
      </c>
      <c r="E258" s="20">
        <v>239.06027577457823</v>
      </c>
      <c r="F258" s="20">
        <v>29.834202143600606</v>
      </c>
      <c r="G258" s="20">
        <v>0.35839550896000877</v>
      </c>
      <c r="H258" s="20">
        <v>6.8033880913080331</v>
      </c>
      <c r="I258" s="20">
        <v>225.65074701166384</v>
      </c>
      <c r="J258" s="20">
        <v>252.46980453749262</v>
      </c>
      <c r="K258" s="20">
        <v>83.521347173359331</v>
      </c>
      <c r="L258" s="20">
        <v>74.439076424007254</v>
      </c>
      <c r="M258" s="20">
        <v>403.68147512514918</v>
      </c>
    </row>
    <row r="259" spans="2:13" x14ac:dyDescent="0.35">
      <c r="B259" s="11" t="s">
        <v>262</v>
      </c>
      <c r="C259" s="17">
        <v>1</v>
      </c>
      <c r="D259" s="20">
        <v>173.2082566698104</v>
      </c>
      <c r="E259" s="20">
        <v>249.04487219706158</v>
      </c>
      <c r="F259" s="20">
        <v>-75.836615527251183</v>
      </c>
      <c r="G259" s="20">
        <v>-0.9110182430510767</v>
      </c>
      <c r="H259" s="20">
        <v>6.9816027637298124</v>
      </c>
      <c r="I259" s="20">
        <v>235.28408098318303</v>
      </c>
      <c r="J259" s="20">
        <v>262.8056634109401</v>
      </c>
      <c r="K259" s="20">
        <v>83.536052823211534</v>
      </c>
      <c r="L259" s="20">
        <v>84.394687900751222</v>
      </c>
      <c r="M259" s="20">
        <v>413.69505649337191</v>
      </c>
    </row>
    <row r="260" spans="2:13" x14ac:dyDescent="0.35">
      <c r="B260" s="11" t="s">
        <v>263</v>
      </c>
      <c r="C260" s="17">
        <v>1</v>
      </c>
      <c r="D260" s="20">
        <v>299.9339069101668</v>
      </c>
      <c r="E260" s="20">
        <v>224.93572473789445</v>
      </c>
      <c r="F260" s="20">
        <v>74.998182172272351</v>
      </c>
      <c r="G260" s="20">
        <v>0.90094622076134567</v>
      </c>
      <c r="H260" s="20">
        <v>7.6760480424439992</v>
      </c>
      <c r="I260" s="20">
        <v>209.80617669077202</v>
      </c>
      <c r="J260" s="20">
        <v>240.06527278501687</v>
      </c>
      <c r="K260" s="20">
        <v>83.596956031196342</v>
      </c>
      <c r="L260" s="20">
        <v>60.165499763576975</v>
      </c>
      <c r="M260" s="20">
        <v>389.70594971221192</v>
      </c>
    </row>
    <row r="261" spans="2:13" x14ac:dyDescent="0.35">
      <c r="B261" s="11" t="s">
        <v>264</v>
      </c>
      <c r="C261" s="17">
        <v>1</v>
      </c>
      <c r="D261" s="20">
        <v>244.48261981110159</v>
      </c>
      <c r="E261" s="20">
        <v>246.85313151895542</v>
      </c>
      <c r="F261" s="20">
        <v>-2.3705117078538365</v>
      </c>
      <c r="G261" s="20">
        <v>-2.8476737736865175E-2</v>
      </c>
      <c r="H261" s="20">
        <v>6.884434044927989</v>
      </c>
      <c r="I261" s="20">
        <v>233.28386057588037</v>
      </c>
      <c r="J261" s="20">
        <v>260.42240246203045</v>
      </c>
      <c r="K261" s="20">
        <v>83.527987981579145</v>
      </c>
      <c r="L261" s="20">
        <v>82.218843085763041</v>
      </c>
      <c r="M261" s="20">
        <v>411.48741995214777</v>
      </c>
    </row>
    <row r="262" spans="2:13" x14ac:dyDescent="0.35">
      <c r="B262" s="11" t="s">
        <v>265</v>
      </c>
      <c r="C262" s="17">
        <v>1</v>
      </c>
      <c r="D262" s="20">
        <v>440.97002195203333</v>
      </c>
      <c r="E262" s="20">
        <v>383.12093947626386</v>
      </c>
      <c r="F262" s="20">
        <v>57.849082475769478</v>
      </c>
      <c r="G262" s="20">
        <v>0.69493567339189233</v>
      </c>
      <c r="H262" s="20">
        <v>17.994878988431921</v>
      </c>
      <c r="I262" s="20">
        <v>347.65289853224823</v>
      </c>
      <c r="J262" s="20">
        <v>418.58898042027948</v>
      </c>
      <c r="K262" s="20">
        <v>85.16657216267528</v>
      </c>
      <c r="L262" s="20">
        <v>215.25698937862265</v>
      </c>
      <c r="M262" s="20">
        <v>550.98488957390509</v>
      </c>
    </row>
    <row r="263" spans="2:13" x14ac:dyDescent="0.35">
      <c r="B263" s="11" t="s">
        <v>266</v>
      </c>
      <c r="C263" s="17">
        <v>1</v>
      </c>
      <c r="D263" s="20">
        <v>269.93480159233297</v>
      </c>
      <c r="E263" s="20">
        <v>346.9544359276149</v>
      </c>
      <c r="F263" s="20">
        <v>-77.019634335281921</v>
      </c>
      <c r="G263" s="20">
        <v>-0.92522973849421475</v>
      </c>
      <c r="H263" s="20">
        <v>11.721809879167619</v>
      </c>
      <c r="I263" s="20">
        <v>323.85066107035965</v>
      </c>
      <c r="J263" s="20">
        <v>370.05821078487014</v>
      </c>
      <c r="K263" s="20">
        <v>84.065035365336158</v>
      </c>
      <c r="L263" s="20">
        <v>181.26162308821699</v>
      </c>
      <c r="M263" s="20">
        <v>512.6472487670128</v>
      </c>
    </row>
    <row r="264" spans="2:13" x14ac:dyDescent="0.35">
      <c r="B264" s="11" t="s">
        <v>267</v>
      </c>
      <c r="C264" s="17">
        <v>1</v>
      </c>
      <c r="D264" s="20">
        <v>334.96321778716339</v>
      </c>
      <c r="E264" s="20">
        <v>335.31385765945134</v>
      </c>
      <c r="F264" s="20">
        <v>-0.35063987228795668</v>
      </c>
      <c r="G264" s="20">
        <v>-4.2122043313053787E-3</v>
      </c>
      <c r="H264" s="20">
        <v>11.274643283150592</v>
      </c>
      <c r="I264" s="20">
        <v>313.09145150417646</v>
      </c>
      <c r="J264" s="20">
        <v>357.53626381472623</v>
      </c>
      <c r="K264" s="20">
        <v>84.00385065753926</v>
      </c>
      <c r="L264" s="20">
        <v>169.74164033629353</v>
      </c>
      <c r="M264" s="20">
        <v>500.88607498260916</v>
      </c>
    </row>
    <row r="265" spans="2:13" x14ac:dyDescent="0.35">
      <c r="B265" s="11" t="s">
        <v>268</v>
      </c>
      <c r="C265" s="17">
        <v>1</v>
      </c>
      <c r="D265" s="20">
        <v>357.7484603303962</v>
      </c>
      <c r="E265" s="20">
        <v>335.31385765945134</v>
      </c>
      <c r="F265" s="20">
        <v>22.434602670944855</v>
      </c>
      <c r="G265" s="20">
        <v>0.269504805386375</v>
      </c>
      <c r="H265" s="20">
        <v>11.274643283150592</v>
      </c>
      <c r="I265" s="20">
        <v>313.09145150417646</v>
      </c>
      <c r="J265" s="20">
        <v>357.53626381472623</v>
      </c>
      <c r="K265" s="20">
        <v>84.00385065753926</v>
      </c>
      <c r="L265" s="20">
        <v>169.74164033629353</v>
      </c>
      <c r="M265" s="20">
        <v>500.88607498260916</v>
      </c>
    </row>
    <row r="266" spans="2:13" x14ac:dyDescent="0.35">
      <c r="B266" s="11" t="s">
        <v>269</v>
      </c>
      <c r="C266" s="17">
        <v>1</v>
      </c>
      <c r="D266" s="20">
        <v>230.50294470959292</v>
      </c>
      <c r="E266" s="20">
        <v>281.20221558443183</v>
      </c>
      <c r="F266" s="20">
        <v>-50.699270874838902</v>
      </c>
      <c r="G266" s="20">
        <v>-0.60904564840145248</v>
      </c>
      <c r="H266" s="20">
        <v>15.736806378198519</v>
      </c>
      <c r="I266" s="20">
        <v>250.18485262751489</v>
      </c>
      <c r="J266" s="20">
        <v>312.21957854134877</v>
      </c>
      <c r="K266" s="20">
        <v>84.718217752244868</v>
      </c>
      <c r="L266" s="20">
        <v>114.22197537985514</v>
      </c>
      <c r="M266" s="20">
        <v>448.18245578900849</v>
      </c>
    </row>
    <row r="267" spans="2:13" x14ac:dyDescent="0.35">
      <c r="B267" s="11" t="s">
        <v>270</v>
      </c>
      <c r="C267" s="17">
        <v>1</v>
      </c>
      <c r="D267" s="20">
        <v>363.78535420602554</v>
      </c>
      <c r="E267" s="20">
        <v>237.1120618384839</v>
      </c>
      <c r="F267" s="20">
        <v>126.67329236754165</v>
      </c>
      <c r="G267" s="20">
        <v>1.5217145365974913</v>
      </c>
      <c r="H267" s="20">
        <v>6.8488401793105718</v>
      </c>
      <c r="I267" s="20">
        <v>223.6129466704983</v>
      </c>
      <c r="J267" s="20">
        <v>250.61117700646949</v>
      </c>
      <c r="K267" s="20">
        <v>83.525061843339003</v>
      </c>
      <c r="L267" s="20">
        <v>72.483540845626948</v>
      </c>
      <c r="M267" s="20">
        <v>401.74058283134082</v>
      </c>
    </row>
    <row r="268" spans="2:13" x14ac:dyDescent="0.35">
      <c r="B268" s="11" t="s">
        <v>271</v>
      </c>
      <c r="C268" s="17">
        <v>1</v>
      </c>
      <c r="D268" s="20">
        <v>268.40864887242094</v>
      </c>
      <c r="E268" s="20">
        <v>217.62992247754076</v>
      </c>
      <c r="F268" s="20">
        <v>50.778726394880181</v>
      </c>
      <c r="G268" s="20">
        <v>0.61000014020947246</v>
      </c>
      <c r="H268" s="20">
        <v>8.5360827711535006</v>
      </c>
      <c r="I268" s="20">
        <v>200.80523955394855</v>
      </c>
      <c r="J268" s="20">
        <v>234.45460540113297</v>
      </c>
      <c r="K268" s="20">
        <v>83.680308634754994</v>
      </c>
      <c r="L268" s="20">
        <v>52.695408898798178</v>
      </c>
      <c r="M268" s="20">
        <v>382.56443605628334</v>
      </c>
    </row>
    <row r="269" spans="2:13" x14ac:dyDescent="0.35">
      <c r="B269" s="11" t="s">
        <v>272</v>
      </c>
      <c r="C269" s="17">
        <v>1</v>
      </c>
      <c r="D269" s="20">
        <v>211.23872621363978</v>
      </c>
      <c r="E269" s="20">
        <v>237.1120618384839</v>
      </c>
      <c r="F269" s="20">
        <v>-25.873335624844117</v>
      </c>
      <c r="G269" s="20">
        <v>-0.31081398607966976</v>
      </c>
      <c r="H269" s="20">
        <v>6.8488401793105718</v>
      </c>
      <c r="I269" s="20">
        <v>223.6129466704983</v>
      </c>
      <c r="J269" s="20">
        <v>250.61117700646949</v>
      </c>
      <c r="K269" s="20">
        <v>83.525061843339003</v>
      </c>
      <c r="L269" s="20">
        <v>72.483540845626948</v>
      </c>
      <c r="M269" s="20">
        <v>401.74058283134082</v>
      </c>
    </row>
    <row r="270" spans="2:13" x14ac:dyDescent="0.35">
      <c r="B270" s="11" t="s">
        <v>273</v>
      </c>
      <c r="C270" s="17">
        <v>1</v>
      </c>
      <c r="D270" s="20">
        <v>223.0831529572697</v>
      </c>
      <c r="E270" s="20">
        <v>217.62992247754076</v>
      </c>
      <c r="F270" s="20">
        <v>5.4532304797289441</v>
      </c>
      <c r="G270" s="20">
        <v>6.5509153013428467E-2</v>
      </c>
      <c r="H270" s="20">
        <v>8.5360827711535006</v>
      </c>
      <c r="I270" s="20">
        <v>200.80523955394855</v>
      </c>
      <c r="J270" s="20">
        <v>234.45460540113297</v>
      </c>
      <c r="K270" s="20">
        <v>83.680308634754994</v>
      </c>
      <c r="L270" s="20">
        <v>52.695408898798178</v>
      </c>
      <c r="M270" s="20">
        <v>382.56443605628334</v>
      </c>
    </row>
    <row r="271" spans="2:13" x14ac:dyDescent="0.35">
      <c r="B271" s="11" t="s">
        <v>274</v>
      </c>
      <c r="C271" s="17">
        <v>1</v>
      </c>
      <c r="D271" s="20">
        <v>351.97074735656679</v>
      </c>
      <c r="E271" s="20">
        <v>193.27724827636183</v>
      </c>
      <c r="F271" s="20">
        <v>158.69349908020496</v>
      </c>
      <c r="G271" s="20">
        <v>1.9063703161136605</v>
      </c>
      <c r="H271" s="20">
        <v>12.482661545022802</v>
      </c>
      <c r="I271" s="20">
        <v>168.67382910061897</v>
      </c>
      <c r="J271" s="20">
        <v>217.88066745210469</v>
      </c>
      <c r="K271" s="20">
        <v>84.174498414777972</v>
      </c>
      <c r="L271" s="20">
        <v>27.368682948605709</v>
      </c>
      <c r="M271" s="20">
        <v>359.18581360411793</v>
      </c>
    </row>
    <row r="272" spans="2:13" x14ac:dyDescent="0.35">
      <c r="B272" s="11" t="s">
        <v>275</v>
      </c>
      <c r="C272" s="17">
        <v>1</v>
      </c>
      <c r="D272" s="20">
        <v>168.5650474293837</v>
      </c>
      <c r="E272" s="20">
        <v>166.97636013908863</v>
      </c>
      <c r="F272" s="20">
        <v>1.5886872902950699</v>
      </c>
      <c r="G272" s="20">
        <v>1.9084753372757099E-2</v>
      </c>
      <c r="H272" s="20">
        <v>17.562310968072257</v>
      </c>
      <c r="I272" s="20">
        <v>132.36091399535209</v>
      </c>
      <c r="J272" s="20">
        <v>201.59180628282516</v>
      </c>
      <c r="K272" s="20">
        <v>85.076225296325518</v>
      </c>
      <c r="L272" s="20">
        <v>-0.70951560990499729</v>
      </c>
      <c r="M272" s="20">
        <v>334.66223588808225</v>
      </c>
    </row>
    <row r="273" spans="2:13" x14ac:dyDescent="0.35">
      <c r="B273" s="11" t="s">
        <v>276</v>
      </c>
      <c r="C273" s="17">
        <v>1</v>
      </c>
      <c r="D273" s="20">
        <v>241.95493277686541</v>
      </c>
      <c r="E273" s="20">
        <v>149.44243471423977</v>
      </c>
      <c r="F273" s="20">
        <v>92.512498062625639</v>
      </c>
      <c r="G273" s="20">
        <v>1.1113440764638804</v>
      </c>
      <c r="H273" s="20">
        <v>21.13157111000336</v>
      </c>
      <c r="I273" s="20">
        <v>107.79195016122927</v>
      </c>
      <c r="J273" s="20">
        <v>191.09291926725027</v>
      </c>
      <c r="K273" s="20">
        <v>85.884065121004809</v>
      </c>
      <c r="L273" s="20">
        <v>-19.835699365379526</v>
      </c>
      <c r="M273" s="20">
        <v>318.72056879385906</v>
      </c>
    </row>
    <row r="274" spans="2:13" x14ac:dyDescent="0.35">
      <c r="B274" s="11" t="s">
        <v>277</v>
      </c>
      <c r="C274" s="17">
        <v>1</v>
      </c>
      <c r="D274" s="20">
        <v>184.85808826771864</v>
      </c>
      <c r="E274" s="20">
        <v>178.66564375565451</v>
      </c>
      <c r="F274" s="20">
        <v>6.192444512064128</v>
      </c>
      <c r="G274" s="20">
        <v>7.4389262763773376E-2</v>
      </c>
      <c r="H274" s="20">
        <v>15.248732906679479</v>
      </c>
      <c r="I274" s="20">
        <v>148.61027725798877</v>
      </c>
      <c r="J274" s="20">
        <v>208.72101025332026</v>
      </c>
      <c r="K274" s="20">
        <v>84.628914676906476</v>
      </c>
      <c r="L274" s="20">
        <v>11.861420579842758</v>
      </c>
      <c r="M274" s="20">
        <v>345.4698669314663</v>
      </c>
    </row>
    <row r="275" spans="2:13" x14ac:dyDescent="0.35">
      <c r="B275" s="11" t="s">
        <v>278</v>
      </c>
      <c r="C275" s="17">
        <v>1</v>
      </c>
      <c r="D275" s="20">
        <v>200.07702230282163</v>
      </c>
      <c r="E275" s="20">
        <v>225.7880683349357</v>
      </c>
      <c r="F275" s="20">
        <v>-25.711046032114069</v>
      </c>
      <c r="G275" s="20">
        <v>-0.30886441622338745</v>
      </c>
      <c r="H275" s="20">
        <v>7.5910481157612972</v>
      </c>
      <c r="I275" s="20">
        <v>210.82605577842469</v>
      </c>
      <c r="J275" s="20">
        <v>240.75008089144671</v>
      </c>
      <c r="K275" s="20">
        <v>83.589194012310401</v>
      </c>
      <c r="L275" s="20">
        <v>61.033142357840262</v>
      </c>
      <c r="M275" s="20">
        <v>390.54299431203117</v>
      </c>
    </row>
    <row r="276" spans="2:13" x14ac:dyDescent="0.35">
      <c r="B276" s="11" t="s">
        <v>279</v>
      </c>
      <c r="C276" s="17">
        <v>1</v>
      </c>
      <c r="D276" s="20">
        <v>181.75129023351653</v>
      </c>
      <c r="E276" s="20">
        <v>225.7880683349357</v>
      </c>
      <c r="F276" s="20">
        <v>-44.036778101419173</v>
      </c>
      <c r="G276" s="20">
        <v>-0.52900973938069373</v>
      </c>
      <c r="H276" s="20">
        <v>7.5910481157612972</v>
      </c>
      <c r="I276" s="20">
        <v>210.82605577842469</v>
      </c>
      <c r="J276" s="20">
        <v>240.75008089144671</v>
      </c>
      <c r="K276" s="20">
        <v>83.589194012310401</v>
      </c>
      <c r="L276" s="20">
        <v>61.033142357840262</v>
      </c>
      <c r="M276" s="20">
        <v>390.54299431203117</v>
      </c>
    </row>
    <row r="277" spans="2:13" x14ac:dyDescent="0.35">
      <c r="B277" s="11" t="s">
        <v>280</v>
      </c>
      <c r="C277" s="17">
        <v>1</v>
      </c>
      <c r="D277" s="20">
        <v>154.70125058617577</v>
      </c>
      <c r="E277" s="20">
        <v>220.41308523643184</v>
      </c>
      <c r="F277" s="20">
        <v>-65.711834650256066</v>
      </c>
      <c r="G277" s="20">
        <v>-0.789390187504179</v>
      </c>
      <c r="H277" s="20">
        <v>8.1827607646551908</v>
      </c>
      <c r="I277" s="20">
        <v>204.28480262767141</v>
      </c>
      <c r="J277" s="20">
        <v>236.54136784519227</v>
      </c>
      <c r="K277" s="20">
        <v>83.645005337219317</v>
      </c>
      <c r="L277" s="20">
        <v>55.548154720918461</v>
      </c>
      <c r="M277" s="20">
        <v>385.27801575194519</v>
      </c>
    </row>
    <row r="278" spans="2:13" x14ac:dyDescent="0.35">
      <c r="B278" s="11" t="s">
        <v>281</v>
      </c>
      <c r="C278" s="17">
        <v>1</v>
      </c>
      <c r="D278" s="20">
        <v>120.08165652683778</v>
      </c>
      <c r="E278" s="20">
        <v>254.6459872633327</v>
      </c>
      <c r="F278" s="20">
        <v>-134.56433073649492</v>
      </c>
      <c r="G278" s="20">
        <v>-1.6165088501457956</v>
      </c>
      <c r="H278" s="20">
        <v>7.3655322598458479</v>
      </c>
      <c r="I278" s="20">
        <v>240.12846814388652</v>
      </c>
      <c r="J278" s="20">
        <v>269.16350638277885</v>
      </c>
      <c r="K278" s="20">
        <v>83.569015846799928</v>
      </c>
      <c r="L278" s="20">
        <v>89.930832601229753</v>
      </c>
      <c r="M278" s="20">
        <v>419.36114192543562</v>
      </c>
    </row>
    <row r="279" spans="2:13" x14ac:dyDescent="0.35">
      <c r="B279" s="11" t="s">
        <v>282</v>
      </c>
      <c r="C279" s="17">
        <v>1</v>
      </c>
      <c r="D279" s="20">
        <v>284.8292030196755</v>
      </c>
      <c r="E279" s="20">
        <v>272.35702306371934</v>
      </c>
      <c r="F279" s="20">
        <v>12.472179955956165</v>
      </c>
      <c r="G279" s="20">
        <v>0.14982714341213016</v>
      </c>
      <c r="H279" s="20">
        <v>9.550002786220503</v>
      </c>
      <c r="I279" s="20">
        <v>253.53389621441519</v>
      </c>
      <c r="J279" s="20">
        <v>291.18014991302351</v>
      </c>
      <c r="K279" s="20">
        <v>83.789807836924211</v>
      </c>
      <c r="L279" s="20">
        <v>107.20668573932269</v>
      </c>
      <c r="M279" s="20">
        <v>437.50736038811601</v>
      </c>
    </row>
    <row r="280" spans="2:13" x14ac:dyDescent="0.35">
      <c r="B280" s="11" t="s">
        <v>283</v>
      </c>
      <c r="C280" s="17">
        <v>1</v>
      </c>
      <c r="D280" s="20">
        <v>248.17471444662888</v>
      </c>
      <c r="E280" s="20">
        <v>272.35702306371934</v>
      </c>
      <c r="F280" s="20">
        <v>-24.182308617090456</v>
      </c>
      <c r="G280" s="20">
        <v>-0.29049983515343186</v>
      </c>
      <c r="H280" s="20">
        <v>9.550002786220503</v>
      </c>
      <c r="I280" s="20">
        <v>253.53389621441519</v>
      </c>
      <c r="J280" s="20">
        <v>291.18014991302351</v>
      </c>
      <c r="K280" s="20">
        <v>83.789807836924211</v>
      </c>
      <c r="L280" s="20">
        <v>107.20668573932269</v>
      </c>
      <c r="M280" s="20">
        <v>437.50736038811601</v>
      </c>
    </row>
    <row r="281" spans="2:13" x14ac:dyDescent="0.35">
      <c r="B281" s="11" t="s">
        <v>284</v>
      </c>
      <c r="C281" s="17">
        <v>1</v>
      </c>
      <c r="D281" s="20">
        <v>278.14696766500168</v>
      </c>
      <c r="E281" s="20">
        <v>266.14044948628919</v>
      </c>
      <c r="F281" s="20">
        <v>12.006518178712497</v>
      </c>
      <c r="G281" s="20">
        <v>0.14423319158277767</v>
      </c>
      <c r="H281" s="20">
        <v>8.6516993132261728</v>
      </c>
      <c r="I281" s="20">
        <v>249.08788549438441</v>
      </c>
      <c r="J281" s="20">
        <v>283.19301347819396</v>
      </c>
      <c r="K281" s="20">
        <v>83.692181505433027</v>
      </c>
      <c r="L281" s="20">
        <v>101.18253439072606</v>
      </c>
      <c r="M281" s="20">
        <v>431.09836458185231</v>
      </c>
    </row>
    <row r="282" spans="2:13" x14ac:dyDescent="0.35">
      <c r="B282" s="11" t="s">
        <v>285</v>
      </c>
      <c r="C282" s="17">
        <v>1</v>
      </c>
      <c r="D282" s="20">
        <v>275.66126852782827</v>
      </c>
      <c r="E282" s="20">
        <v>254.6459872633327</v>
      </c>
      <c r="F282" s="20">
        <v>21.01528126449557</v>
      </c>
      <c r="G282" s="20">
        <v>0.25245462870010693</v>
      </c>
      <c r="H282" s="20">
        <v>7.3655322598458479</v>
      </c>
      <c r="I282" s="20">
        <v>240.12846814388652</v>
      </c>
      <c r="J282" s="20">
        <v>269.16350638277885</v>
      </c>
      <c r="K282" s="20">
        <v>83.569015846799928</v>
      </c>
      <c r="L282" s="20">
        <v>89.930832601229753</v>
      </c>
      <c r="M282" s="20">
        <v>419.36114192543562</v>
      </c>
    </row>
    <row r="283" spans="2:13" x14ac:dyDescent="0.35">
      <c r="B283" s="11" t="s">
        <v>286</v>
      </c>
      <c r="C283" s="17">
        <v>1</v>
      </c>
      <c r="D283" s="20">
        <v>325.03973275525487</v>
      </c>
      <c r="E283" s="20">
        <v>410.3959345815843</v>
      </c>
      <c r="F283" s="20">
        <v>-85.356201826329425</v>
      </c>
      <c r="G283" s="20">
        <v>-1.0253761521489975</v>
      </c>
      <c r="H283" s="20">
        <v>19.106351507635399</v>
      </c>
      <c r="I283" s="20">
        <v>372.737172997291</v>
      </c>
      <c r="J283" s="20">
        <v>448.0546961658776</v>
      </c>
      <c r="K283" s="20">
        <v>85.408325191782026</v>
      </c>
      <c r="L283" s="20">
        <v>242.05548745719398</v>
      </c>
      <c r="M283" s="20">
        <v>578.73638170597462</v>
      </c>
    </row>
    <row r="284" spans="2:13" x14ac:dyDescent="0.35">
      <c r="B284" s="11" t="s">
        <v>287</v>
      </c>
      <c r="C284" s="17">
        <v>1</v>
      </c>
      <c r="D284" s="20">
        <v>336.94447229060336</v>
      </c>
      <c r="E284" s="20">
        <v>342.57095457140269</v>
      </c>
      <c r="F284" s="20">
        <v>-5.6264822807993369</v>
      </c>
      <c r="G284" s="20">
        <v>-6.75904108638644E-2</v>
      </c>
      <c r="H284" s="20">
        <v>11.490145367122102</v>
      </c>
      <c r="I284" s="20">
        <v>319.92379219838745</v>
      </c>
      <c r="J284" s="20">
        <v>365.21811694441794</v>
      </c>
      <c r="K284" s="20">
        <v>84.033045789674105</v>
      </c>
      <c r="L284" s="20">
        <v>176.94119342466092</v>
      </c>
      <c r="M284" s="20">
        <v>508.20071571814447</v>
      </c>
    </row>
    <row r="285" spans="2:13" x14ac:dyDescent="0.35">
      <c r="B285" s="11" t="s">
        <v>288</v>
      </c>
      <c r="C285" s="17">
        <v>1</v>
      </c>
      <c r="D285" s="20">
        <v>304.84372440863598</v>
      </c>
      <c r="E285" s="20">
        <v>333.69575776224087</v>
      </c>
      <c r="F285" s="20">
        <v>-28.852033353604895</v>
      </c>
      <c r="G285" s="20">
        <v>-0.34659680619326982</v>
      </c>
      <c r="H285" s="20">
        <v>11.256250104679674</v>
      </c>
      <c r="I285" s="20">
        <v>311.50960469916612</v>
      </c>
      <c r="J285" s="20">
        <v>355.88191082531563</v>
      </c>
      <c r="K285" s="20">
        <v>84.00138397997361</v>
      </c>
      <c r="L285" s="20">
        <v>168.12840227899596</v>
      </c>
      <c r="M285" s="20">
        <v>499.26311324548578</v>
      </c>
    </row>
    <row r="286" spans="2:13" x14ac:dyDescent="0.35">
      <c r="B286" s="11" t="s">
        <v>289</v>
      </c>
      <c r="C286" s="17">
        <v>1</v>
      </c>
      <c r="D286" s="20">
        <v>257.52693757002027</v>
      </c>
      <c r="E286" s="20">
        <v>343.05800805542628</v>
      </c>
      <c r="F286" s="20">
        <v>-85.531070485406019</v>
      </c>
      <c r="G286" s="20">
        <v>-1.027476833165009</v>
      </c>
      <c r="H286" s="20">
        <v>11.51221708141626</v>
      </c>
      <c r="I286" s="20">
        <v>320.36734216861731</v>
      </c>
      <c r="J286" s="20">
        <v>365.74867394223526</v>
      </c>
      <c r="K286" s="20">
        <v>84.036066580138794</v>
      </c>
      <c r="L286" s="20">
        <v>177.42229290810727</v>
      </c>
      <c r="M286" s="20">
        <v>508.69372320274533</v>
      </c>
    </row>
    <row r="287" spans="2:13" x14ac:dyDescent="0.35">
      <c r="B287" s="11" t="s">
        <v>290</v>
      </c>
      <c r="C287" s="17">
        <v>1</v>
      </c>
      <c r="D287" s="20">
        <v>280.49607322898152</v>
      </c>
      <c r="E287" s="20">
        <v>255.31568580386511</v>
      </c>
      <c r="F287" s="20">
        <v>25.180387425116407</v>
      </c>
      <c r="G287" s="20">
        <v>0.30248966349417022</v>
      </c>
      <c r="H287" s="20">
        <v>7.4234999360782474</v>
      </c>
      <c r="I287" s="20">
        <v>240.68391196143014</v>
      </c>
      <c r="J287" s="20">
        <v>269.94745964630005</v>
      </c>
      <c r="K287" s="20">
        <v>83.574144898005514</v>
      </c>
      <c r="L287" s="20">
        <v>90.590421743511655</v>
      </c>
      <c r="M287" s="20">
        <v>420.04094986421853</v>
      </c>
    </row>
    <row r="288" spans="2:13" x14ac:dyDescent="0.35">
      <c r="B288" s="11" t="s">
        <v>291</v>
      </c>
      <c r="C288" s="17">
        <v>1</v>
      </c>
      <c r="D288" s="20">
        <v>234.36817392164625</v>
      </c>
      <c r="E288" s="20">
        <v>246.15734084140902</v>
      </c>
      <c r="F288" s="20">
        <v>-11.789166919762778</v>
      </c>
      <c r="G288" s="20">
        <v>-0.14162217102659055</v>
      </c>
      <c r="H288" s="20">
        <v>6.8602301259301983</v>
      </c>
      <c r="I288" s="20">
        <v>232.6357760035304</v>
      </c>
      <c r="J288" s="20">
        <v>259.67890567928765</v>
      </c>
      <c r="K288" s="20">
        <v>83.525996561026361</v>
      </c>
      <c r="L288" s="20">
        <v>81.526977513006074</v>
      </c>
      <c r="M288" s="20">
        <v>410.78770416981195</v>
      </c>
    </row>
    <row r="289" spans="2:13" x14ac:dyDescent="0.35">
      <c r="B289" s="11" t="s">
        <v>292</v>
      </c>
      <c r="C289" s="17">
        <v>1</v>
      </c>
      <c r="D289" s="20">
        <v>240.35825174778387</v>
      </c>
      <c r="E289" s="20">
        <v>247.25900940607332</v>
      </c>
      <c r="F289" s="20">
        <v>-6.9007576582894501</v>
      </c>
      <c r="G289" s="20">
        <v>-8.2898163029401589E-2</v>
      </c>
      <c r="H289" s="20">
        <v>6.9000469030567322</v>
      </c>
      <c r="I289" s="20">
        <v>233.65896540296717</v>
      </c>
      <c r="J289" s="20">
        <v>260.85905340917947</v>
      </c>
      <c r="K289" s="20">
        <v>83.529276253276919</v>
      </c>
      <c r="L289" s="20">
        <v>82.622181779738639</v>
      </c>
      <c r="M289" s="20">
        <v>411.895837032408</v>
      </c>
    </row>
    <row r="290" spans="2:13" x14ac:dyDescent="0.35">
      <c r="B290" s="11" t="s">
        <v>293</v>
      </c>
      <c r="C290" s="17">
        <v>1</v>
      </c>
      <c r="D290" s="20">
        <v>212.82588288712984</v>
      </c>
      <c r="E290" s="20">
        <v>259.79483839406919</v>
      </c>
      <c r="F290" s="20">
        <v>-46.968955506939352</v>
      </c>
      <c r="G290" s="20">
        <v>-0.56423371515702792</v>
      </c>
      <c r="H290" s="20">
        <v>7.8697688111767885</v>
      </c>
      <c r="I290" s="20">
        <v>244.28346526429198</v>
      </c>
      <c r="J290" s="20">
        <v>275.3062115238464</v>
      </c>
      <c r="K290" s="20">
        <v>83.614966395216825</v>
      </c>
      <c r="L290" s="20">
        <v>94.989114857693835</v>
      </c>
      <c r="M290" s="20">
        <v>424.60056193044454</v>
      </c>
    </row>
    <row r="291" spans="2:13" x14ac:dyDescent="0.35">
      <c r="B291" s="11" t="s">
        <v>294</v>
      </c>
      <c r="C291" s="17">
        <v>1</v>
      </c>
      <c r="D291" s="20">
        <v>213.59333551683733</v>
      </c>
      <c r="E291" s="20">
        <v>261.74305233016355</v>
      </c>
      <c r="F291" s="20">
        <v>-48.149716813326222</v>
      </c>
      <c r="G291" s="20">
        <v>-0.57841809144186773</v>
      </c>
      <c r="H291" s="20">
        <v>8.0928481704482476</v>
      </c>
      <c r="I291" s="20">
        <v>245.79198811641231</v>
      </c>
      <c r="J291" s="20">
        <v>277.69411654391479</v>
      </c>
      <c r="K291" s="20">
        <v>83.636257302929309</v>
      </c>
      <c r="L291" s="20">
        <v>96.895364255601123</v>
      </c>
      <c r="M291" s="20">
        <v>426.59074040472598</v>
      </c>
    </row>
    <row r="292" spans="2:13" x14ac:dyDescent="0.35">
      <c r="B292" s="11" t="s">
        <v>295</v>
      </c>
      <c r="C292" s="17">
        <v>1</v>
      </c>
      <c r="D292" s="20">
        <v>202.78247809055952</v>
      </c>
      <c r="E292" s="20">
        <v>282.21321445906722</v>
      </c>
      <c r="F292" s="20">
        <v>-79.430736368507695</v>
      </c>
      <c r="G292" s="20">
        <v>-0.95419408405281769</v>
      </c>
      <c r="H292" s="20">
        <v>11.163372792907513</v>
      </c>
      <c r="I292" s="20">
        <v>260.21012327147503</v>
      </c>
      <c r="J292" s="20">
        <v>304.21630564665941</v>
      </c>
      <c r="K292" s="20">
        <v>83.988988779751921</v>
      </c>
      <c r="L292" s="20">
        <v>116.67029000807625</v>
      </c>
      <c r="M292" s="20">
        <v>447.75613891005821</v>
      </c>
    </row>
    <row r="293" spans="2:13" x14ac:dyDescent="0.35">
      <c r="B293" s="11" t="s">
        <v>296</v>
      </c>
      <c r="C293" s="17">
        <v>1</v>
      </c>
      <c r="D293" s="20">
        <v>172.89299098579787</v>
      </c>
      <c r="E293" s="20">
        <v>272.66696617220509</v>
      </c>
      <c r="F293" s="20">
        <v>-99.773975186407228</v>
      </c>
      <c r="G293" s="20">
        <v>-1.1985755290448032</v>
      </c>
      <c r="H293" s="20">
        <v>9.5975757414698002</v>
      </c>
      <c r="I293" s="20">
        <v>253.75007267263925</v>
      </c>
      <c r="J293" s="20">
        <v>291.58385967177094</v>
      </c>
      <c r="K293" s="20">
        <v>83.795243327083412</v>
      </c>
      <c r="L293" s="20">
        <v>107.50591545609066</v>
      </c>
      <c r="M293" s="20">
        <v>437.82801688831955</v>
      </c>
    </row>
    <row r="294" spans="2:13" x14ac:dyDescent="0.35">
      <c r="B294" s="11" t="s">
        <v>297</v>
      </c>
      <c r="C294" s="17">
        <v>1</v>
      </c>
      <c r="D294" s="20">
        <v>270.36572840572046</v>
      </c>
      <c r="E294" s="20">
        <v>274.45282896319333</v>
      </c>
      <c r="F294" s="20">
        <v>-4.0871005574728656</v>
      </c>
      <c r="G294" s="20">
        <v>-4.9097960703481401E-2</v>
      </c>
      <c r="H294" s="20">
        <v>9.8761883731939619</v>
      </c>
      <c r="I294" s="20">
        <v>254.98678788470431</v>
      </c>
      <c r="J294" s="20">
        <v>293.91887004168234</v>
      </c>
      <c r="K294" s="20">
        <v>83.827611447032652</v>
      </c>
      <c r="L294" s="20">
        <v>109.2279804408042</v>
      </c>
      <c r="M294" s="20">
        <v>439.67767748558242</v>
      </c>
    </row>
    <row r="295" spans="2:13" x14ac:dyDescent="0.35">
      <c r="B295" s="11" t="s">
        <v>298</v>
      </c>
      <c r="C295" s="17">
        <v>1</v>
      </c>
      <c r="D295" s="20">
        <v>280.23676981467042</v>
      </c>
      <c r="E295" s="20">
        <v>258.05536165149772</v>
      </c>
      <c r="F295" s="20">
        <v>22.181408163172705</v>
      </c>
      <c r="G295" s="20">
        <v>0.26646320319965983</v>
      </c>
      <c r="H295" s="20">
        <v>7.6848776273262569</v>
      </c>
      <c r="I295" s="20">
        <v>242.90841042659764</v>
      </c>
      <c r="J295" s="20">
        <v>273.2023128763978</v>
      </c>
      <c r="K295" s="20">
        <v>83.597767244579245</v>
      </c>
      <c r="L295" s="20">
        <v>93.283537769541169</v>
      </c>
      <c r="M295" s="20">
        <v>422.82718553345427</v>
      </c>
    </row>
    <row r="296" spans="2:13" x14ac:dyDescent="0.35">
      <c r="B296" s="11" t="s">
        <v>299</v>
      </c>
      <c r="C296" s="17">
        <v>1</v>
      </c>
      <c r="D296" s="20">
        <v>350.55099080856598</v>
      </c>
      <c r="E296" s="20">
        <v>410.44463992998664</v>
      </c>
      <c r="F296" s="20">
        <v>-59.893649121420651</v>
      </c>
      <c r="G296" s="20">
        <v>-0.71949686326530704</v>
      </c>
      <c r="H296" s="20">
        <v>19.10992589512934</v>
      </c>
      <c r="I296" s="20">
        <v>372.77883320123493</v>
      </c>
      <c r="J296" s="20">
        <v>448.11044665873834</v>
      </c>
      <c r="K296" s="20">
        <v>85.409124874624496</v>
      </c>
      <c r="L296" s="20">
        <v>242.10261662473857</v>
      </c>
      <c r="M296" s="20">
        <v>578.78666323523476</v>
      </c>
    </row>
    <row r="297" spans="2:13" x14ac:dyDescent="0.35">
      <c r="B297" s="11" t="s">
        <v>300</v>
      </c>
      <c r="C297" s="17">
        <v>1</v>
      </c>
      <c r="D297" s="20">
        <v>351.30307609863956</v>
      </c>
      <c r="E297" s="20">
        <v>392.49393668381947</v>
      </c>
      <c r="F297" s="20">
        <v>-41.190860585179905</v>
      </c>
      <c r="G297" s="20">
        <v>-0.49482199567025714</v>
      </c>
      <c r="H297" s="20">
        <v>17.344349792407105</v>
      </c>
      <c r="I297" s="20">
        <v>358.30809364592585</v>
      </c>
      <c r="J297" s="20">
        <v>426.67977972171309</v>
      </c>
      <c r="K297" s="20">
        <v>85.031498950996038</v>
      </c>
      <c r="L297" s="20">
        <v>224.8962168956657</v>
      </c>
      <c r="M297" s="20">
        <v>560.09165647197324</v>
      </c>
    </row>
    <row r="298" spans="2:13" x14ac:dyDescent="0.35">
      <c r="B298" s="11" t="s">
        <v>301</v>
      </c>
      <c r="C298" s="17">
        <v>1</v>
      </c>
      <c r="D298" s="20">
        <v>313.2871856579099</v>
      </c>
      <c r="E298" s="20">
        <v>385.82130395269644</v>
      </c>
      <c r="F298" s="20">
        <v>-72.534118294786538</v>
      </c>
      <c r="G298" s="20">
        <v>-0.87134564946968385</v>
      </c>
      <c r="H298" s="20">
        <v>16.266861354491478</v>
      </c>
      <c r="I298" s="20">
        <v>353.7591986769329</v>
      </c>
      <c r="J298" s="20">
        <v>417.88340922845998</v>
      </c>
      <c r="K298" s="20">
        <v>84.818277054288927</v>
      </c>
      <c r="L298" s="20">
        <v>218.64384611614736</v>
      </c>
      <c r="M298" s="20">
        <v>552.99876178924546</v>
      </c>
    </row>
    <row r="299" spans="2:13" x14ac:dyDescent="0.35">
      <c r="B299" s="11" t="s">
        <v>302</v>
      </c>
      <c r="C299" s="17">
        <v>1</v>
      </c>
      <c r="D299" s="20">
        <v>206.85485160026474</v>
      </c>
      <c r="E299" s="20">
        <v>220.41308523643184</v>
      </c>
      <c r="F299" s="20">
        <v>-13.558233636167103</v>
      </c>
      <c r="G299" s="20">
        <v>-0.16287380574965743</v>
      </c>
      <c r="H299" s="20">
        <v>8.1827607646551908</v>
      </c>
      <c r="I299" s="20">
        <v>204.28480262767141</v>
      </c>
      <c r="J299" s="20">
        <v>236.54136784519227</v>
      </c>
      <c r="K299" s="20">
        <v>83.645005337219317</v>
      </c>
      <c r="L299" s="20">
        <v>55.548154720918461</v>
      </c>
      <c r="M299" s="20">
        <v>385.27801575194519</v>
      </c>
    </row>
    <row r="300" spans="2:13" x14ac:dyDescent="0.35">
      <c r="B300" s="11" t="s">
        <v>303</v>
      </c>
      <c r="C300" s="17">
        <v>1</v>
      </c>
      <c r="D300" s="20">
        <v>142.74466259605006</v>
      </c>
      <c r="E300" s="20">
        <v>248.24471292275368</v>
      </c>
      <c r="F300" s="20">
        <v>-105.50005032670362</v>
      </c>
      <c r="G300" s="20">
        <v>-1.2673623397117</v>
      </c>
      <c r="H300" s="20">
        <v>6.9424929856273447</v>
      </c>
      <c r="I300" s="20">
        <v>234.56100737374354</v>
      </c>
      <c r="J300" s="20">
        <v>261.92841847176385</v>
      </c>
      <c r="K300" s="20">
        <v>83.532793278971297</v>
      </c>
      <c r="L300" s="20">
        <v>83.600953212496165</v>
      </c>
      <c r="M300" s="20">
        <v>412.88847263301119</v>
      </c>
    </row>
    <row r="301" spans="2:13" x14ac:dyDescent="0.35">
      <c r="B301" s="11" t="s">
        <v>304</v>
      </c>
      <c r="C301" s="17">
        <v>1</v>
      </c>
      <c r="D301" s="20">
        <v>227.90986270015858</v>
      </c>
      <c r="E301" s="20">
        <v>261.8822104754139</v>
      </c>
      <c r="F301" s="20">
        <v>-33.972347775255315</v>
      </c>
      <c r="G301" s="20">
        <v>-0.40810666941501184</v>
      </c>
      <c r="H301" s="20">
        <v>8.1093949475890934</v>
      </c>
      <c r="I301" s="20">
        <v>245.89853244028046</v>
      </c>
      <c r="J301" s="20">
        <v>277.86588851054734</v>
      </c>
      <c r="K301" s="20">
        <v>83.637860030896604</v>
      </c>
      <c r="L301" s="20">
        <v>97.031363412052343</v>
      </c>
      <c r="M301" s="20">
        <v>426.73305753877548</v>
      </c>
    </row>
    <row r="302" spans="2:13" x14ac:dyDescent="0.35">
      <c r="B302" s="11" t="s">
        <v>305</v>
      </c>
      <c r="C302" s="17">
        <v>1</v>
      </c>
      <c r="D302" s="20">
        <v>223.9126389906113</v>
      </c>
      <c r="E302" s="20">
        <v>249.04487219706158</v>
      </c>
      <c r="F302" s="20">
        <v>-25.13223320645028</v>
      </c>
      <c r="G302" s="20">
        <v>-0.30191119132238731</v>
      </c>
      <c r="H302" s="20">
        <v>6.9816027637298124</v>
      </c>
      <c r="I302" s="20">
        <v>235.28408098318303</v>
      </c>
      <c r="J302" s="20">
        <v>262.8056634109401</v>
      </c>
      <c r="K302" s="20">
        <v>83.536052823211534</v>
      </c>
      <c r="L302" s="20">
        <v>84.394687900751222</v>
      </c>
      <c r="M302" s="20">
        <v>413.69505649337191</v>
      </c>
    </row>
    <row r="303" spans="2:13" x14ac:dyDescent="0.35">
      <c r="B303" s="11" t="s">
        <v>306</v>
      </c>
      <c r="C303" s="17">
        <v>1</v>
      </c>
      <c r="D303" s="20">
        <v>220.86505026355866</v>
      </c>
      <c r="E303" s="20">
        <v>261.8822104754139</v>
      </c>
      <c r="F303" s="20">
        <v>-41.017160211855241</v>
      </c>
      <c r="G303" s="20">
        <v>-0.49273534916284956</v>
      </c>
      <c r="H303" s="20">
        <v>8.1093949475890934</v>
      </c>
      <c r="I303" s="20">
        <v>245.89853244028046</v>
      </c>
      <c r="J303" s="20">
        <v>277.86588851054734</v>
      </c>
      <c r="K303" s="20">
        <v>83.637860030896604</v>
      </c>
      <c r="L303" s="20">
        <v>97.031363412052343</v>
      </c>
      <c r="M303" s="20">
        <v>426.73305753877548</v>
      </c>
    </row>
    <row r="304" spans="2:13" x14ac:dyDescent="0.35">
      <c r="B304" s="11" t="s">
        <v>307</v>
      </c>
      <c r="C304" s="17">
        <v>1</v>
      </c>
      <c r="D304" s="20">
        <v>229.21950133471654</v>
      </c>
      <c r="E304" s="20">
        <v>246.85313151895542</v>
      </c>
      <c r="F304" s="20">
        <v>-17.633630184238882</v>
      </c>
      <c r="G304" s="20">
        <v>-0.21183116727150211</v>
      </c>
      <c r="H304" s="20">
        <v>6.884434044927989</v>
      </c>
      <c r="I304" s="20">
        <v>233.28386057588037</v>
      </c>
      <c r="J304" s="20">
        <v>260.42240246203045</v>
      </c>
      <c r="K304" s="20">
        <v>83.527987981579145</v>
      </c>
      <c r="L304" s="20">
        <v>82.218843085763041</v>
      </c>
      <c r="M304" s="20">
        <v>411.48741995214777</v>
      </c>
    </row>
    <row r="305" spans="2:13" x14ac:dyDescent="0.35">
      <c r="B305" s="11" t="s">
        <v>308</v>
      </c>
      <c r="C305" s="17">
        <v>1</v>
      </c>
      <c r="D305" s="20">
        <v>224.88853710671569</v>
      </c>
      <c r="E305" s="20">
        <v>248.24471292275368</v>
      </c>
      <c r="F305" s="20">
        <v>-23.35617581603799</v>
      </c>
      <c r="G305" s="20">
        <v>-0.28057557827950486</v>
      </c>
      <c r="H305" s="20">
        <v>6.9424929856273447</v>
      </c>
      <c r="I305" s="20">
        <v>234.56100737374354</v>
      </c>
      <c r="J305" s="20">
        <v>261.92841847176385</v>
      </c>
      <c r="K305" s="20">
        <v>83.532793278971297</v>
      </c>
      <c r="L305" s="20">
        <v>83.600953212496165</v>
      </c>
      <c r="M305" s="20">
        <v>412.88847263301119</v>
      </c>
    </row>
    <row r="306" spans="2:13" x14ac:dyDescent="0.35">
      <c r="B306" s="11" t="s">
        <v>309</v>
      </c>
      <c r="C306" s="17">
        <v>1</v>
      </c>
      <c r="D306" s="20">
        <v>241.56974188162042</v>
      </c>
      <c r="E306" s="20">
        <v>248.24471292275368</v>
      </c>
      <c r="F306" s="20">
        <v>-6.6749710411332615</v>
      </c>
      <c r="G306" s="20">
        <v>-8.0185809295839183E-2</v>
      </c>
      <c r="H306" s="20">
        <v>6.9424929856273447</v>
      </c>
      <c r="I306" s="20">
        <v>234.56100737374354</v>
      </c>
      <c r="J306" s="20">
        <v>261.92841847176385</v>
      </c>
      <c r="K306" s="20">
        <v>83.532793278971297</v>
      </c>
      <c r="L306" s="20">
        <v>83.600953212496165</v>
      </c>
      <c r="M306" s="20">
        <v>412.88847263301119</v>
      </c>
    </row>
    <row r="307" spans="2:13" x14ac:dyDescent="0.35">
      <c r="B307" s="11" t="s">
        <v>310</v>
      </c>
      <c r="C307" s="17">
        <v>1</v>
      </c>
      <c r="D307" s="20">
        <v>230.10048123327263</v>
      </c>
      <c r="E307" s="20">
        <v>248.24471292275368</v>
      </c>
      <c r="F307" s="20">
        <v>-18.144231689481046</v>
      </c>
      <c r="G307" s="20">
        <v>-0.21796497589377373</v>
      </c>
      <c r="H307" s="20">
        <v>6.9424929856273447</v>
      </c>
      <c r="I307" s="20">
        <v>234.56100737374354</v>
      </c>
      <c r="J307" s="20">
        <v>261.92841847176385</v>
      </c>
      <c r="K307" s="20">
        <v>83.532793278971297</v>
      </c>
      <c r="L307" s="20">
        <v>83.600953212496165</v>
      </c>
      <c r="M307" s="20">
        <v>412.88847263301119</v>
      </c>
    </row>
    <row r="308" spans="2:13" x14ac:dyDescent="0.35">
      <c r="B308" s="11" t="s">
        <v>311</v>
      </c>
      <c r="C308" s="17">
        <v>1</v>
      </c>
      <c r="D308" s="20">
        <v>308.24658556892086</v>
      </c>
      <c r="E308" s="20">
        <v>268.52701155800469</v>
      </c>
      <c r="F308" s="20">
        <v>39.719574010916176</v>
      </c>
      <c r="G308" s="20">
        <v>0.47714756623282095</v>
      </c>
      <c r="H308" s="20">
        <v>8.9831239766557456</v>
      </c>
      <c r="I308" s="20">
        <v>250.82120707807366</v>
      </c>
      <c r="J308" s="20">
        <v>286.23281603793572</v>
      </c>
      <c r="K308" s="20">
        <v>83.727091556507773</v>
      </c>
      <c r="L308" s="20">
        <v>103.50028849092516</v>
      </c>
      <c r="M308" s="20">
        <v>433.55373462508419</v>
      </c>
    </row>
    <row r="309" spans="2:13" x14ac:dyDescent="0.35">
      <c r="B309" s="11" t="s">
        <v>312</v>
      </c>
      <c r="C309" s="17">
        <v>1</v>
      </c>
      <c r="D309" s="20">
        <v>326.65294605776489</v>
      </c>
      <c r="E309" s="20">
        <v>268.52701155800469</v>
      </c>
      <c r="F309" s="20">
        <v>58.125934499760206</v>
      </c>
      <c r="G309" s="20">
        <v>0.69826147113125125</v>
      </c>
      <c r="H309" s="20">
        <v>8.9831239766557456</v>
      </c>
      <c r="I309" s="20">
        <v>250.82120707807366</v>
      </c>
      <c r="J309" s="20">
        <v>286.23281603793572</v>
      </c>
      <c r="K309" s="20">
        <v>83.727091556507773</v>
      </c>
      <c r="L309" s="20">
        <v>103.50028849092516</v>
      </c>
      <c r="M309" s="20">
        <v>433.55373462508419</v>
      </c>
    </row>
    <row r="310" spans="2:13" x14ac:dyDescent="0.35">
      <c r="B310" s="11" t="s">
        <v>313</v>
      </c>
      <c r="C310" s="17">
        <v>1</v>
      </c>
      <c r="D310" s="20">
        <v>120.51899294525484</v>
      </c>
      <c r="E310" s="20">
        <v>248.24471292275368</v>
      </c>
      <c r="F310" s="20">
        <v>-127.72571997749884</v>
      </c>
      <c r="G310" s="20">
        <v>-1.5343572520654187</v>
      </c>
      <c r="H310" s="20">
        <v>6.9424929856273447</v>
      </c>
      <c r="I310" s="20">
        <v>234.56100737374354</v>
      </c>
      <c r="J310" s="20">
        <v>261.92841847176385</v>
      </c>
      <c r="K310" s="20">
        <v>83.532793278971297</v>
      </c>
      <c r="L310" s="20">
        <v>83.600953212496165</v>
      </c>
      <c r="M310" s="20">
        <v>412.88847263301119</v>
      </c>
    </row>
    <row r="311" spans="2:13" x14ac:dyDescent="0.35">
      <c r="B311" s="11" t="s">
        <v>314</v>
      </c>
      <c r="C311" s="17">
        <v>1</v>
      </c>
      <c r="D311" s="20">
        <v>199.31599103370235</v>
      </c>
      <c r="E311" s="20">
        <v>249.84503147136942</v>
      </c>
      <c r="F311" s="20">
        <v>-50.529040437667078</v>
      </c>
      <c r="G311" s="20">
        <v>-0.60700068591587897</v>
      </c>
      <c r="H311" s="20">
        <v>7.0248080363914074</v>
      </c>
      <c r="I311" s="20">
        <v>235.99908234224489</v>
      </c>
      <c r="J311" s="20">
        <v>263.69098060049396</v>
      </c>
      <c r="K311" s="20">
        <v>83.539674838246867</v>
      </c>
      <c r="L311" s="20">
        <v>85.187708156360713</v>
      </c>
      <c r="M311" s="20">
        <v>414.50235478637813</v>
      </c>
    </row>
    <row r="312" spans="2:13" x14ac:dyDescent="0.35">
      <c r="B312" s="11" t="s">
        <v>315</v>
      </c>
      <c r="C312" s="17">
        <v>1</v>
      </c>
      <c r="D312" s="20">
        <v>265.2078074172141</v>
      </c>
      <c r="E312" s="20">
        <v>261.8822104754139</v>
      </c>
      <c r="F312" s="20">
        <v>3.3255969418001996</v>
      </c>
      <c r="G312" s="20">
        <v>3.9950088251580328E-2</v>
      </c>
      <c r="H312" s="20">
        <v>8.1093949475890934</v>
      </c>
      <c r="I312" s="20">
        <v>245.89853244028046</v>
      </c>
      <c r="J312" s="20">
        <v>277.86588851054734</v>
      </c>
      <c r="K312" s="20">
        <v>83.637860030896604</v>
      </c>
      <c r="L312" s="20">
        <v>97.031363412052343</v>
      </c>
      <c r="M312" s="20">
        <v>426.73305753877548</v>
      </c>
    </row>
    <row r="313" spans="2:13" x14ac:dyDescent="0.35">
      <c r="B313" s="11" t="s">
        <v>316</v>
      </c>
      <c r="C313" s="17">
        <v>1</v>
      </c>
      <c r="D313" s="20">
        <v>292.62008799438132</v>
      </c>
      <c r="E313" s="20">
        <v>261.8822104754139</v>
      </c>
      <c r="F313" s="20">
        <v>30.737877518967423</v>
      </c>
      <c r="G313" s="20">
        <v>0.36925127760199628</v>
      </c>
      <c r="H313" s="20">
        <v>8.1093949475890934</v>
      </c>
      <c r="I313" s="20">
        <v>245.89853244028046</v>
      </c>
      <c r="J313" s="20">
        <v>277.86588851054734</v>
      </c>
      <c r="K313" s="20">
        <v>83.637860030896604</v>
      </c>
      <c r="L313" s="20">
        <v>97.031363412052343</v>
      </c>
      <c r="M313" s="20">
        <v>426.73305753877548</v>
      </c>
    </row>
    <row r="314" spans="2:13" x14ac:dyDescent="0.35">
      <c r="B314" s="11" t="s">
        <v>317</v>
      </c>
      <c r="C314" s="17">
        <v>1</v>
      </c>
      <c r="D314" s="20">
        <v>296.42927521325447</v>
      </c>
      <c r="E314" s="20">
        <v>261.8822104754139</v>
      </c>
      <c r="F314" s="20">
        <v>34.547064737840572</v>
      </c>
      <c r="G314" s="20">
        <v>0.41501069109195399</v>
      </c>
      <c r="H314" s="20">
        <v>8.1093949475890934</v>
      </c>
      <c r="I314" s="20">
        <v>245.89853244028046</v>
      </c>
      <c r="J314" s="20">
        <v>277.86588851054734</v>
      </c>
      <c r="K314" s="20">
        <v>83.637860030896604</v>
      </c>
      <c r="L314" s="20">
        <v>97.031363412052343</v>
      </c>
      <c r="M314" s="20">
        <v>426.73305753877548</v>
      </c>
    </row>
    <row r="315" spans="2:13" x14ac:dyDescent="0.35">
      <c r="B315" s="11" t="s">
        <v>318</v>
      </c>
      <c r="C315" s="17">
        <v>1</v>
      </c>
      <c r="D315" s="20">
        <v>349.29649762786892</v>
      </c>
      <c r="E315" s="20">
        <v>386.25199757392818</v>
      </c>
      <c r="F315" s="20">
        <v>-36.955499946059263</v>
      </c>
      <c r="G315" s="20">
        <v>-0.44394300032858264</v>
      </c>
      <c r="H315" s="20">
        <v>18.027006548531361</v>
      </c>
      <c r="I315" s="20">
        <v>350.72063296889928</v>
      </c>
      <c r="J315" s="20">
        <v>421.78336217895708</v>
      </c>
      <c r="K315" s="20">
        <v>85.173366196438778</v>
      </c>
      <c r="L315" s="20">
        <v>218.37465638497406</v>
      </c>
      <c r="M315" s="20">
        <v>554.1293387628823</v>
      </c>
    </row>
    <row r="316" spans="2:13" x14ac:dyDescent="0.35">
      <c r="B316" s="11" t="s">
        <v>319</v>
      </c>
      <c r="C316" s="17">
        <v>1</v>
      </c>
      <c r="D316" s="20">
        <v>284.12361474754738</v>
      </c>
      <c r="E316" s="20">
        <v>336.16968023082364</v>
      </c>
      <c r="F316" s="20">
        <v>-52.046065483276266</v>
      </c>
      <c r="G316" s="20">
        <v>-0.62522456737613141</v>
      </c>
      <c r="H316" s="20">
        <v>11.288796957563415</v>
      </c>
      <c r="I316" s="20">
        <v>313.91937707752476</v>
      </c>
      <c r="J316" s="20">
        <v>358.41998338412253</v>
      </c>
      <c r="K316" s="20">
        <v>84.005751475008893</v>
      </c>
      <c r="L316" s="20">
        <v>170.59371638223027</v>
      </c>
      <c r="M316" s="20">
        <v>501.74564407941705</v>
      </c>
    </row>
    <row r="317" spans="2:13" x14ac:dyDescent="0.35">
      <c r="B317" s="11" t="s">
        <v>320</v>
      </c>
      <c r="C317" s="17">
        <v>1</v>
      </c>
      <c r="D317" s="20">
        <v>302.02682443031557</v>
      </c>
      <c r="E317" s="20">
        <v>336.16968023082364</v>
      </c>
      <c r="F317" s="20">
        <v>-34.142855800508073</v>
      </c>
      <c r="G317" s="20">
        <v>-0.41015496654050865</v>
      </c>
      <c r="H317" s="20">
        <v>11.288796957563415</v>
      </c>
      <c r="I317" s="20">
        <v>313.91937707752476</v>
      </c>
      <c r="J317" s="20">
        <v>358.41998338412253</v>
      </c>
      <c r="K317" s="20">
        <v>84.005751475008893</v>
      </c>
      <c r="L317" s="20">
        <v>170.59371638223027</v>
      </c>
      <c r="M317" s="20">
        <v>501.74564407941705</v>
      </c>
    </row>
    <row r="318" spans="2:13" x14ac:dyDescent="0.35">
      <c r="B318" s="11" t="s">
        <v>321</v>
      </c>
      <c r="C318" s="17">
        <v>1</v>
      </c>
      <c r="D318" s="20">
        <v>262.65703595214245</v>
      </c>
      <c r="E318" s="20">
        <v>336.16968023082364</v>
      </c>
      <c r="F318" s="20">
        <v>-73.512644278681194</v>
      </c>
      <c r="G318" s="20">
        <v>-0.88310059154390119</v>
      </c>
      <c r="H318" s="20">
        <v>11.288796957563415</v>
      </c>
      <c r="I318" s="20">
        <v>313.91937707752476</v>
      </c>
      <c r="J318" s="20">
        <v>358.41998338412253</v>
      </c>
      <c r="K318" s="20">
        <v>84.005751475008893</v>
      </c>
      <c r="L318" s="20">
        <v>170.59371638223027</v>
      </c>
      <c r="M318" s="20">
        <v>501.74564407941705</v>
      </c>
    </row>
    <row r="319" spans="2:13" x14ac:dyDescent="0.35">
      <c r="B319" s="11" t="s">
        <v>322</v>
      </c>
      <c r="C319" s="17">
        <v>1</v>
      </c>
      <c r="D319" s="20">
        <v>377.139476472588</v>
      </c>
      <c r="E319" s="20">
        <v>264.54940808891035</v>
      </c>
      <c r="F319" s="20">
        <v>112.59006838367765</v>
      </c>
      <c r="G319" s="20">
        <v>1.3525340703929547</v>
      </c>
      <c r="H319" s="20">
        <v>8.4412618370275112</v>
      </c>
      <c r="I319" s="20">
        <v>247.91161793498293</v>
      </c>
      <c r="J319" s="20">
        <v>281.18719824283778</v>
      </c>
      <c r="K319" s="20">
        <v>83.670689285634097</v>
      </c>
      <c r="L319" s="20">
        <v>99.633854319160861</v>
      </c>
      <c r="M319" s="20">
        <v>429.46496185865988</v>
      </c>
    </row>
    <row r="320" spans="2:13" ht="15" thickBot="1" x14ac:dyDescent="0.4">
      <c r="B320" s="15" t="s">
        <v>323</v>
      </c>
      <c r="C320" s="18">
        <v>1</v>
      </c>
      <c r="D320" s="21">
        <v>327.86669151320319</v>
      </c>
      <c r="E320" s="21">
        <v>279.55529399680768</v>
      </c>
      <c r="F320" s="21">
        <v>48.311397516395516</v>
      </c>
      <c r="G320" s="21">
        <v>0.58036034676301296</v>
      </c>
      <c r="H320" s="21">
        <v>10.709985298872423</v>
      </c>
      <c r="I320" s="21">
        <v>258.44583294767205</v>
      </c>
      <c r="J320" s="21">
        <v>300.66475504594331</v>
      </c>
      <c r="K320" s="21">
        <v>83.929929877451528</v>
      </c>
      <c r="L320" s="21">
        <v>114.12877508353918</v>
      </c>
      <c r="M320" s="21">
        <v>444.9818129100762</v>
      </c>
    </row>
    <row r="340" spans="7:7" x14ac:dyDescent="0.35">
      <c r="G340" t="s">
        <v>85</v>
      </c>
    </row>
    <row r="360" spans="7:7" x14ac:dyDescent="0.35">
      <c r="G360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753990">
              <controlPr defaultSize="0" autoFill="0" autoPict="0" macro="[0]!GoToResultsNew2311201906592852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793750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9D91-D970-4506-B851-07349DC7A167}">
  <sheetPr codeName="Sheet5">
    <tabColor rgb="FF007800"/>
  </sheetPr>
  <dimension ref="B1:M250"/>
  <sheetViews>
    <sheetView zoomScaleNormal="100" workbookViewId="0">
      <selection activeCell="F11" sqref="F11"/>
    </sheetView>
  </sheetViews>
  <sheetFormatPr defaultRowHeight="14.5" x14ac:dyDescent="0.35"/>
  <cols>
    <col min="1" max="1" width="4.81640625" customWidth="1"/>
    <col min="4" max="4" width="10.1796875" bestFit="1" customWidth="1"/>
    <col min="5" max="5" width="9.1796875" bestFit="1" customWidth="1"/>
  </cols>
  <sheetData>
    <row r="1" spans="2:9" x14ac:dyDescent="0.35">
      <c r="B1" t="s">
        <v>212</v>
      </c>
    </row>
    <row r="2" spans="2:9" x14ac:dyDescent="0.35">
      <c r="B2" t="s">
        <v>209</v>
      </c>
    </row>
    <row r="3" spans="2:9" x14ac:dyDescent="0.35">
      <c r="B3" t="s">
        <v>210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110</v>
      </c>
      <c r="D13" s="16">
        <v>0</v>
      </c>
      <c r="E13" s="16">
        <v>110</v>
      </c>
      <c r="F13" s="19">
        <v>89.823337547925831</v>
      </c>
      <c r="G13" s="19">
        <v>440.97002195203333</v>
      </c>
      <c r="H13" s="19">
        <v>254.37430154467617</v>
      </c>
      <c r="I13" s="19">
        <v>67.457052396834825</v>
      </c>
    </row>
    <row r="14" spans="2:9" x14ac:dyDescent="0.35">
      <c r="B14" s="11" t="s">
        <v>4</v>
      </c>
      <c r="C14" s="17">
        <v>110</v>
      </c>
      <c r="D14" s="17">
        <v>0</v>
      </c>
      <c r="E14" s="17">
        <v>110</v>
      </c>
      <c r="F14" s="20">
        <v>3.0049999999999999</v>
      </c>
      <c r="G14" s="20">
        <v>6.19</v>
      </c>
      <c r="H14" s="20">
        <v>4.1602182276636341</v>
      </c>
      <c r="I14" s="20">
        <v>0.50407431692302729</v>
      </c>
    </row>
    <row r="15" spans="2:9" x14ac:dyDescent="0.35">
      <c r="B15" s="11" t="s">
        <v>5</v>
      </c>
      <c r="C15" s="17">
        <v>110</v>
      </c>
      <c r="D15" s="17">
        <v>0</v>
      </c>
      <c r="E15" s="17">
        <v>110</v>
      </c>
      <c r="F15" s="20">
        <v>0</v>
      </c>
      <c r="G15" s="20">
        <v>1</v>
      </c>
      <c r="H15" s="20">
        <v>5.4545454545454536E-2</v>
      </c>
      <c r="I15" s="20">
        <v>0.22813015906399167</v>
      </c>
    </row>
    <row r="16" spans="2:9" ht="15" thickBot="1" x14ac:dyDescent="0.4">
      <c r="B16" s="15" t="s">
        <v>6</v>
      </c>
      <c r="C16" s="18">
        <v>110</v>
      </c>
      <c r="D16" s="18">
        <v>0</v>
      </c>
      <c r="E16" s="18">
        <v>110</v>
      </c>
      <c r="F16" s="21">
        <v>0</v>
      </c>
      <c r="G16" s="21">
        <v>1</v>
      </c>
      <c r="H16" s="21">
        <v>0.17272727272727276</v>
      </c>
      <c r="I16" s="21">
        <v>0.379741363192238</v>
      </c>
    </row>
    <row r="19" spans="2:6" x14ac:dyDescent="0.35">
      <c r="B19" s="10" t="s">
        <v>48</v>
      </c>
    </row>
    <row r="20" spans="2:6" ht="15" thickBot="1" x14ac:dyDescent="0.4"/>
    <row r="21" spans="2:6" x14ac:dyDescent="0.35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35">
      <c r="B22" s="23" t="s">
        <v>4</v>
      </c>
      <c r="C22" s="30">
        <v>1</v>
      </c>
      <c r="D22" s="25">
        <v>-3.9973135393706297E-2</v>
      </c>
      <c r="E22" s="25">
        <v>-0.12581622922672867</v>
      </c>
      <c r="F22" s="19">
        <v>-0.33021766276231967</v>
      </c>
    </row>
    <row r="23" spans="2:6" x14ac:dyDescent="0.35">
      <c r="B23" s="11" t="s">
        <v>5</v>
      </c>
      <c r="C23" s="20">
        <v>-3.9973135393706297E-2</v>
      </c>
      <c r="D23" s="31">
        <v>1</v>
      </c>
      <c r="E23" s="20">
        <v>-0.10975266129361658</v>
      </c>
      <c r="F23" s="26">
        <v>0.33590078991184857</v>
      </c>
    </row>
    <row r="24" spans="2:6" x14ac:dyDescent="0.35">
      <c r="B24" s="11" t="s">
        <v>6</v>
      </c>
      <c r="C24" s="20">
        <v>-0.12581622922672867</v>
      </c>
      <c r="D24" s="20">
        <v>-0.10975266129361658</v>
      </c>
      <c r="E24" s="31">
        <v>1</v>
      </c>
      <c r="F24" s="26">
        <v>0.35311679312415456</v>
      </c>
    </row>
    <row r="25" spans="2:6" ht="15" thickBot="1" x14ac:dyDescent="0.4">
      <c r="B25" s="24" t="s">
        <v>3</v>
      </c>
      <c r="C25" s="27">
        <v>-0.33021766276231967</v>
      </c>
      <c r="D25" s="27">
        <v>0.33590078991184857</v>
      </c>
      <c r="E25" s="27">
        <v>0.35311679312415456</v>
      </c>
      <c r="F25" s="32">
        <v>1</v>
      </c>
    </row>
    <row r="28" spans="2:6" x14ac:dyDescent="0.35">
      <c r="B28" s="33" t="s">
        <v>49</v>
      </c>
    </row>
    <row r="30" spans="2:6" x14ac:dyDescent="0.35">
      <c r="B30" s="10" t="s">
        <v>50</v>
      </c>
    </row>
    <row r="31" spans="2:6" ht="15" thickBot="1" x14ac:dyDescent="0.4"/>
    <row r="32" spans="2:6" x14ac:dyDescent="0.35">
      <c r="B32" s="34" t="s">
        <v>41</v>
      </c>
      <c r="C32" s="35">
        <v>110</v>
      </c>
    </row>
    <row r="33" spans="2:3" x14ac:dyDescent="0.35">
      <c r="B33" s="11" t="s">
        <v>51</v>
      </c>
      <c r="C33" s="20">
        <v>110</v>
      </c>
    </row>
    <row r="34" spans="2:3" x14ac:dyDescent="0.35">
      <c r="B34" s="11" t="s">
        <v>52</v>
      </c>
      <c r="C34" s="20">
        <v>106</v>
      </c>
    </row>
    <row r="35" spans="2:3" x14ac:dyDescent="0.35">
      <c r="B35" s="11" t="s">
        <v>53</v>
      </c>
      <c r="C35" s="20">
        <v>0.33855089175762654</v>
      </c>
    </row>
    <row r="36" spans="2:3" x14ac:dyDescent="0.35">
      <c r="B36" s="11" t="s">
        <v>54</v>
      </c>
      <c r="C36" s="20">
        <v>0.31983063397718203</v>
      </c>
    </row>
    <row r="37" spans="2:3" x14ac:dyDescent="0.35">
      <c r="B37" s="11" t="s">
        <v>55</v>
      </c>
      <c r="C37" s="20">
        <v>3095.079356569257</v>
      </c>
    </row>
    <row r="38" spans="2:3" x14ac:dyDescent="0.35">
      <c r="B38" s="11" t="s">
        <v>56</v>
      </c>
      <c r="C38" s="20">
        <v>55.633437396670509</v>
      </c>
    </row>
    <row r="39" spans="2:3" x14ac:dyDescent="0.35">
      <c r="B39" s="11" t="s">
        <v>57</v>
      </c>
      <c r="C39" s="20">
        <v>19.651057756383356</v>
      </c>
    </row>
    <row r="40" spans="2:3" x14ac:dyDescent="0.35">
      <c r="B40" s="11" t="s">
        <v>58</v>
      </c>
      <c r="C40" s="20">
        <v>1.780867478715447</v>
      </c>
    </row>
    <row r="41" spans="2:3" x14ac:dyDescent="0.35">
      <c r="B41" s="11" t="s">
        <v>59</v>
      </c>
      <c r="C41" s="20">
        <v>4</v>
      </c>
    </row>
    <row r="42" spans="2:3" x14ac:dyDescent="0.35">
      <c r="B42" s="11" t="s">
        <v>60</v>
      </c>
      <c r="C42" s="20">
        <v>888.0580308694008</v>
      </c>
    </row>
    <row r="43" spans="2:3" x14ac:dyDescent="0.35">
      <c r="B43" s="11" t="s">
        <v>61</v>
      </c>
      <c r="C43" s="20">
        <v>898.85995233257051</v>
      </c>
    </row>
    <row r="44" spans="2:3" ht="15" thickBot="1" x14ac:dyDescent="0.4">
      <c r="B44" s="15" t="s">
        <v>62</v>
      </c>
      <c r="C44" s="21">
        <v>0.71136979565689218</v>
      </c>
    </row>
    <row r="47" spans="2:3" x14ac:dyDescent="0.35">
      <c r="B47" s="10" t="s">
        <v>63</v>
      </c>
    </row>
    <row r="48" spans="2:3" ht="15" thickBot="1" x14ac:dyDescent="0.4"/>
    <row r="49" spans="2:8" x14ac:dyDescent="0.35">
      <c r="B49" s="12" t="s">
        <v>64</v>
      </c>
      <c r="C49" s="13" t="s">
        <v>52</v>
      </c>
      <c r="D49" s="13" t="s">
        <v>65</v>
      </c>
      <c r="E49" s="13" t="s">
        <v>66</v>
      </c>
      <c r="F49" s="13" t="s">
        <v>67</v>
      </c>
      <c r="G49" s="13" t="s">
        <v>68</v>
      </c>
    </row>
    <row r="50" spans="2:8" x14ac:dyDescent="0.35">
      <c r="B50" s="23" t="s">
        <v>69</v>
      </c>
      <c r="C50" s="36">
        <v>3</v>
      </c>
      <c r="D50" s="25">
        <v>167921.06527321454</v>
      </c>
      <c r="E50" s="25">
        <v>55973.688424404849</v>
      </c>
      <c r="F50" s="25">
        <v>18.08473450142775</v>
      </c>
      <c r="G50" s="37" t="s">
        <v>72</v>
      </c>
    </row>
    <row r="51" spans="2:8" x14ac:dyDescent="0.35">
      <c r="B51" s="11" t="s">
        <v>70</v>
      </c>
      <c r="C51" s="17">
        <v>106</v>
      </c>
      <c r="D51" s="20">
        <v>328078.41179634124</v>
      </c>
      <c r="E51" s="20">
        <v>3095.079356569257</v>
      </c>
      <c r="F51" s="20"/>
      <c r="G51" s="20"/>
    </row>
    <row r="52" spans="2:8" ht="15" thickBot="1" x14ac:dyDescent="0.4">
      <c r="B52" s="15" t="s">
        <v>71</v>
      </c>
      <c r="C52" s="18">
        <v>109</v>
      </c>
      <c r="D52" s="21">
        <v>495999.47706955578</v>
      </c>
      <c r="E52" s="21"/>
      <c r="F52" s="21"/>
      <c r="G52" s="21"/>
    </row>
    <row r="53" spans="2:8" x14ac:dyDescent="0.35">
      <c r="B53" s="38" t="s">
        <v>73</v>
      </c>
    </row>
    <row r="56" spans="2:8" x14ac:dyDescent="0.35">
      <c r="B56" s="10" t="s">
        <v>74</v>
      </c>
    </row>
    <row r="57" spans="2:8" ht="15" thickBot="1" x14ac:dyDescent="0.4"/>
    <row r="58" spans="2:8" x14ac:dyDescent="0.35">
      <c r="B58" s="12" t="s">
        <v>64</v>
      </c>
      <c r="C58" s="13" t="s">
        <v>75</v>
      </c>
      <c r="D58" s="13" t="s">
        <v>76</v>
      </c>
      <c r="E58" s="13" t="s">
        <v>77</v>
      </c>
      <c r="F58" s="13" t="s">
        <v>78</v>
      </c>
      <c r="G58" s="13" t="s">
        <v>79</v>
      </c>
      <c r="H58" s="13" t="s">
        <v>80</v>
      </c>
    </row>
    <row r="59" spans="2:8" x14ac:dyDescent="0.35">
      <c r="B59" s="23" t="s">
        <v>81</v>
      </c>
      <c r="C59" s="25">
        <v>388.05622971485542</v>
      </c>
      <c r="D59" s="25">
        <v>45.194390857327235</v>
      </c>
      <c r="E59" s="25">
        <v>8.5863803528163043</v>
      </c>
      <c r="F59" s="37" t="s">
        <v>72</v>
      </c>
      <c r="G59" s="25">
        <v>298.45395415396035</v>
      </c>
      <c r="H59" s="25">
        <v>477.65850527575049</v>
      </c>
    </row>
    <row r="60" spans="2:8" x14ac:dyDescent="0.35">
      <c r="B60" s="11" t="s">
        <v>4</v>
      </c>
      <c r="C60" s="20">
        <v>-36.1949767815995</v>
      </c>
      <c r="D60" s="20">
        <v>10.671854459578412</v>
      </c>
      <c r="E60" s="20">
        <v>-3.3916295353065911</v>
      </c>
      <c r="F60" s="29">
        <v>9.7744394503229692E-4</v>
      </c>
      <c r="G60" s="20">
        <v>-57.35296621111921</v>
      </c>
      <c r="H60" s="20">
        <v>-15.036987352079791</v>
      </c>
    </row>
    <row r="61" spans="2:8" x14ac:dyDescent="0.35">
      <c r="B61" s="11" t="s">
        <v>5</v>
      </c>
      <c r="C61" s="20">
        <v>107.78120248961118</v>
      </c>
      <c r="D61" s="20">
        <v>23.53522981379249</v>
      </c>
      <c r="E61" s="20">
        <v>4.5795687291928422</v>
      </c>
      <c r="F61" s="39" t="s">
        <v>72</v>
      </c>
      <c r="G61" s="20">
        <v>61.120320305765283</v>
      </c>
      <c r="H61" s="20">
        <v>154.44208467345706</v>
      </c>
    </row>
    <row r="62" spans="2:8" ht="15" thickBot="1" x14ac:dyDescent="0.4">
      <c r="B62" s="15" t="s">
        <v>6</v>
      </c>
      <c r="C62" s="21">
        <v>63.788995977713903</v>
      </c>
      <c r="D62" s="21">
        <v>14.240684761803486</v>
      </c>
      <c r="E62" s="21">
        <v>4.4793489249062954</v>
      </c>
      <c r="F62" s="40" t="s">
        <v>72</v>
      </c>
      <c r="G62" s="21">
        <v>35.555453363297147</v>
      </c>
      <c r="H62" s="21">
        <v>92.022538592130658</v>
      </c>
    </row>
    <row r="65" spans="2:8" x14ac:dyDescent="0.35">
      <c r="B65" s="10" t="s">
        <v>82</v>
      </c>
    </row>
    <row r="67" spans="2:8" x14ac:dyDescent="0.35">
      <c r="B67" s="10" t="s">
        <v>211</v>
      </c>
    </row>
    <row r="70" spans="2:8" x14ac:dyDescent="0.35">
      <c r="B70" s="10" t="s">
        <v>84</v>
      </c>
    </row>
    <row r="71" spans="2:8" ht="15" thickBot="1" x14ac:dyDescent="0.4"/>
    <row r="72" spans="2:8" x14ac:dyDescent="0.35">
      <c r="B72" s="12" t="s">
        <v>64</v>
      </c>
      <c r="C72" s="13" t="s">
        <v>75</v>
      </c>
      <c r="D72" s="13" t="s">
        <v>76</v>
      </c>
      <c r="E72" s="13" t="s">
        <v>77</v>
      </c>
      <c r="F72" s="13" t="s">
        <v>78</v>
      </c>
      <c r="G72" s="13" t="s">
        <v>79</v>
      </c>
      <c r="H72" s="13" t="s">
        <v>80</v>
      </c>
    </row>
    <row r="73" spans="2:8" x14ac:dyDescent="0.35">
      <c r="B73" s="23" t="s">
        <v>4</v>
      </c>
      <c r="C73" s="25">
        <v>-0.27046776502920067</v>
      </c>
      <c r="D73" s="25">
        <v>7.9745668627322949E-2</v>
      </c>
      <c r="E73" s="25">
        <v>-3.3916295353065902</v>
      </c>
      <c r="F73" s="28">
        <v>9.7744394503229692E-4</v>
      </c>
      <c r="G73" s="25">
        <v>-0.42857130928738718</v>
      </c>
      <c r="H73" s="25">
        <v>-0.11236422077101416</v>
      </c>
    </row>
    <row r="74" spans="2:8" x14ac:dyDescent="0.35">
      <c r="B74" s="11" t="s">
        <v>5</v>
      </c>
      <c r="C74" s="20">
        <v>0.36450070073350849</v>
      </c>
      <c r="D74" s="20">
        <v>7.9592800608050365E-2</v>
      </c>
      <c r="E74" s="20">
        <v>4.5795687291928422</v>
      </c>
      <c r="F74" s="39" t="s">
        <v>72</v>
      </c>
      <c r="G74" s="20">
        <v>0.20670023219174333</v>
      </c>
      <c r="H74" s="20">
        <v>0.5223011692752737</v>
      </c>
    </row>
    <row r="75" spans="2:8" ht="15" thickBot="1" x14ac:dyDescent="0.4">
      <c r="B75" s="15" t="s">
        <v>6</v>
      </c>
      <c r="C75" s="21">
        <v>0.35909248074969041</v>
      </c>
      <c r="D75" s="21">
        <v>8.0166222093806264E-2</v>
      </c>
      <c r="E75" s="21">
        <v>4.4793489249062954</v>
      </c>
      <c r="F75" s="40" t="s">
        <v>72</v>
      </c>
      <c r="G75" s="21">
        <v>0.20015514834042811</v>
      </c>
      <c r="H75" s="21">
        <v>0.51802981315895269</v>
      </c>
    </row>
    <row r="95" spans="7:7" x14ac:dyDescent="0.35">
      <c r="G95" t="s">
        <v>85</v>
      </c>
    </row>
    <row r="98" spans="2:13" x14ac:dyDescent="0.35">
      <c r="B98" s="10" t="s">
        <v>86</v>
      </c>
    </row>
    <row r="99" spans="2:13" ht="15" thickBot="1" x14ac:dyDescent="0.4"/>
    <row r="100" spans="2:13" x14ac:dyDescent="0.35">
      <c r="B100" s="12" t="s">
        <v>87</v>
      </c>
      <c r="C100" s="13" t="s">
        <v>88</v>
      </c>
      <c r="D100" s="13" t="s">
        <v>3</v>
      </c>
      <c r="E100" s="13" t="s">
        <v>199</v>
      </c>
      <c r="F100" s="13" t="s">
        <v>200</v>
      </c>
      <c r="G100" s="13" t="s">
        <v>201</v>
      </c>
      <c r="H100" s="13" t="s">
        <v>202</v>
      </c>
      <c r="I100" s="13" t="s">
        <v>203</v>
      </c>
      <c r="J100" s="13" t="s">
        <v>204</v>
      </c>
      <c r="K100" s="13" t="s">
        <v>205</v>
      </c>
      <c r="L100" s="13" t="s">
        <v>206</v>
      </c>
      <c r="M100" s="13" t="s">
        <v>207</v>
      </c>
    </row>
    <row r="101" spans="2:13" x14ac:dyDescent="0.35">
      <c r="B101" s="23" t="s">
        <v>89</v>
      </c>
      <c r="C101" s="36">
        <v>1</v>
      </c>
      <c r="D101" s="25">
        <v>127.97854653078643</v>
      </c>
      <c r="E101" s="25">
        <v>220.37007299150304</v>
      </c>
      <c r="F101" s="25">
        <v>-92.391526460716605</v>
      </c>
      <c r="G101" s="25">
        <v>-1.6607193584311215</v>
      </c>
      <c r="H101" s="25">
        <v>7.6189646499109474</v>
      </c>
      <c r="I101" s="25">
        <v>205.26473453910174</v>
      </c>
      <c r="J101" s="25">
        <v>235.47541144390433</v>
      </c>
      <c r="K101" s="25">
        <v>56.152720138082799</v>
      </c>
      <c r="L101" s="25">
        <v>109.04184380505768</v>
      </c>
      <c r="M101" s="25">
        <v>331.69830217794839</v>
      </c>
    </row>
    <row r="102" spans="2:13" x14ac:dyDescent="0.35">
      <c r="B102" s="11" t="s">
        <v>90</v>
      </c>
      <c r="C102" s="17">
        <v>1</v>
      </c>
      <c r="D102" s="20">
        <v>152.5346601739578</v>
      </c>
      <c r="E102" s="20">
        <v>209.70548162352387</v>
      </c>
      <c r="F102" s="20">
        <v>-57.170821449566063</v>
      </c>
      <c r="G102" s="20">
        <v>-1.0276341733467571</v>
      </c>
      <c r="H102" s="20">
        <v>9.858379514848254</v>
      </c>
      <c r="I102" s="20">
        <v>190.16028539194099</v>
      </c>
      <c r="J102" s="20">
        <v>229.25067785510674</v>
      </c>
      <c r="K102" s="20">
        <v>56.500150470844204</v>
      </c>
      <c r="L102" s="20">
        <v>97.688438010691485</v>
      </c>
      <c r="M102" s="20">
        <v>321.72252523635626</v>
      </c>
    </row>
    <row r="103" spans="2:13" x14ac:dyDescent="0.35">
      <c r="B103" s="11" t="s">
        <v>91</v>
      </c>
      <c r="C103" s="17">
        <v>1</v>
      </c>
      <c r="D103" s="20">
        <v>250.59645711523632</v>
      </c>
      <c r="E103" s="20">
        <v>229.92942490024259</v>
      </c>
      <c r="F103" s="20">
        <v>20.667032214993725</v>
      </c>
      <c r="G103" s="20">
        <v>0.37148580389948338</v>
      </c>
      <c r="H103" s="20">
        <v>6.3065308634776036</v>
      </c>
      <c r="I103" s="20">
        <v>217.42611407907251</v>
      </c>
      <c r="J103" s="20">
        <v>242.43273572141268</v>
      </c>
      <c r="K103" s="20">
        <v>55.989746276450049</v>
      </c>
      <c r="L103" s="20">
        <v>118.92430724560967</v>
      </c>
      <c r="M103" s="20">
        <v>340.93454255487552</v>
      </c>
    </row>
    <row r="104" spans="2:13" x14ac:dyDescent="0.35">
      <c r="B104" s="11" t="s">
        <v>92</v>
      </c>
      <c r="C104" s="17">
        <v>1</v>
      </c>
      <c r="D104" s="20">
        <v>230.18775321635798</v>
      </c>
      <c r="E104" s="20">
        <v>235.72708455849738</v>
      </c>
      <c r="F104" s="20">
        <v>-5.5393313421394055</v>
      </c>
      <c r="G104" s="20">
        <v>-9.9568381918297894E-2</v>
      </c>
      <c r="H104" s="20">
        <v>6.0355577569484318</v>
      </c>
      <c r="I104" s="20">
        <v>223.76100427634412</v>
      </c>
      <c r="J104" s="20">
        <v>247.69316484065064</v>
      </c>
      <c r="K104" s="20">
        <v>55.959872355168194</v>
      </c>
      <c r="L104" s="20">
        <v>124.78119485839606</v>
      </c>
      <c r="M104" s="20">
        <v>346.67297425859869</v>
      </c>
    </row>
    <row r="105" spans="2:13" x14ac:dyDescent="0.35">
      <c r="B105" s="11" t="s">
        <v>93</v>
      </c>
      <c r="C105" s="17">
        <v>1</v>
      </c>
      <c r="D105" s="20">
        <v>258.26648249879088</v>
      </c>
      <c r="E105" s="20">
        <v>235.72708455849738</v>
      </c>
      <c r="F105" s="20">
        <v>22.539397940293497</v>
      </c>
      <c r="G105" s="20">
        <v>0.40514120635016543</v>
      </c>
      <c r="H105" s="20">
        <v>6.0355577569484318</v>
      </c>
      <c r="I105" s="20">
        <v>223.76100427634412</v>
      </c>
      <c r="J105" s="20">
        <v>247.69316484065064</v>
      </c>
      <c r="K105" s="20">
        <v>55.959872355168194</v>
      </c>
      <c r="L105" s="20">
        <v>124.78119485839606</v>
      </c>
      <c r="M105" s="20">
        <v>346.67297425859869</v>
      </c>
    </row>
    <row r="106" spans="2:13" x14ac:dyDescent="0.35">
      <c r="B106" s="11" t="s">
        <v>94</v>
      </c>
      <c r="C106" s="17">
        <v>1</v>
      </c>
      <c r="D106" s="20">
        <v>120.9717472247146</v>
      </c>
      <c r="E106" s="20">
        <v>220.37007299150304</v>
      </c>
      <c r="F106" s="20">
        <v>-99.398325766788432</v>
      </c>
      <c r="G106" s="20">
        <v>-1.7866651858678271</v>
      </c>
      <c r="H106" s="20">
        <v>7.6189646499109474</v>
      </c>
      <c r="I106" s="20">
        <v>205.26473453910174</v>
      </c>
      <c r="J106" s="20">
        <v>235.47541144390433</v>
      </c>
      <c r="K106" s="20">
        <v>56.152720138082799</v>
      </c>
      <c r="L106" s="20">
        <v>109.04184380505768</v>
      </c>
      <c r="M106" s="20">
        <v>331.69830217794839</v>
      </c>
    </row>
    <row r="107" spans="2:13" x14ac:dyDescent="0.35">
      <c r="B107" s="11" t="s">
        <v>95</v>
      </c>
      <c r="C107" s="17">
        <v>1</v>
      </c>
      <c r="D107" s="20">
        <v>323.95524257777464</v>
      </c>
      <c r="E107" s="20">
        <v>327.69165671741604</v>
      </c>
      <c r="F107" s="20">
        <v>-3.736414139641397</v>
      </c>
      <c r="G107" s="20">
        <v>-6.7161302886975846E-2</v>
      </c>
      <c r="H107" s="20">
        <v>23.509550831044155</v>
      </c>
      <c r="I107" s="20">
        <v>281.08168561445194</v>
      </c>
      <c r="J107" s="20">
        <v>374.30162782038013</v>
      </c>
      <c r="K107" s="20">
        <v>60.396840454171986</v>
      </c>
      <c r="L107" s="20">
        <v>207.94904621368909</v>
      </c>
      <c r="M107" s="20">
        <v>447.43426722114299</v>
      </c>
    </row>
    <row r="108" spans="2:13" x14ac:dyDescent="0.35">
      <c r="B108" s="11" t="s">
        <v>96</v>
      </c>
      <c r="C108" s="17">
        <v>1</v>
      </c>
      <c r="D108" s="20">
        <v>332.53958284465392</v>
      </c>
      <c r="E108" s="20">
        <v>302.72192135237935</v>
      </c>
      <c r="F108" s="20">
        <v>29.817661492274567</v>
      </c>
      <c r="G108" s="20">
        <v>0.53596654975087088</v>
      </c>
      <c r="H108" s="20">
        <v>12.805915351760207</v>
      </c>
      <c r="I108" s="20">
        <v>277.33294864157926</v>
      </c>
      <c r="J108" s="20">
        <v>328.11089406317944</v>
      </c>
      <c r="K108" s="20">
        <v>57.088272215628535</v>
      </c>
      <c r="L108" s="20">
        <v>189.53886917875283</v>
      </c>
      <c r="M108" s="20">
        <v>415.90497352600585</v>
      </c>
    </row>
    <row r="109" spans="2:13" x14ac:dyDescent="0.35">
      <c r="B109" s="11" t="s">
        <v>97</v>
      </c>
      <c r="C109" s="17">
        <v>1</v>
      </c>
      <c r="D109" s="20">
        <v>318.75480206331304</v>
      </c>
      <c r="E109" s="20">
        <v>302.72192135237935</v>
      </c>
      <c r="F109" s="20">
        <v>16.032880710933682</v>
      </c>
      <c r="G109" s="20">
        <v>0.28818784999061015</v>
      </c>
      <c r="H109" s="20">
        <v>12.805915351760207</v>
      </c>
      <c r="I109" s="20">
        <v>277.33294864157926</v>
      </c>
      <c r="J109" s="20">
        <v>328.11089406317944</v>
      </c>
      <c r="K109" s="20">
        <v>57.088272215628535</v>
      </c>
      <c r="L109" s="20">
        <v>189.53886917875283</v>
      </c>
      <c r="M109" s="20">
        <v>415.90497352600585</v>
      </c>
    </row>
    <row r="110" spans="2:13" x14ac:dyDescent="0.35">
      <c r="B110" s="11" t="s">
        <v>98</v>
      </c>
      <c r="C110" s="17">
        <v>1</v>
      </c>
      <c r="D110" s="20">
        <v>333.84805201146571</v>
      </c>
      <c r="E110" s="20">
        <v>331.99963590862819</v>
      </c>
      <c r="F110" s="20">
        <v>1.8484161028375183</v>
      </c>
      <c r="G110" s="20">
        <v>3.3224912738326326E-2</v>
      </c>
      <c r="H110" s="20">
        <v>14.84799198919848</v>
      </c>
      <c r="I110" s="20">
        <v>302.56204764812776</v>
      </c>
      <c r="J110" s="20">
        <v>361.43722416912863</v>
      </c>
      <c r="K110" s="20">
        <v>57.580745242490217</v>
      </c>
      <c r="L110" s="20">
        <v>217.84020806045237</v>
      </c>
      <c r="M110" s="20">
        <v>446.15906375680402</v>
      </c>
    </row>
    <row r="111" spans="2:13" x14ac:dyDescent="0.35">
      <c r="B111" s="11" t="s">
        <v>99</v>
      </c>
      <c r="C111" s="17">
        <v>1</v>
      </c>
      <c r="D111" s="20">
        <v>335.28131464737612</v>
      </c>
      <c r="E111" s="20">
        <v>274.15063778316181</v>
      </c>
      <c r="F111" s="20">
        <v>61.130676864214308</v>
      </c>
      <c r="G111" s="20">
        <v>1.098811788823115</v>
      </c>
      <c r="H111" s="20">
        <v>12.726895372615875</v>
      </c>
      <c r="I111" s="20">
        <v>248.91832986663803</v>
      </c>
      <c r="J111" s="20">
        <v>299.38294569968559</v>
      </c>
      <c r="K111" s="20">
        <v>57.070598581009897</v>
      </c>
      <c r="L111" s="20">
        <v>161.00262530913565</v>
      </c>
      <c r="M111" s="20">
        <v>387.298650257188</v>
      </c>
    </row>
    <row r="112" spans="2:13" x14ac:dyDescent="0.35">
      <c r="B112" s="11" t="s">
        <v>100</v>
      </c>
      <c r="C112" s="17">
        <v>1</v>
      </c>
      <c r="D112" s="20">
        <v>169.60160845688188</v>
      </c>
      <c r="E112" s="20">
        <v>234.58952816087353</v>
      </c>
      <c r="F112" s="20">
        <v>-64.987919703991651</v>
      </c>
      <c r="G112" s="20">
        <v>-1.1681449636236387</v>
      </c>
      <c r="H112" s="20">
        <v>6.0517199297712088</v>
      </c>
      <c r="I112" s="20">
        <v>222.59140479913765</v>
      </c>
      <c r="J112" s="20">
        <v>246.58765152260941</v>
      </c>
      <c r="K112" s="20">
        <v>55.961617834705663</v>
      </c>
      <c r="L112" s="20">
        <v>123.64017787782076</v>
      </c>
      <c r="M112" s="20">
        <v>345.53887844392631</v>
      </c>
    </row>
    <row r="113" spans="2:13" x14ac:dyDescent="0.35">
      <c r="B113" s="11" t="s">
        <v>101</v>
      </c>
      <c r="C113" s="17">
        <v>1</v>
      </c>
      <c r="D113" s="20">
        <v>209.3971488106277</v>
      </c>
      <c r="E113" s="20">
        <v>235.01180290205718</v>
      </c>
      <c r="F113" s="20">
        <v>-25.614654091429486</v>
      </c>
      <c r="G113" s="20">
        <v>-0.46041832556192985</v>
      </c>
      <c r="H113" s="20">
        <v>6.0435534017791763</v>
      </c>
      <c r="I113" s="20">
        <v>223.02987047635645</v>
      </c>
      <c r="J113" s="20">
        <v>246.99373532775792</v>
      </c>
      <c r="K113" s="20">
        <v>55.960735290821667</v>
      </c>
      <c r="L113" s="20">
        <v>124.06420234809221</v>
      </c>
      <c r="M113" s="20">
        <v>345.95940345602219</v>
      </c>
    </row>
    <row r="114" spans="2:13" x14ac:dyDescent="0.35">
      <c r="B114" s="11" t="s">
        <v>102</v>
      </c>
      <c r="C114" s="17">
        <v>1</v>
      </c>
      <c r="D114" s="20">
        <v>196.34960394675636</v>
      </c>
      <c r="E114" s="20">
        <v>243.45729747236541</v>
      </c>
      <c r="F114" s="20">
        <v>-47.107693525609051</v>
      </c>
      <c r="G114" s="20">
        <v>-0.84675144535340718</v>
      </c>
      <c r="H114" s="20">
        <v>6.4077792285591606</v>
      </c>
      <c r="I114" s="20">
        <v>230.7532519198264</v>
      </c>
      <c r="J114" s="20">
        <v>256.1613430249044</v>
      </c>
      <c r="K114" s="20">
        <v>56.001240979206983</v>
      </c>
      <c r="L114" s="20">
        <v>132.42939045152178</v>
      </c>
      <c r="M114" s="20">
        <v>354.48520449320904</v>
      </c>
    </row>
    <row r="115" spans="2:13" x14ac:dyDescent="0.35">
      <c r="B115" s="11" t="s">
        <v>103</v>
      </c>
      <c r="C115" s="17">
        <v>1</v>
      </c>
      <c r="D115" s="20">
        <v>358.38055216776797</v>
      </c>
      <c r="E115" s="20">
        <v>243.45729747236541</v>
      </c>
      <c r="F115" s="20">
        <v>114.92325469540256</v>
      </c>
      <c r="G115" s="20">
        <v>2.0657227033445964</v>
      </c>
      <c r="H115" s="20">
        <v>6.4077792285591606</v>
      </c>
      <c r="I115" s="20">
        <v>230.7532519198264</v>
      </c>
      <c r="J115" s="20">
        <v>256.1613430249044</v>
      </c>
      <c r="K115" s="20">
        <v>56.001240979206983</v>
      </c>
      <c r="L115" s="20">
        <v>132.42939045152178</v>
      </c>
      <c r="M115" s="20">
        <v>354.48520449320904</v>
      </c>
    </row>
    <row r="116" spans="2:13" x14ac:dyDescent="0.35">
      <c r="B116" s="11" t="s">
        <v>104</v>
      </c>
      <c r="C116" s="17">
        <v>1</v>
      </c>
      <c r="D116" s="20">
        <v>198.00953936017774</v>
      </c>
      <c r="E116" s="20">
        <v>243.45729747236541</v>
      </c>
      <c r="F116" s="20">
        <v>-45.447758112187671</v>
      </c>
      <c r="G116" s="20">
        <v>-0.81691443561435551</v>
      </c>
      <c r="H116" s="20">
        <v>6.4077792285591606</v>
      </c>
      <c r="I116" s="20">
        <v>230.7532519198264</v>
      </c>
      <c r="J116" s="20">
        <v>256.1613430249044</v>
      </c>
      <c r="K116" s="20">
        <v>56.001240979206983</v>
      </c>
      <c r="L116" s="20">
        <v>132.42939045152178</v>
      </c>
      <c r="M116" s="20">
        <v>354.48520449320904</v>
      </c>
    </row>
    <row r="117" spans="2:13" x14ac:dyDescent="0.35">
      <c r="B117" s="11" t="s">
        <v>105</v>
      </c>
      <c r="C117" s="17">
        <v>1</v>
      </c>
      <c r="D117" s="20">
        <v>166.40779961215463</v>
      </c>
      <c r="E117" s="20">
        <v>234.58952816087353</v>
      </c>
      <c r="F117" s="20">
        <v>-68.181728548718894</v>
      </c>
      <c r="G117" s="20">
        <v>-1.2255530439828506</v>
      </c>
      <c r="H117" s="20">
        <v>6.0517199297712088</v>
      </c>
      <c r="I117" s="20">
        <v>222.59140479913765</v>
      </c>
      <c r="J117" s="20">
        <v>246.58765152260941</v>
      </c>
      <c r="K117" s="20">
        <v>55.961617834705663</v>
      </c>
      <c r="L117" s="20">
        <v>123.64017787782076</v>
      </c>
      <c r="M117" s="20">
        <v>345.53887844392631</v>
      </c>
    </row>
    <row r="118" spans="2:13" x14ac:dyDescent="0.35">
      <c r="B118" s="11" t="s">
        <v>106</v>
      </c>
      <c r="C118" s="17">
        <v>1</v>
      </c>
      <c r="D118" s="20">
        <v>299.87320850245294</v>
      </c>
      <c r="E118" s="20">
        <v>342.37073065048469</v>
      </c>
      <c r="F118" s="20">
        <v>-42.497522148031749</v>
      </c>
      <c r="G118" s="20">
        <v>-0.76388452946060625</v>
      </c>
      <c r="H118" s="20">
        <v>22.779007396606872</v>
      </c>
      <c r="I118" s="20">
        <v>297.20913296023667</v>
      </c>
      <c r="J118" s="20">
        <v>387.5323283407327</v>
      </c>
      <c r="K118" s="20">
        <v>60.116241853129239</v>
      </c>
      <c r="L118" s="20">
        <v>223.1844341648403</v>
      </c>
      <c r="M118" s="20">
        <v>461.55702713612908</v>
      </c>
    </row>
    <row r="119" spans="2:13" x14ac:dyDescent="0.35">
      <c r="B119" s="11" t="s">
        <v>107</v>
      </c>
      <c r="C119" s="17">
        <v>1</v>
      </c>
      <c r="D119" s="20">
        <v>344.85569958245247</v>
      </c>
      <c r="E119" s="20">
        <v>298.37852413858741</v>
      </c>
      <c r="F119" s="20">
        <v>46.477175443865065</v>
      </c>
      <c r="G119" s="20">
        <v>0.83541800792353305</v>
      </c>
      <c r="H119" s="20">
        <v>12.973380899926802</v>
      </c>
      <c r="I119" s="20">
        <v>272.65753469055215</v>
      </c>
      <c r="J119" s="20">
        <v>324.09951358662266</v>
      </c>
      <c r="K119" s="20">
        <v>57.126070830609756</v>
      </c>
      <c r="L119" s="20">
        <v>185.12053253440058</v>
      </c>
      <c r="M119" s="20">
        <v>411.63651574277424</v>
      </c>
    </row>
    <row r="120" spans="2:13" x14ac:dyDescent="0.35">
      <c r="B120" s="11" t="s">
        <v>108</v>
      </c>
      <c r="C120" s="17">
        <v>1</v>
      </c>
      <c r="D120" s="20">
        <v>340.26696321400709</v>
      </c>
      <c r="E120" s="20">
        <v>298.37852413858741</v>
      </c>
      <c r="F120" s="20">
        <v>41.888439075419683</v>
      </c>
      <c r="G120" s="20">
        <v>0.75293638206735325</v>
      </c>
      <c r="H120" s="20">
        <v>12.973380899926802</v>
      </c>
      <c r="I120" s="20">
        <v>272.65753469055215</v>
      </c>
      <c r="J120" s="20">
        <v>324.09951358662266</v>
      </c>
      <c r="K120" s="20">
        <v>57.126070830609756</v>
      </c>
      <c r="L120" s="20">
        <v>185.12053253440058</v>
      </c>
      <c r="M120" s="20">
        <v>411.63651574277424</v>
      </c>
    </row>
    <row r="121" spans="2:13" x14ac:dyDescent="0.35">
      <c r="B121" s="11" t="s">
        <v>109</v>
      </c>
      <c r="C121" s="17">
        <v>1</v>
      </c>
      <c r="D121" s="20">
        <v>262.28117718093938</v>
      </c>
      <c r="E121" s="20">
        <v>316.29503764547917</v>
      </c>
      <c r="F121" s="20">
        <v>-54.013860464539789</v>
      </c>
      <c r="G121" s="20">
        <v>-0.9708884259553654</v>
      </c>
      <c r="H121" s="20">
        <v>13.101180928468223</v>
      </c>
      <c r="I121" s="20">
        <v>290.32067221080416</v>
      </c>
      <c r="J121" s="20">
        <v>342.26940308015418</v>
      </c>
      <c r="K121" s="20">
        <v>57.15522984198136</v>
      </c>
      <c r="L121" s="20">
        <v>202.97923546519121</v>
      </c>
      <c r="M121" s="20">
        <v>429.61083982576713</v>
      </c>
    </row>
    <row r="122" spans="2:13" x14ac:dyDescent="0.35">
      <c r="B122" s="11" t="s">
        <v>110</v>
      </c>
      <c r="C122" s="17">
        <v>1</v>
      </c>
      <c r="D122" s="20">
        <v>235.86848608428613</v>
      </c>
      <c r="E122" s="20">
        <v>252.50604166776529</v>
      </c>
      <c r="F122" s="20">
        <v>-16.637555583479156</v>
      </c>
      <c r="G122" s="20">
        <v>-0.299056760862216</v>
      </c>
      <c r="H122" s="20">
        <v>7.7252955563563743</v>
      </c>
      <c r="I122" s="20">
        <v>237.18989185140424</v>
      </c>
      <c r="J122" s="20">
        <v>267.82219148412634</v>
      </c>
      <c r="K122" s="20">
        <v>56.167246220571613</v>
      </c>
      <c r="L122" s="20">
        <v>141.14901310995344</v>
      </c>
      <c r="M122" s="20">
        <v>363.86307022557713</v>
      </c>
    </row>
    <row r="123" spans="2:13" x14ac:dyDescent="0.35">
      <c r="B123" s="11" t="s">
        <v>111</v>
      </c>
      <c r="C123" s="17">
        <v>1</v>
      </c>
      <c r="D123" s="20">
        <v>203.79754865341786</v>
      </c>
      <c r="E123" s="20">
        <v>235.88220591341494</v>
      </c>
      <c r="F123" s="20">
        <v>-32.084657259997073</v>
      </c>
      <c r="G123" s="20">
        <v>-0.57671534892282683</v>
      </c>
      <c r="H123" s="20">
        <v>6.0347949260520712</v>
      </c>
      <c r="I123" s="20">
        <v>223.91763801770799</v>
      </c>
      <c r="J123" s="20">
        <v>247.84677380912188</v>
      </c>
      <c r="K123" s="20">
        <v>55.959790085102725</v>
      </c>
      <c r="L123" s="20">
        <v>124.93647932172014</v>
      </c>
      <c r="M123" s="20">
        <v>346.82793250510974</v>
      </c>
    </row>
    <row r="124" spans="2:13" x14ac:dyDescent="0.35">
      <c r="B124" s="11" t="s">
        <v>112</v>
      </c>
      <c r="C124" s="17">
        <v>1</v>
      </c>
      <c r="D124" s="20">
        <v>219.29149989342258</v>
      </c>
      <c r="E124" s="20">
        <v>213.47579171700551</v>
      </c>
      <c r="F124" s="20">
        <v>5.8157081764170755</v>
      </c>
      <c r="G124" s="20">
        <v>0.10453620068360414</v>
      </c>
      <c r="H124" s="20">
        <v>9.0050500159319959</v>
      </c>
      <c r="I124" s="20">
        <v>195.6224042133577</v>
      </c>
      <c r="J124" s="20">
        <v>231.32917922065332</v>
      </c>
      <c r="K124" s="20">
        <v>56.357521967867733</v>
      </c>
      <c r="L124" s="20">
        <v>101.74152298362398</v>
      </c>
      <c r="M124" s="20">
        <v>325.210060450387</v>
      </c>
    </row>
    <row r="125" spans="2:13" x14ac:dyDescent="0.35">
      <c r="B125" s="11" t="s">
        <v>113</v>
      </c>
      <c r="C125" s="17">
        <v>1</v>
      </c>
      <c r="D125" s="20">
        <v>294.08243374242301</v>
      </c>
      <c r="E125" s="20">
        <v>238.93292537466547</v>
      </c>
      <c r="F125" s="20">
        <v>55.149508367757534</v>
      </c>
      <c r="G125" s="20">
        <v>0.99130147171273053</v>
      </c>
      <c r="H125" s="20">
        <v>6.0899818254410807</v>
      </c>
      <c r="I125" s="20">
        <v>226.85894408334454</v>
      </c>
      <c r="J125" s="20">
        <v>251.00690666598641</v>
      </c>
      <c r="K125" s="20">
        <v>55.965768423237606</v>
      </c>
      <c r="L125" s="20">
        <v>127.97534614615455</v>
      </c>
      <c r="M125" s="20">
        <v>349.8905046031764</v>
      </c>
    </row>
    <row r="126" spans="2:13" x14ac:dyDescent="0.35">
      <c r="B126" s="11" t="s">
        <v>114</v>
      </c>
      <c r="C126" s="17">
        <v>1</v>
      </c>
      <c r="D126" s="20">
        <v>337.72974904051551</v>
      </c>
      <c r="E126" s="20">
        <v>246.0167994122628</v>
      </c>
      <c r="F126" s="20">
        <v>91.712949628252716</v>
      </c>
      <c r="G126" s="20">
        <v>1.6485220744915081</v>
      </c>
      <c r="H126" s="20">
        <v>6.6994557286532652</v>
      </c>
      <c r="I126" s="20">
        <v>232.73447682931589</v>
      </c>
      <c r="J126" s="20">
        <v>259.2991219952097</v>
      </c>
      <c r="K126" s="20">
        <v>56.035364401683353</v>
      </c>
      <c r="L126" s="20">
        <v>134.92123938745544</v>
      </c>
      <c r="M126" s="20">
        <v>357.11235943707015</v>
      </c>
    </row>
    <row r="127" spans="2:13" x14ac:dyDescent="0.35">
      <c r="B127" s="11" t="s">
        <v>115</v>
      </c>
      <c r="C127" s="17">
        <v>1</v>
      </c>
      <c r="D127" s="20">
        <v>198.84945852895032</v>
      </c>
      <c r="E127" s="20">
        <v>246.0167994122628</v>
      </c>
      <c r="F127" s="20">
        <v>-47.167340883312477</v>
      </c>
      <c r="G127" s="20">
        <v>-0.84782359477459324</v>
      </c>
      <c r="H127" s="20">
        <v>6.6994557286532652</v>
      </c>
      <c r="I127" s="20">
        <v>232.73447682931589</v>
      </c>
      <c r="J127" s="20">
        <v>259.2991219952097</v>
      </c>
      <c r="K127" s="20">
        <v>56.035364401683353</v>
      </c>
      <c r="L127" s="20">
        <v>134.92123938745544</v>
      </c>
      <c r="M127" s="20">
        <v>357.11235943707015</v>
      </c>
    </row>
    <row r="128" spans="2:13" x14ac:dyDescent="0.35">
      <c r="B128" s="11" t="s">
        <v>116</v>
      </c>
      <c r="C128" s="17">
        <v>1</v>
      </c>
      <c r="D128" s="20">
        <v>224.22524285785963</v>
      </c>
      <c r="E128" s="20">
        <v>235.88220591341494</v>
      </c>
      <c r="F128" s="20">
        <v>-11.656963055555309</v>
      </c>
      <c r="G128" s="20">
        <v>-0.20953159828037055</v>
      </c>
      <c r="H128" s="20">
        <v>6.0347949260520712</v>
      </c>
      <c r="I128" s="20">
        <v>223.91763801770799</v>
      </c>
      <c r="J128" s="20">
        <v>247.84677380912188</v>
      </c>
      <c r="K128" s="20">
        <v>55.959790085102725</v>
      </c>
      <c r="L128" s="20">
        <v>124.93647932172014</v>
      </c>
      <c r="M128" s="20">
        <v>346.82793250510974</v>
      </c>
    </row>
    <row r="129" spans="2:13" x14ac:dyDescent="0.35">
      <c r="B129" s="11" t="s">
        <v>117</v>
      </c>
      <c r="C129" s="17">
        <v>1</v>
      </c>
      <c r="D129" s="20">
        <v>258.85789097402039</v>
      </c>
      <c r="E129" s="20">
        <v>235.88220591341494</v>
      </c>
      <c r="F129" s="20">
        <v>22.975685060605457</v>
      </c>
      <c r="G129" s="20">
        <v>0.41298338078208485</v>
      </c>
      <c r="H129" s="20">
        <v>6.0347949260520712</v>
      </c>
      <c r="I129" s="20">
        <v>223.91763801770799</v>
      </c>
      <c r="J129" s="20">
        <v>247.84677380912188</v>
      </c>
      <c r="K129" s="20">
        <v>55.959790085102725</v>
      </c>
      <c r="L129" s="20">
        <v>124.93647932172014</v>
      </c>
      <c r="M129" s="20">
        <v>346.82793250510974</v>
      </c>
    </row>
    <row r="130" spans="2:13" x14ac:dyDescent="0.35">
      <c r="B130" s="11" t="s">
        <v>118</v>
      </c>
      <c r="C130" s="17">
        <v>1</v>
      </c>
      <c r="D130" s="20">
        <v>259.40173476767922</v>
      </c>
      <c r="E130" s="20">
        <v>250.47510130793054</v>
      </c>
      <c r="F130" s="20">
        <v>8.9266334597486718</v>
      </c>
      <c r="G130" s="20">
        <v>0.16045446547012937</v>
      </c>
      <c r="H130" s="20">
        <v>7.3662664636963404</v>
      </c>
      <c r="I130" s="20">
        <v>235.87076158757142</v>
      </c>
      <c r="J130" s="20">
        <v>265.07944102828969</v>
      </c>
      <c r="K130" s="20">
        <v>56.118991778037447</v>
      </c>
      <c r="L130" s="20">
        <v>139.21374187575495</v>
      </c>
      <c r="M130" s="20">
        <v>361.73646074010617</v>
      </c>
    </row>
    <row r="131" spans="2:13" x14ac:dyDescent="0.35">
      <c r="B131" s="11" t="s">
        <v>119</v>
      </c>
      <c r="C131" s="17">
        <v>1</v>
      </c>
      <c r="D131" s="20">
        <v>206.1745931678478</v>
      </c>
      <c r="E131" s="20">
        <v>245.67423980023838</v>
      </c>
      <c r="F131" s="20">
        <v>-39.499646632390579</v>
      </c>
      <c r="G131" s="20">
        <v>-0.70999831182019524</v>
      </c>
      <c r="H131" s="20">
        <v>6.6562011300889212</v>
      </c>
      <c r="I131" s="20">
        <v>232.47767366596389</v>
      </c>
      <c r="J131" s="20">
        <v>258.87080593451287</v>
      </c>
      <c r="K131" s="20">
        <v>56.030209441456257</v>
      </c>
      <c r="L131" s="20">
        <v>134.58889998546181</v>
      </c>
      <c r="M131" s="20">
        <v>356.75957961501496</v>
      </c>
    </row>
    <row r="132" spans="2:13" x14ac:dyDescent="0.35">
      <c r="B132" s="11" t="s">
        <v>120</v>
      </c>
      <c r="C132" s="17">
        <v>1</v>
      </c>
      <c r="D132" s="20">
        <v>304.46835954757643</v>
      </c>
      <c r="E132" s="20">
        <v>268.21063993091428</v>
      </c>
      <c r="F132" s="20">
        <v>36.257719616662143</v>
      </c>
      <c r="G132" s="20">
        <v>0.65172531688347657</v>
      </c>
      <c r="H132" s="20">
        <v>11.215682506045267</v>
      </c>
      <c r="I132" s="20">
        <v>245.97445850559814</v>
      </c>
      <c r="J132" s="20">
        <v>290.44682135623043</v>
      </c>
      <c r="K132" s="20">
        <v>56.752717033157687</v>
      </c>
      <c r="L132" s="20">
        <v>155.69285854322567</v>
      </c>
      <c r="M132" s="20">
        <v>380.7284213186029</v>
      </c>
    </row>
    <row r="133" spans="2:13" x14ac:dyDescent="0.35">
      <c r="B133" s="11" t="s">
        <v>121</v>
      </c>
      <c r="C133" s="17">
        <v>1</v>
      </c>
      <c r="D133" s="20">
        <v>331.18181179812558</v>
      </c>
      <c r="E133" s="20">
        <v>274.15063778316181</v>
      </c>
      <c r="F133" s="20">
        <v>57.031174014963767</v>
      </c>
      <c r="G133" s="20">
        <v>1.0251240384146552</v>
      </c>
      <c r="H133" s="20">
        <v>12.726895372615875</v>
      </c>
      <c r="I133" s="20">
        <v>248.91832986663803</v>
      </c>
      <c r="J133" s="20">
        <v>299.38294569968559</v>
      </c>
      <c r="K133" s="20">
        <v>57.070598581009897</v>
      </c>
      <c r="L133" s="20">
        <v>161.00262530913565</v>
      </c>
      <c r="M133" s="20">
        <v>387.298650257188</v>
      </c>
    </row>
    <row r="134" spans="2:13" x14ac:dyDescent="0.35">
      <c r="B134" s="11" t="s">
        <v>122</v>
      </c>
      <c r="C134" s="17">
        <v>1</v>
      </c>
      <c r="D134" s="20">
        <v>280.66506151742271</v>
      </c>
      <c r="E134" s="20">
        <v>301.22241518693954</v>
      </c>
      <c r="F134" s="20">
        <v>-20.557353669516829</v>
      </c>
      <c r="G134" s="20">
        <v>-0.36951435380383529</v>
      </c>
      <c r="H134" s="20">
        <v>12.849559989775566</v>
      </c>
      <c r="I134" s="20">
        <v>275.74691273631947</v>
      </c>
      <c r="J134" s="20">
        <v>326.69791763755961</v>
      </c>
      <c r="K134" s="20">
        <v>57.098078325807933</v>
      </c>
      <c r="L134" s="20">
        <v>188.01992144612279</v>
      </c>
      <c r="M134" s="20">
        <v>414.42490892775629</v>
      </c>
    </row>
    <row r="135" spans="2:13" x14ac:dyDescent="0.35">
      <c r="B135" s="11" t="s">
        <v>123</v>
      </c>
      <c r="C135" s="17">
        <v>1</v>
      </c>
      <c r="D135" s="20">
        <v>340.35566181391414</v>
      </c>
      <c r="E135" s="20">
        <v>237.43341920922563</v>
      </c>
      <c r="F135" s="20">
        <v>102.92224260468851</v>
      </c>
      <c r="G135" s="20">
        <v>1.8500068919136765</v>
      </c>
      <c r="H135" s="20">
        <v>6.0462198644926799</v>
      </c>
      <c r="I135" s="20">
        <v>225.44620026185049</v>
      </c>
      <c r="J135" s="20">
        <v>249.42063815660077</v>
      </c>
      <c r="K135" s="20">
        <v>55.961023321764259</v>
      </c>
      <c r="L135" s="20">
        <v>126.48524760590257</v>
      </c>
      <c r="M135" s="20">
        <v>348.38159081254867</v>
      </c>
    </row>
    <row r="136" spans="2:13" x14ac:dyDescent="0.35">
      <c r="B136" s="11" t="s">
        <v>124</v>
      </c>
      <c r="C136" s="17">
        <v>1</v>
      </c>
      <c r="D136" s="20">
        <v>293.192482907672</v>
      </c>
      <c r="E136" s="20">
        <v>245.2670463114454</v>
      </c>
      <c r="F136" s="20">
        <v>47.925436596226604</v>
      </c>
      <c r="G136" s="20">
        <v>0.86145021481442374</v>
      </c>
      <c r="H136" s="20">
        <v>6.6064257525617478</v>
      </c>
      <c r="I136" s="20">
        <v>232.16916470435964</v>
      </c>
      <c r="J136" s="20">
        <v>258.36492791853118</v>
      </c>
      <c r="K136" s="20">
        <v>56.024318093068906</v>
      </c>
      <c r="L136" s="20">
        <v>134.19338666784967</v>
      </c>
      <c r="M136" s="20">
        <v>356.34070595504113</v>
      </c>
    </row>
    <row r="137" spans="2:13" x14ac:dyDescent="0.35">
      <c r="B137" s="11" t="s">
        <v>125</v>
      </c>
      <c r="C137" s="17">
        <v>1</v>
      </c>
      <c r="D137" s="20">
        <v>247.64821289163172</v>
      </c>
      <c r="E137" s="20">
        <v>234.69294238542022</v>
      </c>
      <c r="F137" s="20">
        <v>12.955270506211491</v>
      </c>
      <c r="G137" s="20">
        <v>0.23286841713265816</v>
      </c>
      <c r="H137" s="20">
        <v>6.0494840599049118</v>
      </c>
      <c r="I137" s="20">
        <v>222.69925185315893</v>
      </c>
      <c r="J137" s="20">
        <v>246.68663291768152</v>
      </c>
      <c r="K137" s="20">
        <v>55.961376090660075</v>
      </c>
      <c r="L137" s="20">
        <v>123.74407138345029</v>
      </c>
      <c r="M137" s="20">
        <v>345.64181338739013</v>
      </c>
    </row>
    <row r="138" spans="2:13" x14ac:dyDescent="0.35">
      <c r="B138" s="11" t="s">
        <v>126</v>
      </c>
      <c r="C138" s="17">
        <v>1</v>
      </c>
      <c r="D138" s="20">
        <v>236.22983595974381</v>
      </c>
      <c r="E138" s="20">
        <v>226.76236443185266</v>
      </c>
      <c r="F138" s="20">
        <v>9.4674715278911492</v>
      </c>
      <c r="G138" s="20">
        <v>0.17017592244727536</v>
      </c>
      <c r="H138" s="20">
        <v>6.6383299102913327</v>
      </c>
      <c r="I138" s="20">
        <v>213.60122972901328</v>
      </c>
      <c r="J138" s="20">
        <v>239.92349913469204</v>
      </c>
      <c r="K138" s="20">
        <v>56.028089210387371</v>
      </c>
      <c r="L138" s="20">
        <v>115.68122818138755</v>
      </c>
      <c r="M138" s="20">
        <v>337.84350068231777</v>
      </c>
    </row>
    <row r="139" spans="2:13" x14ac:dyDescent="0.35">
      <c r="B139" s="11" t="s">
        <v>127</v>
      </c>
      <c r="C139" s="17">
        <v>1</v>
      </c>
      <c r="D139" s="20">
        <v>272.23564345348746</v>
      </c>
      <c r="E139" s="20">
        <v>216.75057531334306</v>
      </c>
      <c r="F139" s="20">
        <v>55.485068140144392</v>
      </c>
      <c r="G139" s="20">
        <v>0.99733309204915321</v>
      </c>
      <c r="H139" s="20">
        <v>8.3135679539958041</v>
      </c>
      <c r="I139" s="20">
        <v>200.26811825224988</v>
      </c>
      <c r="J139" s="20">
        <v>233.23303237443625</v>
      </c>
      <c r="K139" s="20">
        <v>56.25117570944596</v>
      </c>
      <c r="L139" s="20">
        <v>105.22714838070755</v>
      </c>
      <c r="M139" s="20">
        <v>328.27400224597858</v>
      </c>
    </row>
    <row r="140" spans="2:13" x14ac:dyDescent="0.35">
      <c r="B140" s="11" t="s">
        <v>128</v>
      </c>
      <c r="C140" s="17">
        <v>1</v>
      </c>
      <c r="D140" s="20">
        <v>183.67520776248719</v>
      </c>
      <c r="E140" s="20">
        <v>237.43341920922563</v>
      </c>
      <c r="F140" s="20">
        <v>-53.758211446738443</v>
      </c>
      <c r="G140" s="20">
        <v>-0.9662931855789969</v>
      </c>
      <c r="H140" s="20">
        <v>6.0462198644926799</v>
      </c>
      <c r="I140" s="20">
        <v>225.44620026185049</v>
      </c>
      <c r="J140" s="20">
        <v>249.42063815660077</v>
      </c>
      <c r="K140" s="20">
        <v>55.961023321764259</v>
      </c>
      <c r="L140" s="20">
        <v>126.48524760590257</v>
      </c>
      <c r="M140" s="20">
        <v>348.38159081254867</v>
      </c>
    </row>
    <row r="141" spans="2:13" x14ac:dyDescent="0.35">
      <c r="B141" s="11" t="s">
        <v>129</v>
      </c>
      <c r="C141" s="17">
        <v>1</v>
      </c>
      <c r="D141" s="20">
        <v>252.50665912191596</v>
      </c>
      <c r="E141" s="20">
        <v>236.39927699995349</v>
      </c>
      <c r="F141" s="20">
        <v>16.107382121962473</v>
      </c>
      <c r="G141" s="20">
        <v>0.28952699807340054</v>
      </c>
      <c r="H141" s="20">
        <v>6.0347554208260581</v>
      </c>
      <c r="I141" s="20">
        <v>224.43478742719947</v>
      </c>
      <c r="J141" s="20">
        <v>248.3637665727075</v>
      </c>
      <c r="K141" s="20">
        <v>55.95978582480857</v>
      </c>
      <c r="L141" s="20">
        <v>125.45355885470622</v>
      </c>
      <c r="M141" s="20">
        <v>347.34499514520076</v>
      </c>
    </row>
    <row r="142" spans="2:13" x14ac:dyDescent="0.35">
      <c r="B142" s="11" t="s">
        <v>130</v>
      </c>
      <c r="C142" s="17">
        <v>1</v>
      </c>
      <c r="D142" s="20">
        <v>289.86053137541177</v>
      </c>
      <c r="E142" s="20">
        <v>237.43341920922563</v>
      </c>
      <c r="F142" s="20">
        <v>52.427112166186134</v>
      </c>
      <c r="G142" s="20">
        <v>0.94236694008994915</v>
      </c>
      <c r="H142" s="20">
        <v>6.0462198644926799</v>
      </c>
      <c r="I142" s="20">
        <v>225.44620026185049</v>
      </c>
      <c r="J142" s="20">
        <v>249.42063815660077</v>
      </c>
      <c r="K142" s="20">
        <v>55.961023321764259</v>
      </c>
      <c r="L142" s="20">
        <v>126.48524760590257</v>
      </c>
      <c r="M142" s="20">
        <v>348.38159081254867</v>
      </c>
    </row>
    <row r="143" spans="2:13" x14ac:dyDescent="0.35">
      <c r="B143" s="11" t="s">
        <v>131</v>
      </c>
      <c r="C143" s="17">
        <v>1</v>
      </c>
      <c r="D143" s="20">
        <v>200.91386435089427</v>
      </c>
      <c r="E143" s="20">
        <v>251.23921748040931</v>
      </c>
      <c r="F143" s="20">
        <v>-50.325353129515037</v>
      </c>
      <c r="G143" s="20">
        <v>-0.90458823837706737</v>
      </c>
      <c r="H143" s="20">
        <v>7.4977531760065608</v>
      </c>
      <c r="I143" s="20">
        <v>236.3741925642654</v>
      </c>
      <c r="J143" s="20">
        <v>266.10424239655322</v>
      </c>
      <c r="K143" s="20">
        <v>56.136402264997116</v>
      </c>
      <c r="L143" s="20">
        <v>139.94334006446147</v>
      </c>
      <c r="M143" s="20">
        <v>362.53509489635712</v>
      </c>
    </row>
    <row r="144" spans="2:13" x14ac:dyDescent="0.35">
      <c r="B144" s="11" t="s">
        <v>132</v>
      </c>
      <c r="C144" s="17">
        <v>1</v>
      </c>
      <c r="D144" s="20">
        <v>135.1673761865116</v>
      </c>
      <c r="E144" s="20">
        <v>251.23921748040931</v>
      </c>
      <c r="F144" s="20">
        <v>-116.07184129389771</v>
      </c>
      <c r="G144" s="20">
        <v>-2.0863683195826446</v>
      </c>
      <c r="H144" s="20">
        <v>7.4977531760065608</v>
      </c>
      <c r="I144" s="20">
        <v>236.3741925642654</v>
      </c>
      <c r="J144" s="20">
        <v>266.10424239655322</v>
      </c>
      <c r="K144" s="20">
        <v>56.136402264997116</v>
      </c>
      <c r="L144" s="20">
        <v>139.94334006446147</v>
      </c>
      <c r="M144" s="20">
        <v>362.53509489635712</v>
      </c>
    </row>
    <row r="145" spans="2:13" x14ac:dyDescent="0.35">
      <c r="B145" s="11" t="s">
        <v>133</v>
      </c>
      <c r="C145" s="17">
        <v>1</v>
      </c>
      <c r="D145" s="20">
        <v>89.823337547925831</v>
      </c>
      <c r="E145" s="20">
        <v>212.26929246682221</v>
      </c>
      <c r="F145" s="20">
        <v>-122.44595491889638</v>
      </c>
      <c r="G145" s="20">
        <v>-2.2009417474215676</v>
      </c>
      <c r="H145" s="20">
        <v>9.2721611936023756</v>
      </c>
      <c r="I145" s="20">
        <v>193.88633107373815</v>
      </c>
      <c r="J145" s="20">
        <v>230.65225385990627</v>
      </c>
      <c r="K145" s="20">
        <v>56.400818520384988</v>
      </c>
      <c r="L145" s="20">
        <v>100.44918410697609</v>
      </c>
      <c r="M145" s="20">
        <v>324.08940082666834</v>
      </c>
    </row>
    <row r="146" spans="2:13" x14ac:dyDescent="0.35">
      <c r="B146" s="11" t="s">
        <v>134</v>
      </c>
      <c r="C146" s="17">
        <v>1</v>
      </c>
      <c r="D146" s="20">
        <v>171.57186238849636</v>
      </c>
      <c r="E146" s="20">
        <v>212.26929246682221</v>
      </c>
      <c r="F146" s="20">
        <v>-40.697430078325851</v>
      </c>
      <c r="G146" s="20">
        <v>-0.73152823163073988</v>
      </c>
      <c r="H146" s="20">
        <v>9.2721611936023756</v>
      </c>
      <c r="I146" s="20">
        <v>193.88633107373815</v>
      </c>
      <c r="J146" s="20">
        <v>230.65225385990627</v>
      </c>
      <c r="K146" s="20">
        <v>56.400818520384988</v>
      </c>
      <c r="L146" s="20">
        <v>100.44918410697609</v>
      </c>
      <c r="M146" s="20">
        <v>324.08940082666834</v>
      </c>
    </row>
    <row r="147" spans="2:13" x14ac:dyDescent="0.35">
      <c r="B147" s="11" t="s">
        <v>135</v>
      </c>
      <c r="C147" s="17">
        <v>1</v>
      </c>
      <c r="D147" s="20">
        <v>197.55094390304976</v>
      </c>
      <c r="E147" s="20">
        <v>230.6080807148976</v>
      </c>
      <c r="F147" s="20">
        <v>-33.05713681184784</v>
      </c>
      <c r="G147" s="20">
        <v>-0.59419547593559641</v>
      </c>
      <c r="H147" s="20">
        <v>6.2513072054174641</v>
      </c>
      <c r="I147" s="20">
        <v>218.21425616698221</v>
      </c>
      <c r="J147" s="20">
        <v>243.00190526281298</v>
      </c>
      <c r="K147" s="20">
        <v>55.983552927138888</v>
      </c>
      <c r="L147" s="20">
        <v>119.61524197765014</v>
      </c>
      <c r="M147" s="20">
        <v>341.60091945214504</v>
      </c>
    </row>
    <row r="148" spans="2:13" x14ac:dyDescent="0.35">
      <c r="B148" s="11" t="s">
        <v>136</v>
      </c>
      <c r="C148" s="17">
        <v>1</v>
      </c>
      <c r="D148" s="20">
        <v>268.89447791817884</v>
      </c>
      <c r="E148" s="20">
        <v>230.6080807148976</v>
      </c>
      <c r="F148" s="20">
        <v>38.28639720328124</v>
      </c>
      <c r="G148" s="20">
        <v>0.68819039403041748</v>
      </c>
      <c r="H148" s="20">
        <v>6.2513072054174641</v>
      </c>
      <c r="I148" s="20">
        <v>218.21425616698221</v>
      </c>
      <c r="J148" s="20">
        <v>243.00190526281298</v>
      </c>
      <c r="K148" s="20">
        <v>55.983552927138888</v>
      </c>
      <c r="L148" s="20">
        <v>119.61524197765014</v>
      </c>
      <c r="M148" s="20">
        <v>341.60091945214504</v>
      </c>
    </row>
    <row r="149" spans="2:13" x14ac:dyDescent="0.35">
      <c r="B149" s="11" t="s">
        <v>137</v>
      </c>
      <c r="C149" s="17">
        <v>1</v>
      </c>
      <c r="D149" s="20">
        <v>173.2082566698104</v>
      </c>
      <c r="E149" s="20">
        <v>238.02805095512551</v>
      </c>
      <c r="F149" s="20">
        <v>-64.819794285315112</v>
      </c>
      <c r="G149" s="20">
        <v>-1.1651229425775942</v>
      </c>
      <c r="H149" s="20">
        <v>6.0597532312526106</v>
      </c>
      <c r="I149" s="20">
        <v>226.01400079186965</v>
      </c>
      <c r="J149" s="20">
        <v>250.04210111838137</v>
      </c>
      <c r="K149" s="20">
        <v>55.962487130156518</v>
      </c>
      <c r="L149" s="20">
        <v>127.07697720929221</v>
      </c>
      <c r="M149" s="20">
        <v>348.97912470095878</v>
      </c>
    </row>
    <row r="150" spans="2:13" x14ac:dyDescent="0.35">
      <c r="B150" s="11" t="s">
        <v>138</v>
      </c>
      <c r="C150" s="17">
        <v>1</v>
      </c>
      <c r="D150" s="20">
        <v>299.9339069101668</v>
      </c>
      <c r="E150" s="20">
        <v>220.11153744823375</v>
      </c>
      <c r="F150" s="20">
        <v>79.82236946193305</v>
      </c>
      <c r="G150" s="20">
        <v>1.4347912549928143</v>
      </c>
      <c r="H150" s="20">
        <v>7.6657399532693971</v>
      </c>
      <c r="I150" s="20">
        <v>204.91346240747572</v>
      </c>
      <c r="J150" s="20">
        <v>235.30961248899177</v>
      </c>
      <c r="K150" s="20">
        <v>56.159085868632225</v>
      </c>
      <c r="L150" s="20">
        <v>108.77068758183196</v>
      </c>
      <c r="M150" s="20">
        <v>331.45238731463553</v>
      </c>
    </row>
    <row r="151" spans="2:13" x14ac:dyDescent="0.35">
      <c r="B151" s="11" t="s">
        <v>139</v>
      </c>
      <c r="C151" s="17">
        <v>1</v>
      </c>
      <c r="D151" s="20">
        <v>244.48261981110159</v>
      </c>
      <c r="E151" s="20">
        <v>236.39927699995349</v>
      </c>
      <c r="F151" s="20">
        <v>8.0833428111480998</v>
      </c>
      <c r="G151" s="20">
        <v>0.14529648336329229</v>
      </c>
      <c r="H151" s="20">
        <v>6.0347554208260581</v>
      </c>
      <c r="I151" s="20">
        <v>224.43478742719947</v>
      </c>
      <c r="J151" s="20">
        <v>248.3637665727075</v>
      </c>
      <c r="K151" s="20">
        <v>55.95978582480857</v>
      </c>
      <c r="L151" s="20">
        <v>125.45355885470622</v>
      </c>
      <c r="M151" s="20">
        <v>347.34499514520076</v>
      </c>
    </row>
    <row r="152" spans="2:13" x14ac:dyDescent="0.35">
      <c r="B152" s="11" t="s">
        <v>140</v>
      </c>
      <c r="C152" s="17">
        <v>1</v>
      </c>
      <c r="D152" s="20">
        <v>440.97002195203333</v>
      </c>
      <c r="E152" s="20">
        <v>344.18047948956468</v>
      </c>
      <c r="F152" s="20">
        <v>96.78954246246866</v>
      </c>
      <c r="G152" s="20">
        <v>1.7397728235333023</v>
      </c>
      <c r="H152" s="20">
        <v>22.744411025554346</v>
      </c>
      <c r="I152" s="20">
        <v>299.08747246983239</v>
      </c>
      <c r="J152" s="20">
        <v>389.27348650929696</v>
      </c>
      <c r="K152" s="20">
        <v>60.103141261240374</v>
      </c>
      <c r="L152" s="20">
        <v>225.02015620152667</v>
      </c>
      <c r="M152" s="20">
        <v>463.34080277760268</v>
      </c>
    </row>
    <row r="153" spans="2:13" x14ac:dyDescent="0.35">
      <c r="B153" s="11" t="s">
        <v>141</v>
      </c>
      <c r="C153" s="17">
        <v>1</v>
      </c>
      <c r="D153" s="20">
        <v>269.93480159233297</v>
      </c>
      <c r="E153" s="20">
        <v>309.23701717306727</v>
      </c>
      <c r="F153" s="20">
        <v>-39.302215580734298</v>
      </c>
      <c r="G153" s="20">
        <v>-0.70644952783533044</v>
      </c>
      <c r="H153" s="20">
        <v>12.793190759931155</v>
      </c>
      <c r="I153" s="20">
        <v>283.87327220318451</v>
      </c>
      <c r="J153" s="20">
        <v>334.60076214295003</v>
      </c>
      <c r="K153" s="20">
        <v>57.085419210068387</v>
      </c>
      <c r="L153" s="20">
        <v>196.0596213604521</v>
      </c>
      <c r="M153" s="20">
        <v>422.41441298568247</v>
      </c>
    </row>
    <row r="154" spans="2:13" x14ac:dyDescent="0.35">
      <c r="B154" s="11" t="s">
        <v>142</v>
      </c>
      <c r="C154" s="17">
        <v>1</v>
      </c>
      <c r="D154" s="20">
        <v>334.96321778716339</v>
      </c>
      <c r="E154" s="20">
        <v>300.58641772226497</v>
      </c>
      <c r="F154" s="20">
        <v>34.376800064898418</v>
      </c>
      <c r="G154" s="20">
        <v>0.61791616109911207</v>
      </c>
      <c r="H154" s="20">
        <v>12.872613532410321</v>
      </c>
      <c r="I154" s="20">
        <v>275.06520938114323</v>
      </c>
      <c r="J154" s="20">
        <v>326.1076260633867</v>
      </c>
      <c r="K154" s="20">
        <v>57.10327079707475</v>
      </c>
      <c r="L154" s="20">
        <v>187.37362940213282</v>
      </c>
      <c r="M154" s="20">
        <v>413.79920604239715</v>
      </c>
    </row>
    <row r="155" spans="2:13" x14ac:dyDescent="0.35">
      <c r="B155" s="11" t="s">
        <v>143</v>
      </c>
      <c r="C155" s="17">
        <v>1</v>
      </c>
      <c r="D155" s="20">
        <v>357.7484603303962</v>
      </c>
      <c r="E155" s="20">
        <v>300.58641772226497</v>
      </c>
      <c r="F155" s="20">
        <v>57.16204260813123</v>
      </c>
      <c r="G155" s="20">
        <v>1.0274763754136143</v>
      </c>
      <c r="H155" s="20">
        <v>12.872613532410321</v>
      </c>
      <c r="I155" s="20">
        <v>275.06520938114323</v>
      </c>
      <c r="J155" s="20">
        <v>326.1076260633867</v>
      </c>
      <c r="K155" s="20">
        <v>57.10327079707475</v>
      </c>
      <c r="L155" s="20">
        <v>187.37362940213282</v>
      </c>
      <c r="M155" s="20">
        <v>413.79920604239715</v>
      </c>
    </row>
    <row r="156" spans="2:13" x14ac:dyDescent="0.35">
      <c r="B156" s="11" t="s">
        <v>144</v>
      </c>
      <c r="C156" s="17">
        <v>1</v>
      </c>
      <c r="D156" s="20">
        <v>230.50294470959292</v>
      </c>
      <c r="E156" s="20">
        <v>260.37379851790797</v>
      </c>
      <c r="F156" s="20">
        <v>-29.870853808315047</v>
      </c>
      <c r="G156" s="20">
        <v>-0.53692267107879132</v>
      </c>
      <c r="H156" s="20">
        <v>18.60095740876751</v>
      </c>
      <c r="I156" s="20">
        <v>223.49559129306948</v>
      </c>
      <c r="J156" s="20">
        <v>297.25200574274646</v>
      </c>
      <c r="K156" s="20">
        <v>58.660676548195724</v>
      </c>
      <c r="L156" s="20">
        <v>144.07330182014559</v>
      </c>
      <c r="M156" s="20">
        <v>376.67429521567033</v>
      </c>
    </row>
    <row r="157" spans="2:13" x14ac:dyDescent="0.35">
      <c r="B157" s="11" t="s">
        <v>145</v>
      </c>
      <c r="C157" s="17">
        <v>1</v>
      </c>
      <c r="D157" s="20">
        <v>363.78535420602554</v>
      </c>
      <c r="E157" s="20">
        <v>229.16028164363362</v>
      </c>
      <c r="F157" s="20">
        <v>134.62507256239192</v>
      </c>
      <c r="G157" s="20">
        <v>2.4198589708290941</v>
      </c>
      <c r="H157" s="20">
        <v>6.3761345495671904</v>
      </c>
      <c r="I157" s="20">
        <v>216.51897474501354</v>
      </c>
      <c r="J157" s="20">
        <v>241.80158854225371</v>
      </c>
      <c r="K157" s="20">
        <v>55.997628953049805</v>
      </c>
      <c r="L157" s="20">
        <v>118.13953581595864</v>
      </c>
      <c r="M157" s="20">
        <v>340.1810274713086</v>
      </c>
    </row>
    <row r="158" spans="2:13" x14ac:dyDescent="0.35">
      <c r="B158" s="11" t="s">
        <v>146</v>
      </c>
      <c r="C158" s="17">
        <v>1</v>
      </c>
      <c r="D158" s="20">
        <v>268.40864887242094</v>
      </c>
      <c r="E158" s="20">
        <v>214.68229093099382</v>
      </c>
      <c r="F158" s="20">
        <v>53.726357941427125</v>
      </c>
      <c r="G158" s="20">
        <v>0.96572062514049295</v>
      </c>
      <c r="H158" s="20">
        <v>8.7442532002290481</v>
      </c>
      <c r="I158" s="20">
        <v>197.34595848003582</v>
      </c>
      <c r="J158" s="20">
        <v>232.01862338195181</v>
      </c>
      <c r="K158" s="20">
        <v>56.316439168318986</v>
      </c>
      <c r="L158" s="20">
        <v>103.0294728435033</v>
      </c>
      <c r="M158" s="20">
        <v>326.33510901848433</v>
      </c>
    </row>
    <row r="159" spans="2:13" x14ac:dyDescent="0.35">
      <c r="B159" s="11" t="s">
        <v>147</v>
      </c>
      <c r="C159" s="17">
        <v>1</v>
      </c>
      <c r="D159" s="20">
        <v>211.23872621363978</v>
      </c>
      <c r="E159" s="20">
        <v>229.16028164363362</v>
      </c>
      <c r="F159" s="20">
        <v>-17.921555429993845</v>
      </c>
      <c r="G159" s="20">
        <v>-0.3221364033685683</v>
      </c>
      <c r="H159" s="20">
        <v>6.3761345495671904</v>
      </c>
      <c r="I159" s="20">
        <v>216.51897474501354</v>
      </c>
      <c r="J159" s="20">
        <v>241.80158854225371</v>
      </c>
      <c r="K159" s="20">
        <v>55.997628953049805</v>
      </c>
      <c r="L159" s="20">
        <v>118.13953581595864</v>
      </c>
      <c r="M159" s="20">
        <v>340.1810274713086</v>
      </c>
    </row>
    <row r="160" spans="2:13" x14ac:dyDescent="0.35">
      <c r="B160" s="11" t="s">
        <v>148</v>
      </c>
      <c r="C160" s="17">
        <v>1</v>
      </c>
      <c r="D160" s="20">
        <v>223.0831529572697</v>
      </c>
      <c r="E160" s="20">
        <v>214.68229093099382</v>
      </c>
      <c r="F160" s="20">
        <v>8.4008620262758882</v>
      </c>
      <c r="G160" s="20">
        <v>0.15100382826207775</v>
      </c>
      <c r="H160" s="20">
        <v>8.7442532002290481</v>
      </c>
      <c r="I160" s="20">
        <v>197.34595848003582</v>
      </c>
      <c r="J160" s="20">
        <v>232.01862338195181</v>
      </c>
      <c r="K160" s="20">
        <v>56.316439168318986</v>
      </c>
      <c r="L160" s="20">
        <v>103.0294728435033</v>
      </c>
      <c r="M160" s="20">
        <v>326.33510901848433</v>
      </c>
    </row>
    <row r="161" spans="2:13" x14ac:dyDescent="0.35">
      <c r="B161" s="11" t="s">
        <v>149</v>
      </c>
      <c r="C161" s="17">
        <v>1</v>
      </c>
      <c r="D161" s="20">
        <v>351.97074735656679</v>
      </c>
      <c r="E161" s="20">
        <v>196.58480254019406</v>
      </c>
      <c r="F161" s="20">
        <v>155.38594481637273</v>
      </c>
      <c r="G161" s="20">
        <v>2.7930315308122973</v>
      </c>
      <c r="H161" s="20">
        <v>13.132797464631098</v>
      </c>
      <c r="I161" s="20">
        <v>170.54775424749602</v>
      </c>
      <c r="J161" s="20">
        <v>222.62185083289211</v>
      </c>
      <c r="K161" s="20">
        <v>57.162485301255735</v>
      </c>
      <c r="L161" s="20">
        <v>83.254615706215887</v>
      </c>
      <c r="M161" s="20">
        <v>309.91498937417225</v>
      </c>
    </row>
    <row r="162" spans="2:13" x14ac:dyDescent="0.35">
      <c r="B162" s="11" t="s">
        <v>150</v>
      </c>
      <c r="C162" s="17">
        <v>1</v>
      </c>
      <c r="D162" s="20">
        <v>168.5650474293837</v>
      </c>
      <c r="E162" s="20">
        <v>177.03951507813034</v>
      </c>
      <c r="F162" s="20">
        <v>-8.4744676487466393</v>
      </c>
      <c r="G162" s="20">
        <v>-0.15232687472325429</v>
      </c>
      <c r="H162" s="20">
        <v>18.442321326380746</v>
      </c>
      <c r="I162" s="20">
        <v>140.47581931584907</v>
      </c>
      <c r="J162" s="20">
        <v>213.60321084041161</v>
      </c>
      <c r="K162" s="20">
        <v>58.610567071772437</v>
      </c>
      <c r="L162" s="20">
        <v>60.838365291113263</v>
      </c>
      <c r="M162" s="20">
        <v>293.24066486514744</v>
      </c>
    </row>
    <row r="163" spans="2:13" x14ac:dyDescent="0.35">
      <c r="B163" s="11" t="s">
        <v>151</v>
      </c>
      <c r="C163" s="17">
        <v>1</v>
      </c>
      <c r="D163" s="20">
        <v>241.95493277686541</v>
      </c>
      <c r="E163" s="20">
        <v>164.0093234367545</v>
      </c>
      <c r="F163" s="20">
        <v>77.945609340110906</v>
      </c>
      <c r="G163" s="20">
        <v>1.4010568641364538</v>
      </c>
      <c r="H163" s="20">
        <v>22.108482092225692</v>
      </c>
      <c r="I163" s="20">
        <v>120.17710737891706</v>
      </c>
      <c r="J163" s="20">
        <v>207.84153949459193</v>
      </c>
      <c r="K163" s="20">
        <v>59.865385131906748</v>
      </c>
      <c r="L163" s="20">
        <v>45.320374799701284</v>
      </c>
      <c r="M163" s="20">
        <v>282.69827207380774</v>
      </c>
    </row>
    <row r="164" spans="2:13" x14ac:dyDescent="0.35">
      <c r="B164" s="11" t="s">
        <v>152</v>
      </c>
      <c r="C164" s="17">
        <v>1</v>
      </c>
      <c r="D164" s="20">
        <v>184.85808826771864</v>
      </c>
      <c r="E164" s="20">
        <v>185.72630950571423</v>
      </c>
      <c r="F164" s="20">
        <v>-0.86822123799558426</v>
      </c>
      <c r="G164" s="20">
        <v>-1.5606104505193574E-2</v>
      </c>
      <c r="H164" s="20">
        <v>16.043959829261155</v>
      </c>
      <c r="I164" s="20">
        <v>153.91759868034598</v>
      </c>
      <c r="J164" s="20">
        <v>217.53502033108248</v>
      </c>
      <c r="K164" s="20">
        <v>57.900673602059264</v>
      </c>
      <c r="L164" s="20">
        <v>70.932592567895682</v>
      </c>
      <c r="M164" s="20">
        <v>300.52002644353274</v>
      </c>
    </row>
    <row r="165" spans="2:13" x14ac:dyDescent="0.35">
      <c r="B165" s="11" t="s">
        <v>153</v>
      </c>
      <c r="C165" s="17">
        <v>1</v>
      </c>
      <c r="D165" s="20">
        <v>200.07702230282163</v>
      </c>
      <c r="E165" s="20">
        <v>220.74494954191175</v>
      </c>
      <c r="F165" s="20">
        <v>-20.667927239090119</v>
      </c>
      <c r="G165" s="20">
        <v>-0.37150189178005083</v>
      </c>
      <c r="H165" s="20">
        <v>7.5519925768833964</v>
      </c>
      <c r="I165" s="20">
        <v>205.77238973810961</v>
      </c>
      <c r="J165" s="20">
        <v>235.71750934571389</v>
      </c>
      <c r="K165" s="20">
        <v>56.143672381227063</v>
      </c>
      <c r="L165" s="20">
        <v>109.4346584134337</v>
      </c>
      <c r="M165" s="20">
        <v>332.05524067038982</v>
      </c>
    </row>
    <row r="166" spans="2:13" x14ac:dyDescent="0.35">
      <c r="B166" s="11" t="s">
        <v>154</v>
      </c>
      <c r="C166" s="17">
        <v>1</v>
      </c>
      <c r="D166" s="20">
        <v>181.75129023351653</v>
      </c>
      <c r="E166" s="20">
        <v>220.74494954191175</v>
      </c>
      <c r="F166" s="20">
        <v>-38.993659308395223</v>
      </c>
      <c r="G166" s="20">
        <v>-0.70090329005499985</v>
      </c>
      <c r="H166" s="20">
        <v>7.5519925768833964</v>
      </c>
      <c r="I166" s="20">
        <v>205.77238973810961</v>
      </c>
      <c r="J166" s="20">
        <v>235.71750934571389</v>
      </c>
      <c r="K166" s="20">
        <v>56.143672381227063</v>
      </c>
      <c r="L166" s="20">
        <v>109.4346584134337</v>
      </c>
      <c r="M166" s="20">
        <v>332.05524067038982</v>
      </c>
    </row>
    <row r="167" spans="2:13" x14ac:dyDescent="0.35">
      <c r="B167" s="11" t="s">
        <v>155</v>
      </c>
      <c r="C167" s="17">
        <v>1</v>
      </c>
      <c r="D167" s="20">
        <v>154.70125058617577</v>
      </c>
      <c r="E167" s="20">
        <v>216.75057531334306</v>
      </c>
      <c r="F167" s="20">
        <v>-62.049324727167289</v>
      </c>
      <c r="G167" s="20">
        <v>-1.1153243019077004</v>
      </c>
      <c r="H167" s="20">
        <v>8.3135679539958041</v>
      </c>
      <c r="I167" s="20">
        <v>200.26811825224988</v>
      </c>
      <c r="J167" s="20">
        <v>233.23303237443625</v>
      </c>
      <c r="K167" s="20">
        <v>56.25117570944596</v>
      </c>
      <c r="L167" s="20">
        <v>105.22714838070755</v>
      </c>
      <c r="M167" s="20">
        <v>328.27400224597858</v>
      </c>
    </row>
    <row r="168" spans="2:13" x14ac:dyDescent="0.35">
      <c r="B168" s="11" t="s">
        <v>156</v>
      </c>
      <c r="C168" s="17">
        <v>1</v>
      </c>
      <c r="D168" s="20">
        <v>120.08165652683778</v>
      </c>
      <c r="E168" s="20">
        <v>242.19047328500943</v>
      </c>
      <c r="F168" s="20">
        <v>-122.10881675817166</v>
      </c>
      <c r="G168" s="20">
        <v>-2.1948817558679106</v>
      </c>
      <c r="H168" s="20">
        <v>6.2919626711641854</v>
      </c>
      <c r="I168" s="20">
        <v>229.7160453220288</v>
      </c>
      <c r="J168" s="20">
        <v>254.66490124799006</v>
      </c>
      <c r="K168" s="20">
        <v>55.988107226665385</v>
      </c>
      <c r="L168" s="20">
        <v>131.18860520599148</v>
      </c>
      <c r="M168" s="20">
        <v>353.19234136402736</v>
      </c>
    </row>
    <row r="169" spans="2:13" x14ac:dyDescent="0.35">
      <c r="B169" s="11" t="s">
        <v>157</v>
      </c>
      <c r="C169" s="17">
        <v>1</v>
      </c>
      <c r="D169" s="20">
        <v>284.8292030196755</v>
      </c>
      <c r="E169" s="20">
        <v>255.35228303693469</v>
      </c>
      <c r="F169" s="20">
        <v>29.47691998274081</v>
      </c>
      <c r="G169" s="20">
        <v>0.52984178871724563</v>
      </c>
      <c r="H169" s="20">
        <v>8.275288306106491</v>
      </c>
      <c r="I169" s="20">
        <v>238.94571910092822</v>
      </c>
      <c r="J169" s="20">
        <v>271.75884697294117</v>
      </c>
      <c r="K169" s="20">
        <v>56.245530961298961</v>
      </c>
      <c r="L169" s="20">
        <v>143.84004736651877</v>
      </c>
      <c r="M169" s="20">
        <v>366.86451870735061</v>
      </c>
    </row>
    <row r="170" spans="2:13" x14ac:dyDescent="0.35">
      <c r="B170" s="11" t="s">
        <v>158</v>
      </c>
      <c r="C170" s="17">
        <v>1</v>
      </c>
      <c r="D170" s="20">
        <v>248.17471444662888</v>
      </c>
      <c r="E170" s="20">
        <v>255.35228303693469</v>
      </c>
      <c r="F170" s="20">
        <v>-7.1775685903058104</v>
      </c>
      <c r="G170" s="20">
        <v>-0.12901537144162453</v>
      </c>
      <c r="H170" s="20">
        <v>8.275288306106491</v>
      </c>
      <c r="I170" s="20">
        <v>238.94571910092822</v>
      </c>
      <c r="J170" s="20">
        <v>271.75884697294117</v>
      </c>
      <c r="K170" s="20">
        <v>56.245530961298961</v>
      </c>
      <c r="L170" s="20">
        <v>143.84004736651877</v>
      </c>
      <c r="M170" s="20">
        <v>366.86451870735061</v>
      </c>
    </row>
    <row r="171" spans="2:13" x14ac:dyDescent="0.35">
      <c r="B171" s="11" t="s">
        <v>159</v>
      </c>
      <c r="C171" s="17">
        <v>1</v>
      </c>
      <c r="D171" s="20">
        <v>278.14696766500168</v>
      </c>
      <c r="E171" s="20">
        <v>250.73248780546692</v>
      </c>
      <c r="F171" s="20">
        <v>27.414479859534765</v>
      </c>
      <c r="G171" s="20">
        <v>0.49276983667335711</v>
      </c>
      <c r="H171" s="20">
        <v>7.4100522728289331</v>
      </c>
      <c r="I171" s="20">
        <v>236.04133845981733</v>
      </c>
      <c r="J171" s="20">
        <v>265.42363715111651</v>
      </c>
      <c r="K171" s="20">
        <v>56.124755957200513</v>
      </c>
      <c r="L171" s="20">
        <v>139.45970032746629</v>
      </c>
      <c r="M171" s="20">
        <v>362.00527528346754</v>
      </c>
    </row>
    <row r="172" spans="2:13" x14ac:dyDescent="0.35">
      <c r="B172" s="11" t="s">
        <v>160</v>
      </c>
      <c r="C172" s="17">
        <v>1</v>
      </c>
      <c r="D172" s="20">
        <v>275.66126852782827</v>
      </c>
      <c r="E172" s="20">
        <v>242.19047328500943</v>
      </c>
      <c r="F172" s="20">
        <v>33.470795242818838</v>
      </c>
      <c r="G172" s="20">
        <v>0.60163090416595333</v>
      </c>
      <c r="H172" s="20">
        <v>6.2919626711641854</v>
      </c>
      <c r="I172" s="20">
        <v>229.7160453220288</v>
      </c>
      <c r="J172" s="20">
        <v>254.66490124799006</v>
      </c>
      <c r="K172" s="20">
        <v>55.988107226665385</v>
      </c>
      <c r="L172" s="20">
        <v>131.18860520599148</v>
      </c>
      <c r="M172" s="20">
        <v>353.19234136402736</v>
      </c>
    </row>
    <row r="173" spans="2:13" x14ac:dyDescent="0.35">
      <c r="B173" s="11" t="s">
        <v>161</v>
      </c>
      <c r="C173" s="17">
        <v>1</v>
      </c>
      <c r="D173" s="20">
        <v>325.03973275525487</v>
      </c>
      <c r="E173" s="20">
        <v>364.44966648726046</v>
      </c>
      <c r="F173" s="20">
        <v>-39.409933732005584</v>
      </c>
      <c r="G173" s="20">
        <v>-0.70838574023405843</v>
      </c>
      <c r="H173" s="20">
        <v>23.20717888943442</v>
      </c>
      <c r="I173" s="20">
        <v>318.4391771677665</v>
      </c>
      <c r="J173" s="20">
        <v>410.46015580675441</v>
      </c>
      <c r="K173" s="20">
        <v>60.279785239958073</v>
      </c>
      <c r="L173" s="20">
        <v>244.93912933070936</v>
      </c>
      <c r="M173" s="20">
        <v>483.96020364381155</v>
      </c>
    </row>
    <row r="174" spans="2:13" x14ac:dyDescent="0.35">
      <c r="B174" s="11" t="s">
        <v>162</v>
      </c>
      <c r="C174" s="17">
        <v>1</v>
      </c>
      <c r="D174" s="20">
        <v>336.94447229060336</v>
      </c>
      <c r="E174" s="20">
        <v>305.97946926272334</v>
      </c>
      <c r="F174" s="20">
        <v>30.965003027880016</v>
      </c>
      <c r="G174" s="20">
        <v>0.55658978623048694</v>
      </c>
      <c r="H174" s="20">
        <v>12.763467484959007</v>
      </c>
      <c r="I174" s="20">
        <v>280.67465357641106</v>
      </c>
      <c r="J174" s="20">
        <v>331.28428494903562</v>
      </c>
      <c r="K174" s="20">
        <v>57.078765393172816</v>
      </c>
      <c r="L174" s="20">
        <v>192.81526528926562</v>
      </c>
      <c r="M174" s="20">
        <v>419.14367323618103</v>
      </c>
    </row>
    <row r="175" spans="2:13" x14ac:dyDescent="0.35">
      <c r="B175" s="11" t="s">
        <v>163</v>
      </c>
      <c r="C175" s="17">
        <v>1</v>
      </c>
      <c r="D175" s="20">
        <v>304.84372440863598</v>
      </c>
      <c r="E175" s="20">
        <v>299.38394016834184</v>
      </c>
      <c r="F175" s="20">
        <v>5.459784240294141</v>
      </c>
      <c r="G175" s="20">
        <v>9.8138538544103912E-2</v>
      </c>
      <c r="H175" s="20">
        <v>12.923525901787675</v>
      </c>
      <c r="I175" s="20">
        <v>273.76179310310255</v>
      </c>
      <c r="J175" s="20">
        <v>325.00608723358113</v>
      </c>
      <c r="K175" s="20">
        <v>57.114769353499398</v>
      </c>
      <c r="L175" s="20">
        <v>186.14835484172792</v>
      </c>
      <c r="M175" s="20">
        <v>412.61952549495572</v>
      </c>
    </row>
    <row r="176" spans="2:13" x14ac:dyDescent="0.35">
      <c r="B176" s="11" t="s">
        <v>164</v>
      </c>
      <c r="C176" s="17">
        <v>1</v>
      </c>
      <c r="D176" s="20">
        <v>257.52693757002027</v>
      </c>
      <c r="E176" s="20">
        <v>306.34141903053933</v>
      </c>
      <c r="F176" s="20">
        <v>-48.814481460519062</v>
      </c>
      <c r="G176" s="20">
        <v>-0.87743061987107163</v>
      </c>
      <c r="H176" s="20">
        <v>12.763204712062231</v>
      </c>
      <c r="I176" s="20">
        <v>281.0371243170527</v>
      </c>
      <c r="J176" s="20">
        <v>331.64571374402595</v>
      </c>
      <c r="K176" s="20">
        <v>57.078706634709803</v>
      </c>
      <c r="L176" s="20">
        <v>193.17733155144947</v>
      </c>
      <c r="M176" s="20">
        <v>419.50550650962919</v>
      </c>
    </row>
    <row r="177" spans="2:13" x14ac:dyDescent="0.35">
      <c r="B177" s="11" t="s">
        <v>165</v>
      </c>
      <c r="C177" s="17">
        <v>1</v>
      </c>
      <c r="D177" s="20">
        <v>280.49607322898152</v>
      </c>
      <c r="E177" s="20">
        <v>242.68815421575641</v>
      </c>
      <c r="F177" s="20">
        <v>37.807919013225103</v>
      </c>
      <c r="G177" s="20">
        <v>0.67958984349019913</v>
      </c>
      <c r="H177" s="20">
        <v>6.33508860377371</v>
      </c>
      <c r="I177" s="20">
        <v>230.12822489687306</v>
      </c>
      <c r="J177" s="20">
        <v>255.24808353463976</v>
      </c>
      <c r="K177" s="20">
        <v>55.992970131856026</v>
      </c>
      <c r="L177" s="20">
        <v>131.67664495422326</v>
      </c>
      <c r="M177" s="20">
        <v>353.69966347728956</v>
      </c>
    </row>
    <row r="178" spans="2:13" x14ac:dyDescent="0.35">
      <c r="B178" s="11" t="s">
        <v>166</v>
      </c>
      <c r="C178" s="17">
        <v>1</v>
      </c>
      <c r="D178" s="20">
        <v>234.36817392164625</v>
      </c>
      <c r="E178" s="20">
        <v>235.88220591341494</v>
      </c>
      <c r="F178" s="20">
        <v>-1.5140319917686895</v>
      </c>
      <c r="G178" s="20">
        <v>-2.7214424680853888E-2</v>
      </c>
      <c r="H178" s="20">
        <v>6.0347949260520712</v>
      </c>
      <c r="I178" s="20">
        <v>223.91763801770799</v>
      </c>
      <c r="J178" s="20">
        <v>247.84677380912188</v>
      </c>
      <c r="K178" s="20">
        <v>55.959790085102725</v>
      </c>
      <c r="L178" s="20">
        <v>124.93647932172014</v>
      </c>
      <c r="M178" s="20">
        <v>346.82793250510974</v>
      </c>
    </row>
    <row r="179" spans="2:13" x14ac:dyDescent="0.35">
      <c r="B179" s="11" t="s">
        <v>167</v>
      </c>
      <c r="C179" s="17">
        <v>1</v>
      </c>
      <c r="D179" s="20">
        <v>240.35825174778387</v>
      </c>
      <c r="E179" s="20">
        <v>236.70090179440186</v>
      </c>
      <c r="F179" s="20">
        <v>3.6573499533820097</v>
      </c>
      <c r="G179" s="20">
        <v>6.574013982463163E-2</v>
      </c>
      <c r="H179" s="20">
        <v>6.0365107406970484</v>
      </c>
      <c r="I179" s="20">
        <v>224.73293212927808</v>
      </c>
      <c r="J179" s="20">
        <v>248.66887145952563</v>
      </c>
      <c r="K179" s="20">
        <v>55.959975147348018</v>
      </c>
      <c r="L179" s="20">
        <v>125.7548082988063</v>
      </c>
      <c r="M179" s="20">
        <v>347.64699528999745</v>
      </c>
    </row>
    <row r="180" spans="2:13" x14ac:dyDescent="0.35">
      <c r="B180" s="11" t="s">
        <v>168</v>
      </c>
      <c r="C180" s="17">
        <v>1</v>
      </c>
      <c r="D180" s="20">
        <v>212.82588288712984</v>
      </c>
      <c r="E180" s="20">
        <v>246.0167994122628</v>
      </c>
      <c r="F180" s="20">
        <v>-33.190916525132963</v>
      </c>
      <c r="G180" s="20">
        <v>-0.59660013974112869</v>
      </c>
      <c r="H180" s="20">
        <v>6.6994557286532652</v>
      </c>
      <c r="I180" s="20">
        <v>232.73447682931589</v>
      </c>
      <c r="J180" s="20">
        <v>259.2991219952097</v>
      </c>
      <c r="K180" s="20">
        <v>56.035364401683353</v>
      </c>
      <c r="L180" s="20">
        <v>134.92123938745544</v>
      </c>
      <c r="M180" s="20">
        <v>357.11235943707015</v>
      </c>
    </row>
    <row r="181" spans="2:13" x14ac:dyDescent="0.35">
      <c r="B181" s="11" t="s">
        <v>169</v>
      </c>
      <c r="C181" s="17">
        <v>1</v>
      </c>
      <c r="D181" s="20">
        <v>213.59333551683733</v>
      </c>
      <c r="E181" s="20">
        <v>247.4645984835268</v>
      </c>
      <c r="F181" s="20">
        <v>-33.871262966689471</v>
      </c>
      <c r="G181" s="20">
        <v>-0.60882923205310635</v>
      </c>
      <c r="H181" s="20">
        <v>6.8956229831011768</v>
      </c>
      <c r="I181" s="20">
        <v>233.7933552390634</v>
      </c>
      <c r="J181" s="20">
        <v>261.13584172799017</v>
      </c>
      <c r="K181" s="20">
        <v>56.059156013039747</v>
      </c>
      <c r="L181" s="20">
        <v>136.32186927519126</v>
      </c>
      <c r="M181" s="20">
        <v>358.60732769186234</v>
      </c>
    </row>
    <row r="182" spans="2:13" x14ac:dyDescent="0.35">
      <c r="B182" s="11" t="s">
        <v>170</v>
      </c>
      <c r="C182" s="17">
        <v>1</v>
      </c>
      <c r="D182" s="20">
        <v>202.78247809055952</v>
      </c>
      <c r="E182" s="20">
        <v>262.67683014339474</v>
      </c>
      <c r="F182" s="20">
        <v>-59.894352052835217</v>
      </c>
      <c r="G182" s="20">
        <v>-1.0765890956149999</v>
      </c>
      <c r="H182" s="20">
        <v>9.8794286726710059</v>
      </c>
      <c r="I182" s="20">
        <v>243.08990190915</v>
      </c>
      <c r="J182" s="20">
        <v>282.26375837763948</v>
      </c>
      <c r="K182" s="20">
        <v>56.50382701612034</v>
      </c>
      <c r="L182" s="20">
        <v>150.65249742196514</v>
      </c>
      <c r="M182" s="20">
        <v>374.70116286482437</v>
      </c>
    </row>
    <row r="183" spans="2:13" x14ac:dyDescent="0.35">
      <c r="B183" s="11" t="s">
        <v>171</v>
      </c>
      <c r="C183" s="17">
        <v>1</v>
      </c>
      <c r="D183" s="20">
        <v>172.89299098579787</v>
      </c>
      <c r="E183" s="20">
        <v>255.58261469420125</v>
      </c>
      <c r="F183" s="20">
        <v>-82.689623708403388</v>
      </c>
      <c r="G183" s="20">
        <v>-1.4863295812340387</v>
      </c>
      <c r="H183" s="20">
        <v>8.3219081430810231</v>
      </c>
      <c r="I183" s="20">
        <v>239.08362239706511</v>
      </c>
      <c r="J183" s="20">
        <v>272.08160699133742</v>
      </c>
      <c r="K183" s="20">
        <v>56.252408941405655</v>
      </c>
      <c r="L183" s="20">
        <v>144.05674275925935</v>
      </c>
      <c r="M183" s="20">
        <v>367.10848662914316</v>
      </c>
    </row>
    <row r="184" spans="2:13" x14ac:dyDescent="0.35">
      <c r="B184" s="11" t="s">
        <v>172</v>
      </c>
      <c r="C184" s="17">
        <v>1</v>
      </c>
      <c r="D184" s="20">
        <v>270.36572840572046</v>
      </c>
      <c r="E184" s="20">
        <v>256.9097638549249</v>
      </c>
      <c r="F184" s="20">
        <v>13.455964550795557</v>
      </c>
      <c r="G184" s="20">
        <v>0.24186829325057765</v>
      </c>
      <c r="H184" s="20">
        <v>8.5960554597795529</v>
      </c>
      <c r="I184" s="20">
        <v>239.8672478383819</v>
      </c>
      <c r="J184" s="20">
        <v>273.95227987146791</v>
      </c>
      <c r="K184" s="20">
        <v>56.293618874938772</v>
      </c>
      <c r="L184" s="20">
        <v>145.30218921860268</v>
      </c>
      <c r="M184" s="20">
        <v>368.51733849124713</v>
      </c>
    </row>
    <row r="185" spans="2:13" x14ac:dyDescent="0.35">
      <c r="B185" s="11" t="s">
        <v>173</v>
      </c>
      <c r="C185" s="17">
        <v>1</v>
      </c>
      <c r="D185" s="20">
        <v>280.23676981467042</v>
      </c>
      <c r="E185" s="20">
        <v>244.72412165972139</v>
      </c>
      <c r="F185" s="20">
        <v>35.512648154949034</v>
      </c>
      <c r="G185" s="20">
        <v>0.63833280517508262</v>
      </c>
      <c r="H185" s="20">
        <v>6.5428970493750418</v>
      </c>
      <c r="I185" s="20">
        <v>231.75219188561709</v>
      </c>
      <c r="J185" s="20">
        <v>257.69605143382569</v>
      </c>
      <c r="K185" s="20">
        <v>56.016862268141885</v>
      </c>
      <c r="L185" s="20">
        <v>133.66524391421018</v>
      </c>
      <c r="M185" s="20">
        <v>355.7829994052326</v>
      </c>
    </row>
    <row r="186" spans="2:13" x14ac:dyDescent="0.35">
      <c r="B186" s="11" t="s">
        <v>174</v>
      </c>
      <c r="C186" s="17">
        <v>1</v>
      </c>
      <c r="D186" s="20">
        <v>350.55099080856598</v>
      </c>
      <c r="E186" s="20">
        <v>364.48586146404199</v>
      </c>
      <c r="F186" s="20">
        <v>-13.934870655476004</v>
      </c>
      <c r="G186" s="20">
        <v>-0.2504765354712733</v>
      </c>
      <c r="H186" s="20">
        <v>23.2093734622885</v>
      </c>
      <c r="I186" s="20">
        <v>318.47102119041676</v>
      </c>
      <c r="J186" s="20">
        <v>410.50070173766721</v>
      </c>
      <c r="K186" s="20">
        <v>60.280630164931409</v>
      </c>
      <c r="L186" s="20">
        <v>244.97364916155237</v>
      </c>
      <c r="M186" s="20">
        <v>483.9980737665316</v>
      </c>
    </row>
    <row r="187" spans="2:13" x14ac:dyDescent="0.35">
      <c r="B187" s="11" t="s">
        <v>175</v>
      </c>
      <c r="C187" s="17">
        <v>1</v>
      </c>
      <c r="D187" s="20">
        <v>351.30307609863956</v>
      </c>
      <c r="E187" s="20">
        <v>343.07932046386281</v>
      </c>
      <c r="F187" s="20">
        <v>8.2237556347767509</v>
      </c>
      <c r="G187" s="20">
        <v>0.14782037601129636</v>
      </c>
      <c r="H187" s="20">
        <v>16.75426172875336</v>
      </c>
      <c r="I187" s="20">
        <v>309.86236703753451</v>
      </c>
      <c r="J187" s="20">
        <v>376.29627389019112</v>
      </c>
      <c r="K187" s="20">
        <v>58.101502929311792</v>
      </c>
      <c r="L187" s="20">
        <v>227.8874398517512</v>
      </c>
      <c r="M187" s="20">
        <v>458.27120107597443</v>
      </c>
    </row>
    <row r="188" spans="2:13" x14ac:dyDescent="0.35">
      <c r="B188" s="11" t="s">
        <v>176</v>
      </c>
      <c r="C188" s="17">
        <v>1</v>
      </c>
      <c r="D188" s="20">
        <v>313.2871856579099</v>
      </c>
      <c r="E188" s="20">
        <v>338.12060864478372</v>
      </c>
      <c r="F188" s="20">
        <v>-24.833422986873813</v>
      </c>
      <c r="G188" s="20">
        <v>-0.44637585144720932</v>
      </c>
      <c r="H188" s="20">
        <v>15.846299344686663</v>
      </c>
      <c r="I188" s="20">
        <v>306.70377895489207</v>
      </c>
      <c r="J188" s="20">
        <v>369.53743833467536</v>
      </c>
      <c r="K188" s="20">
        <v>57.846214737791392</v>
      </c>
      <c r="L188" s="20">
        <v>223.43486170214152</v>
      </c>
      <c r="M188" s="20">
        <v>452.80635558742591</v>
      </c>
    </row>
    <row r="189" spans="2:13" x14ac:dyDescent="0.35">
      <c r="B189" s="11" t="s">
        <v>177</v>
      </c>
      <c r="C189" s="17">
        <v>1</v>
      </c>
      <c r="D189" s="20">
        <v>206.85485160026474</v>
      </c>
      <c r="E189" s="20">
        <v>216.75057531334306</v>
      </c>
      <c r="F189" s="20">
        <v>-9.8957237130783255</v>
      </c>
      <c r="G189" s="20">
        <v>-0.17787367051439024</v>
      </c>
      <c r="H189" s="20">
        <v>8.3135679539958041</v>
      </c>
      <c r="I189" s="20">
        <v>200.26811825224988</v>
      </c>
      <c r="J189" s="20">
        <v>233.23303237443625</v>
      </c>
      <c r="K189" s="20">
        <v>56.25117570944596</v>
      </c>
      <c r="L189" s="20">
        <v>105.22714838070755</v>
      </c>
      <c r="M189" s="20">
        <v>328.27400224597858</v>
      </c>
    </row>
    <row r="190" spans="2:13" x14ac:dyDescent="0.35">
      <c r="B190" s="11" t="s">
        <v>178</v>
      </c>
      <c r="C190" s="17">
        <v>1</v>
      </c>
      <c r="D190" s="20">
        <v>142.74466259605006</v>
      </c>
      <c r="E190" s="20">
        <v>237.43341920922563</v>
      </c>
      <c r="F190" s="20">
        <v>-94.68875661317557</v>
      </c>
      <c r="G190" s="20">
        <v>-1.702011614670468</v>
      </c>
      <c r="H190" s="20">
        <v>6.0462198644926799</v>
      </c>
      <c r="I190" s="20">
        <v>225.44620026185049</v>
      </c>
      <c r="J190" s="20">
        <v>249.42063815660077</v>
      </c>
      <c r="K190" s="20">
        <v>55.961023321764259</v>
      </c>
      <c r="L190" s="20">
        <v>126.48524760590257</v>
      </c>
      <c r="M190" s="20">
        <v>348.38159081254867</v>
      </c>
    </row>
    <row r="191" spans="2:13" x14ac:dyDescent="0.35">
      <c r="B191" s="11" t="s">
        <v>179</v>
      </c>
      <c r="C191" s="17">
        <v>1</v>
      </c>
      <c r="D191" s="20">
        <v>227.90986270015858</v>
      </c>
      <c r="E191" s="20">
        <v>247.5680127080735</v>
      </c>
      <c r="F191" s="20">
        <v>-19.658150007914912</v>
      </c>
      <c r="G191" s="20">
        <v>-0.35335134638096966</v>
      </c>
      <c r="H191" s="20">
        <v>6.9104309114650979</v>
      </c>
      <c r="I191" s="20">
        <v>233.86741130538337</v>
      </c>
      <c r="J191" s="20">
        <v>261.26861411076362</v>
      </c>
      <c r="K191" s="20">
        <v>56.060979405923597</v>
      </c>
      <c r="L191" s="20">
        <v>136.42166844599933</v>
      </c>
      <c r="M191" s="20">
        <v>358.71435697014766</v>
      </c>
    </row>
    <row r="192" spans="2:13" x14ac:dyDescent="0.35">
      <c r="B192" s="11" t="s">
        <v>180</v>
      </c>
      <c r="C192" s="17">
        <v>1</v>
      </c>
      <c r="D192" s="20">
        <v>223.9126389906113</v>
      </c>
      <c r="E192" s="20">
        <v>238.02805095512551</v>
      </c>
      <c r="F192" s="20">
        <v>-14.115411964514209</v>
      </c>
      <c r="G192" s="20">
        <v>-0.25372172968336076</v>
      </c>
      <c r="H192" s="20">
        <v>6.0597532312526106</v>
      </c>
      <c r="I192" s="20">
        <v>226.01400079186965</v>
      </c>
      <c r="J192" s="20">
        <v>250.04210111838137</v>
      </c>
      <c r="K192" s="20">
        <v>55.962487130156518</v>
      </c>
      <c r="L192" s="20">
        <v>127.07697720929221</v>
      </c>
      <c r="M192" s="20">
        <v>348.97912470095878</v>
      </c>
    </row>
    <row r="193" spans="2:13" x14ac:dyDescent="0.35">
      <c r="B193" s="11" t="s">
        <v>181</v>
      </c>
      <c r="C193" s="17">
        <v>1</v>
      </c>
      <c r="D193" s="20">
        <v>220.86505026355866</v>
      </c>
      <c r="E193" s="20">
        <v>247.5680127080735</v>
      </c>
      <c r="F193" s="20">
        <v>-26.702962444514839</v>
      </c>
      <c r="G193" s="20">
        <v>-0.47998045229743308</v>
      </c>
      <c r="H193" s="20">
        <v>6.9104309114650979</v>
      </c>
      <c r="I193" s="20">
        <v>233.86741130538337</v>
      </c>
      <c r="J193" s="20">
        <v>261.26861411076362</v>
      </c>
      <c r="K193" s="20">
        <v>56.060979405923597</v>
      </c>
      <c r="L193" s="20">
        <v>136.42166844599933</v>
      </c>
      <c r="M193" s="20">
        <v>358.71435697014766</v>
      </c>
    </row>
    <row r="194" spans="2:13" x14ac:dyDescent="0.35">
      <c r="B194" s="11" t="s">
        <v>182</v>
      </c>
      <c r="C194" s="17">
        <v>1</v>
      </c>
      <c r="D194" s="20">
        <v>229.21950133471654</v>
      </c>
      <c r="E194" s="20">
        <v>236.39927699995349</v>
      </c>
      <c r="F194" s="20">
        <v>-7.1797756652369458</v>
      </c>
      <c r="G194" s="20">
        <v>-0.12905504317564662</v>
      </c>
      <c r="H194" s="20">
        <v>6.0347554208260581</v>
      </c>
      <c r="I194" s="20">
        <v>224.43478742719947</v>
      </c>
      <c r="J194" s="20">
        <v>248.3637665727075</v>
      </c>
      <c r="K194" s="20">
        <v>55.95978582480857</v>
      </c>
      <c r="L194" s="20">
        <v>125.45355885470622</v>
      </c>
      <c r="M194" s="20">
        <v>347.34499514520076</v>
      </c>
    </row>
    <row r="195" spans="2:13" x14ac:dyDescent="0.35">
      <c r="B195" s="11" t="s">
        <v>183</v>
      </c>
      <c r="C195" s="17">
        <v>1</v>
      </c>
      <c r="D195" s="20">
        <v>224.88853710671569</v>
      </c>
      <c r="E195" s="20">
        <v>237.43341920922563</v>
      </c>
      <c r="F195" s="20">
        <v>-12.544882102509945</v>
      </c>
      <c r="G195" s="20">
        <v>-0.22549176699372378</v>
      </c>
      <c r="H195" s="20">
        <v>6.0462198644926799</v>
      </c>
      <c r="I195" s="20">
        <v>225.44620026185049</v>
      </c>
      <c r="J195" s="20">
        <v>249.42063815660077</v>
      </c>
      <c r="K195" s="20">
        <v>55.961023321764259</v>
      </c>
      <c r="L195" s="20">
        <v>126.48524760590257</v>
      </c>
      <c r="M195" s="20">
        <v>348.38159081254867</v>
      </c>
    </row>
    <row r="196" spans="2:13" x14ac:dyDescent="0.35">
      <c r="B196" s="11" t="s">
        <v>184</v>
      </c>
      <c r="C196" s="17">
        <v>1</v>
      </c>
      <c r="D196" s="20">
        <v>241.56974188162042</v>
      </c>
      <c r="E196" s="20">
        <v>237.43341920922563</v>
      </c>
      <c r="F196" s="20">
        <v>4.1363226723947832</v>
      </c>
      <c r="G196" s="20">
        <v>7.4349579424735121E-2</v>
      </c>
      <c r="H196" s="20">
        <v>6.0462198644926799</v>
      </c>
      <c r="I196" s="20">
        <v>225.44620026185049</v>
      </c>
      <c r="J196" s="20">
        <v>249.42063815660077</v>
      </c>
      <c r="K196" s="20">
        <v>55.961023321764259</v>
      </c>
      <c r="L196" s="20">
        <v>126.48524760590257</v>
      </c>
      <c r="M196" s="20">
        <v>348.38159081254867</v>
      </c>
    </row>
    <row r="197" spans="2:13" x14ac:dyDescent="0.35">
      <c r="B197" s="11" t="s">
        <v>185</v>
      </c>
      <c r="C197" s="17">
        <v>1</v>
      </c>
      <c r="D197" s="20">
        <v>230.10048123327263</v>
      </c>
      <c r="E197" s="20">
        <v>237.43341920922563</v>
      </c>
      <c r="F197" s="20">
        <v>-7.3329379759530013</v>
      </c>
      <c r="G197" s="20">
        <v>-0.13180810532465598</v>
      </c>
      <c r="H197" s="20">
        <v>6.0462198644926799</v>
      </c>
      <c r="I197" s="20">
        <v>225.44620026185049</v>
      </c>
      <c r="J197" s="20">
        <v>249.42063815660077</v>
      </c>
      <c r="K197" s="20">
        <v>55.961023321764259</v>
      </c>
      <c r="L197" s="20">
        <v>126.48524760590257</v>
      </c>
      <c r="M197" s="20">
        <v>348.38159081254867</v>
      </c>
    </row>
    <row r="198" spans="2:13" x14ac:dyDescent="0.35">
      <c r="B198" s="11" t="s">
        <v>186</v>
      </c>
      <c r="C198" s="17">
        <v>1</v>
      </c>
      <c r="D198" s="20">
        <v>308.24658556892086</v>
      </c>
      <c r="E198" s="20">
        <v>252.50604166776529</v>
      </c>
      <c r="F198" s="20">
        <v>55.740543901155576</v>
      </c>
      <c r="G198" s="20">
        <v>1.0019252181690912</v>
      </c>
      <c r="H198" s="20">
        <v>7.7252955563563743</v>
      </c>
      <c r="I198" s="20">
        <v>237.18989185140424</v>
      </c>
      <c r="J198" s="20">
        <v>267.82219148412634</v>
      </c>
      <c r="K198" s="20">
        <v>56.167246220571613</v>
      </c>
      <c r="L198" s="20">
        <v>141.14901310995344</v>
      </c>
      <c r="M198" s="20">
        <v>363.86307022557713</v>
      </c>
    </row>
    <row r="199" spans="2:13" x14ac:dyDescent="0.35">
      <c r="B199" s="11" t="s">
        <v>187</v>
      </c>
      <c r="C199" s="17">
        <v>1</v>
      </c>
      <c r="D199" s="20">
        <v>326.65294605776489</v>
      </c>
      <c r="E199" s="20">
        <v>252.50604166776529</v>
      </c>
      <c r="F199" s="20">
        <v>74.146904389999605</v>
      </c>
      <c r="G199" s="20">
        <v>1.3327758962892533</v>
      </c>
      <c r="H199" s="20">
        <v>7.7252955563563743</v>
      </c>
      <c r="I199" s="20">
        <v>237.18989185140424</v>
      </c>
      <c r="J199" s="20">
        <v>267.82219148412634</v>
      </c>
      <c r="K199" s="20">
        <v>56.167246220571613</v>
      </c>
      <c r="L199" s="20">
        <v>141.14901310995344</v>
      </c>
      <c r="M199" s="20">
        <v>363.86307022557713</v>
      </c>
    </row>
    <row r="200" spans="2:13" x14ac:dyDescent="0.35">
      <c r="B200" s="11" t="s">
        <v>188</v>
      </c>
      <c r="C200" s="17">
        <v>1</v>
      </c>
      <c r="D200" s="20">
        <v>120.51899294525484</v>
      </c>
      <c r="E200" s="20">
        <v>237.43341920922563</v>
      </c>
      <c r="F200" s="20">
        <v>-116.9144262639708</v>
      </c>
      <c r="G200" s="20">
        <v>-2.1015136172579507</v>
      </c>
      <c r="H200" s="20">
        <v>6.0462198644926799</v>
      </c>
      <c r="I200" s="20">
        <v>225.44620026185049</v>
      </c>
      <c r="J200" s="20">
        <v>249.42063815660077</v>
      </c>
      <c r="K200" s="20">
        <v>55.961023321764259</v>
      </c>
      <c r="L200" s="20">
        <v>126.48524760590257</v>
      </c>
      <c r="M200" s="20">
        <v>348.38159081254867</v>
      </c>
    </row>
    <row r="201" spans="2:13" x14ac:dyDescent="0.35">
      <c r="B201" s="11" t="s">
        <v>189</v>
      </c>
      <c r="C201" s="17">
        <v>1</v>
      </c>
      <c r="D201" s="20">
        <v>199.31599103370235</v>
      </c>
      <c r="E201" s="20">
        <v>238.62268270102535</v>
      </c>
      <c r="F201" s="20">
        <v>-39.306691667323008</v>
      </c>
      <c r="G201" s="20">
        <v>-0.70652998460374472</v>
      </c>
      <c r="H201" s="20">
        <v>6.0783155832615812</v>
      </c>
      <c r="I201" s="20">
        <v>226.57183086950459</v>
      </c>
      <c r="J201" s="20">
        <v>250.67353453254611</v>
      </c>
      <c r="K201" s="20">
        <v>55.964500148745877</v>
      </c>
      <c r="L201" s="20">
        <v>127.66761795004891</v>
      </c>
      <c r="M201" s="20">
        <v>349.5777474520018</v>
      </c>
    </row>
    <row r="202" spans="2:13" x14ac:dyDescent="0.35">
      <c r="B202" s="11" t="s">
        <v>190</v>
      </c>
      <c r="C202" s="17">
        <v>1</v>
      </c>
      <c r="D202" s="20">
        <v>265.2078074172141</v>
      </c>
      <c r="E202" s="20">
        <v>247.5680127080735</v>
      </c>
      <c r="F202" s="20">
        <v>17.639794709140602</v>
      </c>
      <c r="G202" s="20">
        <v>0.31707181031018389</v>
      </c>
      <c r="H202" s="20">
        <v>6.9104309114650979</v>
      </c>
      <c r="I202" s="20">
        <v>233.86741130538337</v>
      </c>
      <c r="J202" s="20">
        <v>261.26861411076362</v>
      </c>
      <c r="K202" s="20">
        <v>56.060979405923597</v>
      </c>
      <c r="L202" s="20">
        <v>136.42166844599933</v>
      </c>
      <c r="M202" s="20">
        <v>358.71435697014766</v>
      </c>
    </row>
    <row r="203" spans="2:13" x14ac:dyDescent="0.35">
      <c r="B203" s="11" t="s">
        <v>191</v>
      </c>
      <c r="C203" s="17">
        <v>1</v>
      </c>
      <c r="D203" s="20">
        <v>292.62008799438132</v>
      </c>
      <c r="E203" s="20">
        <v>247.5680127080735</v>
      </c>
      <c r="F203" s="20">
        <v>45.052075286307826</v>
      </c>
      <c r="G203" s="20">
        <v>0.80980211531930357</v>
      </c>
      <c r="H203" s="20">
        <v>6.9104309114650979</v>
      </c>
      <c r="I203" s="20">
        <v>233.86741130538337</v>
      </c>
      <c r="J203" s="20">
        <v>261.26861411076362</v>
      </c>
      <c r="K203" s="20">
        <v>56.060979405923597</v>
      </c>
      <c r="L203" s="20">
        <v>136.42166844599933</v>
      </c>
      <c r="M203" s="20">
        <v>358.71435697014766</v>
      </c>
    </row>
    <row r="204" spans="2:13" x14ac:dyDescent="0.35">
      <c r="B204" s="11" t="s">
        <v>192</v>
      </c>
      <c r="C204" s="17">
        <v>1</v>
      </c>
      <c r="D204" s="20">
        <v>296.42927521325447</v>
      </c>
      <c r="E204" s="20">
        <v>247.5680127080735</v>
      </c>
      <c r="F204" s="20">
        <v>48.861262505180974</v>
      </c>
      <c r="G204" s="20">
        <v>0.87827149986790443</v>
      </c>
      <c r="H204" s="20">
        <v>6.9104309114650979</v>
      </c>
      <c r="I204" s="20">
        <v>233.86741130538337</v>
      </c>
      <c r="J204" s="20">
        <v>261.26861411076362</v>
      </c>
      <c r="K204" s="20">
        <v>56.060979405923597</v>
      </c>
      <c r="L204" s="20">
        <v>136.42166844599933</v>
      </c>
      <c r="M204" s="20">
        <v>358.71435697014766</v>
      </c>
    </row>
    <row r="205" spans="2:13" x14ac:dyDescent="0.35">
      <c r="B205" s="11" t="s">
        <v>193</v>
      </c>
      <c r="C205" s="17">
        <v>1</v>
      </c>
      <c r="D205" s="20">
        <v>349.29649762786892</v>
      </c>
      <c r="E205" s="20">
        <v>346.50729941518324</v>
      </c>
      <c r="F205" s="20">
        <v>2.789198212685676</v>
      </c>
      <c r="G205" s="20">
        <v>5.013528451960441E-2</v>
      </c>
      <c r="H205" s="20">
        <v>22.718275356906226</v>
      </c>
      <c r="I205" s="20">
        <v>301.46610890054717</v>
      </c>
      <c r="J205" s="20">
        <v>391.54848992981931</v>
      </c>
      <c r="K205" s="20">
        <v>60.09325579265505</v>
      </c>
      <c r="L205" s="20">
        <v>227.36657503009377</v>
      </c>
      <c r="M205" s="20">
        <v>465.64802380027271</v>
      </c>
    </row>
    <row r="206" spans="2:13" x14ac:dyDescent="0.35">
      <c r="B206" s="11" t="s">
        <v>194</v>
      </c>
      <c r="C206" s="17">
        <v>1</v>
      </c>
      <c r="D206" s="20">
        <v>284.12361474754738</v>
      </c>
      <c r="E206" s="20">
        <v>301.22241518693954</v>
      </c>
      <c r="F206" s="20">
        <v>-17.098800439392164</v>
      </c>
      <c r="G206" s="20">
        <v>-0.30734754564015981</v>
      </c>
      <c r="H206" s="20">
        <v>12.849559989775566</v>
      </c>
      <c r="I206" s="20">
        <v>275.74691273631947</v>
      </c>
      <c r="J206" s="20">
        <v>326.69791763755961</v>
      </c>
      <c r="K206" s="20">
        <v>57.098078325807933</v>
      </c>
      <c r="L206" s="20">
        <v>188.01992144612279</v>
      </c>
      <c r="M206" s="20">
        <v>414.42490892775629</v>
      </c>
    </row>
    <row r="207" spans="2:13" x14ac:dyDescent="0.35">
      <c r="B207" s="11" t="s">
        <v>195</v>
      </c>
      <c r="C207" s="17">
        <v>1</v>
      </c>
      <c r="D207" s="20">
        <v>302.02682443031557</v>
      </c>
      <c r="E207" s="20">
        <v>301.22241518693954</v>
      </c>
      <c r="F207" s="20">
        <v>0.80440924337602837</v>
      </c>
      <c r="G207" s="20">
        <v>1.4459096561669041E-2</v>
      </c>
      <c r="H207" s="20">
        <v>12.849559989775566</v>
      </c>
      <c r="I207" s="20">
        <v>275.74691273631947</v>
      </c>
      <c r="J207" s="20">
        <v>326.69791763755961</v>
      </c>
      <c r="K207" s="20">
        <v>57.098078325807933</v>
      </c>
      <c r="L207" s="20">
        <v>188.01992144612279</v>
      </c>
      <c r="M207" s="20">
        <v>414.42490892775629</v>
      </c>
    </row>
    <row r="208" spans="2:13" x14ac:dyDescent="0.35">
      <c r="B208" s="11" t="s">
        <v>196</v>
      </c>
      <c r="C208" s="17">
        <v>1</v>
      </c>
      <c r="D208" s="20">
        <v>262.65703595214245</v>
      </c>
      <c r="E208" s="20">
        <v>301.22241518693954</v>
      </c>
      <c r="F208" s="20">
        <v>-38.565379234797092</v>
      </c>
      <c r="G208" s="20">
        <v>-0.69320504069923083</v>
      </c>
      <c r="H208" s="20">
        <v>12.849559989775566</v>
      </c>
      <c r="I208" s="20">
        <v>275.74691273631947</v>
      </c>
      <c r="J208" s="20">
        <v>326.69791763755961</v>
      </c>
      <c r="K208" s="20">
        <v>57.098078325807933</v>
      </c>
      <c r="L208" s="20">
        <v>188.01992144612279</v>
      </c>
      <c r="M208" s="20">
        <v>414.42490892775629</v>
      </c>
    </row>
    <row r="209" spans="2:13" x14ac:dyDescent="0.35">
      <c r="B209" s="11" t="s">
        <v>197</v>
      </c>
      <c r="C209" s="17">
        <v>1</v>
      </c>
      <c r="D209" s="20">
        <v>377.139476472588</v>
      </c>
      <c r="E209" s="20">
        <v>249.55011855186967</v>
      </c>
      <c r="F209" s="20">
        <v>127.58935792071833</v>
      </c>
      <c r="G209" s="20">
        <v>2.2933933959715054</v>
      </c>
      <c r="H209" s="20">
        <v>7.2133089477928367</v>
      </c>
      <c r="I209" s="20">
        <v>235.24903198370728</v>
      </c>
      <c r="J209" s="20">
        <v>263.85120512003209</v>
      </c>
      <c r="K209" s="20">
        <v>56.099119267111185</v>
      </c>
      <c r="L209" s="20">
        <v>138.32815830544087</v>
      </c>
      <c r="M209" s="20">
        <v>360.77207879829848</v>
      </c>
    </row>
    <row r="210" spans="2:13" ht="15" thickBot="1" x14ac:dyDescent="0.4">
      <c r="B210" s="15" t="s">
        <v>198</v>
      </c>
      <c r="C210" s="18">
        <v>1</v>
      </c>
      <c r="D210" s="21">
        <v>327.86669151320319</v>
      </c>
      <c r="E210" s="21">
        <v>260.70161853780104</v>
      </c>
      <c r="F210" s="21">
        <v>67.165072975402154</v>
      </c>
      <c r="G210" s="21">
        <v>1.2072788617483805</v>
      </c>
      <c r="H210" s="21">
        <v>9.4250224194825272</v>
      </c>
      <c r="I210" s="21">
        <v>242.01559489685687</v>
      </c>
      <c r="J210" s="21">
        <v>279.38764217874518</v>
      </c>
      <c r="K210" s="21">
        <v>56.426150003141316</v>
      </c>
      <c r="L210" s="21">
        <v>148.83128804960577</v>
      </c>
      <c r="M210" s="21">
        <v>372.57194902599633</v>
      </c>
    </row>
    <row r="230" spans="7:7" x14ac:dyDescent="0.35">
      <c r="G230" t="s">
        <v>85</v>
      </c>
    </row>
    <row r="250" spans="7:7" x14ac:dyDescent="0.35">
      <c r="G250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874855">
              <controlPr defaultSize="0" autoFill="0" autoPict="0" macro="[0]!GoToResultsNew201120191007289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717550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A3E3-C720-4F1C-AD44-9E53D8EDD6E7}">
  <sheetPr codeName="Sheet10">
    <tabColor rgb="FF007800"/>
  </sheetPr>
  <dimension ref="B1:M364"/>
  <sheetViews>
    <sheetView zoomScaleNormal="100" workbookViewId="0">
      <selection activeCell="F69" sqref="F69"/>
    </sheetView>
  </sheetViews>
  <sheetFormatPr defaultRowHeight="14.5" x14ac:dyDescent="0.35"/>
  <cols>
    <col min="1" max="1" width="4.81640625" customWidth="1"/>
    <col min="4" max="4" width="11.1796875" bestFit="1" customWidth="1"/>
    <col min="5" max="5" width="10.1796875" bestFit="1" customWidth="1"/>
  </cols>
  <sheetData>
    <row r="1" spans="2:9" x14ac:dyDescent="0.35">
      <c r="B1" t="s">
        <v>331</v>
      </c>
    </row>
    <row r="2" spans="2:9" x14ac:dyDescent="0.35">
      <c r="B2" t="s">
        <v>352</v>
      </c>
    </row>
    <row r="3" spans="2:9" x14ac:dyDescent="0.35">
      <c r="B3" t="s">
        <v>354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35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35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35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ht="15" thickBot="1" x14ac:dyDescent="0.4">
      <c r="B17" s="15" t="s">
        <v>1</v>
      </c>
      <c r="C17" s="18">
        <v>220</v>
      </c>
      <c r="D17" s="18">
        <v>0</v>
      </c>
      <c r="E17" s="18">
        <v>220</v>
      </c>
      <c r="F17" s="21">
        <v>0</v>
      </c>
      <c r="G17" s="21">
        <v>1</v>
      </c>
      <c r="H17" s="21">
        <v>0.49999999999999989</v>
      </c>
      <c r="I17" s="21">
        <v>0.50114025233602566</v>
      </c>
    </row>
    <row r="20" spans="2:9" x14ac:dyDescent="0.35">
      <c r="B20" s="10" t="s">
        <v>48</v>
      </c>
    </row>
    <row r="21" spans="2:9" ht="15" thickBot="1" x14ac:dyDescent="0.4"/>
    <row r="22" spans="2:9" x14ac:dyDescent="0.35">
      <c r="B22" s="12"/>
      <c r="C22" s="13" t="s">
        <v>4</v>
      </c>
      <c r="D22" s="13" t="s">
        <v>5</v>
      </c>
      <c r="E22" s="13" t="s">
        <v>6</v>
      </c>
      <c r="F22" s="13" t="s">
        <v>1</v>
      </c>
      <c r="G22" s="22" t="s">
        <v>3</v>
      </c>
    </row>
    <row r="23" spans="2:9" x14ac:dyDescent="0.35">
      <c r="B23" s="23" t="s">
        <v>4</v>
      </c>
      <c r="C23" s="30">
        <v>1</v>
      </c>
      <c r="D23" s="25">
        <v>-3.4677285995991354E-2</v>
      </c>
      <c r="E23" s="25">
        <v>-4.0070634528918347E-2</v>
      </c>
      <c r="F23" s="25">
        <v>0.22946197938733823</v>
      </c>
      <c r="G23" s="19">
        <v>-0.27838467187404453</v>
      </c>
    </row>
    <row r="24" spans="2:9" x14ac:dyDescent="0.35">
      <c r="B24" s="11" t="s">
        <v>5</v>
      </c>
      <c r="C24" s="20">
        <v>-3.4677285995991354E-2</v>
      </c>
      <c r="D24" s="31">
        <v>1</v>
      </c>
      <c r="E24" s="20">
        <v>-2.0869596778242006E-2</v>
      </c>
      <c r="F24" s="20">
        <v>0.15151515151515099</v>
      </c>
      <c r="G24" s="26">
        <v>0.39620374657492829</v>
      </c>
    </row>
    <row r="25" spans="2:9" x14ac:dyDescent="0.35">
      <c r="B25" s="11" t="s">
        <v>6</v>
      </c>
      <c r="C25" s="20">
        <v>-4.0070634528918347E-2</v>
      </c>
      <c r="D25" s="20">
        <v>-2.0869596778242006E-2</v>
      </c>
      <c r="E25" s="31">
        <v>1</v>
      </c>
      <c r="F25" s="20">
        <v>0.18782637100417801</v>
      </c>
      <c r="G25" s="26">
        <v>0.37208725522289637</v>
      </c>
    </row>
    <row r="26" spans="2:9" x14ac:dyDescent="0.35">
      <c r="B26" s="11" t="s">
        <v>1</v>
      </c>
      <c r="C26" s="20">
        <v>0.22946197938733823</v>
      </c>
      <c r="D26" s="20">
        <v>0.15151515151515099</v>
      </c>
      <c r="E26" s="20">
        <v>0.18782637100417801</v>
      </c>
      <c r="F26" s="31">
        <v>1</v>
      </c>
      <c r="G26" s="26">
        <v>0.23213025083976896</v>
      </c>
    </row>
    <row r="27" spans="2:9" ht="15" thickBot="1" x14ac:dyDescent="0.4">
      <c r="B27" s="24" t="s">
        <v>3</v>
      </c>
      <c r="C27" s="27">
        <v>-0.27838467187404453</v>
      </c>
      <c r="D27" s="27">
        <v>0.39620374657492829</v>
      </c>
      <c r="E27" s="27">
        <v>0.37208725522289637</v>
      </c>
      <c r="F27" s="27">
        <v>0.23213025083976896</v>
      </c>
      <c r="G27" s="32">
        <v>1</v>
      </c>
    </row>
    <row r="30" spans="2:9" x14ac:dyDescent="0.35">
      <c r="B30" s="33" t="s">
        <v>49</v>
      </c>
    </row>
    <row r="32" spans="2:9" x14ac:dyDescent="0.35">
      <c r="B32" s="10" t="s">
        <v>50</v>
      </c>
    </row>
    <row r="33" spans="2:3" ht="15" thickBot="1" x14ac:dyDescent="0.4"/>
    <row r="34" spans="2:3" x14ac:dyDescent="0.35">
      <c r="B34" s="34" t="s">
        <v>41</v>
      </c>
      <c r="C34" s="35">
        <v>220</v>
      </c>
    </row>
    <row r="35" spans="2:3" x14ac:dyDescent="0.35">
      <c r="B35" s="11" t="s">
        <v>51</v>
      </c>
      <c r="C35" s="20">
        <v>220</v>
      </c>
    </row>
    <row r="36" spans="2:3" x14ac:dyDescent="0.35">
      <c r="B36" s="11" t="s">
        <v>52</v>
      </c>
      <c r="C36" s="20">
        <v>215</v>
      </c>
    </row>
    <row r="37" spans="2:3" x14ac:dyDescent="0.35">
      <c r="B37" s="11" t="s">
        <v>53</v>
      </c>
      <c r="C37" s="20">
        <v>0.39299512447721829</v>
      </c>
    </row>
    <row r="38" spans="2:3" x14ac:dyDescent="0.35">
      <c r="B38" s="11" t="s">
        <v>54</v>
      </c>
      <c r="C38" s="20">
        <v>0.38170201051400376</v>
      </c>
    </row>
    <row r="39" spans="2:3" x14ac:dyDescent="0.35">
      <c r="B39" s="11" t="s">
        <v>55</v>
      </c>
      <c r="C39" s="20">
        <v>6643.8667587290001</v>
      </c>
    </row>
    <row r="40" spans="2:3" x14ac:dyDescent="0.35">
      <c r="B40" s="11" t="s">
        <v>56</v>
      </c>
      <c r="C40" s="20">
        <v>81.509918161712079</v>
      </c>
    </row>
    <row r="41" spans="2:3" x14ac:dyDescent="0.35">
      <c r="B41" s="11" t="s">
        <v>57</v>
      </c>
      <c r="C41" s="20">
        <v>19.834515975338924</v>
      </c>
    </row>
    <row r="42" spans="2:3" x14ac:dyDescent="0.35">
      <c r="B42" s="11" t="s">
        <v>58</v>
      </c>
      <c r="C42" s="20">
        <v>1.4017031377073683</v>
      </c>
    </row>
    <row r="43" spans="2:3" x14ac:dyDescent="0.35">
      <c r="B43" s="11" t="s">
        <v>59</v>
      </c>
      <c r="C43" s="20">
        <v>5</v>
      </c>
    </row>
    <row r="44" spans="2:3" x14ac:dyDescent="0.35">
      <c r="B44" s="11" t="s">
        <v>60</v>
      </c>
      <c r="C44" s="20">
        <v>1941.2611775450112</v>
      </c>
    </row>
    <row r="45" spans="2:3" x14ac:dyDescent="0.35">
      <c r="B45" s="11" t="s">
        <v>61</v>
      </c>
      <c r="C45" s="20">
        <v>1958.2293152767729</v>
      </c>
    </row>
    <row r="46" spans="2:3" ht="15" thickBot="1" x14ac:dyDescent="0.4">
      <c r="B46" s="15" t="s">
        <v>62</v>
      </c>
      <c r="C46" s="21">
        <v>0.63523766043081809</v>
      </c>
    </row>
    <row r="49" spans="2:8" x14ac:dyDescent="0.35">
      <c r="B49" s="10" t="s">
        <v>63</v>
      </c>
    </row>
    <row r="50" spans="2:8" ht="15" thickBot="1" x14ac:dyDescent="0.4"/>
    <row r="51" spans="2:8" x14ac:dyDescent="0.35">
      <c r="B51" s="12" t="s">
        <v>64</v>
      </c>
      <c r="C51" s="13" t="s">
        <v>52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2:8" x14ac:dyDescent="0.35">
      <c r="B52" s="23" t="s">
        <v>69</v>
      </c>
      <c r="C52" s="36">
        <v>4</v>
      </c>
      <c r="D52" s="25">
        <v>924813.91841494991</v>
      </c>
      <c r="E52" s="25">
        <v>231203.47960373748</v>
      </c>
      <c r="F52" s="25">
        <v>34.799535872686235</v>
      </c>
      <c r="G52" s="37" t="s">
        <v>72</v>
      </c>
    </row>
    <row r="53" spans="2:8" x14ac:dyDescent="0.35">
      <c r="B53" s="11" t="s">
        <v>70</v>
      </c>
      <c r="C53" s="17">
        <v>215</v>
      </c>
      <c r="D53" s="20">
        <v>1428431.353126735</v>
      </c>
      <c r="E53" s="20">
        <v>6643.8667587290001</v>
      </c>
      <c r="F53" s="20"/>
      <c r="G53" s="20"/>
    </row>
    <row r="54" spans="2:8" ht="15" thickBot="1" x14ac:dyDescent="0.4">
      <c r="B54" s="15" t="s">
        <v>71</v>
      </c>
      <c r="C54" s="18">
        <v>219</v>
      </c>
      <c r="D54" s="21">
        <v>2353245.2715416849</v>
      </c>
      <c r="E54" s="21"/>
      <c r="F54" s="21"/>
      <c r="G54" s="21"/>
    </row>
    <row r="55" spans="2:8" x14ac:dyDescent="0.35">
      <c r="B55" s="38" t="s">
        <v>73</v>
      </c>
    </row>
    <row r="58" spans="2:8" x14ac:dyDescent="0.35">
      <c r="B58" s="10" t="s">
        <v>74</v>
      </c>
    </row>
    <row r="59" spans="2:8" ht="15" thickBot="1" x14ac:dyDescent="0.4"/>
    <row r="60" spans="2:8" x14ac:dyDescent="0.35">
      <c r="B60" s="12" t="s">
        <v>64</v>
      </c>
      <c r="C60" s="13" t="s">
        <v>75</v>
      </c>
      <c r="D60" s="13" t="s">
        <v>76</v>
      </c>
      <c r="E60" s="13" t="s">
        <v>77</v>
      </c>
      <c r="F60" s="13" t="s">
        <v>78</v>
      </c>
      <c r="G60" s="13" t="s">
        <v>79</v>
      </c>
      <c r="H60" s="13" t="s">
        <v>80</v>
      </c>
    </row>
    <row r="61" spans="2:8" x14ac:dyDescent="0.35">
      <c r="B61" s="23" t="s">
        <v>81</v>
      </c>
      <c r="C61" s="25">
        <v>472.23789053373702</v>
      </c>
      <c r="D61" s="25">
        <v>45.592862236159505</v>
      </c>
      <c r="E61" s="25">
        <v>10.35771538289621</v>
      </c>
      <c r="F61" s="37" t="s">
        <v>72</v>
      </c>
      <c r="G61" s="25">
        <v>382.37166351897213</v>
      </c>
      <c r="H61" s="25">
        <v>562.1041175485019</v>
      </c>
    </row>
    <row r="62" spans="2:8" x14ac:dyDescent="0.35">
      <c r="B62" s="11" t="s">
        <v>4</v>
      </c>
      <c r="C62" s="20">
        <v>-57.31117823546132</v>
      </c>
      <c r="D62" s="20">
        <v>10.714701653556419</v>
      </c>
      <c r="E62" s="20">
        <v>-5.3488356548349261</v>
      </c>
      <c r="F62" s="39" t="s">
        <v>72</v>
      </c>
      <c r="G62" s="20">
        <v>-78.430488670644181</v>
      </c>
      <c r="H62" s="20">
        <v>-36.191867800278459</v>
      </c>
    </row>
    <row r="63" spans="2:8" x14ac:dyDescent="0.35">
      <c r="B63" s="11" t="s">
        <v>5</v>
      </c>
      <c r="C63" s="20">
        <v>125.99656876537975</v>
      </c>
      <c r="D63" s="20">
        <v>18.611155073502093</v>
      </c>
      <c r="E63" s="20">
        <v>6.7699488971949524</v>
      </c>
      <c r="F63" s="39" t="s">
        <v>72</v>
      </c>
      <c r="G63" s="20">
        <v>89.312881784309525</v>
      </c>
      <c r="H63" s="20">
        <v>162.68025574644997</v>
      </c>
    </row>
    <row r="64" spans="2:8" x14ac:dyDescent="0.35">
      <c r="B64" s="11" t="s">
        <v>6</v>
      </c>
      <c r="C64" s="20">
        <v>79.262985076633385</v>
      </c>
      <c r="D64" s="20">
        <v>12.914354813937546</v>
      </c>
      <c r="E64" s="20">
        <v>6.1375876858432346</v>
      </c>
      <c r="F64" s="39" t="s">
        <v>72</v>
      </c>
      <c r="G64" s="20">
        <v>53.808028214151193</v>
      </c>
      <c r="H64" s="20">
        <v>104.71794193911558</v>
      </c>
    </row>
    <row r="65" spans="2:8" ht="15" thickBot="1" x14ac:dyDescent="0.4">
      <c r="B65" s="15" t="s">
        <v>1</v>
      </c>
      <c r="C65" s="21">
        <v>37.544810058846181</v>
      </c>
      <c r="D65" s="21">
        <v>11.705788886805754</v>
      </c>
      <c r="E65" s="21">
        <v>3.2073711923136616</v>
      </c>
      <c r="F65" s="44">
        <v>1.5439205559886204E-3</v>
      </c>
      <c r="G65" s="21">
        <v>14.47200809173702</v>
      </c>
      <c r="H65" s="21">
        <v>60.617612025955339</v>
      </c>
    </row>
    <row r="68" spans="2:8" x14ac:dyDescent="0.35">
      <c r="B68" s="10" t="s">
        <v>82</v>
      </c>
    </row>
    <row r="70" spans="2:8" x14ac:dyDescent="0.35">
      <c r="B70" s="10" t="s">
        <v>330</v>
      </c>
    </row>
    <row r="73" spans="2:8" x14ac:dyDescent="0.35">
      <c r="B73" s="10" t="s">
        <v>84</v>
      </c>
    </row>
    <row r="74" spans="2:8" ht="15" thickBot="1" x14ac:dyDescent="0.4"/>
    <row r="75" spans="2:8" x14ac:dyDescent="0.35">
      <c r="B75" s="12" t="s">
        <v>64</v>
      </c>
      <c r="C75" s="13" t="s">
        <v>75</v>
      </c>
      <c r="D75" s="13" t="s">
        <v>76</v>
      </c>
      <c r="E75" s="13" t="s">
        <v>77</v>
      </c>
      <c r="F75" s="13" t="s">
        <v>78</v>
      </c>
      <c r="G75" s="13" t="s">
        <v>79</v>
      </c>
      <c r="H75" s="13" t="s">
        <v>80</v>
      </c>
    </row>
    <row r="76" spans="2:8" x14ac:dyDescent="0.35">
      <c r="B76" s="23" t="s">
        <v>4</v>
      </c>
      <c r="C76" s="25">
        <v>-0.29398308090053255</v>
      </c>
      <c r="D76" s="25">
        <v>5.4962070228273881E-2</v>
      </c>
      <c r="E76" s="25">
        <v>-5.348835654834927</v>
      </c>
      <c r="F76" s="37" t="s">
        <v>72</v>
      </c>
      <c r="G76" s="25">
        <v>-0.40231657079532196</v>
      </c>
      <c r="H76" s="25">
        <v>-0.18564959100574313</v>
      </c>
    </row>
    <row r="77" spans="2:8" x14ac:dyDescent="0.35">
      <c r="B77" s="11" t="s">
        <v>5</v>
      </c>
      <c r="C77" s="20">
        <v>0.36547503470418907</v>
      </c>
      <c r="D77" s="20">
        <v>5.3984903025725839E-2</v>
      </c>
      <c r="E77" s="20">
        <v>6.7699488971949524</v>
      </c>
      <c r="F77" s="39" t="s">
        <v>72</v>
      </c>
      <c r="G77" s="20">
        <v>0.25906759913783178</v>
      </c>
      <c r="H77" s="20">
        <v>0.47188247027054636</v>
      </c>
    </row>
    <row r="78" spans="2:8" x14ac:dyDescent="0.35">
      <c r="B78" s="11" t="s">
        <v>6</v>
      </c>
      <c r="C78" s="20">
        <v>0.33384234611794561</v>
      </c>
      <c r="D78" s="20">
        <v>5.4393087839376339E-2</v>
      </c>
      <c r="E78" s="20">
        <v>6.1375876858432346</v>
      </c>
      <c r="F78" s="39" t="s">
        <v>72</v>
      </c>
      <c r="G78" s="20">
        <v>0.22663035415112609</v>
      </c>
      <c r="H78" s="20">
        <v>0.44105433808476513</v>
      </c>
    </row>
    <row r="79" spans="2:8" ht="15" thickBot="1" x14ac:dyDescent="0.4">
      <c r="B79" s="15" t="s">
        <v>1</v>
      </c>
      <c r="C79" s="21">
        <v>0.18150878887252841</v>
      </c>
      <c r="D79" s="21">
        <v>5.6591138969978604E-2</v>
      </c>
      <c r="E79" s="21">
        <v>3.2073711923136621</v>
      </c>
      <c r="F79" s="44">
        <v>1.5439205559886204E-3</v>
      </c>
      <c r="G79" s="21">
        <v>6.9964308173819129E-2</v>
      </c>
      <c r="H79" s="21">
        <v>0.29305326957123767</v>
      </c>
    </row>
    <row r="99" spans="2:13" x14ac:dyDescent="0.35">
      <c r="G99" t="s">
        <v>85</v>
      </c>
    </row>
    <row r="102" spans="2:13" x14ac:dyDescent="0.35">
      <c r="B102" s="10" t="s">
        <v>86</v>
      </c>
    </row>
    <row r="103" spans="2:13" ht="15" thickBot="1" x14ac:dyDescent="0.4"/>
    <row r="104" spans="2:13" x14ac:dyDescent="0.35">
      <c r="B104" s="12" t="s">
        <v>87</v>
      </c>
      <c r="C104" s="13" t="s">
        <v>88</v>
      </c>
      <c r="D104" s="13" t="s">
        <v>3</v>
      </c>
      <c r="E104" s="13" t="s">
        <v>199</v>
      </c>
      <c r="F104" s="13" t="s">
        <v>200</v>
      </c>
      <c r="G104" s="13" t="s">
        <v>201</v>
      </c>
      <c r="H104" s="13" t="s">
        <v>202</v>
      </c>
      <c r="I104" s="13" t="s">
        <v>203</v>
      </c>
      <c r="J104" s="13" t="s">
        <v>204</v>
      </c>
      <c r="K104" s="13" t="s">
        <v>205</v>
      </c>
      <c r="L104" s="13" t="s">
        <v>206</v>
      </c>
      <c r="M104" s="13" t="s">
        <v>207</v>
      </c>
    </row>
    <row r="105" spans="2:13" x14ac:dyDescent="0.35">
      <c r="B105" s="23" t="s">
        <v>89</v>
      </c>
      <c r="C105" s="36">
        <v>1</v>
      </c>
      <c r="D105" s="25">
        <v>270.7488999921228</v>
      </c>
      <c r="E105" s="25">
        <v>263.91774596245415</v>
      </c>
      <c r="F105" s="25">
        <v>6.831154029668653</v>
      </c>
      <c r="G105" s="25">
        <v>8.3807641864097379E-2</v>
      </c>
      <c r="H105" s="25">
        <v>9.5342996576131789</v>
      </c>
      <c r="I105" s="25">
        <v>245.12507764915998</v>
      </c>
      <c r="J105" s="25">
        <v>282.71041427574835</v>
      </c>
      <c r="K105" s="25">
        <v>82.065642193857002</v>
      </c>
      <c r="L105" s="25">
        <v>102.16151330249633</v>
      </c>
      <c r="M105" s="25">
        <v>425.67397862241194</v>
      </c>
    </row>
    <row r="106" spans="2:13" x14ac:dyDescent="0.35">
      <c r="B106" s="11" t="s">
        <v>90</v>
      </c>
      <c r="C106" s="17">
        <v>1</v>
      </c>
      <c r="D106" s="20">
        <v>314.50582438280878</v>
      </c>
      <c r="E106" s="20">
        <v>389.91431472783387</v>
      </c>
      <c r="F106" s="20">
        <v>-75.408490345025086</v>
      </c>
      <c r="G106" s="20">
        <v>-0.92514496451116501</v>
      </c>
      <c r="H106" s="20">
        <v>17.992590510098903</v>
      </c>
      <c r="I106" s="20">
        <v>354.4498550720881</v>
      </c>
      <c r="J106" s="20">
        <v>425.37877438357964</v>
      </c>
      <c r="K106" s="20">
        <v>83.472151475765273</v>
      </c>
      <c r="L106" s="20">
        <v>225.38576911740509</v>
      </c>
      <c r="M106" s="20">
        <v>554.44286033826268</v>
      </c>
    </row>
    <row r="107" spans="2:13" x14ac:dyDescent="0.35">
      <c r="B107" s="11" t="s">
        <v>91</v>
      </c>
      <c r="C107" s="17">
        <v>1</v>
      </c>
      <c r="D107" s="20">
        <v>390.60697916261392</v>
      </c>
      <c r="E107" s="20">
        <v>354.88176328126457</v>
      </c>
      <c r="F107" s="20">
        <v>35.725215881349357</v>
      </c>
      <c r="G107" s="20">
        <v>0.43829286897911129</v>
      </c>
      <c r="H107" s="20">
        <v>12.092085660107788</v>
      </c>
      <c r="I107" s="20">
        <v>331.04754753528766</v>
      </c>
      <c r="J107" s="20">
        <v>378.71597902724147</v>
      </c>
      <c r="K107" s="20">
        <v>82.401973849783388</v>
      </c>
      <c r="L107" s="20">
        <v>192.46260104283073</v>
      </c>
      <c r="M107" s="20">
        <v>517.30092551969847</v>
      </c>
    </row>
    <row r="108" spans="2:13" x14ac:dyDescent="0.35">
      <c r="B108" s="11" t="s">
        <v>92</v>
      </c>
      <c r="C108" s="17">
        <v>1</v>
      </c>
      <c r="D108" s="20">
        <v>249.86237982712225</v>
      </c>
      <c r="E108" s="20">
        <v>354.88176328126457</v>
      </c>
      <c r="F108" s="20">
        <v>-105.01938345414231</v>
      </c>
      <c r="G108" s="20">
        <v>-1.2884245969403194</v>
      </c>
      <c r="H108" s="20">
        <v>12.092085660107788</v>
      </c>
      <c r="I108" s="20">
        <v>331.04754753528766</v>
      </c>
      <c r="J108" s="20">
        <v>378.71597902724147</v>
      </c>
      <c r="K108" s="20">
        <v>82.401973849783388</v>
      </c>
      <c r="L108" s="20">
        <v>192.46260104283073</v>
      </c>
      <c r="M108" s="20">
        <v>517.30092551969847</v>
      </c>
    </row>
    <row r="109" spans="2:13" x14ac:dyDescent="0.35">
      <c r="B109" s="11" t="s">
        <v>93</v>
      </c>
      <c r="C109" s="17">
        <v>1</v>
      </c>
      <c r="D109" s="20">
        <v>222.03389430781561</v>
      </c>
      <c r="E109" s="20">
        <v>314.34604448937108</v>
      </c>
      <c r="F109" s="20">
        <v>-92.312150181555467</v>
      </c>
      <c r="G109" s="20">
        <v>-1.1325265963144784</v>
      </c>
      <c r="H109" s="20">
        <v>12.676572435510353</v>
      </c>
      <c r="I109" s="20">
        <v>289.35977075297046</v>
      </c>
      <c r="J109" s="20">
        <v>339.3323182257717</v>
      </c>
      <c r="K109" s="20">
        <v>82.489770562426358</v>
      </c>
      <c r="L109" s="20">
        <v>151.75382973958895</v>
      </c>
      <c r="M109" s="20">
        <v>476.93825923915324</v>
      </c>
    </row>
    <row r="110" spans="2:13" x14ac:dyDescent="0.35">
      <c r="B110" s="11" t="s">
        <v>94</v>
      </c>
      <c r="C110" s="17">
        <v>1</v>
      </c>
      <c r="D110" s="20">
        <v>276.35819705736077</v>
      </c>
      <c r="E110" s="20">
        <v>272.10505714713588</v>
      </c>
      <c r="F110" s="20">
        <v>4.2531399102248884</v>
      </c>
      <c r="G110" s="20">
        <v>5.2179415783326473E-2</v>
      </c>
      <c r="H110" s="20">
        <v>9.9409975596021312</v>
      </c>
      <c r="I110" s="20">
        <v>252.51076322417376</v>
      </c>
      <c r="J110" s="20">
        <v>291.69935107009798</v>
      </c>
      <c r="K110" s="20">
        <v>82.11388549574923</v>
      </c>
      <c r="L110" s="20">
        <v>110.25373408690155</v>
      </c>
      <c r="M110" s="20">
        <v>433.95638020737022</v>
      </c>
    </row>
    <row r="111" spans="2:13" x14ac:dyDescent="0.35">
      <c r="B111" s="11" t="s">
        <v>95</v>
      </c>
      <c r="C111" s="17">
        <v>1</v>
      </c>
      <c r="D111" s="20">
        <v>294.86318135451683</v>
      </c>
      <c r="E111" s="20">
        <v>272.10505714713588</v>
      </c>
      <c r="F111" s="20">
        <v>22.758124207380945</v>
      </c>
      <c r="G111" s="20">
        <v>0.2792068096821031</v>
      </c>
      <c r="H111" s="20">
        <v>9.9409975596021312</v>
      </c>
      <c r="I111" s="20">
        <v>252.51076322417376</v>
      </c>
      <c r="J111" s="20">
        <v>291.69935107009798</v>
      </c>
      <c r="K111" s="20">
        <v>82.11388549574923</v>
      </c>
      <c r="L111" s="20">
        <v>110.25373408690155</v>
      </c>
      <c r="M111" s="20">
        <v>433.95638020737022</v>
      </c>
    </row>
    <row r="112" spans="2:13" x14ac:dyDescent="0.35">
      <c r="B112" s="11" t="s">
        <v>96</v>
      </c>
      <c r="C112" s="17">
        <v>1</v>
      </c>
      <c r="D112" s="20">
        <v>383.45580710381228</v>
      </c>
      <c r="E112" s="20">
        <v>403.66899750434459</v>
      </c>
      <c r="F112" s="20">
        <v>-20.213190400532312</v>
      </c>
      <c r="G112" s="20">
        <v>-0.24798442761812414</v>
      </c>
      <c r="H112" s="20">
        <v>18.230382888149954</v>
      </c>
      <c r="I112" s="20">
        <v>367.73583501266745</v>
      </c>
      <c r="J112" s="20">
        <v>439.60215999602173</v>
      </c>
      <c r="K112" s="20">
        <v>83.523730873192861</v>
      </c>
      <c r="L112" s="20">
        <v>239.03878585210202</v>
      </c>
      <c r="M112" s="20">
        <v>568.29920915658715</v>
      </c>
    </row>
    <row r="113" spans="2:13" x14ac:dyDescent="0.35">
      <c r="B113" s="11" t="s">
        <v>97</v>
      </c>
      <c r="C113" s="17">
        <v>1</v>
      </c>
      <c r="D113" s="20">
        <v>300.2942445751741</v>
      </c>
      <c r="E113" s="20">
        <v>356.93541381559822</v>
      </c>
      <c r="F113" s="20">
        <v>-56.641169240424119</v>
      </c>
      <c r="G113" s="20">
        <v>-0.69489910575116198</v>
      </c>
      <c r="H113" s="20">
        <v>12.187788588894357</v>
      </c>
      <c r="I113" s="20">
        <v>332.91256193882163</v>
      </c>
      <c r="J113" s="20">
        <v>380.95826569237482</v>
      </c>
      <c r="K113" s="20">
        <v>82.416072154747724</v>
      </c>
      <c r="L113" s="20">
        <v>194.4884629845578</v>
      </c>
      <c r="M113" s="20">
        <v>519.38236464663862</v>
      </c>
    </row>
    <row r="114" spans="2:13" x14ac:dyDescent="0.35">
      <c r="B114" s="11" t="s">
        <v>98</v>
      </c>
      <c r="C114" s="17">
        <v>1</v>
      </c>
      <c r="D114" s="20">
        <v>296.74312209515341</v>
      </c>
      <c r="E114" s="20">
        <v>326.48407446559355</v>
      </c>
      <c r="F114" s="20">
        <v>-29.740952370440141</v>
      </c>
      <c r="G114" s="20">
        <v>-0.36487525740653309</v>
      </c>
      <c r="H114" s="20">
        <v>12.013016590766556</v>
      </c>
      <c r="I114" s="20">
        <v>302.8057085300203</v>
      </c>
      <c r="J114" s="20">
        <v>350.1624404011668</v>
      </c>
      <c r="K114" s="20">
        <v>82.390407975316108</v>
      </c>
      <c r="L114" s="20">
        <v>164.0877092495339</v>
      </c>
      <c r="M114" s="20">
        <v>488.88043968165323</v>
      </c>
    </row>
    <row r="115" spans="2:13" x14ac:dyDescent="0.35">
      <c r="B115" s="11" t="s">
        <v>99</v>
      </c>
      <c r="C115" s="17">
        <v>1</v>
      </c>
      <c r="D115" s="20">
        <v>429.79776568141511</v>
      </c>
      <c r="E115" s="20">
        <v>385.19423323344409</v>
      </c>
      <c r="F115" s="20">
        <v>44.60353244797102</v>
      </c>
      <c r="G115" s="20">
        <v>0.54721601314185575</v>
      </c>
      <c r="H115" s="20">
        <v>14.507125733239562</v>
      </c>
      <c r="I115" s="20">
        <v>356.59983072100249</v>
      </c>
      <c r="J115" s="20">
        <v>413.7886357458857</v>
      </c>
      <c r="K115" s="20">
        <v>82.790841617711692</v>
      </c>
      <c r="L115" s="20">
        <v>222.00858963373142</v>
      </c>
      <c r="M115" s="20">
        <v>548.3798768331568</v>
      </c>
    </row>
    <row r="116" spans="2:13" x14ac:dyDescent="0.35">
      <c r="B116" s="11" t="s">
        <v>100</v>
      </c>
      <c r="C116" s="17">
        <v>1</v>
      </c>
      <c r="D116" s="20">
        <v>297.21708504560701</v>
      </c>
      <c r="E116" s="20">
        <v>263.91774596245415</v>
      </c>
      <c r="F116" s="20">
        <v>33.299339083152859</v>
      </c>
      <c r="G116" s="20">
        <v>0.40853113135371377</v>
      </c>
      <c r="H116" s="20">
        <v>9.5342996576131789</v>
      </c>
      <c r="I116" s="20">
        <v>245.12507764915998</v>
      </c>
      <c r="J116" s="20">
        <v>282.71041427574835</v>
      </c>
      <c r="K116" s="20">
        <v>82.065642193857002</v>
      </c>
      <c r="L116" s="20">
        <v>102.16151330249633</v>
      </c>
      <c r="M116" s="20">
        <v>425.67397862241194</v>
      </c>
    </row>
    <row r="117" spans="2:13" x14ac:dyDescent="0.35">
      <c r="B117" s="11" t="s">
        <v>101</v>
      </c>
      <c r="C117" s="17">
        <v>1</v>
      </c>
      <c r="D117" s="20">
        <v>268.40556671680145</v>
      </c>
      <c r="E117" s="20">
        <v>263.91774596245415</v>
      </c>
      <c r="F117" s="20">
        <v>4.4878207543472968</v>
      </c>
      <c r="G117" s="20">
        <v>5.5058584961938724E-2</v>
      </c>
      <c r="H117" s="20">
        <v>9.5342996576131789</v>
      </c>
      <c r="I117" s="20">
        <v>245.12507764915998</v>
      </c>
      <c r="J117" s="20">
        <v>282.71041427574835</v>
      </c>
      <c r="K117" s="20">
        <v>82.065642193857002</v>
      </c>
      <c r="L117" s="20">
        <v>102.16151330249633</v>
      </c>
      <c r="M117" s="20">
        <v>425.67397862241194</v>
      </c>
    </row>
    <row r="118" spans="2:13" x14ac:dyDescent="0.35">
      <c r="B118" s="11" t="s">
        <v>102</v>
      </c>
      <c r="C118" s="17">
        <v>1</v>
      </c>
      <c r="D118" s="20">
        <v>206.02798850125583</v>
      </c>
      <c r="E118" s="20">
        <v>275.61877820463121</v>
      </c>
      <c r="F118" s="20">
        <v>-69.590789703375378</v>
      </c>
      <c r="G118" s="20">
        <v>-0.85377082044556007</v>
      </c>
      <c r="H118" s="20">
        <v>10.181342123798027</v>
      </c>
      <c r="I118" s="20">
        <v>255.55075093595553</v>
      </c>
      <c r="J118" s="20">
        <v>295.68680547330689</v>
      </c>
      <c r="K118" s="20">
        <v>82.143328920678798</v>
      </c>
      <c r="L118" s="20">
        <v>113.70942041310258</v>
      </c>
      <c r="M118" s="20">
        <v>437.52813599615985</v>
      </c>
    </row>
    <row r="119" spans="2:13" x14ac:dyDescent="0.35">
      <c r="B119" s="11" t="s">
        <v>103</v>
      </c>
      <c r="C119" s="17">
        <v>1</v>
      </c>
      <c r="D119" s="20">
        <v>201.96734153603134</v>
      </c>
      <c r="E119" s="20">
        <v>275.61877820463121</v>
      </c>
      <c r="F119" s="20">
        <v>-73.651436668599871</v>
      </c>
      <c r="G119" s="20">
        <v>-0.90358864699727304</v>
      </c>
      <c r="H119" s="20">
        <v>10.181342123798027</v>
      </c>
      <c r="I119" s="20">
        <v>255.55075093595553</v>
      </c>
      <c r="J119" s="20">
        <v>295.68680547330689</v>
      </c>
      <c r="K119" s="20">
        <v>82.143328920678798</v>
      </c>
      <c r="L119" s="20">
        <v>113.70942041310258</v>
      </c>
      <c r="M119" s="20">
        <v>437.52813599615985</v>
      </c>
    </row>
    <row r="120" spans="2:13" x14ac:dyDescent="0.35">
      <c r="B120" s="11" t="s">
        <v>104</v>
      </c>
      <c r="C120" s="17">
        <v>1</v>
      </c>
      <c r="D120" s="20">
        <v>239.72697458725526</v>
      </c>
      <c r="E120" s="20">
        <v>289.70777616841173</v>
      </c>
      <c r="F120" s="20">
        <v>-49.98080158115647</v>
      </c>
      <c r="G120" s="20">
        <v>-0.61318674718819821</v>
      </c>
      <c r="H120" s="20">
        <v>11.476946878371344</v>
      </c>
      <c r="I120" s="20">
        <v>267.08603532955459</v>
      </c>
      <c r="J120" s="20">
        <v>312.32951700726886</v>
      </c>
      <c r="K120" s="20">
        <v>82.31395427494634</v>
      </c>
      <c r="L120" s="20">
        <v>127.46210571588676</v>
      </c>
      <c r="M120" s="20">
        <v>451.95344662093669</v>
      </c>
    </row>
    <row r="121" spans="2:13" x14ac:dyDescent="0.35">
      <c r="B121" s="11" t="s">
        <v>105</v>
      </c>
      <c r="C121" s="17">
        <v>1</v>
      </c>
      <c r="D121" s="20">
        <v>171.39281859155261</v>
      </c>
      <c r="E121" s="20">
        <v>265.68116684446318</v>
      </c>
      <c r="F121" s="20">
        <v>-94.288348252910566</v>
      </c>
      <c r="G121" s="20">
        <v>-1.1567714749246423</v>
      </c>
      <c r="H121" s="20">
        <v>9.6027543769491377</v>
      </c>
      <c r="I121" s="20">
        <v>246.75357023216876</v>
      </c>
      <c r="J121" s="20">
        <v>284.60876345675757</v>
      </c>
      <c r="K121" s="20">
        <v>82.073623353383255</v>
      </c>
      <c r="L121" s="20">
        <v>103.90920284721594</v>
      </c>
      <c r="M121" s="20">
        <v>427.45313084171039</v>
      </c>
    </row>
    <row r="122" spans="2:13" x14ac:dyDescent="0.35">
      <c r="B122" s="11" t="s">
        <v>106</v>
      </c>
      <c r="C122" s="17">
        <v>1</v>
      </c>
      <c r="D122" s="20">
        <v>172.74559451311936</v>
      </c>
      <c r="E122" s="20">
        <v>223.79992119763119</v>
      </c>
      <c r="F122" s="20">
        <v>-51.054326684511835</v>
      </c>
      <c r="G122" s="20">
        <v>-0.62635723156073231</v>
      </c>
      <c r="H122" s="20">
        <v>10.946550336460476</v>
      </c>
      <c r="I122" s="20">
        <v>202.22362330105562</v>
      </c>
      <c r="J122" s="20">
        <v>245.37621909420676</v>
      </c>
      <c r="K122" s="20">
        <v>82.24167874622735</v>
      </c>
      <c r="L122" s="20">
        <v>61.696710085294825</v>
      </c>
      <c r="M122" s="20">
        <v>385.90313230996753</v>
      </c>
    </row>
    <row r="123" spans="2:13" x14ac:dyDescent="0.35">
      <c r="B123" s="11" t="s">
        <v>107</v>
      </c>
      <c r="C123" s="17">
        <v>1</v>
      </c>
      <c r="D123" s="20">
        <v>379.20412736310453</v>
      </c>
      <c r="E123" s="20">
        <v>419.79800049747672</v>
      </c>
      <c r="F123" s="20">
        <v>-40.593873134372188</v>
      </c>
      <c r="G123" s="20">
        <v>-0.49802372582236848</v>
      </c>
      <c r="H123" s="20">
        <v>18.955059819016956</v>
      </c>
      <c r="I123" s="20">
        <v>382.43645693061438</v>
      </c>
      <c r="J123" s="20">
        <v>457.15954406433906</v>
      </c>
      <c r="K123" s="20">
        <v>83.684891416978672</v>
      </c>
      <c r="L123" s="20">
        <v>254.85013188527711</v>
      </c>
      <c r="M123" s="20">
        <v>584.74586910967628</v>
      </c>
    </row>
    <row r="124" spans="2:13" x14ac:dyDescent="0.35">
      <c r="B124" s="11" t="s">
        <v>108</v>
      </c>
      <c r="C124" s="17">
        <v>1</v>
      </c>
      <c r="D124" s="20">
        <v>346.14938028154523</v>
      </c>
      <c r="E124" s="20">
        <v>319.5398700169597</v>
      </c>
      <c r="F124" s="20">
        <v>26.609510264585538</v>
      </c>
      <c r="G124" s="20">
        <v>0.32645733015942235</v>
      </c>
      <c r="H124" s="20">
        <v>12.346037689106257</v>
      </c>
      <c r="I124" s="20">
        <v>295.20509980764098</v>
      </c>
      <c r="J124" s="20">
        <v>343.87464022627842</v>
      </c>
      <c r="K124" s="20">
        <v>82.439622787527554</v>
      </c>
      <c r="L124" s="20">
        <v>157.04649949634657</v>
      </c>
      <c r="M124" s="20">
        <v>482.03324053757285</v>
      </c>
    </row>
    <row r="125" spans="2:13" x14ac:dyDescent="0.35">
      <c r="B125" s="11" t="s">
        <v>109</v>
      </c>
      <c r="C125" s="17">
        <v>1</v>
      </c>
      <c r="D125" s="20">
        <v>371.4853015379951</v>
      </c>
      <c r="E125" s="20">
        <v>383.42136546337059</v>
      </c>
      <c r="F125" s="20">
        <v>-11.936063925375493</v>
      </c>
      <c r="G125" s="20">
        <v>-0.14643695141117513</v>
      </c>
      <c r="H125" s="20">
        <v>14.315415967366295</v>
      </c>
      <c r="I125" s="20">
        <v>355.20483423375561</v>
      </c>
      <c r="J125" s="20">
        <v>411.63789669298558</v>
      </c>
      <c r="K125" s="20">
        <v>82.757464273911424</v>
      </c>
      <c r="L125" s="20">
        <v>220.30151058162804</v>
      </c>
      <c r="M125" s="20">
        <v>546.54122034511317</v>
      </c>
    </row>
    <row r="126" spans="2:13" x14ac:dyDescent="0.35">
      <c r="B126" s="11" t="s">
        <v>110</v>
      </c>
      <c r="C126" s="17">
        <v>1</v>
      </c>
      <c r="D126" s="20">
        <v>302.60708516818738</v>
      </c>
      <c r="E126" s="20">
        <v>368.68420535386775</v>
      </c>
      <c r="F126" s="20">
        <v>-66.077120185680371</v>
      </c>
      <c r="G126" s="20">
        <v>-0.81066355697457926</v>
      </c>
      <c r="H126" s="20">
        <v>12.942320873086549</v>
      </c>
      <c r="I126" s="20">
        <v>343.17412573538979</v>
      </c>
      <c r="J126" s="20">
        <v>394.19428497234571</v>
      </c>
      <c r="K126" s="20">
        <v>82.531027064437595</v>
      </c>
      <c r="L126" s="20">
        <v>206.01067159944907</v>
      </c>
      <c r="M126" s="20">
        <v>531.35773910828641</v>
      </c>
    </row>
    <row r="127" spans="2:13" x14ac:dyDescent="0.35">
      <c r="B127" s="11" t="s">
        <v>111</v>
      </c>
      <c r="C127" s="17">
        <v>1</v>
      </c>
      <c r="D127" s="20">
        <v>145.78336079215677</v>
      </c>
      <c r="E127" s="20">
        <v>200.87544990344668</v>
      </c>
      <c r="F127" s="20">
        <v>-55.092089111289908</v>
      </c>
      <c r="G127" s="20">
        <v>-0.67589430039654363</v>
      </c>
      <c r="H127" s="20">
        <v>13.670008925730146</v>
      </c>
      <c r="I127" s="20">
        <v>173.93105411073788</v>
      </c>
      <c r="J127" s="20">
        <v>227.81984569615548</v>
      </c>
      <c r="K127" s="20">
        <v>82.648266181200327</v>
      </c>
      <c r="L127" s="20">
        <v>37.9708309184619</v>
      </c>
      <c r="M127" s="20">
        <v>363.78006888843146</v>
      </c>
    </row>
    <row r="128" spans="2:13" x14ac:dyDescent="0.35">
      <c r="B128" s="11" t="s">
        <v>112</v>
      </c>
      <c r="C128" s="17">
        <v>1</v>
      </c>
      <c r="D128" s="20">
        <v>309.05276246954139</v>
      </c>
      <c r="E128" s="20">
        <v>222.1624589377704</v>
      </c>
      <c r="F128" s="20">
        <v>86.890303531770996</v>
      </c>
      <c r="G128" s="20">
        <v>1.0660089654290226</v>
      </c>
      <c r="H128" s="20">
        <v>11.108436184350715</v>
      </c>
      <c r="I128" s="20">
        <v>200.26707446396642</v>
      </c>
      <c r="J128" s="20">
        <v>244.05784341157437</v>
      </c>
      <c r="K128" s="20">
        <v>82.263382578099666</v>
      </c>
      <c r="L128" s="20">
        <v>60.016468289636862</v>
      </c>
      <c r="M128" s="20">
        <v>384.30844958590393</v>
      </c>
    </row>
    <row r="129" spans="2:13" x14ac:dyDescent="0.35">
      <c r="B129" s="11" t="s">
        <v>113</v>
      </c>
      <c r="C129" s="17">
        <v>1</v>
      </c>
      <c r="D129" s="20">
        <v>154.59788084785293</v>
      </c>
      <c r="E129" s="20">
        <v>210.9049060946524</v>
      </c>
      <c r="F129" s="20">
        <v>-56.307025246799469</v>
      </c>
      <c r="G129" s="20">
        <v>-0.69079967832980538</v>
      </c>
      <c r="H129" s="20">
        <v>12.370034363043267</v>
      </c>
      <c r="I129" s="20">
        <v>186.5228370222693</v>
      </c>
      <c r="J129" s="20">
        <v>235.28697516703551</v>
      </c>
      <c r="K129" s="20">
        <v>82.44321990844287</v>
      </c>
      <c r="L129" s="20">
        <v>48.404445436045734</v>
      </c>
      <c r="M129" s="20">
        <v>373.40536675325905</v>
      </c>
    </row>
    <row r="130" spans="2:13" x14ac:dyDescent="0.35">
      <c r="B130" s="11" t="s">
        <v>114</v>
      </c>
      <c r="C130" s="17">
        <v>1</v>
      </c>
      <c r="D130" s="20">
        <v>247.72564561350089</v>
      </c>
      <c r="E130" s="20">
        <v>230.00863215403575</v>
      </c>
      <c r="F130" s="20">
        <v>17.717013459465136</v>
      </c>
      <c r="G130" s="20">
        <v>0.21736021651150922</v>
      </c>
      <c r="H130" s="20">
        <v>10.391917319434652</v>
      </c>
      <c r="I130" s="20">
        <v>209.52554872510544</v>
      </c>
      <c r="J130" s="20">
        <v>250.49171558296607</v>
      </c>
      <c r="K130" s="20">
        <v>82.169694561334268</v>
      </c>
      <c r="L130" s="20">
        <v>68.04730612598226</v>
      </c>
      <c r="M130" s="20">
        <v>391.96995818208927</v>
      </c>
    </row>
    <row r="131" spans="2:13" x14ac:dyDescent="0.35">
      <c r="B131" s="11" t="s">
        <v>115</v>
      </c>
      <c r="C131" s="17">
        <v>1</v>
      </c>
      <c r="D131" s="20">
        <v>227.99236329472669</v>
      </c>
      <c r="E131" s="20">
        <v>282.44836023948289</v>
      </c>
      <c r="F131" s="20">
        <v>-54.455996944756208</v>
      </c>
      <c r="G131" s="20">
        <v>-0.6680904382300803</v>
      </c>
      <c r="H131" s="20">
        <v>10.748444564774841</v>
      </c>
      <c r="I131" s="20">
        <v>261.26254053133562</v>
      </c>
      <c r="J131" s="20">
        <v>303.63417994763017</v>
      </c>
      <c r="K131" s="20">
        <v>82.215544876203538</v>
      </c>
      <c r="L131" s="20">
        <v>120.39666053005362</v>
      </c>
      <c r="M131" s="20">
        <v>444.50005994891217</v>
      </c>
    </row>
    <row r="132" spans="2:13" x14ac:dyDescent="0.35">
      <c r="B132" s="11" t="s">
        <v>116</v>
      </c>
      <c r="C132" s="17">
        <v>1</v>
      </c>
      <c r="D132" s="20">
        <v>226.5964968466343</v>
      </c>
      <c r="E132" s="20">
        <v>280.67024419826248</v>
      </c>
      <c r="F132" s="20">
        <v>-54.073747351628185</v>
      </c>
      <c r="G132" s="20">
        <v>-0.6634008298762889</v>
      </c>
      <c r="H132" s="20">
        <v>10.588903202346213</v>
      </c>
      <c r="I132" s="20">
        <v>259.7988899478878</v>
      </c>
      <c r="J132" s="20">
        <v>301.54159844863716</v>
      </c>
      <c r="K132" s="20">
        <v>82.194839435074385</v>
      </c>
      <c r="L132" s="20">
        <v>118.65935613744864</v>
      </c>
      <c r="M132" s="20">
        <v>442.68113225907632</v>
      </c>
    </row>
    <row r="133" spans="2:13" x14ac:dyDescent="0.35">
      <c r="B133" s="11" t="s">
        <v>117</v>
      </c>
      <c r="C133" s="17">
        <v>1</v>
      </c>
      <c r="D133" s="20">
        <v>233.31521082097063</v>
      </c>
      <c r="E133" s="20">
        <v>229.19391443995039</v>
      </c>
      <c r="F133" s="20">
        <v>4.1212963810202439</v>
      </c>
      <c r="G133" s="20">
        <v>5.0561900612435581E-2</v>
      </c>
      <c r="H133" s="20">
        <v>10.459032186646418</v>
      </c>
      <c r="I133" s="20">
        <v>208.57854363977154</v>
      </c>
      <c r="J133" s="20">
        <v>249.80928524012924</v>
      </c>
      <c r="K133" s="20">
        <v>82.178209478001563</v>
      </c>
      <c r="L133" s="20">
        <v>67.215805007725606</v>
      </c>
      <c r="M133" s="20">
        <v>391.17202387217515</v>
      </c>
    </row>
    <row r="134" spans="2:13" x14ac:dyDescent="0.35">
      <c r="B134" s="11" t="s">
        <v>118</v>
      </c>
      <c r="C134" s="17">
        <v>1</v>
      </c>
      <c r="D134" s="20">
        <v>215.20722620508221</v>
      </c>
      <c r="E134" s="20">
        <v>227.38186983734749</v>
      </c>
      <c r="F134" s="20">
        <v>-12.174643632265287</v>
      </c>
      <c r="G134" s="20">
        <v>-0.14936395357570267</v>
      </c>
      <c r="H134" s="20">
        <v>10.61462203011898</v>
      </c>
      <c r="I134" s="20">
        <v>206.4598222568807</v>
      </c>
      <c r="J134" s="20">
        <v>248.30391741781429</v>
      </c>
      <c r="K134" s="20">
        <v>82.198156667721491</v>
      </c>
      <c r="L134" s="20">
        <v>65.364443314864332</v>
      </c>
      <c r="M134" s="20">
        <v>389.39929635983066</v>
      </c>
    </row>
    <row r="135" spans="2:13" x14ac:dyDescent="0.35">
      <c r="B135" s="11" t="s">
        <v>119</v>
      </c>
      <c r="C135" s="17">
        <v>1</v>
      </c>
      <c r="D135" s="20">
        <v>233.41454117517861</v>
      </c>
      <c r="E135" s="20">
        <v>262.38944785707145</v>
      </c>
      <c r="F135" s="20">
        <v>-28.974906681892833</v>
      </c>
      <c r="G135" s="20">
        <v>-0.35547706751965935</v>
      </c>
      <c r="H135" s="20">
        <v>9.4838470927695937</v>
      </c>
      <c r="I135" s="20">
        <v>243.69622453194725</v>
      </c>
      <c r="J135" s="20">
        <v>281.08267118219561</v>
      </c>
      <c r="K135" s="20">
        <v>82.059795968598621</v>
      </c>
      <c r="L135" s="20">
        <v>100.6447384527392</v>
      </c>
      <c r="M135" s="20">
        <v>424.13415726140369</v>
      </c>
    </row>
    <row r="136" spans="2:13" x14ac:dyDescent="0.35">
      <c r="B136" s="11" t="s">
        <v>120</v>
      </c>
      <c r="C136" s="17">
        <v>1</v>
      </c>
      <c r="D136" s="20">
        <v>297.11769231578774</v>
      </c>
      <c r="E136" s="20">
        <v>273.58423137727232</v>
      </c>
      <c r="F136" s="20">
        <v>23.533460938515418</v>
      </c>
      <c r="G136" s="20">
        <v>0.2887189862198864</v>
      </c>
      <c r="H136" s="20">
        <v>10.037638329992788</v>
      </c>
      <c r="I136" s="20">
        <v>253.79945278226168</v>
      </c>
      <c r="J136" s="20">
        <v>293.36900997228298</v>
      </c>
      <c r="K136" s="20">
        <v>82.125641196722114</v>
      </c>
      <c r="L136" s="20">
        <v>111.70973713539829</v>
      </c>
      <c r="M136" s="20">
        <v>435.45872561914632</v>
      </c>
    </row>
    <row r="137" spans="2:13" x14ac:dyDescent="0.35">
      <c r="B137" s="11" t="s">
        <v>121</v>
      </c>
      <c r="C137" s="17">
        <v>1</v>
      </c>
      <c r="D137" s="20">
        <v>258.46230884332823</v>
      </c>
      <c r="E137" s="20">
        <v>241.52817897936353</v>
      </c>
      <c r="F137" s="20">
        <v>16.934129863964699</v>
      </c>
      <c r="G137" s="20">
        <v>0.20775545167850781</v>
      </c>
      <c r="H137" s="20">
        <v>9.6525405513087783</v>
      </c>
      <c r="I137" s="20">
        <v>222.50245087394143</v>
      </c>
      <c r="J137" s="20">
        <v>260.55390708478564</v>
      </c>
      <c r="K137" s="20">
        <v>82.079463313448031</v>
      </c>
      <c r="L137" s="20">
        <v>79.744704075557706</v>
      </c>
      <c r="M137" s="20">
        <v>403.31165388316936</v>
      </c>
    </row>
    <row r="138" spans="2:13" x14ac:dyDescent="0.35">
      <c r="B138" s="11" t="s">
        <v>122</v>
      </c>
      <c r="C138" s="17">
        <v>1</v>
      </c>
      <c r="D138" s="20">
        <v>336.22133222738205</v>
      </c>
      <c r="E138" s="20">
        <v>262.35471384439006</v>
      </c>
      <c r="F138" s="20">
        <v>73.866618382991987</v>
      </c>
      <c r="G138" s="20">
        <v>0.90622859216278295</v>
      </c>
      <c r="H138" s="20">
        <v>9.4827973803589654</v>
      </c>
      <c r="I138" s="20">
        <v>243.66355956448848</v>
      </c>
      <c r="J138" s="20">
        <v>281.04586812429164</v>
      </c>
      <c r="K138" s="20">
        <v>82.059674657446351</v>
      </c>
      <c r="L138" s="20">
        <v>100.6102435515111</v>
      </c>
      <c r="M138" s="20">
        <v>424.09918413726905</v>
      </c>
    </row>
    <row r="139" spans="2:13" x14ac:dyDescent="0.35">
      <c r="B139" s="11" t="s">
        <v>123</v>
      </c>
      <c r="C139" s="17">
        <v>1</v>
      </c>
      <c r="D139" s="20">
        <v>364.17453904151307</v>
      </c>
      <c r="E139" s="20">
        <v>250.54513772661687</v>
      </c>
      <c r="F139" s="20">
        <v>113.6294013148962</v>
      </c>
      <c r="G139" s="20">
        <v>1.3940561330151318</v>
      </c>
      <c r="H139" s="20">
        <v>9.383137224920139</v>
      </c>
      <c r="I139" s="20">
        <v>232.05041950520624</v>
      </c>
      <c r="J139" s="20">
        <v>269.03985594802754</v>
      </c>
      <c r="K139" s="20">
        <v>82.048217670530065</v>
      </c>
      <c r="L139" s="20">
        <v>88.823249832311433</v>
      </c>
      <c r="M139" s="20">
        <v>412.26702562092231</v>
      </c>
    </row>
    <row r="140" spans="2:13" x14ac:dyDescent="0.35">
      <c r="B140" s="11" t="s">
        <v>124</v>
      </c>
      <c r="C140" s="17">
        <v>1</v>
      </c>
      <c r="D140" s="20">
        <v>291.1947988284852</v>
      </c>
      <c r="E140" s="20">
        <v>352.26527917489915</v>
      </c>
      <c r="F140" s="20">
        <v>-61.070480346413945</v>
      </c>
      <c r="G140" s="20">
        <v>-0.74923986827287459</v>
      </c>
      <c r="H140" s="20">
        <v>19.17812771887251</v>
      </c>
      <c r="I140" s="20">
        <v>314.46405558917132</v>
      </c>
      <c r="J140" s="20">
        <v>390.06650276062697</v>
      </c>
      <c r="K140" s="20">
        <v>83.73569932549907</v>
      </c>
      <c r="L140" s="20">
        <v>187.21726517113387</v>
      </c>
      <c r="M140" s="20">
        <v>517.31329317866448</v>
      </c>
    </row>
    <row r="141" spans="2:13" x14ac:dyDescent="0.35">
      <c r="B141" s="11" t="s">
        <v>125</v>
      </c>
      <c r="C141" s="17">
        <v>1</v>
      </c>
      <c r="D141" s="20">
        <v>279.62964251219836</v>
      </c>
      <c r="E141" s="20">
        <v>320.03583212748794</v>
      </c>
      <c r="F141" s="20">
        <v>-40.406189615289577</v>
      </c>
      <c r="G141" s="20">
        <v>-0.49572114077118173</v>
      </c>
      <c r="H141" s="20">
        <v>12.318014931976943</v>
      </c>
      <c r="I141" s="20">
        <v>295.75629642923627</v>
      </c>
      <c r="J141" s="20">
        <v>344.3153678257396</v>
      </c>
      <c r="K141" s="20">
        <v>82.43543079643247</v>
      </c>
      <c r="L141" s="20">
        <v>157.55072426916269</v>
      </c>
      <c r="M141" s="20">
        <v>482.52093998581319</v>
      </c>
    </row>
    <row r="142" spans="2:13" x14ac:dyDescent="0.35">
      <c r="B142" s="11" t="s">
        <v>126</v>
      </c>
      <c r="C142" s="17">
        <v>1</v>
      </c>
      <c r="D142" s="20">
        <v>328.56464507221398</v>
      </c>
      <c r="E142" s="20">
        <v>311.45490020560948</v>
      </c>
      <c r="F142" s="20">
        <v>17.109744866604501</v>
      </c>
      <c r="G142" s="20">
        <v>0.20990997479177348</v>
      </c>
      <c r="H142" s="20">
        <v>12.888617821294567</v>
      </c>
      <c r="I142" s="20">
        <v>286.05067247725253</v>
      </c>
      <c r="J142" s="20">
        <v>336.85912793396642</v>
      </c>
      <c r="K142" s="20">
        <v>82.522622522993004</v>
      </c>
      <c r="L142" s="20">
        <v>148.7979322992725</v>
      </c>
      <c r="M142" s="20">
        <v>474.11186811194648</v>
      </c>
    </row>
    <row r="143" spans="2:13" x14ac:dyDescent="0.35">
      <c r="B143" s="11" t="s">
        <v>127</v>
      </c>
      <c r="C143" s="17">
        <v>1</v>
      </c>
      <c r="D143" s="20">
        <v>329.40232818821283</v>
      </c>
      <c r="E143" s="20">
        <v>319.5398700169597</v>
      </c>
      <c r="F143" s="20">
        <v>9.8624581712531381</v>
      </c>
      <c r="G143" s="20">
        <v>0.12099703194016778</v>
      </c>
      <c r="H143" s="20">
        <v>12.346037689106257</v>
      </c>
      <c r="I143" s="20">
        <v>295.20509980764098</v>
      </c>
      <c r="J143" s="20">
        <v>343.87464022627842</v>
      </c>
      <c r="K143" s="20">
        <v>82.439622787527554</v>
      </c>
      <c r="L143" s="20">
        <v>157.04649949634657</v>
      </c>
      <c r="M143" s="20">
        <v>482.03324053757285</v>
      </c>
    </row>
    <row r="144" spans="2:13" x14ac:dyDescent="0.35">
      <c r="B144" s="11" t="s">
        <v>128</v>
      </c>
      <c r="C144" s="17">
        <v>1</v>
      </c>
      <c r="D144" s="20">
        <v>211.37293465463586</v>
      </c>
      <c r="E144" s="20">
        <v>229.19391443995039</v>
      </c>
      <c r="F144" s="20">
        <v>-17.820979785314535</v>
      </c>
      <c r="G144" s="20">
        <v>-0.21863572172847109</v>
      </c>
      <c r="H144" s="20">
        <v>10.459032186646418</v>
      </c>
      <c r="I144" s="20">
        <v>208.57854363977154</v>
      </c>
      <c r="J144" s="20">
        <v>249.80928524012924</v>
      </c>
      <c r="K144" s="20">
        <v>82.178209478001563</v>
      </c>
      <c r="L144" s="20">
        <v>67.215805007725606</v>
      </c>
      <c r="M144" s="20">
        <v>391.17202387217515</v>
      </c>
    </row>
    <row r="145" spans="2:13" x14ac:dyDescent="0.35">
      <c r="B145" s="11" t="s">
        <v>129</v>
      </c>
      <c r="C145" s="17">
        <v>1</v>
      </c>
      <c r="D145" s="20">
        <v>428.35016052755583</v>
      </c>
      <c r="E145" s="20">
        <v>405.060840387974</v>
      </c>
      <c r="F145" s="20">
        <v>23.289320139581832</v>
      </c>
      <c r="G145" s="20">
        <v>0.28572375809992656</v>
      </c>
      <c r="H145" s="20">
        <v>18.274444690107696</v>
      </c>
      <c r="I145" s="20">
        <v>369.04082947961041</v>
      </c>
      <c r="J145" s="20">
        <v>441.08085129633758</v>
      </c>
      <c r="K145" s="20">
        <v>83.533359129516668</v>
      </c>
      <c r="L145" s="20">
        <v>240.41165087327414</v>
      </c>
      <c r="M145" s="20">
        <v>569.7100299026738</v>
      </c>
    </row>
    <row r="146" spans="2:13" x14ac:dyDescent="0.35">
      <c r="B146" s="11" t="s">
        <v>130</v>
      </c>
      <c r="C146" s="17">
        <v>1</v>
      </c>
      <c r="D146" s="20">
        <v>412.79178442906306</v>
      </c>
      <c r="E146" s="20">
        <v>437.84718901664468</v>
      </c>
      <c r="F146" s="20">
        <v>-25.05540458758162</v>
      </c>
      <c r="G146" s="20">
        <v>-0.30739086914395869</v>
      </c>
      <c r="H146" s="20">
        <v>21.037480951547913</v>
      </c>
      <c r="I146" s="20">
        <v>396.38107028038331</v>
      </c>
      <c r="J146" s="20">
        <v>479.31330775290604</v>
      </c>
      <c r="K146" s="20">
        <v>84.181009518274024</v>
      </c>
      <c r="L146" s="20">
        <v>271.92144229523126</v>
      </c>
      <c r="M146" s="20">
        <v>603.7729357380581</v>
      </c>
    </row>
    <row r="147" spans="2:13" x14ac:dyDescent="0.35">
      <c r="B147" s="11" t="s">
        <v>131</v>
      </c>
      <c r="C147" s="17">
        <v>1</v>
      </c>
      <c r="D147" s="20">
        <v>328.22108302748148</v>
      </c>
      <c r="E147" s="20">
        <v>345.62600799623755</v>
      </c>
      <c r="F147" s="20">
        <v>-17.404924968756063</v>
      </c>
      <c r="G147" s="20">
        <v>-0.21353137582871154</v>
      </c>
      <c r="H147" s="20">
        <v>11.806973768158521</v>
      </c>
      <c r="I147" s="20">
        <v>322.35376464571601</v>
      </c>
      <c r="J147" s="20">
        <v>368.89825134675908</v>
      </c>
      <c r="K147" s="20">
        <v>82.360617945052979</v>
      </c>
      <c r="L147" s="20">
        <v>183.28836069107666</v>
      </c>
      <c r="M147" s="20">
        <v>507.96365530139843</v>
      </c>
    </row>
    <row r="148" spans="2:13" x14ac:dyDescent="0.35">
      <c r="B148" s="11" t="s">
        <v>132</v>
      </c>
      <c r="C148" s="17">
        <v>1</v>
      </c>
      <c r="D148" s="20">
        <v>269.83398933575558</v>
      </c>
      <c r="E148" s="20">
        <v>328.602200075442</v>
      </c>
      <c r="F148" s="20">
        <v>-58.768210739686424</v>
      </c>
      <c r="G148" s="20">
        <v>-0.72099459875659411</v>
      </c>
      <c r="H148" s="20">
        <v>11.937719203492742</v>
      </c>
      <c r="I148" s="20">
        <v>305.07224974192764</v>
      </c>
      <c r="J148" s="20">
        <v>352.13215040895636</v>
      </c>
      <c r="K148" s="20">
        <v>82.379462844269867</v>
      </c>
      <c r="L148" s="20">
        <v>166.22740835977399</v>
      </c>
      <c r="M148" s="20">
        <v>490.97699179110998</v>
      </c>
    </row>
    <row r="149" spans="2:13" x14ac:dyDescent="0.35">
      <c r="B149" s="11" t="s">
        <v>133</v>
      </c>
      <c r="C149" s="17">
        <v>1</v>
      </c>
      <c r="D149" s="20">
        <v>286.13829190952799</v>
      </c>
      <c r="E149" s="20">
        <v>276.94301372761049</v>
      </c>
      <c r="F149" s="20">
        <v>9.1952781819175016</v>
      </c>
      <c r="G149" s="20">
        <v>0.11281177050962651</v>
      </c>
      <c r="H149" s="20">
        <v>10.281358707374022</v>
      </c>
      <c r="I149" s="20">
        <v>256.67784785951272</v>
      </c>
      <c r="J149" s="20">
        <v>297.20817959570826</v>
      </c>
      <c r="K149" s="20">
        <v>82.155785527245101</v>
      </c>
      <c r="L149" s="20">
        <v>115.00910322807852</v>
      </c>
      <c r="M149" s="20">
        <v>438.87692422714247</v>
      </c>
    </row>
    <row r="150" spans="2:13" x14ac:dyDescent="0.35">
      <c r="B150" s="11" t="s">
        <v>134</v>
      </c>
      <c r="C150" s="17">
        <v>1</v>
      </c>
      <c r="D150" s="20">
        <v>100.09976082913568</v>
      </c>
      <c r="E150" s="20">
        <v>239.08290207952462</v>
      </c>
      <c r="F150" s="20">
        <v>-138.98314125038894</v>
      </c>
      <c r="G150" s="20">
        <v>-1.7051071131571072</v>
      </c>
      <c r="H150" s="20">
        <v>9.7745550061307949</v>
      </c>
      <c r="I150" s="20">
        <v>219.81667626989341</v>
      </c>
      <c r="J150" s="20">
        <v>258.34912788915585</v>
      </c>
      <c r="K150" s="20">
        <v>82.093901626715706</v>
      </c>
      <c r="L150" s="20">
        <v>77.270968406644329</v>
      </c>
      <c r="M150" s="20">
        <v>400.8948357524049</v>
      </c>
    </row>
    <row r="151" spans="2:13" x14ac:dyDescent="0.35">
      <c r="B151" s="11" t="s">
        <v>135</v>
      </c>
      <c r="C151" s="17">
        <v>1</v>
      </c>
      <c r="D151" s="20">
        <v>202.21177781488618</v>
      </c>
      <c r="E151" s="20">
        <v>275.11947622788017</v>
      </c>
      <c r="F151" s="20">
        <v>-72.907698412993994</v>
      </c>
      <c r="G151" s="20">
        <v>-0.89446413463878516</v>
      </c>
      <c r="H151" s="20">
        <v>10.144943533095653</v>
      </c>
      <c r="I151" s="20">
        <v>255.12319273344121</v>
      </c>
      <c r="J151" s="20">
        <v>295.11575972231913</v>
      </c>
      <c r="K151" s="20">
        <v>82.138825399555714</v>
      </c>
      <c r="L151" s="20">
        <v>113.21899514274293</v>
      </c>
      <c r="M151" s="20">
        <v>437.01995731301741</v>
      </c>
    </row>
    <row r="152" spans="2:13" x14ac:dyDescent="0.35">
      <c r="B152" s="11" t="s">
        <v>136</v>
      </c>
      <c r="C152" s="17">
        <v>1</v>
      </c>
      <c r="D152" s="20">
        <v>277.05184352904394</v>
      </c>
      <c r="E152" s="20">
        <v>403.20008787465645</v>
      </c>
      <c r="F152" s="20">
        <v>-126.14824434561251</v>
      </c>
      <c r="G152" s="20">
        <v>-1.5476428781996807</v>
      </c>
      <c r="H152" s="20">
        <v>18.216351636723367</v>
      </c>
      <c r="I152" s="20">
        <v>367.29458180909864</v>
      </c>
      <c r="J152" s="20">
        <v>439.10559394021425</v>
      </c>
      <c r="K152" s="20">
        <v>83.520669451829434</v>
      </c>
      <c r="L152" s="20">
        <v>238.57591046491896</v>
      </c>
      <c r="M152" s="20">
        <v>567.82426528439396</v>
      </c>
    </row>
    <row r="153" spans="2:13" x14ac:dyDescent="0.35">
      <c r="B153" s="11" t="s">
        <v>137</v>
      </c>
      <c r="C153" s="17">
        <v>1</v>
      </c>
      <c r="D153" s="20">
        <v>432.8902525837712</v>
      </c>
      <c r="E153" s="20">
        <v>494.96733001042486</v>
      </c>
      <c r="F153" s="20">
        <v>-62.077077426653659</v>
      </c>
      <c r="G153" s="20">
        <v>-0.76158924983209375</v>
      </c>
      <c r="H153" s="20">
        <v>20.364627544278648</v>
      </c>
      <c r="I153" s="20">
        <v>454.82744512042029</v>
      </c>
      <c r="J153" s="20">
        <v>535.10721490042943</v>
      </c>
      <c r="K153" s="20">
        <v>84.015384387302504</v>
      </c>
      <c r="L153" s="20">
        <v>329.36804021426741</v>
      </c>
      <c r="M153" s="20">
        <v>660.56661980658237</v>
      </c>
    </row>
    <row r="154" spans="2:13" x14ac:dyDescent="0.35">
      <c r="B154" s="11" t="s">
        <v>138</v>
      </c>
      <c r="C154" s="17">
        <v>1</v>
      </c>
      <c r="D154" s="20">
        <v>427.7926261350546</v>
      </c>
      <c r="E154" s="20">
        <v>418.9198050397311</v>
      </c>
      <c r="F154" s="20">
        <v>8.872821095323502</v>
      </c>
      <c r="G154" s="20">
        <v>0.10885572327186266</v>
      </c>
      <c r="H154" s="20">
        <v>22.407963743230916</v>
      </c>
      <c r="I154" s="20">
        <v>374.75238369519576</v>
      </c>
      <c r="J154" s="20">
        <v>463.08722638426644</v>
      </c>
      <c r="K154" s="20">
        <v>84.533919806471474</v>
      </c>
      <c r="L154" s="20">
        <v>252.29845127547125</v>
      </c>
      <c r="M154" s="20">
        <v>585.54115880399092</v>
      </c>
    </row>
    <row r="155" spans="2:13" x14ac:dyDescent="0.35">
      <c r="B155" s="11" t="s">
        <v>139</v>
      </c>
      <c r="C155" s="17">
        <v>1</v>
      </c>
      <c r="D155" s="20">
        <v>241.04674393023117</v>
      </c>
      <c r="E155" s="20">
        <v>356.93541381559822</v>
      </c>
      <c r="F155" s="20">
        <v>-115.88866988536705</v>
      </c>
      <c r="G155" s="20">
        <v>-1.42177384665568</v>
      </c>
      <c r="H155" s="20">
        <v>12.187788588894357</v>
      </c>
      <c r="I155" s="20">
        <v>332.91256193882163</v>
      </c>
      <c r="J155" s="20">
        <v>380.95826569237482</v>
      </c>
      <c r="K155" s="20">
        <v>82.416072154747724</v>
      </c>
      <c r="L155" s="20">
        <v>194.4884629845578</v>
      </c>
      <c r="M155" s="20">
        <v>519.38236464663862</v>
      </c>
    </row>
    <row r="156" spans="2:13" x14ac:dyDescent="0.35">
      <c r="B156" s="11" t="s">
        <v>140</v>
      </c>
      <c r="C156" s="17">
        <v>1</v>
      </c>
      <c r="D156" s="20">
        <v>556.55004166698996</v>
      </c>
      <c r="E156" s="20">
        <v>494.30604715817975</v>
      </c>
      <c r="F156" s="20">
        <v>62.243994508810204</v>
      </c>
      <c r="G156" s="20">
        <v>0.76363706298073897</v>
      </c>
      <c r="H156" s="20">
        <v>20.340491448747247</v>
      </c>
      <c r="I156" s="20">
        <v>454.21373593944503</v>
      </c>
      <c r="J156" s="20">
        <v>534.39835837691453</v>
      </c>
      <c r="K156" s="20">
        <v>84.00953726277487</v>
      </c>
      <c r="L156" s="20">
        <v>328.71828239016077</v>
      </c>
      <c r="M156" s="20">
        <v>659.89381192619874</v>
      </c>
    </row>
    <row r="157" spans="2:13" x14ac:dyDescent="0.35">
      <c r="B157" s="11" t="s">
        <v>141</v>
      </c>
      <c r="C157" s="17">
        <v>1</v>
      </c>
      <c r="D157" s="20">
        <v>309.99966629109912</v>
      </c>
      <c r="E157" s="20">
        <v>368.30947839280003</v>
      </c>
      <c r="F157" s="20">
        <v>-58.309812101700913</v>
      </c>
      <c r="G157" s="20">
        <v>-0.71537075998551269</v>
      </c>
      <c r="H157" s="20">
        <v>12.913168466774222</v>
      </c>
      <c r="I157" s="20">
        <v>342.85685989071612</v>
      </c>
      <c r="J157" s="20">
        <v>393.76209689488394</v>
      </c>
      <c r="K157" s="20">
        <v>82.526460475294186</v>
      </c>
      <c r="L157" s="20">
        <v>205.6449456555695</v>
      </c>
      <c r="M157" s="20">
        <v>530.97401113003059</v>
      </c>
    </row>
    <row r="158" spans="2:13" x14ac:dyDescent="0.35">
      <c r="B158" s="11" t="s">
        <v>142</v>
      </c>
      <c r="C158" s="17">
        <v>1</v>
      </c>
      <c r="D158" s="20">
        <v>409.73567792980032</v>
      </c>
      <c r="E158" s="20">
        <v>334.33843498484811</v>
      </c>
      <c r="F158" s="20">
        <v>75.397242944952211</v>
      </c>
      <c r="G158" s="20">
        <v>0.92500697639479168</v>
      </c>
      <c r="H158" s="20">
        <v>11.798302261758151</v>
      </c>
      <c r="I158" s="20">
        <v>311.08328368611967</v>
      </c>
      <c r="J158" s="20">
        <v>357.59358628357654</v>
      </c>
      <c r="K158" s="20">
        <v>82.359375270753532</v>
      </c>
      <c r="L158" s="20">
        <v>172.00323706420099</v>
      </c>
      <c r="M158" s="20">
        <v>496.6736329054952</v>
      </c>
    </row>
    <row r="159" spans="2:13" x14ac:dyDescent="0.35">
      <c r="B159" s="11" t="s">
        <v>143</v>
      </c>
      <c r="C159" s="17">
        <v>1</v>
      </c>
      <c r="D159" s="20">
        <v>347.35825789398893</v>
      </c>
      <c r="E159" s="20">
        <v>341.76705529017573</v>
      </c>
      <c r="F159" s="20">
        <v>5.5912026038132012</v>
      </c>
      <c r="G159" s="20">
        <v>6.8595365201085126E-2</v>
      </c>
      <c r="H159" s="20">
        <v>11.761490962563723</v>
      </c>
      <c r="I159" s="20">
        <v>318.58446123852207</v>
      </c>
      <c r="J159" s="20">
        <v>364.9496493418294</v>
      </c>
      <c r="K159" s="20">
        <v>82.354109966603787</v>
      </c>
      <c r="L159" s="20">
        <v>179.44223559530377</v>
      </c>
      <c r="M159" s="20">
        <v>504.0918749850477</v>
      </c>
    </row>
    <row r="160" spans="2:13" x14ac:dyDescent="0.35">
      <c r="B160" s="11" t="s">
        <v>144</v>
      </c>
      <c r="C160" s="17">
        <v>1</v>
      </c>
      <c r="D160" s="20">
        <v>305.04944445264965</v>
      </c>
      <c r="E160" s="20">
        <v>258.18662813890802</v>
      </c>
      <c r="F160" s="20">
        <v>46.862816313741632</v>
      </c>
      <c r="G160" s="20">
        <v>0.57493391443195752</v>
      </c>
      <c r="H160" s="20">
        <v>9.3886417304197582</v>
      </c>
      <c r="I160" s="20">
        <v>239.68106021171951</v>
      </c>
      <c r="J160" s="20">
        <v>276.69219606609653</v>
      </c>
      <c r="K160" s="20">
        <v>82.048847354921321</v>
      </c>
      <c r="L160" s="20">
        <v>96.463499099439133</v>
      </c>
      <c r="M160" s="20">
        <v>419.90975717837694</v>
      </c>
    </row>
    <row r="161" spans="2:13" x14ac:dyDescent="0.35">
      <c r="B161" s="11" t="s">
        <v>145</v>
      </c>
      <c r="C161" s="17">
        <v>1</v>
      </c>
      <c r="D161" s="20">
        <v>219.65535217099114</v>
      </c>
      <c r="E161" s="20">
        <v>261.05218705068108</v>
      </c>
      <c r="F161" s="20">
        <v>-41.396834879689948</v>
      </c>
      <c r="G161" s="20">
        <v>-0.50787481834493386</v>
      </c>
      <c r="H161" s="20">
        <v>9.4465718476524181</v>
      </c>
      <c r="I161" s="20">
        <v>242.43243543747488</v>
      </c>
      <c r="J161" s="20">
        <v>279.67193866388732</v>
      </c>
      <c r="K161" s="20">
        <v>82.055496332676341</v>
      </c>
      <c r="L161" s="20">
        <v>99.315952482955311</v>
      </c>
      <c r="M161" s="20">
        <v>422.78842161840686</v>
      </c>
    </row>
    <row r="162" spans="2:13" x14ac:dyDescent="0.35">
      <c r="B162" s="11" t="s">
        <v>146</v>
      </c>
      <c r="C162" s="17">
        <v>1</v>
      </c>
      <c r="D162" s="20">
        <v>239.05316731393944</v>
      </c>
      <c r="E162" s="20">
        <v>275.09342571836913</v>
      </c>
      <c r="F162" s="20">
        <v>-36.040258404429693</v>
      </c>
      <c r="G162" s="20">
        <v>-0.44215795104747146</v>
      </c>
      <c r="H162" s="20">
        <v>10.143064473404491</v>
      </c>
      <c r="I162" s="20">
        <v>255.10084596167547</v>
      </c>
      <c r="J162" s="20">
        <v>295.08600547506279</v>
      </c>
      <c r="K162" s="20">
        <v>82.138593338580137</v>
      </c>
      <c r="L162" s="20">
        <v>113.19340203913467</v>
      </c>
      <c r="M162" s="20">
        <v>436.99344939760363</v>
      </c>
    </row>
    <row r="163" spans="2:13" x14ac:dyDescent="0.35">
      <c r="B163" s="11" t="s">
        <v>147</v>
      </c>
      <c r="C163" s="17">
        <v>1</v>
      </c>
      <c r="D163" s="20">
        <v>249.14047552741056</v>
      </c>
      <c r="E163" s="20">
        <v>291.19786680253372</v>
      </c>
      <c r="F163" s="20">
        <v>-42.057391275123166</v>
      </c>
      <c r="G163" s="20">
        <v>-0.51597881857374905</v>
      </c>
      <c r="H163" s="20">
        <v>11.640424184867445</v>
      </c>
      <c r="I163" s="20">
        <v>268.25390252744563</v>
      </c>
      <c r="J163" s="20">
        <v>314.14183107762182</v>
      </c>
      <c r="K163" s="20">
        <v>82.336906876155169</v>
      </c>
      <c r="L163" s="20">
        <v>128.9069554160194</v>
      </c>
      <c r="M163" s="20">
        <v>453.48877818904805</v>
      </c>
    </row>
    <row r="164" spans="2:13" x14ac:dyDescent="0.35">
      <c r="B164" s="11" t="s">
        <v>148</v>
      </c>
      <c r="C164" s="17">
        <v>1</v>
      </c>
      <c r="D164" s="20">
        <v>263.47531165786268</v>
      </c>
      <c r="E164" s="20">
        <v>291.19786680253372</v>
      </c>
      <c r="F164" s="20">
        <v>-27.722555144671048</v>
      </c>
      <c r="G164" s="20">
        <v>-0.34011266076443264</v>
      </c>
      <c r="H164" s="20">
        <v>11.640424184867445</v>
      </c>
      <c r="I164" s="20">
        <v>268.25390252744563</v>
      </c>
      <c r="J164" s="20">
        <v>314.14183107762182</v>
      </c>
      <c r="K164" s="20">
        <v>82.336906876155169</v>
      </c>
      <c r="L164" s="20">
        <v>128.9069554160194</v>
      </c>
      <c r="M164" s="20">
        <v>453.48877818904805</v>
      </c>
    </row>
    <row r="165" spans="2:13" x14ac:dyDescent="0.35">
      <c r="B165" s="11" t="s">
        <v>149</v>
      </c>
      <c r="C165" s="17">
        <v>1</v>
      </c>
      <c r="D165" s="20">
        <v>666.72935151489276</v>
      </c>
      <c r="E165" s="20">
        <v>319.16572178143883</v>
      </c>
      <c r="F165" s="20">
        <v>347.56362973345392</v>
      </c>
      <c r="G165" s="20">
        <v>4.2640654974515249</v>
      </c>
      <c r="H165" s="20">
        <v>15.337151988415165</v>
      </c>
      <c r="I165" s="20">
        <v>288.9352884471229</v>
      </c>
      <c r="J165" s="20">
        <v>349.39615511575477</v>
      </c>
      <c r="K165" s="20">
        <v>82.940309800752175</v>
      </c>
      <c r="L165" s="20">
        <v>155.68546755607548</v>
      </c>
      <c r="M165" s="20">
        <v>482.64597600680219</v>
      </c>
    </row>
    <row r="166" spans="2:13" x14ac:dyDescent="0.35">
      <c r="B166" s="11" t="s">
        <v>150</v>
      </c>
      <c r="C166" s="17">
        <v>1</v>
      </c>
      <c r="D166" s="20">
        <v>711.8649399072799</v>
      </c>
      <c r="E166" s="20">
        <v>326.46334512431719</v>
      </c>
      <c r="F166" s="20">
        <v>385.40159478296272</v>
      </c>
      <c r="G166" s="20">
        <v>4.7282785147488795</v>
      </c>
      <c r="H166" s="20">
        <v>16.439148120867703</v>
      </c>
      <c r="I166" s="20">
        <v>294.06081226057466</v>
      </c>
      <c r="J166" s="20">
        <v>358.86587798805971</v>
      </c>
      <c r="K166" s="20">
        <v>83.151141601717214</v>
      </c>
      <c r="L166" s="20">
        <v>162.56752895442582</v>
      </c>
      <c r="M166" s="20">
        <v>490.35916129420855</v>
      </c>
    </row>
    <row r="167" spans="2:13" x14ac:dyDescent="0.35">
      <c r="B167" s="11" t="s">
        <v>151</v>
      </c>
      <c r="C167" s="17">
        <v>1</v>
      </c>
      <c r="D167" s="20">
        <v>328.15780403353938</v>
      </c>
      <c r="E167" s="20">
        <v>259.52388894529838</v>
      </c>
      <c r="F167" s="20">
        <v>68.633915088240997</v>
      </c>
      <c r="G167" s="20">
        <v>0.84203145624651887</v>
      </c>
      <c r="H167" s="20">
        <v>9.4119260309437642</v>
      </c>
      <c r="I167" s="20">
        <v>240.97242628515954</v>
      </c>
      <c r="J167" s="20">
        <v>278.07535160543722</v>
      </c>
      <c r="K167" s="20">
        <v>82.051514978950607</v>
      </c>
      <c r="L167" s="20">
        <v>97.795501861152161</v>
      </c>
      <c r="M167" s="20">
        <v>421.2522760294446</v>
      </c>
    </row>
    <row r="168" spans="2:13" x14ac:dyDescent="0.35">
      <c r="B168" s="11" t="s">
        <v>152</v>
      </c>
      <c r="C168" s="17">
        <v>1</v>
      </c>
      <c r="D168" s="20">
        <v>144.59522043429578</v>
      </c>
      <c r="E168" s="20">
        <v>281.73631229178039</v>
      </c>
      <c r="F168" s="20">
        <v>-137.14109185748461</v>
      </c>
      <c r="G168" s="20">
        <v>-1.6825080303160498</v>
      </c>
      <c r="H168" s="20">
        <v>10.683600417268421</v>
      </c>
      <c r="I168" s="20">
        <v>260.67830423209261</v>
      </c>
      <c r="J168" s="20">
        <v>302.79432035146817</v>
      </c>
      <c r="K168" s="20">
        <v>82.20709261739438</v>
      </c>
      <c r="L168" s="20">
        <v>119.70127248417955</v>
      </c>
      <c r="M168" s="20">
        <v>443.77135209938126</v>
      </c>
    </row>
    <row r="169" spans="2:13" x14ac:dyDescent="0.35">
      <c r="B169" s="11" t="s">
        <v>153</v>
      </c>
      <c r="C169" s="17">
        <v>1</v>
      </c>
      <c r="D169" s="20">
        <v>266.12956722271895</v>
      </c>
      <c r="E169" s="20">
        <v>225.73968416211005</v>
      </c>
      <c r="F169" s="20">
        <v>40.389883060608895</v>
      </c>
      <c r="G169" s="20">
        <v>0.49552108469152367</v>
      </c>
      <c r="H169" s="20">
        <v>10.762897439286537</v>
      </c>
      <c r="I169" s="20">
        <v>204.52537698381545</v>
      </c>
      <c r="J169" s="20">
        <v>246.95399134040466</v>
      </c>
      <c r="K169" s="20">
        <v>82.21743562053976</v>
      </c>
      <c r="L169" s="20">
        <v>63.68425768380925</v>
      </c>
      <c r="M169" s="20">
        <v>387.79511064041083</v>
      </c>
    </row>
    <row r="170" spans="2:13" x14ac:dyDescent="0.35">
      <c r="B170" s="11" t="s">
        <v>154</v>
      </c>
      <c r="C170" s="17">
        <v>1</v>
      </c>
      <c r="D170" s="20">
        <v>277.18746772270498</v>
      </c>
      <c r="E170" s="20">
        <v>291.21870721014255</v>
      </c>
      <c r="F170" s="20">
        <v>-14.031239487437574</v>
      </c>
      <c r="G170" s="20">
        <v>-0.17214149889833302</v>
      </c>
      <c r="H170" s="20">
        <v>11.642741568044926</v>
      </c>
      <c r="I170" s="20">
        <v>268.27017523580298</v>
      </c>
      <c r="J170" s="20">
        <v>314.16723918448213</v>
      </c>
      <c r="K170" s="20">
        <v>82.337234529399154</v>
      </c>
      <c r="L170" s="20">
        <v>128.92714999971278</v>
      </c>
      <c r="M170" s="20">
        <v>453.5102644205723</v>
      </c>
    </row>
    <row r="171" spans="2:13" x14ac:dyDescent="0.35">
      <c r="B171" s="11" t="s">
        <v>155</v>
      </c>
      <c r="C171" s="17">
        <v>1</v>
      </c>
      <c r="D171" s="20">
        <v>153.97779967160201</v>
      </c>
      <c r="E171" s="20">
        <v>222.1624589377704</v>
      </c>
      <c r="F171" s="20">
        <v>-68.184659266168381</v>
      </c>
      <c r="G171" s="20">
        <v>-0.83651978561545148</v>
      </c>
      <c r="H171" s="20">
        <v>11.108436184350715</v>
      </c>
      <c r="I171" s="20">
        <v>200.26707446396642</v>
      </c>
      <c r="J171" s="20">
        <v>244.05784341157437</v>
      </c>
      <c r="K171" s="20">
        <v>82.263382578099666</v>
      </c>
      <c r="L171" s="20">
        <v>60.016468289636862</v>
      </c>
      <c r="M171" s="20">
        <v>384.30844958590393</v>
      </c>
    </row>
    <row r="172" spans="2:13" x14ac:dyDescent="0.35">
      <c r="B172" s="11" t="s">
        <v>156</v>
      </c>
      <c r="C172" s="17">
        <v>1</v>
      </c>
      <c r="D172" s="20">
        <v>232.91486209197791</v>
      </c>
      <c r="E172" s="20">
        <v>222.1624589377704</v>
      </c>
      <c r="F172" s="20">
        <v>10.752403154207514</v>
      </c>
      <c r="G172" s="20">
        <v>0.13191527358517549</v>
      </c>
      <c r="H172" s="20">
        <v>11.108436184350715</v>
      </c>
      <c r="I172" s="20">
        <v>200.26707446396642</v>
      </c>
      <c r="J172" s="20">
        <v>244.05784341157437</v>
      </c>
      <c r="K172" s="20">
        <v>82.263382578099666</v>
      </c>
      <c r="L172" s="20">
        <v>60.016468289636862</v>
      </c>
      <c r="M172" s="20">
        <v>384.30844958590393</v>
      </c>
    </row>
    <row r="173" spans="2:13" x14ac:dyDescent="0.35">
      <c r="B173" s="11" t="s">
        <v>157</v>
      </c>
      <c r="C173" s="17">
        <v>1</v>
      </c>
      <c r="D173" s="20">
        <v>308.27675199977176</v>
      </c>
      <c r="E173" s="20">
        <v>379.96913966760707</v>
      </c>
      <c r="F173" s="20">
        <v>-71.692387667835305</v>
      </c>
      <c r="G173" s="20">
        <v>-0.87955416082740723</v>
      </c>
      <c r="H173" s="20">
        <v>18.048371674780476</v>
      </c>
      <c r="I173" s="20">
        <v>344.39473203837247</v>
      </c>
      <c r="J173" s="20">
        <v>415.54354729684167</v>
      </c>
      <c r="K173" s="20">
        <v>83.484192987894531</v>
      </c>
      <c r="L173" s="20">
        <v>215.41685952485165</v>
      </c>
      <c r="M173" s="20">
        <v>544.52141981036243</v>
      </c>
    </row>
    <row r="174" spans="2:13" x14ac:dyDescent="0.35">
      <c r="B174" s="11" t="s">
        <v>158</v>
      </c>
      <c r="C174" s="17">
        <v>1</v>
      </c>
      <c r="D174" s="20">
        <v>272.20570082094849</v>
      </c>
      <c r="E174" s="20">
        <v>301.88297026862602</v>
      </c>
      <c r="F174" s="20">
        <v>-29.677269447677531</v>
      </c>
      <c r="G174" s="20">
        <v>-0.36409396693049229</v>
      </c>
      <c r="H174" s="20">
        <v>13.719833559954582</v>
      </c>
      <c r="I174" s="20">
        <v>274.84036717612219</v>
      </c>
      <c r="J174" s="20">
        <v>328.92557336112986</v>
      </c>
      <c r="K174" s="20">
        <v>82.65652177319015</v>
      </c>
      <c r="L174" s="20">
        <v>138.9620790237411</v>
      </c>
      <c r="M174" s="20">
        <v>464.80386151351092</v>
      </c>
    </row>
    <row r="175" spans="2:13" x14ac:dyDescent="0.35">
      <c r="B175" s="11" t="s">
        <v>159</v>
      </c>
      <c r="C175" s="17">
        <v>1</v>
      </c>
      <c r="D175" s="20">
        <v>355.87124573559618</v>
      </c>
      <c r="E175" s="20">
        <v>309.27161723066916</v>
      </c>
      <c r="F175" s="20">
        <v>46.599628504927011</v>
      </c>
      <c r="G175" s="20">
        <v>0.5717050091066882</v>
      </c>
      <c r="H175" s="20">
        <v>13.061295024007919</v>
      </c>
      <c r="I175" s="20">
        <v>283.52703252671955</v>
      </c>
      <c r="J175" s="20">
        <v>335.01620193461878</v>
      </c>
      <c r="K175" s="20">
        <v>82.549767936882617</v>
      </c>
      <c r="L175" s="20">
        <v>146.56114410866098</v>
      </c>
      <c r="M175" s="20">
        <v>471.98209035267735</v>
      </c>
    </row>
    <row r="176" spans="2:13" x14ac:dyDescent="0.35">
      <c r="B176" s="11" t="s">
        <v>160</v>
      </c>
      <c r="C176" s="17">
        <v>1</v>
      </c>
      <c r="D176" s="20">
        <v>337.17576313998126</v>
      </c>
      <c r="E176" s="20">
        <v>312.06413252998055</v>
      </c>
      <c r="F176" s="20">
        <v>25.111630610000702</v>
      </c>
      <c r="G176" s="20">
        <v>0.30808067504350006</v>
      </c>
      <c r="H176" s="20">
        <v>12.842334249128685</v>
      </c>
      <c r="I176" s="20">
        <v>286.7511324587461</v>
      </c>
      <c r="J176" s="20">
        <v>337.37713260121501</v>
      </c>
      <c r="K176" s="20">
        <v>82.515406486881858</v>
      </c>
      <c r="L176" s="20">
        <v>149.42138785744609</v>
      </c>
      <c r="M176" s="20">
        <v>474.70687720251499</v>
      </c>
    </row>
    <row r="177" spans="2:13" x14ac:dyDescent="0.35">
      <c r="B177" s="11" t="s">
        <v>161</v>
      </c>
      <c r="C177" s="17">
        <v>1</v>
      </c>
      <c r="D177" s="20">
        <v>361.36155202758158</v>
      </c>
      <c r="E177" s="20">
        <v>336.00996761756443</v>
      </c>
      <c r="F177" s="20">
        <v>25.351584410017153</v>
      </c>
      <c r="G177" s="20">
        <v>0.31102453519485479</v>
      </c>
      <c r="H177" s="20">
        <v>20.431684986183004</v>
      </c>
      <c r="I177" s="20">
        <v>295.73790854498731</v>
      </c>
      <c r="J177" s="20">
        <v>376.28202669014155</v>
      </c>
      <c r="K177" s="20">
        <v>84.031663735187436</v>
      </c>
      <c r="L177" s="20">
        <v>170.37859026425599</v>
      </c>
      <c r="M177" s="20">
        <v>501.64134497087286</v>
      </c>
    </row>
    <row r="178" spans="2:13" x14ac:dyDescent="0.35">
      <c r="B178" s="11" t="s">
        <v>162</v>
      </c>
      <c r="C178" s="17">
        <v>1</v>
      </c>
      <c r="D178" s="20">
        <v>1041.2002563709802</v>
      </c>
      <c r="E178" s="20">
        <v>481.01037247371579</v>
      </c>
      <c r="F178" s="20">
        <v>560.18988389726451</v>
      </c>
      <c r="G178" s="20">
        <v>6.8726591380679896</v>
      </c>
      <c r="H178" s="20">
        <v>20.011706569331928</v>
      </c>
      <c r="I178" s="20">
        <v>441.56611569077222</v>
      </c>
      <c r="J178" s="20">
        <v>520.45462925665936</v>
      </c>
      <c r="K178" s="20">
        <v>83.930537699612302</v>
      </c>
      <c r="L178" s="20">
        <v>315.57832051531295</v>
      </c>
      <c r="M178" s="20">
        <v>646.44242443211863</v>
      </c>
    </row>
    <row r="179" spans="2:13" x14ac:dyDescent="0.35">
      <c r="B179" s="11" t="s">
        <v>163</v>
      </c>
      <c r="C179" s="17">
        <v>1</v>
      </c>
      <c r="D179" s="20">
        <v>753.38798724890694</v>
      </c>
      <c r="E179" s="20">
        <v>355.01380370833601</v>
      </c>
      <c r="F179" s="20">
        <v>398.37418354057093</v>
      </c>
      <c r="G179" s="20">
        <v>4.8874320147176951</v>
      </c>
      <c r="H179" s="20">
        <v>12.097895169643326</v>
      </c>
      <c r="I179" s="20">
        <v>331.16813707559396</v>
      </c>
      <c r="J179" s="20">
        <v>378.85947034107807</v>
      </c>
      <c r="K179" s="20">
        <v>82.40282656720386</v>
      </c>
      <c r="L179" s="20">
        <v>192.59296071345196</v>
      </c>
      <c r="M179" s="20">
        <v>517.4346467032201</v>
      </c>
    </row>
    <row r="180" spans="2:13" x14ac:dyDescent="0.35">
      <c r="B180" s="11" t="s">
        <v>164</v>
      </c>
      <c r="C180" s="17">
        <v>1</v>
      </c>
      <c r="D180" s="20">
        <v>192.07759771029299</v>
      </c>
      <c r="E180" s="20">
        <v>316.98615131273317</v>
      </c>
      <c r="F180" s="20">
        <v>-124.90855360244018</v>
      </c>
      <c r="G180" s="20">
        <v>-1.5324337997079953</v>
      </c>
      <c r="H180" s="20">
        <v>12.500225164429551</v>
      </c>
      <c r="I180" s="20">
        <v>292.34746847365972</v>
      </c>
      <c r="J180" s="20">
        <v>341.62483415180662</v>
      </c>
      <c r="K180" s="20">
        <v>82.462854594601794</v>
      </c>
      <c r="L180" s="20">
        <v>154.44698952686272</v>
      </c>
      <c r="M180" s="20">
        <v>479.52531309860365</v>
      </c>
    </row>
    <row r="181" spans="2:13" x14ac:dyDescent="0.35">
      <c r="B181" s="11" t="s">
        <v>165</v>
      </c>
      <c r="C181" s="17">
        <v>1</v>
      </c>
      <c r="D181" s="20">
        <v>390.64287641209955</v>
      </c>
      <c r="E181" s="20">
        <v>351.31891834852303</v>
      </c>
      <c r="F181" s="20">
        <v>39.323958063576526</v>
      </c>
      <c r="G181" s="20">
        <v>0.48244384181026329</v>
      </c>
      <c r="H181" s="20">
        <v>11.953522221219577</v>
      </c>
      <c r="I181" s="20">
        <v>327.7578193327609</v>
      </c>
      <c r="J181" s="20">
        <v>374.88001736428515</v>
      </c>
      <c r="K181" s="20">
        <v>82.381754364799676</v>
      </c>
      <c r="L181" s="20">
        <v>188.93960991041118</v>
      </c>
      <c r="M181" s="20">
        <v>513.6982267866349</v>
      </c>
    </row>
    <row r="182" spans="2:13" x14ac:dyDescent="0.35">
      <c r="B182" s="11" t="s">
        <v>166</v>
      </c>
      <c r="C182" s="17">
        <v>1</v>
      </c>
      <c r="D182" s="20">
        <v>256.29154906337163</v>
      </c>
      <c r="E182" s="20">
        <v>251.93449960934049</v>
      </c>
      <c r="F182" s="20">
        <v>4.3570494540311415</v>
      </c>
      <c r="G182" s="20">
        <v>5.3454224372878743E-2</v>
      </c>
      <c r="H182" s="20">
        <v>9.3679472275367335</v>
      </c>
      <c r="I182" s="20">
        <v>233.46972177083759</v>
      </c>
      <c r="J182" s="20">
        <v>270.39927744784336</v>
      </c>
      <c r="K182" s="20">
        <v>82.046481911090581</v>
      </c>
      <c r="L182" s="20">
        <v>90.216032999512095</v>
      </c>
      <c r="M182" s="20">
        <v>413.65296621916889</v>
      </c>
    </row>
    <row r="183" spans="2:13" x14ac:dyDescent="0.35">
      <c r="B183" s="11" t="s">
        <v>167</v>
      </c>
      <c r="C183" s="17">
        <v>1</v>
      </c>
      <c r="D183" s="20">
        <v>184.67931669463792</v>
      </c>
      <c r="E183" s="20">
        <v>195.52640662057399</v>
      </c>
      <c r="F183" s="20">
        <v>-10.847089925936075</v>
      </c>
      <c r="G183" s="20">
        <v>-0.13307693309685242</v>
      </c>
      <c r="H183" s="20">
        <v>14.415215708266564</v>
      </c>
      <c r="I183" s="20">
        <v>167.11316420127093</v>
      </c>
      <c r="J183" s="20">
        <v>223.93964903987705</v>
      </c>
      <c r="K183" s="20">
        <v>82.774786032008905</v>
      </c>
      <c r="L183" s="20">
        <v>32.372409529522002</v>
      </c>
      <c r="M183" s="20">
        <v>358.68040371162601</v>
      </c>
    </row>
    <row r="184" spans="2:13" x14ac:dyDescent="0.35">
      <c r="B184" s="11" t="s">
        <v>168</v>
      </c>
      <c r="C184" s="17">
        <v>1</v>
      </c>
      <c r="D184" s="20">
        <v>259.95286757158794</v>
      </c>
      <c r="E184" s="20">
        <v>263.69731834503909</v>
      </c>
      <c r="F184" s="20">
        <v>-3.744450773451149</v>
      </c>
      <c r="G184" s="20">
        <v>-4.5938590761707351E-2</v>
      </c>
      <c r="H184" s="20">
        <v>9.5265104794822104</v>
      </c>
      <c r="I184" s="20">
        <v>244.92000296235389</v>
      </c>
      <c r="J184" s="20">
        <v>282.47463372772427</v>
      </c>
      <c r="K184" s="20">
        <v>82.064737620031934</v>
      </c>
      <c r="L184" s="20">
        <v>101.9428686535708</v>
      </c>
      <c r="M184" s="20">
        <v>425.45176803650736</v>
      </c>
    </row>
    <row r="185" spans="2:13" x14ac:dyDescent="0.35">
      <c r="B185" s="11" t="s">
        <v>169</v>
      </c>
      <c r="C185" s="17">
        <v>1</v>
      </c>
      <c r="D185" s="20">
        <v>325.84191908072341</v>
      </c>
      <c r="E185" s="20">
        <v>277.20351910927673</v>
      </c>
      <c r="F185" s="20">
        <v>48.638399971446688</v>
      </c>
      <c r="G185" s="20">
        <v>0.59671756601387149</v>
      </c>
      <c r="H185" s="20">
        <v>10.301620177585598</v>
      </c>
      <c r="I185" s="20">
        <v>256.89841668549059</v>
      </c>
      <c r="J185" s="20">
        <v>297.50862153306286</v>
      </c>
      <c r="K185" s="20">
        <v>82.158323601520976</v>
      </c>
      <c r="L185" s="20">
        <v>115.26460591529064</v>
      </c>
      <c r="M185" s="20">
        <v>439.14243230326281</v>
      </c>
    </row>
    <row r="186" spans="2:13" x14ac:dyDescent="0.35">
      <c r="B186" s="11" t="s">
        <v>170</v>
      </c>
      <c r="C186" s="17">
        <v>1</v>
      </c>
      <c r="D186" s="20">
        <v>291.77268941607758</v>
      </c>
      <c r="E186" s="20">
        <v>279.10520819485134</v>
      </c>
      <c r="F186" s="20">
        <v>12.66748122122624</v>
      </c>
      <c r="G186" s="20">
        <v>0.15541030474468784</v>
      </c>
      <c r="H186" s="20">
        <v>10.455214000712653</v>
      </c>
      <c r="I186" s="20">
        <v>258.49736326488721</v>
      </c>
      <c r="J186" s="20">
        <v>299.71305312481547</v>
      </c>
      <c r="K186" s="20">
        <v>82.17772361491707</v>
      </c>
      <c r="L186" s="20">
        <v>117.12805642749137</v>
      </c>
      <c r="M186" s="20">
        <v>441.08235996221129</v>
      </c>
    </row>
    <row r="187" spans="2:13" x14ac:dyDescent="0.35">
      <c r="B187" s="11" t="s">
        <v>171</v>
      </c>
      <c r="C187" s="17">
        <v>1</v>
      </c>
      <c r="D187" s="20">
        <v>126.71894491627157</v>
      </c>
      <c r="E187" s="20">
        <v>151.49966555105942</v>
      </c>
      <c r="F187" s="20">
        <v>-24.780720634787855</v>
      </c>
      <c r="G187" s="20">
        <v>-0.30402092400122399</v>
      </c>
      <c r="H187" s="20">
        <v>21.355208095076406</v>
      </c>
      <c r="I187" s="20">
        <v>109.40728783019675</v>
      </c>
      <c r="J187" s="20">
        <v>193.59204327192208</v>
      </c>
      <c r="K187" s="20">
        <v>84.260973596992201</v>
      </c>
      <c r="L187" s="20">
        <v>-14.583695097154504</v>
      </c>
      <c r="M187" s="20">
        <v>317.58302619927338</v>
      </c>
    </row>
    <row r="188" spans="2:13" x14ac:dyDescent="0.35">
      <c r="B188" s="11" t="s">
        <v>172</v>
      </c>
      <c r="C188" s="17">
        <v>1</v>
      </c>
      <c r="D188" s="20">
        <v>206.70153351002702</v>
      </c>
      <c r="E188" s="20">
        <v>184.72411784485098</v>
      </c>
      <c r="F188" s="20">
        <v>21.977415665176039</v>
      </c>
      <c r="G188" s="20">
        <v>0.26962872937221966</v>
      </c>
      <c r="H188" s="20">
        <v>16.005093350271764</v>
      </c>
      <c r="I188" s="20">
        <v>153.17713259619723</v>
      </c>
      <c r="J188" s="20">
        <v>216.27110309350473</v>
      </c>
      <c r="K188" s="20">
        <v>83.066417834645506</v>
      </c>
      <c r="L188" s="20">
        <v>20.995297228907816</v>
      </c>
      <c r="M188" s="20">
        <v>348.45293846079414</v>
      </c>
    </row>
    <row r="189" spans="2:13" x14ac:dyDescent="0.35">
      <c r="B189" s="11" t="s">
        <v>173</v>
      </c>
      <c r="C189" s="17">
        <v>1</v>
      </c>
      <c r="D189" s="20">
        <v>201.98489226665259</v>
      </c>
      <c r="E189" s="20">
        <v>185.00466207998727</v>
      </c>
      <c r="F189" s="20">
        <v>16.980230186665324</v>
      </c>
      <c r="G189" s="20">
        <v>0.20832103098149721</v>
      </c>
      <c r="H189" s="20">
        <v>15.962574097879784</v>
      </c>
      <c r="I189" s="20">
        <v>153.54148479162703</v>
      </c>
      <c r="J189" s="20">
        <v>216.46783936834751</v>
      </c>
      <c r="K189" s="20">
        <v>83.058235778032881</v>
      </c>
      <c r="L189" s="20">
        <v>21.29196878136824</v>
      </c>
      <c r="M189" s="20">
        <v>348.71735537860627</v>
      </c>
    </row>
    <row r="190" spans="2:13" x14ac:dyDescent="0.35">
      <c r="B190" s="11" t="s">
        <v>174</v>
      </c>
      <c r="C190" s="17">
        <v>1</v>
      </c>
      <c r="D190" s="20">
        <v>303.19777569926305</v>
      </c>
      <c r="E190" s="20">
        <v>289.04649331616662</v>
      </c>
      <c r="F190" s="20">
        <v>14.151282383096429</v>
      </c>
      <c r="G190" s="20">
        <v>0.17361423863806255</v>
      </c>
      <c r="H190" s="20">
        <v>11.405827073207607</v>
      </c>
      <c r="I190" s="20">
        <v>266.56493381804182</v>
      </c>
      <c r="J190" s="20">
        <v>311.52805281429141</v>
      </c>
      <c r="K190" s="20">
        <v>82.304068246672443</v>
      </c>
      <c r="L190" s="20">
        <v>126.82030880985261</v>
      </c>
      <c r="M190" s="20">
        <v>451.27267782248066</v>
      </c>
    </row>
    <row r="191" spans="2:13" x14ac:dyDescent="0.35">
      <c r="B191" s="11" t="s">
        <v>175</v>
      </c>
      <c r="C191" s="17">
        <v>1</v>
      </c>
      <c r="D191" s="20">
        <v>342.45802828352049</v>
      </c>
      <c r="E191" s="20">
        <v>272.62188115696483</v>
      </c>
      <c r="F191" s="20">
        <v>69.836147126555659</v>
      </c>
      <c r="G191" s="20">
        <v>0.85678097465395342</v>
      </c>
      <c r="H191" s="20">
        <v>9.9739988564793052</v>
      </c>
      <c r="I191" s="20">
        <v>252.96253972675072</v>
      </c>
      <c r="J191" s="20">
        <v>292.28122258717895</v>
      </c>
      <c r="K191" s="20">
        <v>82.11788728357574</v>
      </c>
      <c r="L191" s="20">
        <v>110.76267033633019</v>
      </c>
      <c r="M191" s="20">
        <v>434.48109197759948</v>
      </c>
    </row>
    <row r="192" spans="2:13" x14ac:dyDescent="0.35">
      <c r="B192" s="11" t="s">
        <v>176</v>
      </c>
      <c r="C192" s="17">
        <v>1</v>
      </c>
      <c r="D192" s="20">
        <v>189.92428664396911</v>
      </c>
      <c r="E192" s="20">
        <v>272.62188115696483</v>
      </c>
      <c r="F192" s="20">
        <v>-82.697594512995721</v>
      </c>
      <c r="G192" s="20">
        <v>-1.0145709427523575</v>
      </c>
      <c r="H192" s="20">
        <v>9.9739988564793052</v>
      </c>
      <c r="I192" s="20">
        <v>252.96253972675072</v>
      </c>
      <c r="J192" s="20">
        <v>292.28122258717895</v>
      </c>
      <c r="K192" s="20">
        <v>82.11788728357574</v>
      </c>
      <c r="L192" s="20">
        <v>110.76267033633019</v>
      </c>
      <c r="M192" s="20">
        <v>434.48109197759948</v>
      </c>
    </row>
    <row r="193" spans="2:13" x14ac:dyDescent="0.35">
      <c r="B193" s="11" t="s">
        <v>177</v>
      </c>
      <c r="C193" s="17">
        <v>1</v>
      </c>
      <c r="D193" s="20">
        <v>192.14693620199762</v>
      </c>
      <c r="E193" s="20">
        <v>252.45551031536183</v>
      </c>
      <c r="F193" s="20">
        <v>-60.308574113364216</v>
      </c>
      <c r="G193" s="20">
        <v>-0.73989246307074763</v>
      </c>
      <c r="H193" s="20">
        <v>9.3641023997866633</v>
      </c>
      <c r="I193" s="20">
        <v>233.99831085966875</v>
      </c>
      <c r="J193" s="20">
        <v>270.91270977105489</v>
      </c>
      <c r="K193" s="20">
        <v>82.046043003198463</v>
      </c>
      <c r="L193" s="20">
        <v>90.737908818937967</v>
      </c>
      <c r="M193" s="20">
        <v>414.1731118117857</v>
      </c>
    </row>
    <row r="194" spans="2:13" x14ac:dyDescent="0.35">
      <c r="B194" s="11" t="s">
        <v>178</v>
      </c>
      <c r="C194" s="17">
        <v>1</v>
      </c>
      <c r="D194" s="20">
        <v>166.4431242436884</v>
      </c>
      <c r="E194" s="20">
        <v>252.45551031536183</v>
      </c>
      <c r="F194" s="20">
        <v>-86.012386071673433</v>
      </c>
      <c r="G194" s="20">
        <v>-1.0552382827943547</v>
      </c>
      <c r="H194" s="20">
        <v>9.3641023997866633</v>
      </c>
      <c r="I194" s="20">
        <v>233.99831085966875</v>
      </c>
      <c r="J194" s="20">
        <v>270.91270977105489</v>
      </c>
      <c r="K194" s="20">
        <v>82.046043003198463</v>
      </c>
      <c r="L194" s="20">
        <v>90.737908818937967</v>
      </c>
      <c r="M194" s="20">
        <v>414.1731118117857</v>
      </c>
    </row>
    <row r="195" spans="2:13" x14ac:dyDescent="0.35">
      <c r="B195" s="11" t="s">
        <v>179</v>
      </c>
      <c r="C195" s="17">
        <v>1</v>
      </c>
      <c r="D195" s="20">
        <v>235.78191117171292</v>
      </c>
      <c r="E195" s="20">
        <v>271.19185705059431</v>
      </c>
      <c r="F195" s="20">
        <v>-35.409945878881388</v>
      </c>
      <c r="G195" s="20">
        <v>-0.43442499609224999</v>
      </c>
      <c r="H195" s="20">
        <v>9.8847257801801369</v>
      </c>
      <c r="I195" s="20">
        <v>251.70847813178062</v>
      </c>
      <c r="J195" s="20">
        <v>290.67523596940799</v>
      </c>
      <c r="K195" s="20">
        <v>82.107092035209462</v>
      </c>
      <c r="L195" s="20">
        <v>109.35392430272773</v>
      </c>
      <c r="M195" s="20">
        <v>433.02978979846091</v>
      </c>
    </row>
    <row r="196" spans="2:13" x14ac:dyDescent="0.35">
      <c r="B196" s="11" t="s">
        <v>180</v>
      </c>
      <c r="C196" s="17">
        <v>1</v>
      </c>
      <c r="D196" s="20">
        <v>284.67501459199542</v>
      </c>
      <c r="E196" s="20">
        <v>277.22212661607034</v>
      </c>
      <c r="F196" s="20">
        <v>7.4528879759250799</v>
      </c>
      <c r="G196" s="20">
        <v>9.1435350985617225E-2</v>
      </c>
      <c r="H196" s="20">
        <v>10.30307470871451</v>
      </c>
      <c r="I196" s="20">
        <v>256.91415722543411</v>
      </c>
      <c r="J196" s="20">
        <v>297.53009600670657</v>
      </c>
      <c r="K196" s="20">
        <v>82.158505994098704</v>
      </c>
      <c r="L196" s="20">
        <v>115.28285391553013</v>
      </c>
      <c r="M196" s="20">
        <v>439.16139931661053</v>
      </c>
    </row>
    <row r="197" spans="2:13" x14ac:dyDescent="0.35">
      <c r="B197" s="11" t="s">
        <v>181</v>
      </c>
      <c r="C197" s="17">
        <v>1</v>
      </c>
      <c r="D197" s="20">
        <v>214.07504868302217</v>
      </c>
      <c r="E197" s="20">
        <v>282.44836023948289</v>
      </c>
      <c r="F197" s="20">
        <v>-68.37331155646072</v>
      </c>
      <c r="G197" s="20">
        <v>-0.83883425598356132</v>
      </c>
      <c r="H197" s="20">
        <v>10.748444564774841</v>
      </c>
      <c r="I197" s="20">
        <v>261.26254053133562</v>
      </c>
      <c r="J197" s="20">
        <v>303.63417994763017</v>
      </c>
      <c r="K197" s="20">
        <v>82.215544876203538</v>
      </c>
      <c r="L197" s="20">
        <v>120.39666053005362</v>
      </c>
      <c r="M197" s="20">
        <v>444.50005994891217</v>
      </c>
    </row>
    <row r="198" spans="2:13" x14ac:dyDescent="0.35">
      <c r="B198" s="11" t="s">
        <v>182</v>
      </c>
      <c r="C198" s="17">
        <v>1</v>
      </c>
      <c r="D198" s="20">
        <v>183.77263114909792</v>
      </c>
      <c r="E198" s="20">
        <v>197.78946337425856</v>
      </c>
      <c r="F198" s="20">
        <v>-14.016832225160641</v>
      </c>
      <c r="G198" s="20">
        <v>-0.17196474418428276</v>
      </c>
      <c r="H198" s="20">
        <v>14.096085925037929</v>
      </c>
      <c r="I198" s="20">
        <v>170.00524462533284</v>
      </c>
      <c r="J198" s="20">
        <v>225.57368212318428</v>
      </c>
      <c r="K198" s="20">
        <v>82.719806558859005</v>
      </c>
      <c r="L198" s="20">
        <v>34.74383407528876</v>
      </c>
      <c r="M198" s="20">
        <v>360.83509267322836</v>
      </c>
    </row>
    <row r="199" spans="2:13" x14ac:dyDescent="0.35">
      <c r="B199" s="11" t="s">
        <v>183</v>
      </c>
      <c r="C199" s="17">
        <v>1</v>
      </c>
      <c r="D199" s="20">
        <v>289.28642125223553</v>
      </c>
      <c r="E199" s="20">
        <v>263.91774596245415</v>
      </c>
      <c r="F199" s="20">
        <v>25.368675289781379</v>
      </c>
      <c r="G199" s="20">
        <v>0.31123421372416354</v>
      </c>
      <c r="H199" s="20">
        <v>9.5342996576131789</v>
      </c>
      <c r="I199" s="20">
        <v>245.12507764915998</v>
      </c>
      <c r="J199" s="20">
        <v>282.71041427574835</v>
      </c>
      <c r="K199" s="20">
        <v>82.065642193857002</v>
      </c>
      <c r="L199" s="20">
        <v>102.16151330249633</v>
      </c>
      <c r="M199" s="20">
        <v>425.67397862241194</v>
      </c>
    </row>
    <row r="200" spans="2:13" x14ac:dyDescent="0.35">
      <c r="B200" s="11" t="s">
        <v>184</v>
      </c>
      <c r="C200" s="17">
        <v>1</v>
      </c>
      <c r="D200" s="20">
        <v>397.14858141361776</v>
      </c>
      <c r="E200" s="20">
        <v>389.55611986386225</v>
      </c>
      <c r="F200" s="20">
        <v>7.5924615497555124</v>
      </c>
      <c r="G200" s="20">
        <v>9.314770178878605E-2</v>
      </c>
      <c r="H200" s="20">
        <v>17.991267158144613</v>
      </c>
      <c r="I200" s="20">
        <v>354.09426861305781</v>
      </c>
      <c r="J200" s="20">
        <v>425.01797111466669</v>
      </c>
      <c r="K200" s="20">
        <v>83.471866234586685</v>
      </c>
      <c r="L200" s="20">
        <v>225.02813648066055</v>
      </c>
      <c r="M200" s="20">
        <v>554.08410324706392</v>
      </c>
    </row>
    <row r="201" spans="2:13" x14ac:dyDescent="0.35">
      <c r="B201" s="11" t="s">
        <v>185</v>
      </c>
      <c r="C201" s="17">
        <v>1</v>
      </c>
      <c r="D201" s="20">
        <v>300.04673067328798</v>
      </c>
      <c r="E201" s="20">
        <v>336.68546419150562</v>
      </c>
      <c r="F201" s="20">
        <v>-36.638733518217634</v>
      </c>
      <c r="G201" s="20">
        <v>-0.44950031044722688</v>
      </c>
      <c r="H201" s="20">
        <v>11.768987184375733</v>
      </c>
      <c r="I201" s="20">
        <v>313.48809464346783</v>
      </c>
      <c r="J201" s="20">
        <v>359.8828337395434</v>
      </c>
      <c r="K201" s="20">
        <v>82.355180881806092</v>
      </c>
      <c r="L201" s="20">
        <v>174.35853365945513</v>
      </c>
      <c r="M201" s="20">
        <v>499.0123947235561</v>
      </c>
    </row>
    <row r="202" spans="2:13" x14ac:dyDescent="0.35">
      <c r="B202" s="11" t="s">
        <v>186</v>
      </c>
      <c r="C202" s="17">
        <v>1</v>
      </c>
      <c r="D202" s="20">
        <v>256.18438620920188</v>
      </c>
      <c r="E202" s="20">
        <v>366.60189923041645</v>
      </c>
      <c r="F202" s="20">
        <v>-110.41751302121457</v>
      </c>
      <c r="G202" s="20">
        <v>-1.3546512560858066</v>
      </c>
      <c r="H202" s="20">
        <v>12.784344634793557</v>
      </c>
      <c r="I202" s="20">
        <v>341.40320011750623</v>
      </c>
      <c r="J202" s="20">
        <v>391.80059834332667</v>
      </c>
      <c r="K202" s="20">
        <v>82.506401124216865</v>
      </c>
      <c r="L202" s="20">
        <v>203.97690466011096</v>
      </c>
      <c r="M202" s="20">
        <v>529.22689380072188</v>
      </c>
    </row>
    <row r="203" spans="2:13" x14ac:dyDescent="0.35">
      <c r="B203" s="11" t="s">
        <v>187</v>
      </c>
      <c r="C203" s="17">
        <v>1</v>
      </c>
      <c r="D203" s="20">
        <v>318.5782889727414</v>
      </c>
      <c r="E203" s="20">
        <v>351.88486623359819</v>
      </c>
      <c r="F203" s="20">
        <v>-33.306577260856784</v>
      </c>
      <c r="G203" s="20">
        <v>-0.40861993254339923</v>
      </c>
      <c r="H203" s="20">
        <v>11.973164338989463</v>
      </c>
      <c r="I203" s="20">
        <v>328.28505144242774</v>
      </c>
      <c r="J203" s="20">
        <v>375.48468102476863</v>
      </c>
      <c r="K203" s="20">
        <v>82.384606711554127</v>
      </c>
      <c r="L203" s="20">
        <v>189.4999356513965</v>
      </c>
      <c r="M203" s="20">
        <v>514.26979681579985</v>
      </c>
    </row>
    <row r="204" spans="2:13" x14ac:dyDescent="0.35">
      <c r="B204" s="11" t="s">
        <v>188</v>
      </c>
      <c r="C204" s="17">
        <v>1</v>
      </c>
      <c r="D204" s="20">
        <v>281.76515409737482</v>
      </c>
      <c r="E204" s="20">
        <v>276.94301372761049</v>
      </c>
      <c r="F204" s="20">
        <v>4.8221403697643268</v>
      </c>
      <c r="G204" s="20">
        <v>5.9160166989708086E-2</v>
      </c>
      <c r="H204" s="20">
        <v>10.281358707374022</v>
      </c>
      <c r="I204" s="20">
        <v>256.67784785951272</v>
      </c>
      <c r="J204" s="20">
        <v>297.20817959570826</v>
      </c>
      <c r="K204" s="20">
        <v>82.155785527245101</v>
      </c>
      <c r="L204" s="20">
        <v>115.00910322807852</v>
      </c>
      <c r="M204" s="20">
        <v>438.87692422714247</v>
      </c>
    </row>
    <row r="205" spans="2:13" x14ac:dyDescent="0.35">
      <c r="B205" s="11" t="s">
        <v>189</v>
      </c>
      <c r="C205" s="17">
        <v>1</v>
      </c>
      <c r="D205" s="20">
        <v>348.46674668822629</v>
      </c>
      <c r="E205" s="20">
        <v>415.04306208154634</v>
      </c>
      <c r="F205" s="20">
        <v>-66.576315393320044</v>
      </c>
      <c r="G205" s="20">
        <v>-0.81678790624271724</v>
      </c>
      <c r="H205" s="20">
        <v>18.69384014246619</v>
      </c>
      <c r="I205" s="20">
        <v>378.19639794103017</v>
      </c>
      <c r="J205" s="20">
        <v>451.88972622206251</v>
      </c>
      <c r="K205" s="20">
        <v>83.626110862583346</v>
      </c>
      <c r="L205" s="20">
        <v>250.21105341729171</v>
      </c>
      <c r="M205" s="20">
        <v>579.87507074580094</v>
      </c>
    </row>
    <row r="206" spans="2:13" x14ac:dyDescent="0.35">
      <c r="B206" s="11" t="s">
        <v>190</v>
      </c>
      <c r="C206" s="17">
        <v>1</v>
      </c>
      <c r="D206" s="20">
        <v>378.71914793843308</v>
      </c>
      <c r="E206" s="20">
        <v>383.0938729999362</v>
      </c>
      <c r="F206" s="20">
        <v>-4.3747250615031135</v>
      </c>
      <c r="G206" s="20">
        <v>-5.3671076602283568E-2</v>
      </c>
      <c r="H206" s="20">
        <v>14.28056262006648</v>
      </c>
      <c r="I206" s="20">
        <v>354.94603977845338</v>
      </c>
      <c r="J206" s="20">
        <v>411.24170622141901</v>
      </c>
      <c r="K206" s="20">
        <v>82.751442449510449</v>
      </c>
      <c r="L206" s="20">
        <v>219.98588749011105</v>
      </c>
      <c r="M206" s="20">
        <v>546.20185850976134</v>
      </c>
    </row>
    <row r="207" spans="2:13" x14ac:dyDescent="0.35">
      <c r="B207" s="11" t="s">
        <v>191</v>
      </c>
      <c r="C207" s="17">
        <v>1</v>
      </c>
      <c r="D207" s="20">
        <v>360.30415645289946</v>
      </c>
      <c r="E207" s="20">
        <v>322.94272122469016</v>
      </c>
      <c r="F207" s="20">
        <v>37.361435228209302</v>
      </c>
      <c r="G207" s="20">
        <v>0.45836673708941611</v>
      </c>
      <c r="H207" s="20">
        <v>12.166688110333965</v>
      </c>
      <c r="I207" s="20">
        <v>298.96145963866138</v>
      </c>
      <c r="J207" s="20">
        <v>346.92398281071894</v>
      </c>
      <c r="K207" s="20">
        <v>82.412954432559587</v>
      </c>
      <c r="L207" s="20">
        <v>160.50191560840895</v>
      </c>
      <c r="M207" s="20">
        <v>485.3835268409714</v>
      </c>
    </row>
    <row r="208" spans="2:13" x14ac:dyDescent="0.35">
      <c r="B208" s="11" t="s">
        <v>192</v>
      </c>
      <c r="C208" s="17">
        <v>1</v>
      </c>
      <c r="D208" s="20">
        <v>342.76335527262108</v>
      </c>
      <c r="E208" s="20">
        <v>315.48032824438491</v>
      </c>
      <c r="F208" s="20">
        <v>27.283027028236177</v>
      </c>
      <c r="G208" s="20">
        <v>0.33472033396117334</v>
      </c>
      <c r="H208" s="20">
        <v>12.598740683566</v>
      </c>
      <c r="I208" s="20">
        <v>290.64746549264584</v>
      </c>
      <c r="J208" s="20">
        <v>340.31319099612398</v>
      </c>
      <c r="K208" s="20">
        <v>82.477845665007166</v>
      </c>
      <c r="L208" s="20">
        <v>152.91161817244139</v>
      </c>
      <c r="M208" s="20">
        <v>478.04903831632839</v>
      </c>
    </row>
    <row r="209" spans="2:13" x14ac:dyDescent="0.35">
      <c r="B209" s="11" t="s">
        <v>193</v>
      </c>
      <c r="C209" s="17">
        <v>1</v>
      </c>
      <c r="D209" s="20">
        <v>360.59464988979607</v>
      </c>
      <c r="E209" s="20">
        <v>197.19115989039875</v>
      </c>
      <c r="F209" s="20">
        <v>163.40348999939732</v>
      </c>
      <c r="G209" s="20">
        <v>2.0047068342678496</v>
      </c>
      <c r="H209" s="20">
        <v>14.179927812755828</v>
      </c>
      <c r="I209" s="20">
        <v>169.24168382386975</v>
      </c>
      <c r="J209" s="20">
        <v>225.14063595692775</v>
      </c>
      <c r="K209" s="20">
        <v>82.734135104586471</v>
      </c>
      <c r="L209" s="20">
        <v>34.117288180665923</v>
      </c>
      <c r="M209" s="20">
        <v>360.26503160013158</v>
      </c>
    </row>
    <row r="210" spans="2:13" x14ac:dyDescent="0.35">
      <c r="B210" s="11" t="s">
        <v>194</v>
      </c>
      <c r="C210" s="17">
        <v>1</v>
      </c>
      <c r="D210" s="20">
        <v>283.6937634993709</v>
      </c>
      <c r="E210" s="20">
        <v>252.83758485603533</v>
      </c>
      <c r="F210" s="20">
        <v>30.856178643335568</v>
      </c>
      <c r="G210" s="20">
        <v>0.37855735031064897</v>
      </c>
      <c r="H210" s="20">
        <v>9.3619259923949656</v>
      </c>
      <c r="I210" s="20">
        <v>234.38467522798513</v>
      </c>
      <c r="J210" s="20">
        <v>271.29049448408551</v>
      </c>
      <c r="K210" s="20">
        <v>82.045794633339256</v>
      </c>
      <c r="L210" s="20">
        <v>91.120472911288118</v>
      </c>
      <c r="M210" s="20">
        <v>414.55469680078255</v>
      </c>
    </row>
    <row r="211" spans="2:13" x14ac:dyDescent="0.35">
      <c r="B211" s="11" t="s">
        <v>195</v>
      </c>
      <c r="C211" s="17">
        <v>1</v>
      </c>
      <c r="D211" s="20">
        <v>248.0364410567509</v>
      </c>
      <c r="E211" s="20">
        <v>237.02557772673254</v>
      </c>
      <c r="F211" s="20">
        <v>11.010863330018367</v>
      </c>
      <c r="G211" s="20">
        <v>0.13508617820193733</v>
      </c>
      <c r="H211" s="20">
        <v>9.8924223248374883</v>
      </c>
      <c r="I211" s="20">
        <v>217.52702846336305</v>
      </c>
      <c r="J211" s="20">
        <v>256.52412699010199</v>
      </c>
      <c r="K211" s="20">
        <v>82.108018963935208</v>
      </c>
      <c r="L211" s="20">
        <v>75.185817947545502</v>
      </c>
      <c r="M211" s="20">
        <v>398.86533750591957</v>
      </c>
    </row>
    <row r="212" spans="2:13" x14ac:dyDescent="0.35">
      <c r="B212" s="11" t="s">
        <v>196</v>
      </c>
      <c r="C212" s="17">
        <v>1</v>
      </c>
      <c r="D212" s="20">
        <v>378.96757551248282</v>
      </c>
      <c r="E212" s="20">
        <v>419.79800049747672</v>
      </c>
      <c r="F212" s="20">
        <v>-40.830424984993897</v>
      </c>
      <c r="G212" s="20">
        <v>-0.5009258493425075</v>
      </c>
      <c r="H212" s="20">
        <v>18.955059819016956</v>
      </c>
      <c r="I212" s="20">
        <v>382.43645693061438</v>
      </c>
      <c r="J212" s="20">
        <v>457.15954406433906</v>
      </c>
      <c r="K212" s="20">
        <v>83.684891416978672</v>
      </c>
      <c r="L212" s="20">
        <v>254.85013188527711</v>
      </c>
      <c r="M212" s="20">
        <v>584.74586910967628</v>
      </c>
    </row>
    <row r="213" spans="2:13" x14ac:dyDescent="0.35">
      <c r="B213" s="11" t="s">
        <v>197</v>
      </c>
      <c r="C213" s="17">
        <v>1</v>
      </c>
      <c r="D213" s="20">
        <v>270.20687266746779</v>
      </c>
      <c r="E213" s="20">
        <v>305.31953391728592</v>
      </c>
      <c r="F213" s="20">
        <v>-35.112661249818132</v>
      </c>
      <c r="G213" s="20">
        <v>-0.43077777578130017</v>
      </c>
      <c r="H213" s="20">
        <v>13.399857417340375</v>
      </c>
      <c r="I213" s="20">
        <v>278.90762271954696</v>
      </c>
      <c r="J213" s="20">
        <v>331.73144511502488</v>
      </c>
      <c r="K213" s="20">
        <v>82.604012841592947</v>
      </c>
      <c r="L213" s="20">
        <v>142.50214088101916</v>
      </c>
      <c r="M213" s="20">
        <v>468.13692695355269</v>
      </c>
    </row>
    <row r="214" spans="2:13" x14ac:dyDescent="0.35">
      <c r="B214" s="11" t="s">
        <v>198</v>
      </c>
      <c r="C214" s="17">
        <v>1</v>
      </c>
      <c r="D214" s="20">
        <v>305.50056886598702</v>
      </c>
      <c r="E214" s="20">
        <v>331.90953263367641</v>
      </c>
      <c r="F214" s="20">
        <v>-26.408963767689386</v>
      </c>
      <c r="G214" s="20">
        <v>-0.32399693636417554</v>
      </c>
      <c r="H214" s="20">
        <v>11.845690146969661</v>
      </c>
      <c r="I214" s="20">
        <v>308.56097701152316</v>
      </c>
      <c r="J214" s="20">
        <v>355.25808825582965</v>
      </c>
      <c r="K214" s="20">
        <v>82.36617712257268</v>
      </c>
      <c r="L214" s="20">
        <v>169.56092786095377</v>
      </c>
      <c r="M214" s="20">
        <v>494.25813740639904</v>
      </c>
    </row>
    <row r="215" spans="2:13" x14ac:dyDescent="0.35">
      <c r="B215" s="11" t="s">
        <v>214</v>
      </c>
      <c r="C215" s="17">
        <v>1</v>
      </c>
      <c r="D215" s="20">
        <v>127.97854653078643</v>
      </c>
      <c r="E215" s="20">
        <v>206.72338907183394</v>
      </c>
      <c r="F215" s="20">
        <v>-78.744842541047504</v>
      </c>
      <c r="G215" s="20">
        <v>-0.96607682006036633</v>
      </c>
      <c r="H215" s="20">
        <v>9.4585049609256018</v>
      </c>
      <c r="I215" s="20">
        <v>188.08011658685515</v>
      </c>
      <c r="J215" s="20">
        <v>225.36666155681272</v>
      </c>
      <c r="K215" s="20">
        <v>82.056870978759932</v>
      </c>
      <c r="L215" s="20">
        <v>44.984444995405397</v>
      </c>
      <c r="M215" s="20">
        <v>368.46233314826247</v>
      </c>
    </row>
    <row r="216" spans="2:13" x14ac:dyDescent="0.35">
      <c r="B216" s="11" t="s">
        <v>215</v>
      </c>
      <c r="C216" s="17">
        <v>1</v>
      </c>
      <c r="D216" s="20">
        <v>152.5346601739578</v>
      </c>
      <c r="E216" s="20">
        <v>189.83705977850133</v>
      </c>
      <c r="F216" s="20">
        <v>-37.302399604543524</v>
      </c>
      <c r="G216" s="20">
        <v>-0.45764246174971257</v>
      </c>
      <c r="H216" s="20">
        <v>11.385514108934256</v>
      </c>
      <c r="I216" s="20">
        <v>167.39553833390511</v>
      </c>
      <c r="J216" s="20">
        <v>212.27858122309755</v>
      </c>
      <c r="K216" s="20">
        <v>82.301255702776132</v>
      </c>
      <c r="L216" s="20">
        <v>27.616418962490542</v>
      </c>
      <c r="M216" s="20">
        <v>352.05770059451208</v>
      </c>
    </row>
    <row r="217" spans="2:13" x14ac:dyDescent="0.35">
      <c r="B217" s="11" t="s">
        <v>216</v>
      </c>
      <c r="C217" s="17">
        <v>1</v>
      </c>
      <c r="D217" s="20">
        <v>250.59645711523632</v>
      </c>
      <c r="E217" s="20">
        <v>221.85968061756535</v>
      </c>
      <c r="F217" s="20">
        <v>28.736776497670974</v>
      </c>
      <c r="G217" s="20">
        <v>0.35255558029954681</v>
      </c>
      <c r="H217" s="20">
        <v>8.3905396855200483</v>
      </c>
      <c r="I217" s="20">
        <v>205.32143083079666</v>
      </c>
      <c r="J217" s="20">
        <v>238.39793040433403</v>
      </c>
      <c r="K217" s="20">
        <v>81.94063653001048</v>
      </c>
      <c r="L217" s="20">
        <v>60.349841511650567</v>
      </c>
      <c r="M217" s="20">
        <v>383.36951972348015</v>
      </c>
    </row>
    <row r="218" spans="2:13" x14ac:dyDescent="0.35">
      <c r="B218" s="11" t="s">
        <v>217</v>
      </c>
      <c r="C218" s="17">
        <v>1</v>
      </c>
      <c r="D218" s="20">
        <v>230.18775321635798</v>
      </c>
      <c r="E218" s="20">
        <v>231.03970324964786</v>
      </c>
      <c r="F218" s="20">
        <v>-0.8519500332898815</v>
      </c>
      <c r="G218" s="20">
        <v>-1.0452102670495267E-2</v>
      </c>
      <c r="H218" s="20">
        <v>8.1634818838078136</v>
      </c>
      <c r="I218" s="20">
        <v>214.94899781419571</v>
      </c>
      <c r="J218" s="20">
        <v>247.13040868510001</v>
      </c>
      <c r="K218" s="20">
        <v>81.917697692234114</v>
      </c>
      <c r="L218" s="20">
        <v>69.575077949183338</v>
      </c>
      <c r="M218" s="20">
        <v>392.5043285501124</v>
      </c>
    </row>
    <row r="219" spans="2:13" x14ac:dyDescent="0.35">
      <c r="B219" s="11" t="s">
        <v>218</v>
      </c>
      <c r="C219" s="17">
        <v>1</v>
      </c>
      <c r="D219" s="20">
        <v>258.26648249879088</v>
      </c>
      <c r="E219" s="20">
        <v>231.03970324964786</v>
      </c>
      <c r="F219" s="20">
        <v>27.226779249143021</v>
      </c>
      <c r="G219" s="20">
        <v>0.33403026114105883</v>
      </c>
      <c r="H219" s="20">
        <v>8.1634818838078136</v>
      </c>
      <c r="I219" s="20">
        <v>214.94899781419571</v>
      </c>
      <c r="J219" s="20">
        <v>247.13040868510001</v>
      </c>
      <c r="K219" s="20">
        <v>81.917697692234114</v>
      </c>
      <c r="L219" s="20">
        <v>69.575077949183338</v>
      </c>
      <c r="M219" s="20">
        <v>392.5043285501124</v>
      </c>
    </row>
    <row r="220" spans="2:13" x14ac:dyDescent="0.35">
      <c r="B220" s="11" t="s">
        <v>219</v>
      </c>
      <c r="C220" s="17">
        <v>1</v>
      </c>
      <c r="D220" s="20">
        <v>120.9717472247146</v>
      </c>
      <c r="E220" s="20">
        <v>206.72338907183394</v>
      </c>
      <c r="F220" s="20">
        <v>-85.75164184711933</v>
      </c>
      <c r="G220" s="20">
        <v>-1.0520393564497497</v>
      </c>
      <c r="H220" s="20">
        <v>9.4585049609256018</v>
      </c>
      <c r="I220" s="20">
        <v>188.08011658685515</v>
      </c>
      <c r="J220" s="20">
        <v>225.36666155681272</v>
      </c>
      <c r="K220" s="20">
        <v>82.056870978759932</v>
      </c>
      <c r="L220" s="20">
        <v>44.984444995405397</v>
      </c>
      <c r="M220" s="20">
        <v>368.46233314826247</v>
      </c>
    </row>
    <row r="221" spans="2:13" x14ac:dyDescent="0.35">
      <c r="B221" s="11" t="s">
        <v>220</v>
      </c>
      <c r="C221" s="17">
        <v>1</v>
      </c>
      <c r="D221" s="20">
        <v>323.95524257777464</v>
      </c>
      <c r="E221" s="20">
        <v>331.99219682646321</v>
      </c>
      <c r="F221" s="20">
        <v>-8.0369542486885734</v>
      </c>
      <c r="G221" s="20">
        <v>-9.8600936302544323E-2</v>
      </c>
      <c r="H221" s="20">
        <v>20.236220669049317</v>
      </c>
      <c r="I221" s="20">
        <v>292.10540947922408</v>
      </c>
      <c r="J221" s="20">
        <v>371.87898417370235</v>
      </c>
      <c r="K221" s="20">
        <v>83.984352028788436</v>
      </c>
      <c r="L221" s="20">
        <v>166.45407364363624</v>
      </c>
      <c r="M221" s="20">
        <v>497.53032000929022</v>
      </c>
    </row>
    <row r="222" spans="2:13" x14ac:dyDescent="0.35">
      <c r="B222" s="11" t="s">
        <v>221</v>
      </c>
      <c r="C222" s="17">
        <v>1</v>
      </c>
      <c r="D222" s="20">
        <v>332.53958284465392</v>
      </c>
      <c r="E222" s="20">
        <v>315.37882128026979</v>
      </c>
      <c r="F222" s="20">
        <v>17.160761564384131</v>
      </c>
      <c r="G222" s="20">
        <v>0.21053587037516022</v>
      </c>
      <c r="H222" s="20">
        <v>13.181021434259335</v>
      </c>
      <c r="I222" s="20">
        <v>289.39824874323381</v>
      </c>
      <c r="J222" s="20">
        <v>341.35939381730577</v>
      </c>
      <c r="K222" s="20">
        <v>82.568796071999287</v>
      </c>
      <c r="L222" s="20">
        <v>152.6308425789627</v>
      </c>
      <c r="M222" s="20">
        <v>478.12679998157688</v>
      </c>
    </row>
    <row r="223" spans="2:13" x14ac:dyDescent="0.35">
      <c r="B223" s="11" t="s">
        <v>222</v>
      </c>
      <c r="C223" s="17">
        <v>1</v>
      </c>
      <c r="D223" s="20">
        <v>318.75480206331304</v>
      </c>
      <c r="E223" s="20">
        <v>315.37882128026979</v>
      </c>
      <c r="F223" s="20">
        <v>3.3759807830432464</v>
      </c>
      <c r="G223" s="20">
        <v>4.1418036714813644E-2</v>
      </c>
      <c r="H223" s="20">
        <v>13.181021434259335</v>
      </c>
      <c r="I223" s="20">
        <v>289.39824874323381</v>
      </c>
      <c r="J223" s="20">
        <v>341.35939381730577</v>
      </c>
      <c r="K223" s="20">
        <v>82.568796071999287</v>
      </c>
      <c r="L223" s="20">
        <v>152.6308425789627</v>
      </c>
      <c r="M223" s="20">
        <v>478.12679998157688</v>
      </c>
    </row>
    <row r="224" spans="2:13" x14ac:dyDescent="0.35">
      <c r="B224" s="11" t="s">
        <v>223</v>
      </c>
      <c r="C224" s="17">
        <v>1</v>
      </c>
      <c r="D224" s="20">
        <v>333.84805201146571</v>
      </c>
      <c r="E224" s="20">
        <v>361.73719657043307</v>
      </c>
      <c r="F224" s="20">
        <v>-27.889144558967359</v>
      </c>
      <c r="G224" s="20">
        <v>-0.34215645393774691</v>
      </c>
      <c r="H224" s="20">
        <v>15.518525564697709</v>
      </c>
      <c r="I224" s="20">
        <v>331.1492651940714</v>
      </c>
      <c r="J224" s="20">
        <v>392.32512794679474</v>
      </c>
      <c r="K224" s="20">
        <v>82.974040485149189</v>
      </c>
      <c r="L224" s="20">
        <v>198.19045717189317</v>
      </c>
      <c r="M224" s="20">
        <v>525.28393596897297</v>
      </c>
    </row>
    <row r="225" spans="2:13" x14ac:dyDescent="0.35">
      <c r="B225" s="11" t="s">
        <v>224</v>
      </c>
      <c r="C225" s="17">
        <v>1</v>
      </c>
      <c r="D225" s="20">
        <v>335.28131464737612</v>
      </c>
      <c r="E225" s="20">
        <v>291.87961262674025</v>
      </c>
      <c r="F225" s="20">
        <v>43.401702020635867</v>
      </c>
      <c r="G225" s="20">
        <v>0.53247142187689123</v>
      </c>
      <c r="H225" s="20">
        <v>13.806910886954341</v>
      </c>
      <c r="I225" s="20">
        <v>264.66537497452254</v>
      </c>
      <c r="J225" s="20">
        <v>319.09385027895797</v>
      </c>
      <c r="K225" s="20">
        <v>82.671019994731523</v>
      </c>
      <c r="L225" s="20">
        <v>128.9301445300315</v>
      </c>
      <c r="M225" s="20">
        <v>454.82908072344901</v>
      </c>
    </row>
    <row r="226" spans="2:13" x14ac:dyDescent="0.35">
      <c r="B226" s="11" t="s">
        <v>225</v>
      </c>
      <c r="C226" s="17">
        <v>1</v>
      </c>
      <c r="D226" s="20">
        <v>169.60160845688188</v>
      </c>
      <c r="E226" s="20">
        <v>229.23849481538102</v>
      </c>
      <c r="F226" s="20">
        <v>-59.63688635849914</v>
      </c>
      <c r="G226" s="20">
        <v>-0.73165189836385547</v>
      </c>
      <c r="H226" s="20">
        <v>8.1801823797660447</v>
      </c>
      <c r="I226" s="20">
        <v>213.11487171502623</v>
      </c>
      <c r="J226" s="20">
        <v>245.36211791573581</v>
      </c>
      <c r="K226" s="20">
        <v>81.919363660219162</v>
      </c>
      <c r="L226" s="20">
        <v>67.7705857935224</v>
      </c>
      <c r="M226" s="20">
        <v>390.70640383723963</v>
      </c>
    </row>
    <row r="227" spans="2:13" x14ac:dyDescent="0.35">
      <c r="B227" s="11" t="s">
        <v>226</v>
      </c>
      <c r="C227" s="17">
        <v>1</v>
      </c>
      <c r="D227" s="20">
        <v>209.3971488106277</v>
      </c>
      <c r="E227" s="20">
        <v>229.90712524723179</v>
      </c>
      <c r="F227" s="20">
        <v>-20.509976436604092</v>
      </c>
      <c r="G227" s="20">
        <v>-0.25162553096806212</v>
      </c>
      <c r="H227" s="20">
        <v>8.1723676816867279</v>
      </c>
      <c r="I227" s="20">
        <v>213.79890537881295</v>
      </c>
      <c r="J227" s="20">
        <v>246.01534511565063</v>
      </c>
      <c r="K227" s="20">
        <v>81.918583680711166</v>
      </c>
      <c r="L227" s="20">
        <v>68.440753611097477</v>
      </c>
      <c r="M227" s="20">
        <v>391.3734968833661</v>
      </c>
    </row>
    <row r="228" spans="2:13" x14ac:dyDescent="0.35">
      <c r="B228" s="11" t="s">
        <v>227</v>
      </c>
      <c r="C228" s="17">
        <v>1</v>
      </c>
      <c r="D228" s="20">
        <v>196.34960394675636</v>
      </c>
      <c r="E228" s="20">
        <v>243.27973348306904</v>
      </c>
      <c r="F228" s="20">
        <v>-46.930129536312677</v>
      </c>
      <c r="G228" s="20">
        <v>-0.57575974304385102</v>
      </c>
      <c r="H228" s="20">
        <v>8.4139644815229691</v>
      </c>
      <c r="I228" s="20">
        <v>226.69531203845469</v>
      </c>
      <c r="J228" s="20">
        <v>259.86415492768339</v>
      </c>
      <c r="K228" s="20">
        <v>81.943038490315516</v>
      </c>
      <c r="L228" s="20">
        <v>81.765159971384037</v>
      </c>
      <c r="M228" s="20">
        <v>404.79430699475404</v>
      </c>
    </row>
    <row r="229" spans="2:13" x14ac:dyDescent="0.35">
      <c r="B229" s="11" t="s">
        <v>228</v>
      </c>
      <c r="C229" s="17">
        <v>1</v>
      </c>
      <c r="D229" s="20">
        <v>358.38055216776797</v>
      </c>
      <c r="E229" s="20">
        <v>243.27973348306904</v>
      </c>
      <c r="F229" s="20">
        <v>115.10081868469894</v>
      </c>
      <c r="G229" s="20">
        <v>1.4121081370287232</v>
      </c>
      <c r="H229" s="20">
        <v>8.4139644815229691</v>
      </c>
      <c r="I229" s="20">
        <v>226.69531203845469</v>
      </c>
      <c r="J229" s="20">
        <v>259.86415492768339</v>
      </c>
      <c r="K229" s="20">
        <v>81.943038490315516</v>
      </c>
      <c r="L229" s="20">
        <v>81.765159971384037</v>
      </c>
      <c r="M229" s="20">
        <v>404.79430699475404</v>
      </c>
    </row>
    <row r="230" spans="2:13" x14ac:dyDescent="0.35">
      <c r="B230" s="11" t="s">
        <v>229</v>
      </c>
      <c r="C230" s="17">
        <v>1</v>
      </c>
      <c r="D230" s="20">
        <v>198.00953936017774</v>
      </c>
      <c r="E230" s="20">
        <v>243.27973348306904</v>
      </c>
      <c r="F230" s="20">
        <v>-45.270194122891297</v>
      </c>
      <c r="G230" s="20">
        <v>-0.5553949156601683</v>
      </c>
      <c r="H230" s="20">
        <v>8.4139644815229691</v>
      </c>
      <c r="I230" s="20">
        <v>226.69531203845469</v>
      </c>
      <c r="J230" s="20">
        <v>259.86415492768339</v>
      </c>
      <c r="K230" s="20">
        <v>81.943038490315516</v>
      </c>
      <c r="L230" s="20">
        <v>81.765159971384037</v>
      </c>
      <c r="M230" s="20">
        <v>404.79430699475404</v>
      </c>
    </row>
    <row r="231" spans="2:13" x14ac:dyDescent="0.35">
      <c r="B231" s="11" t="s">
        <v>230</v>
      </c>
      <c r="C231" s="17">
        <v>1</v>
      </c>
      <c r="D231" s="20">
        <v>166.40779961215463</v>
      </c>
      <c r="E231" s="20">
        <v>229.23849481538102</v>
      </c>
      <c r="F231" s="20">
        <v>-62.830695203226384</v>
      </c>
      <c r="G231" s="20">
        <v>-0.77083496855650202</v>
      </c>
      <c r="H231" s="20">
        <v>8.1801823797660447</v>
      </c>
      <c r="I231" s="20">
        <v>213.11487171502623</v>
      </c>
      <c r="J231" s="20">
        <v>245.36211791573581</v>
      </c>
      <c r="K231" s="20">
        <v>81.919363660219162</v>
      </c>
      <c r="L231" s="20">
        <v>67.7705857935224</v>
      </c>
      <c r="M231" s="20">
        <v>390.70640383723963</v>
      </c>
    </row>
    <row r="232" spans="2:13" x14ac:dyDescent="0.35">
      <c r="B232" s="11" t="s">
        <v>231</v>
      </c>
      <c r="C232" s="17">
        <v>1</v>
      </c>
      <c r="D232" s="20">
        <v>299.87320850245294</v>
      </c>
      <c r="E232" s="20">
        <v>355.23506358076077</v>
      </c>
      <c r="F232" s="20">
        <v>-55.361855078307826</v>
      </c>
      <c r="G232" s="20">
        <v>-0.67920390949813436</v>
      </c>
      <c r="H232" s="20">
        <v>19.317955230268037</v>
      </c>
      <c r="I232" s="20">
        <v>317.15823170317151</v>
      </c>
      <c r="J232" s="20">
        <v>393.31189545835002</v>
      </c>
      <c r="K232" s="20">
        <v>83.76783483538081</v>
      </c>
      <c r="L232" s="20">
        <v>190.12370858709866</v>
      </c>
      <c r="M232" s="20">
        <v>520.34641857442284</v>
      </c>
    </row>
    <row r="233" spans="2:13" x14ac:dyDescent="0.35">
      <c r="B233" s="11" t="s">
        <v>232</v>
      </c>
      <c r="C233" s="17">
        <v>1</v>
      </c>
      <c r="D233" s="20">
        <v>344.85569958245247</v>
      </c>
      <c r="E233" s="20">
        <v>308.5014798920144</v>
      </c>
      <c r="F233" s="20">
        <v>36.354219690438072</v>
      </c>
      <c r="G233" s="20">
        <v>0.44600976801759151</v>
      </c>
      <c r="H233" s="20">
        <v>13.288492076739557</v>
      </c>
      <c r="I233" s="20">
        <v>282.30907636475621</v>
      </c>
      <c r="J233" s="20">
        <v>334.69388341927259</v>
      </c>
      <c r="K233" s="20">
        <v>82.586020490168735</v>
      </c>
      <c r="L233" s="20">
        <v>145.71955084415097</v>
      </c>
      <c r="M233" s="20">
        <v>471.28340893987786</v>
      </c>
    </row>
    <row r="234" spans="2:13" x14ac:dyDescent="0.35">
      <c r="B234" s="11" t="s">
        <v>233</v>
      </c>
      <c r="C234" s="17">
        <v>1</v>
      </c>
      <c r="D234" s="20">
        <v>340.26696321400709</v>
      </c>
      <c r="E234" s="20">
        <v>308.5014798920144</v>
      </c>
      <c r="F234" s="20">
        <v>31.76548332199269</v>
      </c>
      <c r="G234" s="20">
        <v>0.38971310532997189</v>
      </c>
      <c r="H234" s="20">
        <v>13.288492076739557</v>
      </c>
      <c r="I234" s="20">
        <v>282.30907636475621</v>
      </c>
      <c r="J234" s="20">
        <v>334.69388341927259</v>
      </c>
      <c r="K234" s="20">
        <v>82.586020490168735</v>
      </c>
      <c r="L234" s="20">
        <v>145.71955084415097</v>
      </c>
      <c r="M234" s="20">
        <v>471.28340893987786</v>
      </c>
    </row>
    <row r="235" spans="2:13" x14ac:dyDescent="0.35">
      <c r="B235" s="11" t="s">
        <v>234</v>
      </c>
      <c r="C235" s="17">
        <v>1</v>
      </c>
      <c r="D235" s="20">
        <v>262.28117718093938</v>
      </c>
      <c r="E235" s="20">
        <v>336.87051311856771</v>
      </c>
      <c r="F235" s="20">
        <v>-74.589335937628334</v>
      </c>
      <c r="G235" s="20">
        <v>-0.91509521319413401</v>
      </c>
      <c r="H235" s="20">
        <v>13.644057280728029</v>
      </c>
      <c r="I235" s="20">
        <v>309.9772695524747</v>
      </c>
      <c r="J235" s="20">
        <v>363.76375668466073</v>
      </c>
      <c r="K235" s="20">
        <v>82.643977746771043</v>
      </c>
      <c r="L235" s="20">
        <v>173.97434689138447</v>
      </c>
      <c r="M235" s="20">
        <v>499.76667934575096</v>
      </c>
    </row>
    <row r="236" spans="2:13" x14ac:dyDescent="0.35">
      <c r="B236" s="11" t="s">
        <v>235</v>
      </c>
      <c r="C236" s="17">
        <v>1</v>
      </c>
      <c r="D236" s="20">
        <v>235.86848608428613</v>
      </c>
      <c r="E236" s="20">
        <v>257.60752804193436</v>
      </c>
      <c r="F236" s="20">
        <v>-21.739041957648226</v>
      </c>
      <c r="G236" s="20">
        <v>-0.26670425449966623</v>
      </c>
      <c r="H236" s="20">
        <v>9.4318864736972934</v>
      </c>
      <c r="I236" s="20">
        <v>239.01672216902435</v>
      </c>
      <c r="J236" s="20">
        <v>276.1983339148444</v>
      </c>
      <c r="K236" s="20">
        <v>82.05380698774259</v>
      </c>
      <c r="L236" s="20">
        <v>95.874623272950686</v>
      </c>
      <c r="M236" s="20">
        <v>419.34043281091806</v>
      </c>
    </row>
    <row r="237" spans="2:13" x14ac:dyDescent="0.35">
      <c r="B237" s="11" t="s">
        <v>236</v>
      </c>
      <c r="C237" s="17">
        <v>1</v>
      </c>
      <c r="D237" s="20">
        <v>203.79754865341786</v>
      </c>
      <c r="E237" s="20">
        <v>231.28532262587925</v>
      </c>
      <c r="F237" s="20">
        <v>-27.487773972461383</v>
      </c>
      <c r="G237" s="20">
        <v>-0.33723226071613582</v>
      </c>
      <c r="H237" s="20">
        <v>8.1622783918145814</v>
      </c>
      <c r="I237" s="20">
        <v>215.19698934429874</v>
      </c>
      <c r="J237" s="20">
        <v>247.37365590745975</v>
      </c>
      <c r="K237" s="20">
        <v>81.917577767378376</v>
      </c>
      <c r="L237" s="20">
        <v>69.8209337043956</v>
      </c>
      <c r="M237" s="20">
        <v>392.74971154736289</v>
      </c>
    </row>
    <row r="238" spans="2:13" x14ac:dyDescent="0.35">
      <c r="B238" s="11" t="s">
        <v>237</v>
      </c>
      <c r="C238" s="17">
        <v>1</v>
      </c>
      <c r="D238" s="20">
        <v>219.29149989342258</v>
      </c>
      <c r="E238" s="20">
        <v>195.80697419713232</v>
      </c>
      <c r="F238" s="20">
        <v>23.484525696290262</v>
      </c>
      <c r="G238" s="20">
        <v>0.28811862686081957</v>
      </c>
      <c r="H238" s="20">
        <v>10.637280631979527</v>
      </c>
      <c r="I238" s="20">
        <v>174.84026517277351</v>
      </c>
      <c r="J238" s="20">
        <v>216.77368322149113</v>
      </c>
      <c r="K238" s="20">
        <v>82.201085746919958</v>
      </c>
      <c r="L238" s="20">
        <v>33.783774286375575</v>
      </c>
      <c r="M238" s="20">
        <v>357.83017410788909</v>
      </c>
    </row>
    <row r="239" spans="2:13" x14ac:dyDescent="0.35">
      <c r="B239" s="11" t="s">
        <v>238</v>
      </c>
      <c r="C239" s="17">
        <v>1</v>
      </c>
      <c r="D239" s="20">
        <v>294.08243374242301</v>
      </c>
      <c r="E239" s="20">
        <v>236.11583620363638</v>
      </c>
      <c r="F239" s="20">
        <v>57.96659753878663</v>
      </c>
      <c r="G239" s="20">
        <v>0.71116005077791222</v>
      </c>
      <c r="H239" s="20">
        <v>8.1910580937910336</v>
      </c>
      <c r="I239" s="20">
        <v>219.97077642794292</v>
      </c>
      <c r="J239" s="20">
        <v>252.26089597932983</v>
      </c>
      <c r="K239" s="20">
        <v>81.920450385876535</v>
      </c>
      <c r="L239" s="20">
        <v>74.645785181257537</v>
      </c>
      <c r="M239" s="20">
        <v>397.58588722601519</v>
      </c>
    </row>
    <row r="240" spans="2:13" x14ac:dyDescent="0.35">
      <c r="B240" s="11" t="s">
        <v>239</v>
      </c>
      <c r="C240" s="17">
        <v>1</v>
      </c>
      <c r="D240" s="20">
        <v>337.72974904051551</v>
      </c>
      <c r="E240" s="20">
        <v>247.33245253180843</v>
      </c>
      <c r="F240" s="20">
        <v>90.397296508707086</v>
      </c>
      <c r="G240" s="20">
        <v>1.1090343181226465</v>
      </c>
      <c r="H240" s="20">
        <v>8.6300399274343977</v>
      </c>
      <c r="I240" s="20">
        <v>230.32213360846126</v>
      </c>
      <c r="J240" s="20">
        <v>264.34277145515563</v>
      </c>
      <c r="K240" s="20">
        <v>81.965507061678764</v>
      </c>
      <c r="L240" s="20">
        <v>85.773592137576571</v>
      </c>
      <c r="M240" s="20">
        <v>408.89131292604031</v>
      </c>
    </row>
    <row r="241" spans="2:13" x14ac:dyDescent="0.35">
      <c r="B241" s="11" t="s">
        <v>240</v>
      </c>
      <c r="C241" s="17">
        <v>1</v>
      </c>
      <c r="D241" s="20">
        <v>198.84945852895032</v>
      </c>
      <c r="E241" s="20">
        <v>247.33245253180843</v>
      </c>
      <c r="F241" s="20">
        <v>-48.482994002858106</v>
      </c>
      <c r="G241" s="20">
        <v>-0.59481097633627833</v>
      </c>
      <c r="H241" s="20">
        <v>8.6300399274343977</v>
      </c>
      <c r="I241" s="20">
        <v>230.32213360846126</v>
      </c>
      <c r="J241" s="20">
        <v>264.34277145515563</v>
      </c>
      <c r="K241" s="20">
        <v>81.965507061678764</v>
      </c>
      <c r="L241" s="20">
        <v>85.773592137576571</v>
      </c>
      <c r="M241" s="20">
        <v>408.89131292604031</v>
      </c>
    </row>
    <row r="242" spans="2:13" x14ac:dyDescent="0.35">
      <c r="B242" s="11" t="s">
        <v>241</v>
      </c>
      <c r="C242" s="17">
        <v>1</v>
      </c>
      <c r="D242" s="20">
        <v>224.22524285785963</v>
      </c>
      <c r="E242" s="20">
        <v>231.28532262587925</v>
      </c>
      <c r="F242" s="20">
        <v>-7.0600797680196195</v>
      </c>
      <c r="G242" s="20">
        <v>-8.6616204840406455E-2</v>
      </c>
      <c r="H242" s="20">
        <v>8.1622783918145814</v>
      </c>
      <c r="I242" s="20">
        <v>215.19698934429874</v>
      </c>
      <c r="J242" s="20">
        <v>247.37365590745975</v>
      </c>
      <c r="K242" s="20">
        <v>81.917577767378376</v>
      </c>
      <c r="L242" s="20">
        <v>69.8209337043956</v>
      </c>
      <c r="M242" s="20">
        <v>392.74971154736289</v>
      </c>
    </row>
    <row r="243" spans="2:13" x14ac:dyDescent="0.35">
      <c r="B243" s="11" t="s">
        <v>242</v>
      </c>
      <c r="C243" s="17">
        <v>1</v>
      </c>
      <c r="D243" s="20">
        <v>258.85789097402039</v>
      </c>
      <c r="E243" s="20">
        <v>231.28532262587925</v>
      </c>
      <c r="F243" s="20">
        <v>27.572568348141147</v>
      </c>
      <c r="G243" s="20">
        <v>0.33827255590464939</v>
      </c>
      <c r="H243" s="20">
        <v>8.1622783918145814</v>
      </c>
      <c r="I243" s="20">
        <v>215.19698934429874</v>
      </c>
      <c r="J243" s="20">
        <v>247.37365590745975</v>
      </c>
      <c r="K243" s="20">
        <v>81.917577767378376</v>
      </c>
      <c r="L243" s="20">
        <v>69.8209337043956</v>
      </c>
      <c r="M243" s="20">
        <v>392.74971154736289</v>
      </c>
    </row>
    <row r="244" spans="2:13" x14ac:dyDescent="0.35">
      <c r="B244" s="11" t="s">
        <v>243</v>
      </c>
      <c r="C244" s="17">
        <v>1</v>
      </c>
      <c r="D244" s="20">
        <v>259.40173476767922</v>
      </c>
      <c r="E244" s="20">
        <v>254.39173415842362</v>
      </c>
      <c r="F244" s="20">
        <v>5.0100006092555986</v>
      </c>
      <c r="G244" s="20">
        <v>6.1464920125621748E-2</v>
      </c>
      <c r="H244" s="20">
        <v>9.1451788916904864</v>
      </c>
      <c r="I244" s="20">
        <v>236.366045880413</v>
      </c>
      <c r="J244" s="20">
        <v>272.41742243643421</v>
      </c>
      <c r="K244" s="20">
        <v>82.021345122413237</v>
      </c>
      <c r="L244" s="20">
        <v>92.722813645218821</v>
      </c>
      <c r="M244" s="20">
        <v>416.06065467162841</v>
      </c>
    </row>
    <row r="245" spans="2:13" x14ac:dyDescent="0.35">
      <c r="B245" s="11" t="s">
        <v>244</v>
      </c>
      <c r="C245" s="17">
        <v>1</v>
      </c>
      <c r="D245" s="20">
        <v>206.1745931678478</v>
      </c>
      <c r="E245" s="20">
        <v>246.79004314999105</v>
      </c>
      <c r="F245" s="20">
        <v>-40.615449982143247</v>
      </c>
      <c r="G245" s="20">
        <v>-0.49828844020630703</v>
      </c>
      <c r="H245" s="20">
        <v>8.5975659016194097</v>
      </c>
      <c r="I245" s="20">
        <v>229.84373245145892</v>
      </c>
      <c r="J245" s="20">
        <v>263.73635384852321</v>
      </c>
      <c r="K245" s="20">
        <v>81.96209427632806</v>
      </c>
      <c r="L245" s="20">
        <v>85.237909557456589</v>
      </c>
      <c r="M245" s="20">
        <v>408.34217674252551</v>
      </c>
    </row>
    <row r="246" spans="2:13" x14ac:dyDescent="0.35">
      <c r="B246" s="11" t="s">
        <v>245</v>
      </c>
      <c r="C246" s="17">
        <v>1</v>
      </c>
      <c r="D246" s="20">
        <v>304.46835954757643</v>
      </c>
      <c r="E246" s="20">
        <v>282.47421149379966</v>
      </c>
      <c r="F246" s="20">
        <v>21.994148053776769</v>
      </c>
      <c r="G246" s="20">
        <v>0.26983400977217703</v>
      </c>
      <c r="H246" s="20">
        <v>12.431986152915352</v>
      </c>
      <c r="I246" s="20">
        <v>257.97003178085663</v>
      </c>
      <c r="J246" s="20">
        <v>306.97839120674269</v>
      </c>
      <c r="K246" s="20">
        <v>82.45253809577531</v>
      </c>
      <c r="L246" s="20">
        <v>119.95538413704963</v>
      </c>
      <c r="M246" s="20">
        <v>444.99303885054968</v>
      </c>
    </row>
    <row r="247" spans="2:13" x14ac:dyDescent="0.35">
      <c r="B247" s="11" t="s">
        <v>246</v>
      </c>
      <c r="C247" s="17">
        <v>1</v>
      </c>
      <c r="D247" s="20">
        <v>331.18181179812558</v>
      </c>
      <c r="E247" s="20">
        <v>291.87961262674025</v>
      </c>
      <c r="F247" s="20">
        <v>39.302199171385325</v>
      </c>
      <c r="G247" s="20">
        <v>0.48217689402425234</v>
      </c>
      <c r="H247" s="20">
        <v>13.806910886954341</v>
      </c>
      <c r="I247" s="20">
        <v>264.66537497452254</v>
      </c>
      <c r="J247" s="20">
        <v>319.09385027895797</v>
      </c>
      <c r="K247" s="20">
        <v>82.671019994731523</v>
      </c>
      <c r="L247" s="20">
        <v>128.9301445300315</v>
      </c>
      <c r="M247" s="20">
        <v>454.82908072344901</v>
      </c>
    </row>
    <row r="248" spans="2:13" x14ac:dyDescent="0.35">
      <c r="B248" s="11" t="s">
        <v>247</v>
      </c>
      <c r="C248" s="17">
        <v>1</v>
      </c>
      <c r="D248" s="20">
        <v>280.66506151742271</v>
      </c>
      <c r="E248" s="20">
        <v>313.00450106364826</v>
      </c>
      <c r="F248" s="20">
        <v>-32.339439546225549</v>
      </c>
      <c r="G248" s="20">
        <v>-0.39675465606609406</v>
      </c>
      <c r="H248" s="20">
        <v>13.204079744501476</v>
      </c>
      <c r="I248" s="20">
        <v>286.97847923386848</v>
      </c>
      <c r="J248" s="20">
        <v>339.03052289342804</v>
      </c>
      <c r="K248" s="20">
        <v>82.572480165174611</v>
      </c>
      <c r="L248" s="20">
        <v>150.24926079688115</v>
      </c>
      <c r="M248" s="20">
        <v>475.75974133041541</v>
      </c>
    </row>
    <row r="249" spans="2:13" x14ac:dyDescent="0.35">
      <c r="B249" s="11" t="s">
        <v>248</v>
      </c>
      <c r="C249" s="17">
        <v>1</v>
      </c>
      <c r="D249" s="20">
        <v>340.35566181391414</v>
      </c>
      <c r="E249" s="20">
        <v>233.74151598701491</v>
      </c>
      <c r="F249" s="20">
        <v>106.61414582689923</v>
      </c>
      <c r="G249" s="20">
        <v>1.3079898524174871</v>
      </c>
      <c r="H249" s="20">
        <v>8.1644511134312303</v>
      </c>
      <c r="I249" s="20">
        <v>217.64890014267206</v>
      </c>
      <c r="J249" s="20">
        <v>249.83413183135775</v>
      </c>
      <c r="K249" s="20">
        <v>81.917794286178193</v>
      </c>
      <c r="L249" s="20">
        <v>72.276700294175782</v>
      </c>
      <c r="M249" s="20">
        <v>395.20633167985403</v>
      </c>
    </row>
    <row r="250" spans="2:13" x14ac:dyDescent="0.35">
      <c r="B250" s="11" t="s">
        <v>249</v>
      </c>
      <c r="C250" s="17">
        <v>1</v>
      </c>
      <c r="D250" s="20">
        <v>293.192482907672</v>
      </c>
      <c r="E250" s="20">
        <v>246.14529239484213</v>
      </c>
      <c r="F250" s="20">
        <v>47.047190512829872</v>
      </c>
      <c r="G250" s="20">
        <v>0.57719589927069148</v>
      </c>
      <c r="H250" s="20">
        <v>8.5603672124716486</v>
      </c>
      <c r="I250" s="20">
        <v>229.2723025118861</v>
      </c>
      <c r="J250" s="20">
        <v>263.01828227779816</v>
      </c>
      <c r="K250" s="20">
        <v>81.958200599704242</v>
      </c>
      <c r="L250" s="20">
        <v>84.600833469135694</v>
      </c>
      <c r="M250" s="20">
        <v>407.68975132054857</v>
      </c>
    </row>
    <row r="251" spans="2:13" x14ac:dyDescent="0.35">
      <c r="B251" s="11" t="s">
        <v>250</v>
      </c>
      <c r="C251" s="17">
        <v>1</v>
      </c>
      <c r="D251" s="20">
        <v>247.64821289163172</v>
      </c>
      <c r="E251" s="20">
        <v>229.40224104709822</v>
      </c>
      <c r="F251" s="20">
        <v>18.2459718445335</v>
      </c>
      <c r="G251" s="20">
        <v>0.22384971370397277</v>
      </c>
      <c r="H251" s="20">
        <v>8.1780925985572583</v>
      </c>
      <c r="I251" s="20">
        <v>213.28273702905827</v>
      </c>
      <c r="J251" s="20">
        <v>245.52174506513816</v>
      </c>
      <c r="K251" s="20">
        <v>81.919155008334755</v>
      </c>
      <c r="L251" s="20">
        <v>67.934743290439712</v>
      </c>
      <c r="M251" s="20">
        <v>390.86973880375672</v>
      </c>
    </row>
    <row r="252" spans="2:13" x14ac:dyDescent="0.35">
      <c r="B252" s="11" t="s">
        <v>251</v>
      </c>
      <c r="C252" s="17">
        <v>1</v>
      </c>
      <c r="D252" s="20">
        <v>236.22983595974381</v>
      </c>
      <c r="E252" s="20">
        <v>216.84495252196251</v>
      </c>
      <c r="F252" s="20">
        <v>19.384883437781298</v>
      </c>
      <c r="G252" s="20">
        <v>0.23782238867327218</v>
      </c>
      <c r="H252" s="20">
        <v>8.6569307755365035</v>
      </c>
      <c r="I252" s="20">
        <v>199.78163014716176</v>
      </c>
      <c r="J252" s="20">
        <v>233.90827489676326</v>
      </c>
      <c r="K252" s="20">
        <v>81.968342725600053</v>
      </c>
      <c r="L252" s="20">
        <v>55.280502866491304</v>
      </c>
      <c r="M252" s="20">
        <v>378.40940217743372</v>
      </c>
    </row>
    <row r="253" spans="2:13" x14ac:dyDescent="0.35">
      <c r="B253" s="11" t="s">
        <v>252</v>
      </c>
      <c r="C253" s="17">
        <v>1</v>
      </c>
      <c r="D253" s="20">
        <v>272.23564345348746</v>
      </c>
      <c r="E253" s="20">
        <v>200.99227124828775</v>
      </c>
      <c r="F253" s="20">
        <v>71.243372205199705</v>
      </c>
      <c r="G253" s="20">
        <v>0.87404543903302667</v>
      </c>
      <c r="H253" s="20">
        <v>10.042959120919368</v>
      </c>
      <c r="I253" s="20">
        <v>181.19700505978432</v>
      </c>
      <c r="J253" s="20">
        <v>220.78753743679118</v>
      </c>
      <c r="K253" s="20">
        <v>82.126291689284614</v>
      </c>
      <c r="L253" s="20">
        <v>39.116494847114524</v>
      </c>
      <c r="M253" s="20">
        <v>362.868047649461</v>
      </c>
    </row>
    <row r="254" spans="2:13" x14ac:dyDescent="0.35">
      <c r="B254" s="11" t="s">
        <v>253</v>
      </c>
      <c r="C254" s="17">
        <v>1</v>
      </c>
      <c r="D254" s="20">
        <v>183.67520776248719</v>
      </c>
      <c r="E254" s="20">
        <v>233.74151598701491</v>
      </c>
      <c r="F254" s="20">
        <v>-50.066308224527717</v>
      </c>
      <c r="G254" s="20">
        <v>-0.61423578079416508</v>
      </c>
      <c r="H254" s="20">
        <v>8.1644511134312303</v>
      </c>
      <c r="I254" s="20">
        <v>217.64890014267206</v>
      </c>
      <c r="J254" s="20">
        <v>249.83413183135775</v>
      </c>
      <c r="K254" s="20">
        <v>81.917794286178193</v>
      </c>
      <c r="L254" s="20">
        <v>72.276700294175782</v>
      </c>
      <c r="M254" s="20">
        <v>395.20633167985403</v>
      </c>
    </row>
    <row r="255" spans="2:13" x14ac:dyDescent="0.35">
      <c r="B255" s="11" t="s">
        <v>254</v>
      </c>
      <c r="C255" s="17">
        <v>1</v>
      </c>
      <c r="D255" s="20">
        <v>252.50665912191596</v>
      </c>
      <c r="E255" s="20">
        <v>232.10405372715405</v>
      </c>
      <c r="F255" s="20">
        <v>20.402605394761906</v>
      </c>
      <c r="G255" s="20">
        <v>0.2503082551780268</v>
      </c>
      <c r="H255" s="20">
        <v>8.1601319787065112</v>
      </c>
      <c r="I255" s="20">
        <v>216.01995115271009</v>
      </c>
      <c r="J255" s="20">
        <v>248.18815630159801</v>
      </c>
      <c r="K255" s="20">
        <v>81.917363926330708</v>
      </c>
      <c r="L255" s="20">
        <v>70.640086299018094</v>
      </c>
      <c r="M255" s="20">
        <v>393.56802115529001</v>
      </c>
    </row>
    <row r="256" spans="2:13" x14ac:dyDescent="0.35">
      <c r="B256" s="11" t="s">
        <v>255</v>
      </c>
      <c r="C256" s="17">
        <v>1</v>
      </c>
      <c r="D256" s="20">
        <v>289.86053137541177</v>
      </c>
      <c r="E256" s="20">
        <v>233.74151598701491</v>
      </c>
      <c r="F256" s="20">
        <v>56.119015388396861</v>
      </c>
      <c r="G256" s="20">
        <v>0.68849308960241151</v>
      </c>
      <c r="H256" s="20">
        <v>8.1644511134312303</v>
      </c>
      <c r="I256" s="20">
        <v>217.64890014267206</v>
      </c>
      <c r="J256" s="20">
        <v>249.83413183135775</v>
      </c>
      <c r="K256" s="20">
        <v>81.917794286178193</v>
      </c>
      <c r="L256" s="20">
        <v>72.276700294175782</v>
      </c>
      <c r="M256" s="20">
        <v>395.20633167985403</v>
      </c>
    </row>
    <row r="257" spans="2:13" x14ac:dyDescent="0.35">
      <c r="B257" s="11" t="s">
        <v>256</v>
      </c>
      <c r="C257" s="17">
        <v>1</v>
      </c>
      <c r="D257" s="20">
        <v>200.91386435089427</v>
      </c>
      <c r="E257" s="20">
        <v>255.60163680369322</v>
      </c>
      <c r="F257" s="20">
        <v>-54.687772452798953</v>
      </c>
      <c r="G257" s="20">
        <v>-0.67093396345093648</v>
      </c>
      <c r="H257" s="20">
        <v>9.2495070308420608</v>
      </c>
      <c r="I257" s="20">
        <v>237.37031159531267</v>
      </c>
      <c r="J257" s="20">
        <v>273.83296201207378</v>
      </c>
      <c r="K257" s="20">
        <v>82.033042970760249</v>
      </c>
      <c r="L257" s="20">
        <v>93.909659139794712</v>
      </c>
      <c r="M257" s="20">
        <v>417.29361446759174</v>
      </c>
    </row>
    <row r="258" spans="2:13" x14ac:dyDescent="0.35">
      <c r="B258" s="11" t="s">
        <v>257</v>
      </c>
      <c r="C258" s="17">
        <v>1</v>
      </c>
      <c r="D258" s="20">
        <v>135.1673761865116</v>
      </c>
      <c r="E258" s="20">
        <v>255.60163680369322</v>
      </c>
      <c r="F258" s="20">
        <v>-120.43426061718162</v>
      </c>
      <c r="G258" s="20">
        <v>-1.4775411794457376</v>
      </c>
      <c r="H258" s="20">
        <v>9.2495070308420608</v>
      </c>
      <c r="I258" s="20">
        <v>237.37031159531267</v>
      </c>
      <c r="J258" s="20">
        <v>273.83296201207378</v>
      </c>
      <c r="K258" s="20">
        <v>82.033042970760249</v>
      </c>
      <c r="L258" s="20">
        <v>93.909659139794712</v>
      </c>
      <c r="M258" s="20">
        <v>417.29361446759174</v>
      </c>
    </row>
    <row r="259" spans="2:13" x14ac:dyDescent="0.35">
      <c r="B259" s="11" t="s">
        <v>258</v>
      </c>
      <c r="C259" s="17">
        <v>1</v>
      </c>
      <c r="D259" s="20">
        <v>89.823337547925831</v>
      </c>
      <c r="E259" s="20">
        <v>193.89660155107617</v>
      </c>
      <c r="F259" s="20">
        <v>-104.07326400315034</v>
      </c>
      <c r="G259" s="20">
        <v>-1.2768171818878971</v>
      </c>
      <c r="H259" s="20">
        <v>10.869852524050492</v>
      </c>
      <c r="I259" s="20">
        <v>172.47147957729899</v>
      </c>
      <c r="J259" s="20">
        <v>215.32172352485335</v>
      </c>
      <c r="K259" s="20">
        <v>82.231505231411191</v>
      </c>
      <c r="L259" s="20">
        <v>31.813443037922355</v>
      </c>
      <c r="M259" s="20">
        <v>355.97976006422999</v>
      </c>
    </row>
    <row r="260" spans="2:13" x14ac:dyDescent="0.35">
      <c r="B260" s="11" t="s">
        <v>259</v>
      </c>
      <c r="C260" s="17">
        <v>1</v>
      </c>
      <c r="D260" s="20">
        <v>171.57186238849636</v>
      </c>
      <c r="E260" s="20">
        <v>193.89660155107617</v>
      </c>
      <c r="F260" s="20">
        <v>-22.324739162579817</v>
      </c>
      <c r="G260" s="20">
        <v>-0.27388984881923845</v>
      </c>
      <c r="H260" s="20">
        <v>10.869852524050492</v>
      </c>
      <c r="I260" s="20">
        <v>172.47147957729899</v>
      </c>
      <c r="J260" s="20">
        <v>215.32172352485335</v>
      </c>
      <c r="K260" s="20">
        <v>82.231505231411191</v>
      </c>
      <c r="L260" s="20">
        <v>31.813443037922355</v>
      </c>
      <c r="M260" s="20">
        <v>355.97976006422999</v>
      </c>
    </row>
    <row r="261" spans="2:13" x14ac:dyDescent="0.35">
      <c r="B261" s="11" t="s">
        <v>260</v>
      </c>
      <c r="C261" s="17">
        <v>1</v>
      </c>
      <c r="D261" s="20">
        <v>197.55094390304976</v>
      </c>
      <c r="E261" s="20">
        <v>222.93426520948029</v>
      </c>
      <c r="F261" s="20">
        <v>-25.383321306430531</v>
      </c>
      <c r="G261" s="20">
        <v>-0.31141389758325044</v>
      </c>
      <c r="H261" s="20">
        <v>8.3460610161313635</v>
      </c>
      <c r="I261" s="20">
        <v>206.48368550975053</v>
      </c>
      <c r="J261" s="20">
        <v>239.38484490921005</v>
      </c>
      <c r="K261" s="20">
        <v>81.93609395873095</v>
      </c>
      <c r="L261" s="20">
        <v>61.433379780123971</v>
      </c>
      <c r="M261" s="20">
        <v>384.4351506388366</v>
      </c>
    </row>
    <row r="262" spans="2:13" x14ac:dyDescent="0.35">
      <c r="B262" s="11" t="s">
        <v>261</v>
      </c>
      <c r="C262" s="17">
        <v>1</v>
      </c>
      <c r="D262" s="20">
        <v>268.89447791817884</v>
      </c>
      <c r="E262" s="20">
        <v>222.93426520948029</v>
      </c>
      <c r="F262" s="20">
        <v>45.960212708698549</v>
      </c>
      <c r="G262" s="20">
        <v>0.56386037116999077</v>
      </c>
      <c r="H262" s="20">
        <v>8.3460610161313635</v>
      </c>
      <c r="I262" s="20">
        <v>206.48368550975053</v>
      </c>
      <c r="J262" s="20">
        <v>239.38484490921005</v>
      </c>
      <c r="K262" s="20">
        <v>81.93609395873095</v>
      </c>
      <c r="L262" s="20">
        <v>61.433379780123971</v>
      </c>
      <c r="M262" s="20">
        <v>384.4351506388366</v>
      </c>
    </row>
    <row r="263" spans="2:13" x14ac:dyDescent="0.35">
      <c r="B263" s="11" t="s">
        <v>262</v>
      </c>
      <c r="C263" s="17">
        <v>1</v>
      </c>
      <c r="D263" s="20">
        <v>173.2082566698104</v>
      </c>
      <c r="E263" s="20">
        <v>234.68305674774987</v>
      </c>
      <c r="F263" s="20">
        <v>-61.474800077939477</v>
      </c>
      <c r="G263" s="20">
        <v>-0.75420024291983934</v>
      </c>
      <c r="H263" s="20">
        <v>8.1721281006836435</v>
      </c>
      <c r="I263" s="20">
        <v>218.57530910765266</v>
      </c>
      <c r="J263" s="20">
        <v>250.79080438784709</v>
      </c>
      <c r="K263" s="20">
        <v>81.918559779960631</v>
      </c>
      <c r="L263" s="20">
        <v>73.216732221407938</v>
      </c>
      <c r="M263" s="20">
        <v>396.14938127409181</v>
      </c>
    </row>
    <row r="264" spans="2:13" x14ac:dyDescent="0.35">
      <c r="B264" s="11" t="s">
        <v>263</v>
      </c>
      <c r="C264" s="17">
        <v>1</v>
      </c>
      <c r="D264" s="20">
        <v>299.9339069101668</v>
      </c>
      <c r="E264" s="20">
        <v>206.31402352119653</v>
      </c>
      <c r="F264" s="20">
        <v>93.619883388970266</v>
      </c>
      <c r="G264" s="20">
        <v>1.1485704500798608</v>
      </c>
      <c r="H264" s="20">
        <v>9.4974360904032959</v>
      </c>
      <c r="I264" s="20">
        <v>187.59401547832579</v>
      </c>
      <c r="J264" s="20">
        <v>225.03403156406728</v>
      </c>
      <c r="K264" s="20">
        <v>82.061367591701128</v>
      </c>
      <c r="L264" s="20">
        <v>44.56621635481153</v>
      </c>
      <c r="M264" s="20">
        <v>368.06183068758151</v>
      </c>
    </row>
    <row r="265" spans="2:13" x14ac:dyDescent="0.35">
      <c r="B265" s="11" t="s">
        <v>264</v>
      </c>
      <c r="C265" s="17">
        <v>1</v>
      </c>
      <c r="D265" s="20">
        <v>244.48261981110159</v>
      </c>
      <c r="E265" s="20">
        <v>232.10405372715405</v>
      </c>
      <c r="F265" s="20">
        <v>12.378566083947533</v>
      </c>
      <c r="G265" s="20">
        <v>0.15186576508872213</v>
      </c>
      <c r="H265" s="20">
        <v>8.1601319787065112</v>
      </c>
      <c r="I265" s="20">
        <v>216.01995115271009</v>
      </c>
      <c r="J265" s="20">
        <v>248.18815630159801</v>
      </c>
      <c r="K265" s="20">
        <v>81.917363926330708</v>
      </c>
      <c r="L265" s="20">
        <v>70.640086299018094</v>
      </c>
      <c r="M265" s="20">
        <v>393.56802115529001</v>
      </c>
    </row>
    <row r="266" spans="2:13" x14ac:dyDescent="0.35">
      <c r="B266" s="11" t="s">
        <v>265</v>
      </c>
      <c r="C266" s="17">
        <v>1</v>
      </c>
      <c r="D266" s="20">
        <v>440.97002195203333</v>
      </c>
      <c r="E266" s="20">
        <v>358.10062249253383</v>
      </c>
      <c r="F266" s="20">
        <v>82.869399459499505</v>
      </c>
      <c r="G266" s="20">
        <v>1.016678722399037</v>
      </c>
      <c r="H266" s="20">
        <v>19.269676516018517</v>
      </c>
      <c r="I266" s="20">
        <v>320.118950815071</v>
      </c>
      <c r="J266" s="20">
        <v>396.08229416999666</v>
      </c>
      <c r="K266" s="20">
        <v>83.756714308531684</v>
      </c>
      <c r="L266" s="20">
        <v>193.01118671476064</v>
      </c>
      <c r="M266" s="20">
        <v>523.19005827030696</v>
      </c>
    </row>
    <row r="267" spans="2:13" x14ac:dyDescent="0.35">
      <c r="B267" s="11" t="s">
        <v>266</v>
      </c>
      <c r="C267" s="17">
        <v>1</v>
      </c>
      <c r="D267" s="20">
        <v>269.93480159233297</v>
      </c>
      <c r="E267" s="20">
        <v>325.69483336265284</v>
      </c>
      <c r="F267" s="20">
        <v>-55.76003177031987</v>
      </c>
      <c r="G267" s="20">
        <v>-0.68408891859877008</v>
      </c>
      <c r="H267" s="20">
        <v>13.254121755815822</v>
      </c>
      <c r="I267" s="20">
        <v>299.57017576998203</v>
      </c>
      <c r="J267" s="20">
        <v>351.81949095532366</v>
      </c>
      <c r="K267" s="20">
        <v>82.580497105836017</v>
      </c>
      <c r="L267" s="20">
        <v>162.92379123186348</v>
      </c>
      <c r="M267" s="20">
        <v>488.46587549344224</v>
      </c>
    </row>
    <row r="268" spans="2:13" x14ac:dyDescent="0.35">
      <c r="B268" s="11" t="s">
        <v>267</v>
      </c>
      <c r="C268" s="17">
        <v>1</v>
      </c>
      <c r="D268" s="20">
        <v>334.96321778716339</v>
      </c>
      <c r="E268" s="20">
        <v>311.99746176437753</v>
      </c>
      <c r="F268" s="20">
        <v>22.965756022785854</v>
      </c>
      <c r="G268" s="20">
        <v>0.28175412932230909</v>
      </c>
      <c r="H268" s="20">
        <v>13.218350331129441</v>
      </c>
      <c r="I268" s="20">
        <v>285.94331176464652</v>
      </c>
      <c r="J268" s="20">
        <v>338.05161176410854</v>
      </c>
      <c r="K268" s="20">
        <v>82.574763361486362</v>
      </c>
      <c r="L268" s="20">
        <v>149.23772118269252</v>
      </c>
      <c r="M268" s="20">
        <v>474.75720234606251</v>
      </c>
    </row>
    <row r="269" spans="2:13" x14ac:dyDescent="0.35">
      <c r="B269" s="11" t="s">
        <v>268</v>
      </c>
      <c r="C269" s="17">
        <v>1</v>
      </c>
      <c r="D269" s="20">
        <v>357.7484603303962</v>
      </c>
      <c r="E269" s="20">
        <v>311.99746176437753</v>
      </c>
      <c r="F269" s="20">
        <v>45.750998566018666</v>
      </c>
      <c r="G269" s="20">
        <v>0.56129363883362882</v>
      </c>
      <c r="H269" s="20">
        <v>13.218350331129441</v>
      </c>
      <c r="I269" s="20">
        <v>285.94331176464652</v>
      </c>
      <c r="J269" s="20">
        <v>338.05161176410854</v>
      </c>
      <c r="K269" s="20">
        <v>82.574763361486362</v>
      </c>
      <c r="L269" s="20">
        <v>149.23772118269252</v>
      </c>
      <c r="M269" s="20">
        <v>474.75720234606251</v>
      </c>
    </row>
    <row r="270" spans="2:13" x14ac:dyDescent="0.35">
      <c r="B270" s="11" t="s">
        <v>269</v>
      </c>
      <c r="C270" s="17">
        <v>1</v>
      </c>
      <c r="D270" s="20">
        <v>230.50294470959292</v>
      </c>
      <c r="E270" s="20">
        <v>248.32474274478002</v>
      </c>
      <c r="F270" s="20">
        <v>-17.821798035187101</v>
      </c>
      <c r="G270" s="20">
        <v>-0.21864576038255173</v>
      </c>
      <c r="H270" s="20">
        <v>18.507102525905996</v>
      </c>
      <c r="I270" s="20">
        <v>211.84614948683034</v>
      </c>
      <c r="J270" s="20">
        <v>284.80333600272974</v>
      </c>
      <c r="K270" s="20">
        <v>83.58456557662663</v>
      </c>
      <c r="L270" s="20">
        <v>83.574622295392032</v>
      </c>
      <c r="M270" s="20">
        <v>413.07486319416802</v>
      </c>
    </row>
    <row r="271" spans="2:13" x14ac:dyDescent="0.35">
      <c r="B271" s="11" t="s">
        <v>270</v>
      </c>
      <c r="C271" s="17">
        <v>1</v>
      </c>
      <c r="D271" s="20">
        <v>363.78535420602554</v>
      </c>
      <c r="E271" s="20">
        <v>220.64181808006185</v>
      </c>
      <c r="F271" s="20">
        <v>143.14353612596369</v>
      </c>
      <c r="G271" s="20">
        <v>1.7561486915245483</v>
      </c>
      <c r="H271" s="20">
        <v>8.4464441205133909</v>
      </c>
      <c r="I271" s="20">
        <v>203.99337734673182</v>
      </c>
      <c r="J271" s="20">
        <v>237.29025881339189</v>
      </c>
      <c r="K271" s="20">
        <v>81.946379889595832</v>
      </c>
      <c r="L271" s="20">
        <v>59.120658472844696</v>
      </c>
      <c r="M271" s="20">
        <v>382.16297768727901</v>
      </c>
    </row>
    <row r="272" spans="2:13" x14ac:dyDescent="0.35">
      <c r="B272" s="11" t="s">
        <v>271</v>
      </c>
      <c r="C272" s="17">
        <v>1</v>
      </c>
      <c r="D272" s="20">
        <v>268.40864887242094</v>
      </c>
      <c r="E272" s="20">
        <v>197.71734678587728</v>
      </c>
      <c r="F272" s="20">
        <v>70.691302086543658</v>
      </c>
      <c r="G272" s="20">
        <v>0.86727239679342127</v>
      </c>
      <c r="H272" s="20">
        <v>10.411767697609395</v>
      </c>
      <c r="I272" s="20">
        <v>177.19513708796785</v>
      </c>
      <c r="J272" s="20">
        <v>218.23955648378671</v>
      </c>
      <c r="K272" s="20">
        <v>82.172207377665003</v>
      </c>
      <c r="L272" s="20">
        <v>35.751067848272839</v>
      </c>
      <c r="M272" s="20">
        <v>359.68362572348173</v>
      </c>
    </row>
    <row r="273" spans="2:13" x14ac:dyDescent="0.35">
      <c r="B273" s="11" t="s">
        <v>272</v>
      </c>
      <c r="C273" s="17">
        <v>1</v>
      </c>
      <c r="D273" s="20">
        <v>211.23872621363978</v>
      </c>
      <c r="E273" s="20">
        <v>220.64181808006185</v>
      </c>
      <c r="F273" s="20">
        <v>-9.4030918664220735</v>
      </c>
      <c r="G273" s="20">
        <v>-0.11536132140099509</v>
      </c>
      <c r="H273" s="20">
        <v>8.4464441205133909</v>
      </c>
      <c r="I273" s="20">
        <v>203.99337734673182</v>
      </c>
      <c r="J273" s="20">
        <v>237.29025881339189</v>
      </c>
      <c r="K273" s="20">
        <v>81.946379889595832</v>
      </c>
      <c r="L273" s="20">
        <v>59.120658472844696</v>
      </c>
      <c r="M273" s="20">
        <v>382.16297768727901</v>
      </c>
    </row>
    <row r="274" spans="2:13" x14ac:dyDescent="0.35">
      <c r="B274" s="11" t="s">
        <v>273</v>
      </c>
      <c r="C274" s="17">
        <v>1</v>
      </c>
      <c r="D274" s="20">
        <v>223.0831529572697</v>
      </c>
      <c r="E274" s="20">
        <v>197.71734678587728</v>
      </c>
      <c r="F274" s="20">
        <v>25.365806171392421</v>
      </c>
      <c r="G274" s="20">
        <v>0.31119901410117701</v>
      </c>
      <c r="H274" s="20">
        <v>10.411767697609395</v>
      </c>
      <c r="I274" s="20">
        <v>177.19513708796785</v>
      </c>
      <c r="J274" s="20">
        <v>218.23955648378671</v>
      </c>
      <c r="K274" s="20">
        <v>82.172207377665003</v>
      </c>
      <c r="L274" s="20">
        <v>35.751067848272839</v>
      </c>
      <c r="M274" s="20">
        <v>359.68362572348173</v>
      </c>
    </row>
    <row r="275" spans="2:13" x14ac:dyDescent="0.35">
      <c r="B275" s="11" t="s">
        <v>274</v>
      </c>
      <c r="C275" s="17">
        <v>1</v>
      </c>
      <c r="D275" s="20">
        <v>351.97074735656679</v>
      </c>
      <c r="E275" s="20">
        <v>169.06175766814664</v>
      </c>
      <c r="F275" s="20">
        <v>182.90898968842015</v>
      </c>
      <c r="G275" s="20">
        <v>2.2440089968626493</v>
      </c>
      <c r="H275" s="20">
        <v>14.366460634413146</v>
      </c>
      <c r="I275" s="20">
        <v>140.74461438191264</v>
      </c>
      <c r="J275" s="20">
        <v>197.37890095438064</v>
      </c>
      <c r="K275" s="20">
        <v>82.766309268259278</v>
      </c>
      <c r="L275" s="20">
        <v>5.9244687796095263</v>
      </c>
      <c r="M275" s="20">
        <v>332.19904655668375</v>
      </c>
    </row>
    <row r="276" spans="2:13" x14ac:dyDescent="0.35">
      <c r="B276" s="11" t="s">
        <v>275</v>
      </c>
      <c r="C276" s="17">
        <v>1</v>
      </c>
      <c r="D276" s="20">
        <v>168.5650474293837</v>
      </c>
      <c r="E276" s="20">
        <v>138.11372142099754</v>
      </c>
      <c r="F276" s="20">
        <v>30.451326008386161</v>
      </c>
      <c r="G276" s="20">
        <v>0.37359043776699757</v>
      </c>
      <c r="H276" s="20">
        <v>19.408737513843626</v>
      </c>
      <c r="I276" s="20">
        <v>99.857952295238519</v>
      </c>
      <c r="J276" s="20">
        <v>176.36949054675654</v>
      </c>
      <c r="K276" s="20">
        <v>83.788816978223778</v>
      </c>
      <c r="L276" s="20">
        <v>-27.038990616717115</v>
      </c>
      <c r="M276" s="20">
        <v>303.26643345871219</v>
      </c>
    </row>
    <row r="277" spans="2:13" x14ac:dyDescent="0.35">
      <c r="B277" s="11" t="s">
        <v>276</v>
      </c>
      <c r="C277" s="17">
        <v>1</v>
      </c>
      <c r="D277" s="20">
        <v>241.95493277686541</v>
      </c>
      <c r="E277" s="20">
        <v>117.48169725623143</v>
      </c>
      <c r="F277" s="20">
        <v>124.47323552063398</v>
      </c>
      <c r="G277" s="20">
        <v>1.5270931234857159</v>
      </c>
      <c r="H277" s="20">
        <v>22.965883198984187</v>
      </c>
      <c r="I277" s="20">
        <v>72.214583679017764</v>
      </c>
      <c r="J277" s="20">
        <v>162.74881083344508</v>
      </c>
      <c r="K277" s="20">
        <v>84.683519942420816</v>
      </c>
      <c r="L277" s="20">
        <v>-49.434527220663796</v>
      </c>
      <c r="M277" s="20">
        <v>284.39792173312662</v>
      </c>
    </row>
    <row r="278" spans="2:13" x14ac:dyDescent="0.35">
      <c r="B278" s="11" t="s">
        <v>277</v>
      </c>
      <c r="C278" s="17">
        <v>1</v>
      </c>
      <c r="D278" s="20">
        <v>184.85808826771864</v>
      </c>
      <c r="E278" s="20">
        <v>151.86840419750826</v>
      </c>
      <c r="F278" s="20">
        <v>32.989684070210387</v>
      </c>
      <c r="G278" s="20">
        <v>0.40473214566060917</v>
      </c>
      <c r="H278" s="20">
        <v>17.109720087388116</v>
      </c>
      <c r="I278" s="20">
        <v>118.1441343421086</v>
      </c>
      <c r="J278" s="20">
        <v>185.59267405290791</v>
      </c>
      <c r="K278" s="20">
        <v>83.286309080170994</v>
      </c>
      <c r="L278" s="20">
        <v>-12.293835063805233</v>
      </c>
      <c r="M278" s="20">
        <v>316.03064345882171</v>
      </c>
    </row>
    <row r="279" spans="2:13" x14ac:dyDescent="0.35">
      <c r="B279" s="11" t="s">
        <v>278</v>
      </c>
      <c r="C279" s="17">
        <v>1</v>
      </c>
      <c r="D279" s="20">
        <v>200.07702230282163</v>
      </c>
      <c r="E279" s="20">
        <v>207.3169691403171</v>
      </c>
      <c r="F279" s="20">
        <v>-7.2399468374954665</v>
      </c>
      <c r="G279" s="20">
        <v>-8.8822894204503205E-2</v>
      </c>
      <c r="H279" s="20">
        <v>9.4028750365143647</v>
      </c>
      <c r="I279" s="20">
        <v>188.78334652531271</v>
      </c>
      <c r="J279" s="20">
        <v>225.85059175532149</v>
      </c>
      <c r="K279" s="20">
        <v>82.050477254439571</v>
      </c>
      <c r="L279" s="20">
        <v>45.590627472534607</v>
      </c>
      <c r="M279" s="20">
        <v>369.04331080809959</v>
      </c>
    </row>
    <row r="280" spans="2:13" x14ac:dyDescent="0.35">
      <c r="B280" s="11" t="s">
        <v>279</v>
      </c>
      <c r="C280" s="17">
        <v>1</v>
      </c>
      <c r="D280" s="20">
        <v>181.75129023351653</v>
      </c>
      <c r="E280" s="20">
        <v>207.3169691403171</v>
      </c>
      <c r="F280" s="20">
        <v>-25.565678906800571</v>
      </c>
      <c r="G280" s="20">
        <v>-0.31365114189023469</v>
      </c>
      <c r="H280" s="20">
        <v>9.4028750365143647</v>
      </c>
      <c r="I280" s="20">
        <v>188.78334652531271</v>
      </c>
      <c r="J280" s="20">
        <v>225.85059175532149</v>
      </c>
      <c r="K280" s="20">
        <v>82.050477254439571</v>
      </c>
      <c r="L280" s="20">
        <v>45.590627472534607</v>
      </c>
      <c r="M280" s="20">
        <v>369.04331080809959</v>
      </c>
    </row>
    <row r="281" spans="2:13" x14ac:dyDescent="0.35">
      <c r="B281" s="11" t="s">
        <v>280</v>
      </c>
      <c r="C281" s="17">
        <v>1</v>
      </c>
      <c r="D281" s="20">
        <v>154.70125058617577</v>
      </c>
      <c r="E281" s="20">
        <v>200.99227124828775</v>
      </c>
      <c r="F281" s="20">
        <v>-46.291020662111976</v>
      </c>
      <c r="G281" s="20">
        <v>-0.56791887056336676</v>
      </c>
      <c r="H281" s="20">
        <v>10.042959120919368</v>
      </c>
      <c r="I281" s="20">
        <v>181.19700505978432</v>
      </c>
      <c r="J281" s="20">
        <v>220.78753743679118</v>
      </c>
      <c r="K281" s="20">
        <v>82.126291689284614</v>
      </c>
      <c r="L281" s="20">
        <v>39.116494847114524</v>
      </c>
      <c r="M281" s="20">
        <v>362.868047649461</v>
      </c>
    </row>
    <row r="282" spans="2:13" x14ac:dyDescent="0.35">
      <c r="B282" s="11" t="s">
        <v>281</v>
      </c>
      <c r="C282" s="17">
        <v>1</v>
      </c>
      <c r="D282" s="20">
        <v>120.08165652683778</v>
      </c>
      <c r="E282" s="20">
        <v>241.27384224482788</v>
      </c>
      <c r="F282" s="20">
        <v>-121.1921857179901</v>
      </c>
      <c r="G282" s="20">
        <v>-1.4868397423433815</v>
      </c>
      <c r="H282" s="20">
        <v>8.3304730183162743</v>
      </c>
      <c r="I282" s="20">
        <v>224.85398741038736</v>
      </c>
      <c r="J282" s="20">
        <v>257.69369707926842</v>
      </c>
      <c r="K282" s="20">
        <v>81.93450762308818</v>
      </c>
      <c r="L282" s="20">
        <v>79.776083576811004</v>
      </c>
      <c r="M282" s="20">
        <v>402.77160091284475</v>
      </c>
    </row>
    <row r="283" spans="2:13" x14ac:dyDescent="0.35">
      <c r="B283" s="11" t="s">
        <v>282</v>
      </c>
      <c r="C283" s="17">
        <v>1</v>
      </c>
      <c r="D283" s="20">
        <v>284.8292030196755</v>
      </c>
      <c r="E283" s="20">
        <v>262.11427071492699</v>
      </c>
      <c r="F283" s="20">
        <v>22.714932304748515</v>
      </c>
      <c r="G283" s="20">
        <v>0.27867691217261553</v>
      </c>
      <c r="H283" s="20">
        <v>9.8813607651438584</v>
      </c>
      <c r="I283" s="20">
        <v>242.63752443969668</v>
      </c>
      <c r="J283" s="20">
        <v>281.5910169901573</v>
      </c>
      <c r="K283" s="20">
        <v>82.106686995030586</v>
      </c>
      <c r="L283" s="20">
        <v>100.27713632519982</v>
      </c>
      <c r="M283" s="20">
        <v>423.95140510465416</v>
      </c>
    </row>
    <row r="284" spans="2:13" x14ac:dyDescent="0.35">
      <c r="B284" s="11" t="s">
        <v>283</v>
      </c>
      <c r="C284" s="17">
        <v>1</v>
      </c>
      <c r="D284" s="20">
        <v>248.17471444662888</v>
      </c>
      <c r="E284" s="20">
        <v>262.11427071492699</v>
      </c>
      <c r="F284" s="20">
        <v>-13.939556268298105</v>
      </c>
      <c r="G284" s="20">
        <v>-0.17101668830831901</v>
      </c>
      <c r="H284" s="20">
        <v>9.8813607651438584</v>
      </c>
      <c r="I284" s="20">
        <v>242.63752443969668</v>
      </c>
      <c r="J284" s="20">
        <v>281.5910169901573</v>
      </c>
      <c r="K284" s="20">
        <v>82.106686995030586</v>
      </c>
      <c r="L284" s="20">
        <v>100.27713632519982</v>
      </c>
      <c r="M284" s="20">
        <v>423.95140510465416</v>
      </c>
    </row>
    <row r="285" spans="2:13" x14ac:dyDescent="0.35">
      <c r="B285" s="11" t="s">
        <v>284</v>
      </c>
      <c r="C285" s="17">
        <v>1</v>
      </c>
      <c r="D285" s="20">
        <v>278.14696766500168</v>
      </c>
      <c r="E285" s="20">
        <v>254.79928030839676</v>
      </c>
      <c r="F285" s="20">
        <v>23.347687356604922</v>
      </c>
      <c r="G285" s="20">
        <v>0.28643983312906951</v>
      </c>
      <c r="H285" s="20">
        <v>9.179830911970857</v>
      </c>
      <c r="I285" s="20">
        <v>236.70529084971216</v>
      </c>
      <c r="J285" s="20">
        <v>272.89326976708134</v>
      </c>
      <c r="K285" s="20">
        <v>82.025215966197706</v>
      </c>
      <c r="L285" s="20">
        <v>93.122730133240253</v>
      </c>
      <c r="M285" s="20">
        <v>416.4758304835533</v>
      </c>
    </row>
    <row r="286" spans="2:13" x14ac:dyDescent="0.35">
      <c r="B286" s="11" t="s">
        <v>285</v>
      </c>
      <c r="C286" s="17">
        <v>1</v>
      </c>
      <c r="D286" s="20">
        <v>275.66126852782827</v>
      </c>
      <c r="E286" s="20">
        <v>241.27384224482788</v>
      </c>
      <c r="F286" s="20">
        <v>34.387426283000394</v>
      </c>
      <c r="G286" s="20">
        <v>0.42188027001545086</v>
      </c>
      <c r="H286" s="20">
        <v>8.3304730183162743</v>
      </c>
      <c r="I286" s="20">
        <v>224.85398741038736</v>
      </c>
      <c r="J286" s="20">
        <v>257.69369707926842</v>
      </c>
      <c r="K286" s="20">
        <v>81.93450762308818</v>
      </c>
      <c r="L286" s="20">
        <v>79.776083576811004</v>
      </c>
      <c r="M286" s="20">
        <v>402.77160091284475</v>
      </c>
    </row>
    <row r="287" spans="2:13" x14ac:dyDescent="0.35">
      <c r="B287" s="11" t="s">
        <v>286</v>
      </c>
      <c r="C287" s="17">
        <v>1</v>
      </c>
      <c r="D287" s="20">
        <v>325.03973275525487</v>
      </c>
      <c r="E287" s="20">
        <v>390.19488230439219</v>
      </c>
      <c r="F287" s="20">
        <v>-65.15514954913732</v>
      </c>
      <c r="G287" s="20">
        <v>-0.79935241033946791</v>
      </c>
      <c r="H287" s="20">
        <v>19.740126583140793</v>
      </c>
      <c r="I287" s="20">
        <v>351.28592573061962</v>
      </c>
      <c r="J287" s="20">
        <v>429.10383887816477</v>
      </c>
      <c r="K287" s="20">
        <v>83.866199128417776</v>
      </c>
      <c r="L287" s="20">
        <v>224.88964547364736</v>
      </c>
      <c r="M287" s="20">
        <v>555.50011913513708</v>
      </c>
    </row>
    <row r="288" spans="2:13" x14ac:dyDescent="0.35">
      <c r="B288" s="11" t="s">
        <v>287</v>
      </c>
      <c r="C288" s="17">
        <v>1</v>
      </c>
      <c r="D288" s="20">
        <v>336.94447229060336</v>
      </c>
      <c r="E288" s="20">
        <v>320.53682732146126</v>
      </c>
      <c r="F288" s="20">
        <v>16.407644969142098</v>
      </c>
      <c r="G288" s="20">
        <v>0.20129630036666279</v>
      </c>
      <c r="H288" s="20">
        <v>13.182397947598414</v>
      </c>
      <c r="I288" s="20">
        <v>294.55354159525155</v>
      </c>
      <c r="J288" s="20">
        <v>346.52011304767097</v>
      </c>
      <c r="K288" s="20">
        <v>82.569015825416301</v>
      </c>
      <c r="L288" s="20">
        <v>157.78841547317694</v>
      </c>
      <c r="M288" s="20">
        <v>483.28523916974558</v>
      </c>
    </row>
    <row r="289" spans="2:13" x14ac:dyDescent="0.35">
      <c r="B289" s="11" t="s">
        <v>288</v>
      </c>
      <c r="C289" s="17">
        <v>1</v>
      </c>
      <c r="D289" s="20">
        <v>304.84372440863598</v>
      </c>
      <c r="E289" s="20">
        <v>310.09345707795745</v>
      </c>
      <c r="F289" s="20">
        <v>-5.2497326693214745</v>
      </c>
      <c r="G289" s="20">
        <v>-6.4406059872446894E-2</v>
      </c>
      <c r="H289" s="20">
        <v>13.252600820693136</v>
      </c>
      <c r="I289" s="20">
        <v>283.9717973383344</v>
      </c>
      <c r="J289" s="20">
        <v>336.21511681758051</v>
      </c>
      <c r="K289" s="20">
        <v>82.580253010278653</v>
      </c>
      <c r="L289" s="20">
        <v>147.3228960739431</v>
      </c>
      <c r="M289" s="20">
        <v>472.86401808197184</v>
      </c>
    </row>
    <row r="290" spans="2:13" x14ac:dyDescent="0.35">
      <c r="B290" s="11" t="s">
        <v>289</v>
      </c>
      <c r="C290" s="17">
        <v>1</v>
      </c>
      <c r="D290" s="20">
        <v>257.52693757002027</v>
      </c>
      <c r="E290" s="20">
        <v>321.10993910381592</v>
      </c>
      <c r="F290" s="20">
        <v>-63.583001533795652</v>
      </c>
      <c r="G290" s="20">
        <v>-0.78006459787690852</v>
      </c>
      <c r="H290" s="20">
        <v>13.186904589704756</v>
      </c>
      <c r="I290" s="20">
        <v>295.11777051957228</v>
      </c>
      <c r="J290" s="20">
        <v>347.10210768805956</v>
      </c>
      <c r="K290" s="20">
        <v>82.569735444574221</v>
      </c>
      <c r="L290" s="20">
        <v>158.36010884362591</v>
      </c>
      <c r="M290" s="20">
        <v>483.85976936400596</v>
      </c>
    </row>
    <row r="291" spans="2:13" x14ac:dyDescent="0.35">
      <c r="B291" s="11" t="s">
        <v>290</v>
      </c>
      <c r="C291" s="17">
        <v>1</v>
      </c>
      <c r="D291" s="20">
        <v>280.49607322898152</v>
      </c>
      <c r="E291" s="20">
        <v>242.06187094556546</v>
      </c>
      <c r="F291" s="20">
        <v>38.434202283416056</v>
      </c>
      <c r="G291" s="20">
        <v>0.47152792138944732</v>
      </c>
      <c r="H291" s="20">
        <v>8.3613669556626871</v>
      </c>
      <c r="I291" s="20">
        <v>225.58112233409966</v>
      </c>
      <c r="J291" s="20">
        <v>258.54261955703123</v>
      </c>
      <c r="K291" s="20">
        <v>81.937654445903249</v>
      </c>
      <c r="L291" s="20">
        <v>80.55790970373323</v>
      </c>
      <c r="M291" s="20">
        <v>403.56583218739769</v>
      </c>
    </row>
    <row r="292" spans="2:13" x14ac:dyDescent="0.35">
      <c r="B292" s="11" t="s">
        <v>291</v>
      </c>
      <c r="C292" s="17">
        <v>1</v>
      </c>
      <c r="D292" s="20">
        <v>234.36817392164625</v>
      </c>
      <c r="E292" s="20">
        <v>231.28532262587925</v>
      </c>
      <c r="F292" s="20">
        <v>3.082851295767</v>
      </c>
      <c r="G292" s="20">
        <v>3.7821793534999745E-2</v>
      </c>
      <c r="H292" s="20">
        <v>8.1622783918145814</v>
      </c>
      <c r="I292" s="20">
        <v>215.19698934429874</v>
      </c>
      <c r="J292" s="20">
        <v>247.37365590745975</v>
      </c>
      <c r="K292" s="20">
        <v>81.917577767378376</v>
      </c>
      <c r="L292" s="20">
        <v>69.8209337043956</v>
      </c>
      <c r="M292" s="20">
        <v>392.74971154736289</v>
      </c>
    </row>
    <row r="293" spans="2:13" x14ac:dyDescent="0.35">
      <c r="B293" s="11" t="s">
        <v>292</v>
      </c>
      <c r="C293" s="17">
        <v>1</v>
      </c>
      <c r="D293" s="20">
        <v>240.35825174778387</v>
      </c>
      <c r="E293" s="20">
        <v>232.58164686001254</v>
      </c>
      <c r="F293" s="20">
        <v>7.7766048877713274</v>
      </c>
      <c r="G293" s="20">
        <v>9.5406854321002835E-2</v>
      </c>
      <c r="H293" s="20">
        <v>8.160205685992274</v>
      </c>
      <c r="I293" s="20">
        <v>216.49739900415062</v>
      </c>
      <c r="J293" s="20">
        <v>248.66589471587446</v>
      </c>
      <c r="K293" s="20">
        <v>81.917371268655231</v>
      </c>
      <c r="L293" s="20">
        <v>71.117664959720855</v>
      </c>
      <c r="M293" s="20">
        <v>394.04562876030423</v>
      </c>
    </row>
    <row r="294" spans="2:13" x14ac:dyDescent="0.35">
      <c r="B294" s="11" t="s">
        <v>293</v>
      </c>
      <c r="C294" s="17">
        <v>1</v>
      </c>
      <c r="D294" s="20">
        <v>212.82588288712984</v>
      </c>
      <c r="E294" s="20">
        <v>247.33245253180843</v>
      </c>
      <c r="F294" s="20">
        <v>-34.506569644678592</v>
      </c>
      <c r="G294" s="20">
        <v>-0.42334197387143835</v>
      </c>
      <c r="H294" s="20">
        <v>8.6300399274343977</v>
      </c>
      <c r="I294" s="20">
        <v>230.32213360846126</v>
      </c>
      <c r="J294" s="20">
        <v>264.34277145515563</v>
      </c>
      <c r="K294" s="20">
        <v>81.965507061678764</v>
      </c>
      <c r="L294" s="20">
        <v>85.773592137576571</v>
      </c>
      <c r="M294" s="20">
        <v>408.89131292604031</v>
      </c>
    </row>
    <row r="295" spans="2:13" x14ac:dyDescent="0.35">
      <c r="B295" s="11" t="s">
        <v>294</v>
      </c>
      <c r="C295" s="17">
        <v>1</v>
      </c>
      <c r="D295" s="20">
        <v>213.59333551683733</v>
      </c>
      <c r="E295" s="20">
        <v>249.62489966122689</v>
      </c>
      <c r="F295" s="20">
        <v>-36.031564144389563</v>
      </c>
      <c r="G295" s="20">
        <v>-0.44205128599079846</v>
      </c>
      <c r="H295" s="20">
        <v>8.7789068433703843</v>
      </c>
      <c r="I295" s="20">
        <v>232.32115524524019</v>
      </c>
      <c r="J295" s="20">
        <v>266.92864407721362</v>
      </c>
      <c r="K295" s="20">
        <v>81.981314725329796</v>
      </c>
      <c r="L295" s="20">
        <v>88.034881427356055</v>
      </c>
      <c r="M295" s="20">
        <v>411.21491789509776</v>
      </c>
    </row>
    <row r="296" spans="2:13" x14ac:dyDescent="0.35">
      <c r="B296" s="11" t="s">
        <v>295</v>
      </c>
      <c r="C296" s="17">
        <v>1</v>
      </c>
      <c r="D296" s="20">
        <v>202.78247809055952</v>
      </c>
      <c r="E296" s="20">
        <v>273.71196912609901</v>
      </c>
      <c r="F296" s="20">
        <v>-70.929491035539485</v>
      </c>
      <c r="G296" s="20">
        <v>-0.87019460496596879</v>
      </c>
      <c r="H296" s="20">
        <v>11.247615532241721</v>
      </c>
      <c r="I296" s="20">
        <v>251.54225392902185</v>
      </c>
      <c r="J296" s="20">
        <v>295.88168432317616</v>
      </c>
      <c r="K296" s="20">
        <v>82.282292225545859</v>
      </c>
      <c r="L296" s="20">
        <v>111.52870644487032</v>
      </c>
      <c r="M296" s="20">
        <v>435.89523180732772</v>
      </c>
    </row>
    <row r="297" spans="2:13" x14ac:dyDescent="0.35">
      <c r="B297" s="11" t="s">
        <v>296</v>
      </c>
      <c r="C297" s="17">
        <v>1</v>
      </c>
      <c r="D297" s="20">
        <v>172.89299098579787</v>
      </c>
      <c r="E297" s="20">
        <v>262.47897819194861</v>
      </c>
      <c r="F297" s="20">
        <v>-89.585987206150747</v>
      </c>
      <c r="G297" s="20">
        <v>-1.0990808140478818</v>
      </c>
      <c r="H297" s="20">
        <v>9.9199739235318063</v>
      </c>
      <c r="I297" s="20">
        <v>242.92612309864333</v>
      </c>
      <c r="J297" s="20">
        <v>282.03183328525387</v>
      </c>
      <c r="K297" s="20">
        <v>82.111342951948799</v>
      </c>
      <c r="L297" s="20">
        <v>100.63266663586552</v>
      </c>
      <c r="M297" s="20">
        <v>424.32528974803171</v>
      </c>
    </row>
    <row r="298" spans="2:13" x14ac:dyDescent="0.35">
      <c r="B298" s="11" t="s">
        <v>297</v>
      </c>
      <c r="C298" s="17">
        <v>1</v>
      </c>
      <c r="D298" s="20">
        <v>270.36572840572046</v>
      </c>
      <c r="E298" s="20">
        <v>264.58038807968592</v>
      </c>
      <c r="F298" s="20">
        <v>5.7853403260345431</v>
      </c>
      <c r="G298" s="20">
        <v>7.0977133292621924E-2</v>
      </c>
      <c r="H298" s="20">
        <v>10.148523348399351</v>
      </c>
      <c r="I298" s="20">
        <v>244.57704855763706</v>
      </c>
      <c r="J298" s="20">
        <v>284.58372760173478</v>
      </c>
      <c r="K298" s="20">
        <v>82.139267618368791</v>
      </c>
      <c r="L298" s="20">
        <v>102.67903535512318</v>
      </c>
      <c r="M298" s="20">
        <v>426.48174080424866</v>
      </c>
    </row>
    <row r="299" spans="2:13" x14ac:dyDescent="0.35">
      <c r="B299" s="11" t="s">
        <v>298</v>
      </c>
      <c r="C299" s="17">
        <v>1</v>
      </c>
      <c r="D299" s="20">
        <v>280.23676981467042</v>
      </c>
      <c r="E299" s="20">
        <v>245.2856247213102</v>
      </c>
      <c r="F299" s="20">
        <v>34.951145093360225</v>
      </c>
      <c r="G299" s="20">
        <v>0.42879622359598862</v>
      </c>
      <c r="H299" s="20">
        <v>8.513171425561703</v>
      </c>
      <c r="I299" s="20">
        <v>228.50566052466928</v>
      </c>
      <c r="J299" s="20">
        <v>262.06558891795112</v>
      </c>
      <c r="K299" s="20">
        <v>81.953284537289903</v>
      </c>
      <c r="L299" s="20">
        <v>83.750855645270519</v>
      </c>
      <c r="M299" s="20">
        <v>406.82039379734988</v>
      </c>
    </row>
    <row r="300" spans="2:13" x14ac:dyDescent="0.35">
      <c r="B300" s="11" t="s">
        <v>299</v>
      </c>
      <c r="C300" s="17">
        <v>1</v>
      </c>
      <c r="D300" s="20">
        <v>350.55099080856598</v>
      </c>
      <c r="E300" s="20">
        <v>390.2521934826276</v>
      </c>
      <c r="F300" s="20">
        <v>-39.701202674061619</v>
      </c>
      <c r="G300" s="20">
        <v>-0.48707204680657618</v>
      </c>
      <c r="H300" s="20">
        <v>19.742587843319942</v>
      </c>
      <c r="I300" s="20">
        <v>351.338385619527</v>
      </c>
      <c r="J300" s="20">
        <v>429.1660013457282</v>
      </c>
      <c r="K300" s="20">
        <v>83.866778485167799</v>
      </c>
      <c r="L300" s="20">
        <v>224.94581470547567</v>
      </c>
      <c r="M300" s="20">
        <v>555.55857225977957</v>
      </c>
    </row>
    <row r="301" spans="2:13" x14ac:dyDescent="0.35">
      <c r="B301" s="11" t="s">
        <v>300</v>
      </c>
      <c r="C301" s="17">
        <v>1</v>
      </c>
      <c r="D301" s="20">
        <v>351.30307609863956</v>
      </c>
      <c r="E301" s="20">
        <v>379.28078501280913</v>
      </c>
      <c r="F301" s="20">
        <v>-27.977708914169568</v>
      </c>
      <c r="G301" s="20">
        <v>-0.34324300091509147</v>
      </c>
      <c r="H301" s="20">
        <v>17.475596861971688</v>
      </c>
      <c r="I301" s="20">
        <v>344.83535040328968</v>
      </c>
      <c r="J301" s="20">
        <v>413.72621962232859</v>
      </c>
      <c r="K301" s="20">
        <v>83.362241119173106</v>
      </c>
      <c r="L301" s="20">
        <v>214.96887921335832</v>
      </c>
      <c r="M301" s="20">
        <v>543.59269081225989</v>
      </c>
    </row>
    <row r="302" spans="2:13" x14ac:dyDescent="0.35">
      <c r="B302" s="11" t="s">
        <v>301</v>
      </c>
      <c r="C302" s="17">
        <v>1</v>
      </c>
      <c r="D302" s="20">
        <v>313.2871856579099</v>
      </c>
      <c r="E302" s="20">
        <v>371.42915359455094</v>
      </c>
      <c r="F302" s="20">
        <v>-58.141967936641038</v>
      </c>
      <c r="G302" s="20">
        <v>-0.71331157297066528</v>
      </c>
      <c r="H302" s="20">
        <v>16.548037231812064</v>
      </c>
      <c r="I302" s="20">
        <v>338.81199385538054</v>
      </c>
      <c r="J302" s="20">
        <v>404.04631333372134</v>
      </c>
      <c r="K302" s="20">
        <v>83.172737690630569</v>
      </c>
      <c r="L302" s="20">
        <v>207.49077025660449</v>
      </c>
      <c r="M302" s="20">
        <v>535.36753693249739</v>
      </c>
    </row>
    <row r="303" spans="2:13" x14ac:dyDescent="0.35">
      <c r="B303" s="11" t="s">
        <v>302</v>
      </c>
      <c r="C303" s="17">
        <v>1</v>
      </c>
      <c r="D303" s="20">
        <v>206.85485160026474</v>
      </c>
      <c r="E303" s="20">
        <v>200.99227124828775</v>
      </c>
      <c r="F303" s="20">
        <v>5.8625803519769875</v>
      </c>
      <c r="G303" s="20">
        <v>7.1924748352045778E-2</v>
      </c>
      <c r="H303" s="20">
        <v>10.042959120919368</v>
      </c>
      <c r="I303" s="20">
        <v>181.19700505978432</v>
      </c>
      <c r="J303" s="20">
        <v>220.78753743679118</v>
      </c>
      <c r="K303" s="20">
        <v>82.126291689284614</v>
      </c>
      <c r="L303" s="20">
        <v>39.116494847114524</v>
      </c>
      <c r="M303" s="20">
        <v>362.868047649461</v>
      </c>
    </row>
    <row r="304" spans="2:13" x14ac:dyDescent="0.35">
      <c r="B304" s="11" t="s">
        <v>303</v>
      </c>
      <c r="C304" s="17">
        <v>1</v>
      </c>
      <c r="D304" s="20">
        <v>142.74466259605006</v>
      </c>
      <c r="E304" s="20">
        <v>233.74151598701491</v>
      </c>
      <c r="F304" s="20">
        <v>-90.996853390964844</v>
      </c>
      <c r="G304" s="20">
        <v>-1.1163899491400679</v>
      </c>
      <c r="H304" s="20">
        <v>8.1644511134312303</v>
      </c>
      <c r="I304" s="20">
        <v>217.64890014267206</v>
      </c>
      <c r="J304" s="20">
        <v>249.83413183135775</v>
      </c>
      <c r="K304" s="20">
        <v>81.917794286178193</v>
      </c>
      <c r="L304" s="20">
        <v>72.276700294175782</v>
      </c>
      <c r="M304" s="20">
        <v>395.20633167985403</v>
      </c>
    </row>
    <row r="305" spans="2:13" x14ac:dyDescent="0.35">
      <c r="B305" s="11" t="s">
        <v>304</v>
      </c>
      <c r="C305" s="17">
        <v>1</v>
      </c>
      <c r="D305" s="20">
        <v>227.90986270015858</v>
      </c>
      <c r="E305" s="20">
        <v>249.78864589294409</v>
      </c>
      <c r="F305" s="20">
        <v>-21.878783192785505</v>
      </c>
      <c r="G305" s="20">
        <v>-0.26841866224646388</v>
      </c>
      <c r="H305" s="20">
        <v>8.7902433727977609</v>
      </c>
      <c r="I305" s="20">
        <v>232.46255650721622</v>
      </c>
      <c r="J305" s="20">
        <v>267.11473527867196</v>
      </c>
      <c r="K305" s="20">
        <v>81.982529463795004</v>
      </c>
      <c r="L305" s="20">
        <v>88.196233337740409</v>
      </c>
      <c r="M305" s="20">
        <v>411.38105844814777</v>
      </c>
    </row>
    <row r="306" spans="2:13" x14ac:dyDescent="0.35">
      <c r="B306" s="11" t="s">
        <v>305</v>
      </c>
      <c r="C306" s="17">
        <v>1</v>
      </c>
      <c r="D306" s="20">
        <v>223.9126389906113</v>
      </c>
      <c r="E306" s="20">
        <v>234.68305674774987</v>
      </c>
      <c r="F306" s="20">
        <v>-10.770417757138574</v>
      </c>
      <c r="G306" s="20">
        <v>-0.13213628476194197</v>
      </c>
      <c r="H306" s="20">
        <v>8.1721281006836435</v>
      </c>
      <c r="I306" s="20">
        <v>218.57530910765266</v>
      </c>
      <c r="J306" s="20">
        <v>250.79080438784709</v>
      </c>
      <c r="K306" s="20">
        <v>81.918559779960631</v>
      </c>
      <c r="L306" s="20">
        <v>73.216732221407938</v>
      </c>
      <c r="M306" s="20">
        <v>396.14938127409181</v>
      </c>
    </row>
    <row r="307" spans="2:13" x14ac:dyDescent="0.35">
      <c r="B307" s="11" t="s">
        <v>306</v>
      </c>
      <c r="C307" s="17">
        <v>1</v>
      </c>
      <c r="D307" s="20">
        <v>220.86505026355866</v>
      </c>
      <c r="E307" s="20">
        <v>249.78864589294409</v>
      </c>
      <c r="F307" s="20">
        <v>-28.923595629385431</v>
      </c>
      <c r="G307" s="20">
        <v>-0.35484756066129641</v>
      </c>
      <c r="H307" s="20">
        <v>8.7902433727977609</v>
      </c>
      <c r="I307" s="20">
        <v>232.46255650721622</v>
      </c>
      <c r="J307" s="20">
        <v>267.11473527867196</v>
      </c>
      <c r="K307" s="20">
        <v>81.982529463795004</v>
      </c>
      <c r="L307" s="20">
        <v>88.196233337740409</v>
      </c>
      <c r="M307" s="20">
        <v>411.38105844814777</v>
      </c>
    </row>
    <row r="308" spans="2:13" x14ac:dyDescent="0.35">
      <c r="B308" s="11" t="s">
        <v>307</v>
      </c>
      <c r="C308" s="17">
        <v>1</v>
      </c>
      <c r="D308" s="20">
        <v>229.21950133471654</v>
      </c>
      <c r="E308" s="20">
        <v>232.10405372715405</v>
      </c>
      <c r="F308" s="20">
        <v>-2.8845523924375129</v>
      </c>
      <c r="G308" s="20">
        <v>-3.5388974219243946E-2</v>
      </c>
      <c r="H308" s="20">
        <v>8.1601319787065112</v>
      </c>
      <c r="I308" s="20">
        <v>216.01995115271009</v>
      </c>
      <c r="J308" s="20">
        <v>248.18815630159801</v>
      </c>
      <c r="K308" s="20">
        <v>81.917363926330708</v>
      </c>
      <c r="L308" s="20">
        <v>70.640086299018094</v>
      </c>
      <c r="M308" s="20">
        <v>393.56802115529001</v>
      </c>
    </row>
    <row r="309" spans="2:13" x14ac:dyDescent="0.35">
      <c r="B309" s="11" t="s">
        <v>308</v>
      </c>
      <c r="C309" s="17">
        <v>1</v>
      </c>
      <c r="D309" s="20">
        <v>224.88853710671569</v>
      </c>
      <c r="E309" s="20">
        <v>233.74151598701491</v>
      </c>
      <c r="F309" s="20">
        <v>-8.8529788802992186</v>
      </c>
      <c r="G309" s="20">
        <v>-0.10861229013548142</v>
      </c>
      <c r="H309" s="20">
        <v>8.1644511134312303</v>
      </c>
      <c r="I309" s="20">
        <v>217.64890014267206</v>
      </c>
      <c r="J309" s="20">
        <v>249.83413183135775</v>
      </c>
      <c r="K309" s="20">
        <v>81.917794286178193</v>
      </c>
      <c r="L309" s="20">
        <v>72.276700294175782</v>
      </c>
      <c r="M309" s="20">
        <v>395.20633167985403</v>
      </c>
    </row>
    <row r="310" spans="2:13" x14ac:dyDescent="0.35">
      <c r="B310" s="11" t="s">
        <v>309</v>
      </c>
      <c r="C310" s="17">
        <v>1</v>
      </c>
      <c r="D310" s="20">
        <v>241.56974188162042</v>
      </c>
      <c r="E310" s="20">
        <v>233.74151598701491</v>
      </c>
      <c r="F310" s="20">
        <v>7.8282258946055094</v>
      </c>
      <c r="G310" s="20">
        <v>9.6040163837174453E-2</v>
      </c>
      <c r="H310" s="20">
        <v>8.1644511134312303</v>
      </c>
      <c r="I310" s="20">
        <v>217.64890014267206</v>
      </c>
      <c r="J310" s="20">
        <v>249.83413183135775</v>
      </c>
      <c r="K310" s="20">
        <v>81.917794286178193</v>
      </c>
      <c r="L310" s="20">
        <v>72.276700294175782</v>
      </c>
      <c r="M310" s="20">
        <v>395.20633167985403</v>
      </c>
    </row>
    <row r="311" spans="2:13" x14ac:dyDescent="0.35">
      <c r="B311" s="11" t="s">
        <v>310</v>
      </c>
      <c r="C311" s="17">
        <v>1</v>
      </c>
      <c r="D311" s="20">
        <v>230.10048123327263</v>
      </c>
      <c r="E311" s="20">
        <v>233.74151598701491</v>
      </c>
      <c r="F311" s="20">
        <v>-3.6410347537422751</v>
      </c>
      <c r="G311" s="20">
        <v>-4.4669836945715281E-2</v>
      </c>
      <c r="H311" s="20">
        <v>8.1644511134312303</v>
      </c>
      <c r="I311" s="20">
        <v>217.64890014267206</v>
      </c>
      <c r="J311" s="20">
        <v>249.83413183135775</v>
      </c>
      <c r="K311" s="20">
        <v>81.917794286178193</v>
      </c>
      <c r="L311" s="20">
        <v>72.276700294175782</v>
      </c>
      <c r="M311" s="20">
        <v>395.20633167985403</v>
      </c>
    </row>
    <row r="312" spans="2:13" x14ac:dyDescent="0.35">
      <c r="B312" s="11" t="s">
        <v>311</v>
      </c>
      <c r="C312" s="17">
        <v>1</v>
      </c>
      <c r="D312" s="20">
        <v>308.24658556892086</v>
      </c>
      <c r="E312" s="20">
        <v>257.60752804193436</v>
      </c>
      <c r="F312" s="20">
        <v>50.639057526986505</v>
      </c>
      <c r="G312" s="20">
        <v>0.62126252447611163</v>
      </c>
      <c r="H312" s="20">
        <v>9.4318864736972934</v>
      </c>
      <c r="I312" s="20">
        <v>239.01672216902435</v>
      </c>
      <c r="J312" s="20">
        <v>276.1983339148444</v>
      </c>
      <c r="K312" s="20">
        <v>82.05380698774259</v>
      </c>
      <c r="L312" s="20">
        <v>95.874623272950686</v>
      </c>
      <c r="M312" s="20">
        <v>419.34043281091806</v>
      </c>
    </row>
    <row r="313" spans="2:13" x14ac:dyDescent="0.35">
      <c r="B313" s="11" t="s">
        <v>312</v>
      </c>
      <c r="C313" s="17">
        <v>1</v>
      </c>
      <c r="D313" s="20">
        <v>326.65294605776489</v>
      </c>
      <c r="E313" s="20">
        <v>257.60752804193436</v>
      </c>
      <c r="F313" s="20">
        <v>69.045418015830535</v>
      </c>
      <c r="G313" s="20">
        <v>0.84707995754390863</v>
      </c>
      <c r="H313" s="20">
        <v>9.4318864736972934</v>
      </c>
      <c r="I313" s="20">
        <v>239.01672216902435</v>
      </c>
      <c r="J313" s="20">
        <v>276.1983339148444</v>
      </c>
      <c r="K313" s="20">
        <v>82.05380698774259</v>
      </c>
      <c r="L313" s="20">
        <v>95.874623272950686</v>
      </c>
      <c r="M313" s="20">
        <v>419.34043281091806</v>
      </c>
    </row>
    <row r="314" spans="2:13" x14ac:dyDescent="0.35">
      <c r="B314" s="11" t="s">
        <v>313</v>
      </c>
      <c r="C314" s="17">
        <v>1</v>
      </c>
      <c r="D314" s="20">
        <v>120.51899294525484</v>
      </c>
      <c r="E314" s="20">
        <v>233.74151598701491</v>
      </c>
      <c r="F314" s="20">
        <v>-113.22252304176007</v>
      </c>
      <c r="G314" s="20">
        <v>-1.3890643690395024</v>
      </c>
      <c r="H314" s="20">
        <v>8.1644511134312303</v>
      </c>
      <c r="I314" s="20">
        <v>217.64890014267206</v>
      </c>
      <c r="J314" s="20">
        <v>249.83413183135775</v>
      </c>
      <c r="K314" s="20">
        <v>81.917794286178193</v>
      </c>
      <c r="L314" s="20">
        <v>72.276700294175782</v>
      </c>
      <c r="M314" s="20">
        <v>395.20633167985403</v>
      </c>
    </row>
    <row r="315" spans="2:13" x14ac:dyDescent="0.35">
      <c r="B315" s="11" t="s">
        <v>314</v>
      </c>
      <c r="C315" s="17">
        <v>1</v>
      </c>
      <c r="D315" s="20">
        <v>199.31599103370235</v>
      </c>
      <c r="E315" s="20">
        <v>235.62459750848478</v>
      </c>
      <c r="F315" s="20">
        <v>-36.308606474782437</v>
      </c>
      <c r="G315" s="20">
        <v>-0.44545016476090388</v>
      </c>
      <c r="H315" s="20">
        <v>8.1835850689407881</v>
      </c>
      <c r="I315" s="20">
        <v>219.49426750659234</v>
      </c>
      <c r="J315" s="20">
        <v>251.75492751037723</v>
      </c>
      <c r="K315" s="20">
        <v>81.919703510874541</v>
      </c>
      <c r="L315" s="20">
        <v>74.1560186208917</v>
      </c>
      <c r="M315" s="20">
        <v>397.09317639607787</v>
      </c>
    </row>
    <row r="316" spans="2:13" x14ac:dyDescent="0.35">
      <c r="B316" s="11" t="s">
        <v>315</v>
      </c>
      <c r="C316" s="17">
        <v>1</v>
      </c>
      <c r="D316" s="20">
        <v>265.2078074172141</v>
      </c>
      <c r="E316" s="20">
        <v>249.78864589294409</v>
      </c>
      <c r="F316" s="20">
        <v>15.41916152427001</v>
      </c>
      <c r="G316" s="20">
        <v>0.18916914495827458</v>
      </c>
      <c r="H316" s="20">
        <v>8.7902433727977609</v>
      </c>
      <c r="I316" s="20">
        <v>232.46255650721622</v>
      </c>
      <c r="J316" s="20">
        <v>267.11473527867196</v>
      </c>
      <c r="K316" s="20">
        <v>81.982529463795004</v>
      </c>
      <c r="L316" s="20">
        <v>88.196233337740409</v>
      </c>
      <c r="M316" s="20">
        <v>411.38105844814777</v>
      </c>
    </row>
    <row r="317" spans="2:13" x14ac:dyDescent="0.35">
      <c r="B317" s="11" t="s">
        <v>316</v>
      </c>
      <c r="C317" s="17">
        <v>1</v>
      </c>
      <c r="D317" s="20">
        <v>292.62008799438132</v>
      </c>
      <c r="E317" s="20">
        <v>249.78864589294409</v>
      </c>
      <c r="F317" s="20">
        <v>42.831442101437233</v>
      </c>
      <c r="G317" s="20">
        <v>0.52547521905814631</v>
      </c>
      <c r="H317" s="20">
        <v>8.7902433727977609</v>
      </c>
      <c r="I317" s="20">
        <v>232.46255650721622</v>
      </c>
      <c r="J317" s="20">
        <v>267.11473527867196</v>
      </c>
      <c r="K317" s="20">
        <v>81.982529463795004</v>
      </c>
      <c r="L317" s="20">
        <v>88.196233337740409</v>
      </c>
      <c r="M317" s="20">
        <v>411.38105844814777</v>
      </c>
    </row>
    <row r="318" spans="2:13" x14ac:dyDescent="0.35">
      <c r="B318" s="11" t="s">
        <v>317</v>
      </c>
      <c r="C318" s="17">
        <v>1</v>
      </c>
      <c r="D318" s="20">
        <v>296.42927521325447</v>
      </c>
      <c r="E318" s="20">
        <v>249.78864589294409</v>
      </c>
      <c r="F318" s="20">
        <v>46.640629320310381</v>
      </c>
      <c r="G318" s="20">
        <v>0.5722080253813705</v>
      </c>
      <c r="H318" s="20">
        <v>8.7902433727977609</v>
      </c>
      <c r="I318" s="20">
        <v>232.46255650721622</v>
      </c>
      <c r="J318" s="20">
        <v>267.11473527867196</v>
      </c>
      <c r="K318" s="20">
        <v>81.982529463795004</v>
      </c>
      <c r="L318" s="20">
        <v>88.196233337740409</v>
      </c>
      <c r="M318" s="20">
        <v>411.38105844814777</v>
      </c>
    </row>
    <row r="319" spans="2:13" x14ac:dyDescent="0.35">
      <c r="B319" s="11" t="s">
        <v>318</v>
      </c>
      <c r="C319" s="17">
        <v>1</v>
      </c>
      <c r="D319" s="20">
        <v>349.29649762786892</v>
      </c>
      <c r="E319" s="20">
        <v>361.7849125055817</v>
      </c>
      <c r="F319" s="20">
        <v>-12.488414877712785</v>
      </c>
      <c r="G319" s="20">
        <v>-0.15321343904353235</v>
      </c>
      <c r="H319" s="20">
        <v>19.229369756094076</v>
      </c>
      <c r="I319" s="20">
        <v>323.88268783495158</v>
      </c>
      <c r="J319" s="20">
        <v>399.68713717621182</v>
      </c>
      <c r="K319" s="20">
        <v>83.747450229517952</v>
      </c>
      <c r="L319" s="20">
        <v>196.71373677525668</v>
      </c>
      <c r="M319" s="20">
        <v>526.85608823590678</v>
      </c>
    </row>
    <row r="320" spans="2:13" x14ac:dyDescent="0.35">
      <c r="B320" s="11" t="s">
        <v>319</v>
      </c>
      <c r="C320" s="17">
        <v>1</v>
      </c>
      <c r="D320" s="20">
        <v>284.12361474754738</v>
      </c>
      <c r="E320" s="20">
        <v>313.00450106364826</v>
      </c>
      <c r="F320" s="20">
        <v>-28.880886316100884</v>
      </c>
      <c r="G320" s="20">
        <v>-0.35432358377298923</v>
      </c>
      <c r="H320" s="20">
        <v>13.204079744501476</v>
      </c>
      <c r="I320" s="20">
        <v>286.97847923386848</v>
      </c>
      <c r="J320" s="20">
        <v>339.03052289342804</v>
      </c>
      <c r="K320" s="20">
        <v>82.572480165174611</v>
      </c>
      <c r="L320" s="20">
        <v>150.24926079688115</v>
      </c>
      <c r="M320" s="20">
        <v>475.75974133041541</v>
      </c>
    </row>
    <row r="321" spans="2:13" x14ac:dyDescent="0.35">
      <c r="B321" s="11" t="s">
        <v>320</v>
      </c>
      <c r="C321" s="17">
        <v>1</v>
      </c>
      <c r="D321" s="20">
        <v>302.02682443031557</v>
      </c>
      <c r="E321" s="20">
        <v>313.00450106364826</v>
      </c>
      <c r="F321" s="20">
        <v>-10.977676633332692</v>
      </c>
      <c r="G321" s="20">
        <v>-0.13467902901771373</v>
      </c>
      <c r="H321" s="20">
        <v>13.204079744501476</v>
      </c>
      <c r="I321" s="20">
        <v>286.97847923386848</v>
      </c>
      <c r="J321" s="20">
        <v>339.03052289342804</v>
      </c>
      <c r="K321" s="20">
        <v>82.572480165174611</v>
      </c>
      <c r="L321" s="20">
        <v>150.24926079688115</v>
      </c>
      <c r="M321" s="20">
        <v>475.75974133041541</v>
      </c>
    </row>
    <row r="322" spans="2:13" x14ac:dyDescent="0.35">
      <c r="B322" s="11" t="s">
        <v>321</v>
      </c>
      <c r="C322" s="17">
        <v>1</v>
      </c>
      <c r="D322" s="20">
        <v>262.65703595214245</v>
      </c>
      <c r="E322" s="20">
        <v>313.00450106364826</v>
      </c>
      <c r="F322" s="20">
        <v>-50.347465111505812</v>
      </c>
      <c r="G322" s="20">
        <v>-0.61768513877806464</v>
      </c>
      <c r="H322" s="20">
        <v>13.204079744501476</v>
      </c>
      <c r="I322" s="20">
        <v>286.97847923386848</v>
      </c>
      <c r="J322" s="20">
        <v>339.03052289342804</v>
      </c>
      <c r="K322" s="20">
        <v>82.572480165174611</v>
      </c>
      <c r="L322" s="20">
        <v>150.24926079688115</v>
      </c>
      <c r="M322" s="20">
        <v>475.75974133041541</v>
      </c>
    </row>
    <row r="323" spans="2:13" x14ac:dyDescent="0.35">
      <c r="B323" s="11" t="s">
        <v>322</v>
      </c>
      <c r="C323" s="17">
        <v>1</v>
      </c>
      <c r="D323" s="20">
        <v>377.139476472588</v>
      </c>
      <c r="E323" s="20">
        <v>252.92711513360129</v>
      </c>
      <c r="F323" s="20">
        <v>124.21236133898671</v>
      </c>
      <c r="G323" s="20">
        <v>1.5238926027695778</v>
      </c>
      <c r="H323" s="20">
        <v>9.0248607414705244</v>
      </c>
      <c r="I323" s="20">
        <v>235.13858104313999</v>
      </c>
      <c r="J323" s="20">
        <v>270.71564922406259</v>
      </c>
      <c r="K323" s="20">
        <v>82.008017108889646</v>
      </c>
      <c r="L323" s="20">
        <v>91.28446492303209</v>
      </c>
      <c r="M323" s="20">
        <v>414.56976534417049</v>
      </c>
    </row>
    <row r="324" spans="2:13" ht="15" thickBot="1" x14ac:dyDescent="0.4">
      <c r="B324" s="15" t="s">
        <v>323</v>
      </c>
      <c r="C324" s="18">
        <v>1</v>
      </c>
      <c r="D324" s="21">
        <v>327.86669151320319</v>
      </c>
      <c r="E324" s="21">
        <v>270.58441623211615</v>
      </c>
      <c r="F324" s="21">
        <v>57.282275281087038</v>
      </c>
      <c r="G324" s="21">
        <v>0.70276448035981998</v>
      </c>
      <c r="H324" s="21">
        <v>10.853488265691613</v>
      </c>
      <c r="I324" s="21">
        <v>249.19154917905419</v>
      </c>
      <c r="J324" s="21">
        <v>291.97728328517809</v>
      </c>
      <c r="K324" s="21">
        <v>82.229343705653548</v>
      </c>
      <c r="L324" s="21">
        <v>108.50551821402468</v>
      </c>
      <c r="M324" s="21">
        <v>432.66331425020763</v>
      </c>
    </row>
    <row r="344" spans="7:7" x14ac:dyDescent="0.35">
      <c r="G344" t="s">
        <v>85</v>
      </c>
    </row>
    <row r="364" spans="7:7" x14ac:dyDescent="0.35">
      <c r="G364" t="s">
        <v>85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D85563">
              <controlPr defaultSize="0" autoFill="0" autoPict="0" macro="[0]!GoToResultsNew2311201909065156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793750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741C-DB92-4CCF-8F15-DDB820C19716}">
  <sheetPr codeName="Sheet11">
    <tabColor rgb="FF007800"/>
  </sheetPr>
  <dimension ref="B1:M368"/>
  <sheetViews>
    <sheetView topLeftCell="A61" zoomScaleNormal="100" workbookViewId="0">
      <selection activeCell="B64" sqref="B64"/>
    </sheetView>
  </sheetViews>
  <sheetFormatPr defaultRowHeight="14.5" x14ac:dyDescent="0.35"/>
  <cols>
    <col min="1" max="1" width="4.81640625" customWidth="1"/>
    <col min="4" max="4" width="11.1796875" bestFit="1" customWidth="1"/>
    <col min="5" max="5" width="10.1796875" bestFit="1" customWidth="1"/>
  </cols>
  <sheetData>
    <row r="1" spans="2:9" x14ac:dyDescent="0.35">
      <c r="B1" t="s">
        <v>333</v>
      </c>
    </row>
    <row r="2" spans="2:9" x14ac:dyDescent="0.35">
      <c r="B2" t="s">
        <v>352</v>
      </c>
    </row>
    <row r="3" spans="2:9" x14ac:dyDescent="0.35">
      <c r="B3" t="s">
        <v>355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35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35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35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x14ac:dyDescent="0.35">
      <c r="B17" s="11" t="s">
        <v>1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9" ht="15" thickBot="1" x14ac:dyDescent="0.4">
      <c r="B18" s="15" t="s">
        <v>325</v>
      </c>
      <c r="C18" s="18">
        <v>220</v>
      </c>
      <c r="D18" s="18">
        <v>0</v>
      </c>
      <c r="E18" s="18">
        <v>220</v>
      </c>
      <c r="F18" s="21">
        <v>0</v>
      </c>
      <c r="G18" s="21">
        <v>6.2515384620000001</v>
      </c>
      <c r="H18" s="21">
        <v>2.2018442630545469</v>
      </c>
      <c r="I18" s="21">
        <v>2.2386702338433788</v>
      </c>
    </row>
    <row r="21" spans="2:9" x14ac:dyDescent="0.35">
      <c r="B21" s="10" t="s">
        <v>48</v>
      </c>
    </row>
    <row r="22" spans="2:9" ht="15" thickBot="1" x14ac:dyDescent="0.4"/>
    <row r="23" spans="2:9" x14ac:dyDescent="0.35">
      <c r="B23" s="12"/>
      <c r="C23" s="13" t="s">
        <v>4</v>
      </c>
      <c r="D23" s="13" t="s">
        <v>5</v>
      </c>
      <c r="E23" s="13" t="s">
        <v>6</v>
      </c>
      <c r="F23" s="13" t="s">
        <v>1</v>
      </c>
      <c r="G23" s="13" t="s">
        <v>325</v>
      </c>
      <c r="H23" s="22" t="s">
        <v>3</v>
      </c>
    </row>
    <row r="24" spans="2:9" x14ac:dyDescent="0.35">
      <c r="B24" s="23" t="s">
        <v>4</v>
      </c>
      <c r="C24" s="30">
        <v>1</v>
      </c>
      <c r="D24" s="25">
        <v>-3.4677285995991354E-2</v>
      </c>
      <c r="E24" s="25">
        <v>-4.0070634528918347E-2</v>
      </c>
      <c r="F24" s="25">
        <v>0.22946197938733823</v>
      </c>
      <c r="G24" s="25">
        <v>0.344978419834441</v>
      </c>
      <c r="H24" s="19">
        <v>-0.27838467187404453</v>
      </c>
    </row>
    <row r="25" spans="2:9" x14ac:dyDescent="0.35">
      <c r="B25" s="11" t="s">
        <v>5</v>
      </c>
      <c r="C25" s="20">
        <v>-3.4677285995991354E-2</v>
      </c>
      <c r="D25" s="31">
        <v>1</v>
      </c>
      <c r="E25" s="20">
        <v>-2.0869596778242006E-2</v>
      </c>
      <c r="F25" s="20">
        <v>0.15151515151515099</v>
      </c>
      <c r="G25" s="20">
        <v>0.1362668377538995</v>
      </c>
      <c r="H25" s="26">
        <v>0.39620374657492829</v>
      </c>
    </row>
    <row r="26" spans="2:9" x14ac:dyDescent="0.35">
      <c r="B26" s="11" t="s">
        <v>6</v>
      </c>
      <c r="C26" s="20">
        <v>-4.0070634528918347E-2</v>
      </c>
      <c r="D26" s="20">
        <v>-2.0869596778242006E-2</v>
      </c>
      <c r="E26" s="31">
        <v>1</v>
      </c>
      <c r="F26" s="20">
        <v>0.18782637100417801</v>
      </c>
      <c r="G26" s="20">
        <v>0.17766719363070133</v>
      </c>
      <c r="H26" s="26">
        <v>0.37208725522289637</v>
      </c>
    </row>
    <row r="27" spans="2:9" x14ac:dyDescent="0.35">
      <c r="B27" s="11" t="s">
        <v>1</v>
      </c>
      <c r="C27" s="20">
        <v>0.22946197938733823</v>
      </c>
      <c r="D27" s="20">
        <v>0.15151515151515099</v>
      </c>
      <c r="E27" s="20">
        <v>0.18782637100417801</v>
      </c>
      <c r="F27" s="31">
        <v>1</v>
      </c>
      <c r="G27" s="20">
        <v>0.98579305956768837</v>
      </c>
      <c r="H27" s="26">
        <v>0.23213025083976896</v>
      </c>
    </row>
    <row r="28" spans="2:9" x14ac:dyDescent="0.35">
      <c r="B28" s="11" t="s">
        <v>325</v>
      </c>
      <c r="C28" s="20">
        <v>0.344978419834441</v>
      </c>
      <c r="D28" s="20">
        <v>0.1362668377538995</v>
      </c>
      <c r="E28" s="20">
        <v>0.17766719363070133</v>
      </c>
      <c r="F28" s="20">
        <v>0.98579305956768837</v>
      </c>
      <c r="G28" s="31">
        <v>1</v>
      </c>
      <c r="H28" s="26">
        <v>0.17414075339580046</v>
      </c>
    </row>
    <row r="29" spans="2:9" ht="15" thickBot="1" x14ac:dyDescent="0.4">
      <c r="B29" s="24" t="s">
        <v>3</v>
      </c>
      <c r="C29" s="27">
        <v>-0.27838467187404453</v>
      </c>
      <c r="D29" s="27">
        <v>0.39620374657492829</v>
      </c>
      <c r="E29" s="27">
        <v>0.37208725522289637</v>
      </c>
      <c r="F29" s="27">
        <v>0.23213025083976896</v>
      </c>
      <c r="G29" s="27">
        <v>0.17414075339580046</v>
      </c>
      <c r="H29" s="32">
        <v>1</v>
      </c>
    </row>
    <row r="32" spans="2:9" x14ac:dyDescent="0.35">
      <c r="B32" s="33" t="s">
        <v>49</v>
      </c>
    </row>
    <row r="34" spans="2:3" x14ac:dyDescent="0.35">
      <c r="B34" s="10" t="s">
        <v>50</v>
      </c>
    </row>
    <row r="35" spans="2:3" ht="15" thickBot="1" x14ac:dyDescent="0.4"/>
    <row r="36" spans="2:3" x14ac:dyDescent="0.35">
      <c r="B36" s="34" t="s">
        <v>41</v>
      </c>
      <c r="C36" s="35">
        <v>220</v>
      </c>
    </row>
    <row r="37" spans="2:3" x14ac:dyDescent="0.35">
      <c r="B37" s="11" t="s">
        <v>51</v>
      </c>
      <c r="C37" s="20">
        <v>220</v>
      </c>
    </row>
    <row r="38" spans="2:3" x14ac:dyDescent="0.35">
      <c r="B38" s="11" t="s">
        <v>52</v>
      </c>
      <c r="C38" s="20">
        <v>214</v>
      </c>
    </row>
    <row r="39" spans="2:3" x14ac:dyDescent="0.35">
      <c r="B39" s="11" t="s">
        <v>53</v>
      </c>
      <c r="C39" s="20">
        <v>0.40472428167797458</v>
      </c>
    </row>
    <row r="40" spans="2:3" x14ac:dyDescent="0.35">
      <c r="B40" s="11" t="s">
        <v>54</v>
      </c>
      <c r="C40" s="20">
        <v>0.39081597050222633</v>
      </c>
    </row>
    <row r="41" spans="2:3" x14ac:dyDescent="0.35">
      <c r="B41" s="11" t="s">
        <v>55</v>
      </c>
      <c r="C41" s="20">
        <v>6545.9335018919919</v>
      </c>
    </row>
    <row r="42" spans="2:3" x14ac:dyDescent="0.35">
      <c r="B42" s="11" t="s">
        <v>56</v>
      </c>
      <c r="C42" s="20">
        <v>80.906943471447448</v>
      </c>
    </row>
    <row r="43" spans="2:3" x14ac:dyDescent="0.35">
      <c r="B43" s="11" t="s">
        <v>57</v>
      </c>
      <c r="C43" s="20">
        <v>19.940203903728953</v>
      </c>
    </row>
    <row r="44" spans="2:3" x14ac:dyDescent="0.35">
      <c r="B44" s="11" t="s">
        <v>58</v>
      </c>
      <c r="C44" s="20">
        <v>1.4135776601255161</v>
      </c>
    </row>
    <row r="45" spans="2:3" x14ac:dyDescent="0.35">
      <c r="B45" s="11" t="s">
        <v>59</v>
      </c>
      <c r="C45" s="20">
        <v>6</v>
      </c>
    </row>
    <row r="46" spans="2:3" x14ac:dyDescent="0.35">
      <c r="B46" s="11" t="s">
        <v>60</v>
      </c>
      <c r="C46" s="20">
        <v>1938.9685083203274</v>
      </c>
    </row>
    <row r="47" spans="2:3" x14ac:dyDescent="0.35">
      <c r="B47" s="11" t="s">
        <v>61</v>
      </c>
      <c r="C47" s="20">
        <v>1959.3302735984416</v>
      </c>
    </row>
    <row r="48" spans="2:3" ht="15" thickBot="1" x14ac:dyDescent="0.4">
      <c r="B48" s="15" t="s">
        <v>62</v>
      </c>
      <c r="C48" s="21">
        <v>0.62865566514382121</v>
      </c>
    </row>
    <row r="51" spans="2:8" x14ac:dyDescent="0.35">
      <c r="B51" s="10" t="s">
        <v>63</v>
      </c>
    </row>
    <row r="52" spans="2:8" ht="15" thickBot="1" x14ac:dyDescent="0.4"/>
    <row r="53" spans="2:8" x14ac:dyDescent="0.35">
      <c r="B53" s="12" t="s">
        <v>64</v>
      </c>
      <c r="C53" s="13" t="s">
        <v>52</v>
      </c>
      <c r="D53" s="13" t="s">
        <v>65</v>
      </c>
      <c r="E53" s="13" t="s">
        <v>66</v>
      </c>
      <c r="F53" s="13" t="s">
        <v>67</v>
      </c>
      <c r="G53" s="13" t="s">
        <v>68</v>
      </c>
    </row>
    <row r="54" spans="2:8" x14ac:dyDescent="0.35">
      <c r="B54" s="23" t="s">
        <v>69</v>
      </c>
      <c r="C54" s="36">
        <v>5</v>
      </c>
      <c r="D54" s="25">
        <v>952415.50213679858</v>
      </c>
      <c r="E54" s="25">
        <v>190483.10042735972</v>
      </c>
      <c r="F54" s="25">
        <v>29.099455466864089</v>
      </c>
      <c r="G54" s="37" t="s">
        <v>72</v>
      </c>
    </row>
    <row r="55" spans="2:8" x14ac:dyDescent="0.35">
      <c r="B55" s="11" t="s">
        <v>70</v>
      </c>
      <c r="C55" s="17">
        <v>214</v>
      </c>
      <c r="D55" s="20">
        <v>1400829.7694048863</v>
      </c>
      <c r="E55" s="20">
        <v>6545.9335018919919</v>
      </c>
      <c r="F55" s="20"/>
      <c r="G55" s="20"/>
    </row>
    <row r="56" spans="2:8" ht="15" thickBot="1" x14ac:dyDescent="0.4">
      <c r="B56" s="15" t="s">
        <v>71</v>
      </c>
      <c r="C56" s="18">
        <v>219</v>
      </c>
      <c r="D56" s="21">
        <v>2353245.2715416849</v>
      </c>
      <c r="E56" s="21"/>
      <c r="F56" s="21"/>
      <c r="G56" s="21"/>
    </row>
    <row r="57" spans="2:8" x14ac:dyDescent="0.35">
      <c r="B57" s="38" t="s">
        <v>73</v>
      </c>
    </row>
    <row r="60" spans="2:8" x14ac:dyDescent="0.35">
      <c r="B60" s="10" t="s">
        <v>74</v>
      </c>
    </row>
    <row r="61" spans="2:8" ht="15" thickBot="1" x14ac:dyDescent="0.4"/>
    <row r="62" spans="2:8" x14ac:dyDescent="0.35">
      <c r="B62" s="12" t="s">
        <v>64</v>
      </c>
      <c r="C62" s="13" t="s">
        <v>75</v>
      </c>
      <c r="D62" s="13" t="s">
        <v>76</v>
      </c>
      <c r="E62" s="13" t="s">
        <v>77</v>
      </c>
      <c r="F62" s="13" t="s">
        <v>78</v>
      </c>
      <c r="G62" s="13" t="s">
        <v>79</v>
      </c>
      <c r="H62" s="13" t="s">
        <v>80</v>
      </c>
    </row>
    <row r="63" spans="2:8" x14ac:dyDescent="0.35">
      <c r="B63" s="23" t="s">
        <v>81</v>
      </c>
      <c r="C63" s="25">
        <v>376.74432485042075</v>
      </c>
      <c r="D63" s="25">
        <v>64.890029514812753</v>
      </c>
      <c r="E63" s="25">
        <v>5.8058892508966968</v>
      </c>
      <c r="F63" s="37" t="s">
        <v>72</v>
      </c>
      <c r="G63" s="25">
        <v>248.83885716373388</v>
      </c>
      <c r="H63" s="25">
        <v>504.6497925371076</v>
      </c>
    </row>
    <row r="64" spans="2:8" x14ac:dyDescent="0.35">
      <c r="B64" s="11" t="s">
        <v>4</v>
      </c>
      <c r="C64" s="20">
        <v>-34.364777001509609</v>
      </c>
      <c r="D64" s="20">
        <v>15.426763989959744</v>
      </c>
      <c r="E64" s="20">
        <v>-2.2276076190622582</v>
      </c>
      <c r="F64" s="29">
        <v>2.694781460336193E-2</v>
      </c>
      <c r="G64" s="20">
        <v>-64.772645171418773</v>
      </c>
      <c r="H64" s="20">
        <v>-3.9569088316004475</v>
      </c>
    </row>
    <row r="65" spans="2:8" x14ac:dyDescent="0.35">
      <c r="B65" s="11" t="s">
        <v>5</v>
      </c>
      <c r="C65" s="20">
        <v>124.58623018478522</v>
      </c>
      <c r="D65" s="20">
        <v>18.486240982221972</v>
      </c>
      <c r="E65" s="20">
        <v>6.7394031217378654</v>
      </c>
      <c r="F65" s="39" t="s">
        <v>72</v>
      </c>
      <c r="G65" s="20">
        <v>88.147792472869156</v>
      </c>
      <c r="H65" s="20">
        <v>161.02466789670129</v>
      </c>
    </row>
    <row r="66" spans="2:8" x14ac:dyDescent="0.35">
      <c r="B66" s="11" t="s">
        <v>6</v>
      </c>
      <c r="C66" s="20">
        <v>79.890891531566069</v>
      </c>
      <c r="D66" s="20">
        <v>12.822466666946655</v>
      </c>
      <c r="E66" s="20">
        <v>6.2305400050293178</v>
      </c>
      <c r="F66" s="39" t="s">
        <v>72</v>
      </c>
      <c r="G66" s="20">
        <v>54.616383133347824</v>
      </c>
      <c r="H66" s="20">
        <v>105.16539992978431</v>
      </c>
    </row>
    <row r="67" spans="2:8" x14ac:dyDescent="0.35">
      <c r="B67" s="11" t="s">
        <v>1</v>
      </c>
      <c r="C67" s="20">
        <v>223.52566016026705</v>
      </c>
      <c r="D67" s="20">
        <v>91.312818697328424</v>
      </c>
      <c r="E67" s="20">
        <v>2.4479110747986015</v>
      </c>
      <c r="F67" s="29">
        <v>1.5174045595319097E-2</v>
      </c>
      <c r="G67" s="20">
        <v>43.537935257085678</v>
      </c>
      <c r="H67" s="20">
        <v>403.51338506344842</v>
      </c>
    </row>
    <row r="68" spans="2:8" ht="15" thickBot="1" x14ac:dyDescent="0.4">
      <c r="B68" s="15" t="s">
        <v>325</v>
      </c>
      <c r="C68" s="21">
        <v>-43.495844870320859</v>
      </c>
      <c r="D68" s="21">
        <v>21.181980543432253</v>
      </c>
      <c r="E68" s="21">
        <v>-2.0534361638721883</v>
      </c>
      <c r="F68" s="44">
        <v>4.1246282454290295E-2</v>
      </c>
      <c r="G68" s="21">
        <v>-85.247885179064156</v>
      </c>
      <c r="H68" s="21">
        <v>-1.7438045615775621</v>
      </c>
    </row>
    <row r="71" spans="2:8" x14ac:dyDescent="0.35">
      <c r="B71" s="10" t="s">
        <v>82</v>
      </c>
    </row>
    <row r="73" spans="2:8" x14ac:dyDescent="0.35">
      <c r="B73" s="10" t="s">
        <v>332</v>
      </c>
    </row>
    <row r="76" spans="2:8" x14ac:dyDescent="0.35">
      <c r="B76" s="10" t="s">
        <v>84</v>
      </c>
    </row>
    <row r="77" spans="2:8" ht="15" thickBot="1" x14ac:dyDescent="0.4"/>
    <row r="78" spans="2:8" x14ac:dyDescent="0.35">
      <c r="B78" s="12" t="s">
        <v>64</v>
      </c>
      <c r="C78" s="13" t="s">
        <v>75</v>
      </c>
      <c r="D78" s="13" t="s">
        <v>76</v>
      </c>
      <c r="E78" s="13" t="s">
        <v>77</v>
      </c>
      <c r="F78" s="13" t="s">
        <v>78</v>
      </c>
      <c r="G78" s="13" t="s">
        <v>79</v>
      </c>
      <c r="H78" s="13" t="s">
        <v>80</v>
      </c>
    </row>
    <row r="79" spans="2:8" x14ac:dyDescent="0.35">
      <c r="B79" s="23" t="s">
        <v>4</v>
      </c>
      <c r="C79" s="25">
        <v>-0.17627735685099791</v>
      </c>
      <c r="D79" s="25">
        <v>7.9133037318845342E-2</v>
      </c>
      <c r="E79" s="25">
        <v>-2.2276076190622582</v>
      </c>
      <c r="F79" s="28">
        <v>2.694781460336193E-2</v>
      </c>
      <c r="G79" s="25">
        <v>-0.33225737756318552</v>
      </c>
      <c r="H79" s="25">
        <v>-2.0297336138810268E-2</v>
      </c>
    </row>
    <row r="80" spans="2:8" x14ac:dyDescent="0.35">
      <c r="B80" s="11" t="s">
        <v>5</v>
      </c>
      <c r="C80" s="20">
        <v>0.36138410154038797</v>
      </c>
      <c r="D80" s="20">
        <v>5.3622567905865108E-2</v>
      </c>
      <c r="E80" s="20">
        <v>6.7394031217378654</v>
      </c>
      <c r="F80" s="39" t="s">
        <v>72</v>
      </c>
      <c r="G80" s="20">
        <v>0.25568805427637564</v>
      </c>
      <c r="H80" s="20">
        <v>0.4670801488044003</v>
      </c>
    </row>
    <row r="81" spans="2:8" x14ac:dyDescent="0.35">
      <c r="B81" s="11" t="s">
        <v>6</v>
      </c>
      <c r="C81" s="20">
        <v>0.3364869823735025</v>
      </c>
      <c r="D81" s="20">
        <v>5.4006070437215524E-2</v>
      </c>
      <c r="E81" s="20">
        <v>6.2305400050293178</v>
      </c>
      <c r="F81" s="39" t="s">
        <v>72</v>
      </c>
      <c r="G81" s="20">
        <v>0.23003500895260337</v>
      </c>
      <c r="H81" s="20">
        <v>0.44293895579440162</v>
      </c>
    </row>
    <row r="82" spans="2:8" x14ac:dyDescent="0.35">
      <c r="B82" s="11" t="s">
        <v>1</v>
      </c>
      <c r="C82" s="20">
        <v>1.0806253059752273</v>
      </c>
      <c r="D82" s="20">
        <v>0.44144794192090264</v>
      </c>
      <c r="E82" s="20">
        <v>2.4479110747986015</v>
      </c>
      <c r="F82" s="29">
        <v>1.5174045595319097E-2</v>
      </c>
      <c r="G82" s="20">
        <v>0.21048229798307927</v>
      </c>
      <c r="H82" s="20">
        <v>1.9507683139673753</v>
      </c>
    </row>
    <row r="83" spans="2:8" ht="15" thickBot="1" x14ac:dyDescent="0.4">
      <c r="B83" s="15" t="s">
        <v>325</v>
      </c>
      <c r="C83" s="21">
        <v>-0.93934765579174562</v>
      </c>
      <c r="D83" s="21">
        <v>0.45745159860261098</v>
      </c>
      <c r="E83" s="21">
        <v>-2.0534361638721883</v>
      </c>
      <c r="F83" s="44">
        <v>4.1246282454290295E-2</v>
      </c>
      <c r="G83" s="21">
        <v>-1.8410356516329718</v>
      </c>
      <c r="H83" s="21">
        <v>-3.7659659950519564E-2</v>
      </c>
    </row>
    <row r="103" spans="2:13" x14ac:dyDescent="0.35">
      <c r="G103" t="s">
        <v>85</v>
      </c>
    </row>
    <row r="106" spans="2:13" x14ac:dyDescent="0.35">
      <c r="B106" s="10" t="s">
        <v>86</v>
      </c>
    </row>
    <row r="107" spans="2:13" ht="15" thickBot="1" x14ac:dyDescent="0.4"/>
    <row r="108" spans="2:13" x14ac:dyDescent="0.35">
      <c r="B108" s="12" t="s">
        <v>87</v>
      </c>
      <c r="C108" s="13" t="s">
        <v>88</v>
      </c>
      <c r="D108" s="13" t="s">
        <v>3</v>
      </c>
      <c r="E108" s="13" t="s">
        <v>199</v>
      </c>
      <c r="F108" s="13" t="s">
        <v>200</v>
      </c>
      <c r="G108" s="13" t="s">
        <v>201</v>
      </c>
      <c r="H108" s="13" t="s">
        <v>202</v>
      </c>
      <c r="I108" s="13" t="s">
        <v>203</v>
      </c>
      <c r="J108" s="13" t="s">
        <v>204</v>
      </c>
      <c r="K108" s="13" t="s">
        <v>205</v>
      </c>
      <c r="L108" s="13" t="s">
        <v>206</v>
      </c>
      <c r="M108" s="13" t="s">
        <v>207</v>
      </c>
    </row>
    <row r="109" spans="2:13" x14ac:dyDescent="0.35">
      <c r="B109" s="23" t="s">
        <v>89</v>
      </c>
      <c r="C109" s="36">
        <v>1</v>
      </c>
      <c r="D109" s="25">
        <v>270.7488999921228</v>
      </c>
      <c r="E109" s="25">
        <v>266.24791718053507</v>
      </c>
      <c r="F109" s="25">
        <v>4.5009828115877326</v>
      </c>
      <c r="G109" s="25">
        <v>5.5631601176185291E-2</v>
      </c>
      <c r="H109" s="25">
        <v>9.5315592102965585</v>
      </c>
      <c r="I109" s="25">
        <v>247.46015351804465</v>
      </c>
      <c r="J109" s="25">
        <v>285.03568084302549</v>
      </c>
      <c r="K109" s="25">
        <v>81.466460110105317</v>
      </c>
      <c r="L109" s="25">
        <v>105.66846053560909</v>
      </c>
      <c r="M109" s="25">
        <v>426.82737382546105</v>
      </c>
    </row>
    <row r="110" spans="2:13" x14ac:dyDescent="0.35">
      <c r="B110" s="11" t="s">
        <v>90</v>
      </c>
      <c r="C110" s="17">
        <v>1</v>
      </c>
      <c r="D110" s="20">
        <v>314.50582438280878</v>
      </c>
      <c r="E110" s="20">
        <v>390.8341473653204</v>
      </c>
      <c r="F110" s="20">
        <v>-76.328322982511622</v>
      </c>
      <c r="G110" s="20">
        <v>-0.9434088065562426</v>
      </c>
      <c r="H110" s="20">
        <v>17.865105988804867</v>
      </c>
      <c r="I110" s="20">
        <v>355.62003583145679</v>
      </c>
      <c r="J110" s="20">
        <v>426.04825889918402</v>
      </c>
      <c r="K110" s="20">
        <v>82.855871933636806</v>
      </c>
      <c r="L110" s="20">
        <v>227.51600543350239</v>
      </c>
      <c r="M110" s="20">
        <v>554.1522892971384</v>
      </c>
    </row>
    <row r="111" spans="2:13" x14ac:dyDescent="0.35">
      <c r="B111" s="11" t="s">
        <v>91</v>
      </c>
      <c r="C111" s="17">
        <v>1</v>
      </c>
      <c r="D111" s="20">
        <v>390.60697916261392</v>
      </c>
      <c r="E111" s="20">
        <v>362.03535237022015</v>
      </c>
      <c r="F111" s="20">
        <v>28.571626792393772</v>
      </c>
      <c r="G111" s="20">
        <v>0.35314183883954131</v>
      </c>
      <c r="H111" s="20">
        <v>12.497979647879763</v>
      </c>
      <c r="I111" s="20">
        <v>337.40044398824995</v>
      </c>
      <c r="J111" s="20">
        <v>386.67026075219036</v>
      </c>
      <c r="K111" s="20">
        <v>81.86655603584903</v>
      </c>
      <c r="L111" s="20">
        <v>200.66726214191593</v>
      </c>
      <c r="M111" s="20">
        <v>523.40344259852441</v>
      </c>
    </row>
    <row r="112" spans="2:13" x14ac:dyDescent="0.35">
      <c r="B112" s="11" t="s">
        <v>92</v>
      </c>
      <c r="C112" s="17">
        <v>1</v>
      </c>
      <c r="D112" s="20">
        <v>249.86237982712225</v>
      </c>
      <c r="E112" s="20">
        <v>362.03535237022015</v>
      </c>
      <c r="F112" s="20">
        <v>-112.1729725430979</v>
      </c>
      <c r="G112" s="20">
        <v>-1.3864443239372208</v>
      </c>
      <c r="H112" s="20">
        <v>12.497979647879763</v>
      </c>
      <c r="I112" s="20">
        <v>337.40044398824995</v>
      </c>
      <c r="J112" s="20">
        <v>386.67026075219036</v>
      </c>
      <c r="K112" s="20">
        <v>81.86655603584903</v>
      </c>
      <c r="L112" s="20">
        <v>200.66726214191593</v>
      </c>
      <c r="M112" s="20">
        <v>523.40344259852441</v>
      </c>
    </row>
    <row r="113" spans="2:13" x14ac:dyDescent="0.35">
      <c r="B113" s="11" t="s">
        <v>93</v>
      </c>
      <c r="C113" s="17">
        <v>1</v>
      </c>
      <c r="D113" s="20">
        <v>222.03389430781561</v>
      </c>
      <c r="E113" s="20">
        <v>306.96518333283655</v>
      </c>
      <c r="F113" s="20">
        <v>-84.931289025020931</v>
      </c>
      <c r="G113" s="20">
        <v>-1.0497404225262037</v>
      </c>
      <c r="H113" s="20">
        <v>13.086116686602265</v>
      </c>
      <c r="I113" s="20">
        <v>281.1709914127922</v>
      </c>
      <c r="J113" s="20">
        <v>332.75937525288089</v>
      </c>
      <c r="K113" s="20">
        <v>81.958403790138334</v>
      </c>
      <c r="L113" s="20">
        <v>145.41605096206166</v>
      </c>
      <c r="M113" s="20">
        <v>468.51431570361143</v>
      </c>
    </row>
    <row r="114" spans="2:13" x14ac:dyDescent="0.35">
      <c r="B114" s="11" t="s">
        <v>94</v>
      </c>
      <c r="C114" s="17">
        <v>1</v>
      </c>
      <c r="D114" s="20">
        <v>276.35819705736077</v>
      </c>
      <c r="E114" s="20">
        <v>277.37086317334808</v>
      </c>
      <c r="F114" s="20">
        <v>-1.0126661159873152</v>
      </c>
      <c r="G114" s="20">
        <v>-1.2516430265897898E-2</v>
      </c>
      <c r="H114" s="20">
        <v>10.195235100099033</v>
      </c>
      <c r="I114" s="20">
        <v>257.27492049302896</v>
      </c>
      <c r="J114" s="20">
        <v>297.46680585366721</v>
      </c>
      <c r="K114" s="20">
        <v>81.546773821152996</v>
      </c>
      <c r="L114" s="20">
        <v>116.63309926843138</v>
      </c>
      <c r="M114" s="20">
        <v>438.10862707826482</v>
      </c>
    </row>
    <row r="115" spans="2:13" x14ac:dyDescent="0.35">
      <c r="B115" s="11" t="s">
        <v>95</v>
      </c>
      <c r="C115" s="17">
        <v>1</v>
      </c>
      <c r="D115" s="20">
        <v>294.86318135451683</v>
      </c>
      <c r="E115" s="20">
        <v>277.37086317334808</v>
      </c>
      <c r="F115" s="20">
        <v>17.492318181168741</v>
      </c>
      <c r="G115" s="20">
        <v>0.21620292932388291</v>
      </c>
      <c r="H115" s="20">
        <v>10.195235100099033</v>
      </c>
      <c r="I115" s="20">
        <v>257.27492049302896</v>
      </c>
      <c r="J115" s="20">
        <v>297.46680585366721</v>
      </c>
      <c r="K115" s="20">
        <v>81.546773821152996</v>
      </c>
      <c r="L115" s="20">
        <v>116.63309926843138</v>
      </c>
      <c r="M115" s="20">
        <v>438.10862707826482</v>
      </c>
    </row>
    <row r="116" spans="2:13" x14ac:dyDescent="0.35">
      <c r="B116" s="11" t="s">
        <v>96</v>
      </c>
      <c r="C116" s="17">
        <v>1</v>
      </c>
      <c r="D116" s="20">
        <v>383.45580710381228</v>
      </c>
      <c r="E116" s="20">
        <v>409.52069661455971</v>
      </c>
      <c r="F116" s="20">
        <v>-26.064889510747435</v>
      </c>
      <c r="G116" s="20">
        <v>-0.32215887033164087</v>
      </c>
      <c r="H116" s="20">
        <v>18.318536671466486</v>
      </c>
      <c r="I116" s="20">
        <v>373.4128227575323</v>
      </c>
      <c r="J116" s="20">
        <v>445.62857047158712</v>
      </c>
      <c r="K116" s="20">
        <v>82.954820762122395</v>
      </c>
      <c r="L116" s="20">
        <v>246.00751553298127</v>
      </c>
      <c r="M116" s="20">
        <v>573.03387769613812</v>
      </c>
    </row>
    <row r="117" spans="2:13" x14ac:dyDescent="0.35">
      <c r="B117" s="11" t="s">
        <v>97</v>
      </c>
      <c r="C117" s="17">
        <v>1</v>
      </c>
      <c r="D117" s="20">
        <v>300.2942445751741</v>
      </c>
      <c r="E117" s="20">
        <v>364.8253579613405</v>
      </c>
      <c r="F117" s="20">
        <v>-64.531113386166396</v>
      </c>
      <c r="G117" s="20">
        <v>-0.79759672801061654</v>
      </c>
      <c r="H117" s="20">
        <v>12.693147257249517</v>
      </c>
      <c r="I117" s="20">
        <v>339.80575250741055</v>
      </c>
      <c r="J117" s="20">
        <v>389.84496341527046</v>
      </c>
      <c r="K117" s="20">
        <v>81.896578006570053</v>
      </c>
      <c r="L117" s="20">
        <v>203.39809108857085</v>
      </c>
      <c r="M117" s="20">
        <v>526.25262483411018</v>
      </c>
    </row>
    <row r="118" spans="2:13" x14ac:dyDescent="0.35">
      <c r="B118" s="11" t="s">
        <v>98</v>
      </c>
      <c r="C118" s="17">
        <v>1</v>
      </c>
      <c r="D118" s="20">
        <v>296.74312209515341</v>
      </c>
      <c r="E118" s="20">
        <v>323.45541423272817</v>
      </c>
      <c r="F118" s="20">
        <v>-26.712292137574764</v>
      </c>
      <c r="G118" s="20">
        <v>-0.33016068821091599</v>
      </c>
      <c r="H118" s="20">
        <v>12.015021449487783</v>
      </c>
      <c r="I118" s="20">
        <v>299.77247019258868</v>
      </c>
      <c r="J118" s="20">
        <v>347.13835827286766</v>
      </c>
      <c r="K118" s="20">
        <v>81.794218880820935</v>
      </c>
      <c r="L118" s="20">
        <v>162.2299085850471</v>
      </c>
      <c r="M118" s="20">
        <v>484.68091988040925</v>
      </c>
    </row>
    <row r="119" spans="2:13" x14ac:dyDescent="0.35">
      <c r="B119" s="11" t="s">
        <v>99</v>
      </c>
      <c r="C119" s="17">
        <v>1</v>
      </c>
      <c r="D119" s="20">
        <v>429.79776568141511</v>
      </c>
      <c r="E119" s="20">
        <v>403.21663381676922</v>
      </c>
      <c r="F119" s="20">
        <v>26.581131864645897</v>
      </c>
      <c r="G119" s="20">
        <v>0.32853956315908212</v>
      </c>
      <c r="H119" s="20">
        <v>16.863718665230287</v>
      </c>
      <c r="I119" s="20">
        <v>369.97636810968379</v>
      </c>
      <c r="J119" s="20">
        <v>436.45689952385464</v>
      </c>
      <c r="K119" s="20">
        <v>82.645741022221031</v>
      </c>
      <c r="L119" s="20">
        <v>240.31268329002569</v>
      </c>
      <c r="M119" s="20">
        <v>566.12058434351275</v>
      </c>
    </row>
    <row r="120" spans="2:13" x14ac:dyDescent="0.35">
      <c r="B120" s="11" t="s">
        <v>100</v>
      </c>
      <c r="C120" s="17">
        <v>1</v>
      </c>
      <c r="D120" s="20">
        <v>297.21708504560701</v>
      </c>
      <c r="E120" s="20">
        <v>266.24791718053507</v>
      </c>
      <c r="F120" s="20">
        <v>30.969167865071938</v>
      </c>
      <c r="G120" s="20">
        <v>0.38277515545994079</v>
      </c>
      <c r="H120" s="20">
        <v>9.5315592102965585</v>
      </c>
      <c r="I120" s="20">
        <v>247.46015351804465</v>
      </c>
      <c r="J120" s="20">
        <v>285.03568084302549</v>
      </c>
      <c r="K120" s="20">
        <v>81.466460110105317</v>
      </c>
      <c r="L120" s="20">
        <v>105.66846053560909</v>
      </c>
      <c r="M120" s="20">
        <v>426.82737382546105</v>
      </c>
    </row>
    <row r="121" spans="2:13" x14ac:dyDescent="0.35">
      <c r="B121" s="11" t="s">
        <v>101</v>
      </c>
      <c r="C121" s="17">
        <v>1</v>
      </c>
      <c r="D121" s="20">
        <v>268.40556671680145</v>
      </c>
      <c r="E121" s="20">
        <v>266.24791718053507</v>
      </c>
      <c r="F121" s="20">
        <v>2.1576495362663763</v>
      </c>
      <c r="G121" s="20">
        <v>2.6668286350822582E-2</v>
      </c>
      <c r="H121" s="20">
        <v>9.5315592102965585</v>
      </c>
      <c r="I121" s="20">
        <v>247.46015351804465</v>
      </c>
      <c r="J121" s="20">
        <v>285.03568084302549</v>
      </c>
      <c r="K121" s="20">
        <v>81.466460110105317</v>
      </c>
      <c r="L121" s="20">
        <v>105.66846053560909</v>
      </c>
      <c r="M121" s="20">
        <v>426.82737382546105</v>
      </c>
    </row>
    <row r="122" spans="2:13" x14ac:dyDescent="0.35">
      <c r="B122" s="11" t="s">
        <v>102</v>
      </c>
      <c r="C122" s="17">
        <v>1</v>
      </c>
      <c r="D122" s="20">
        <v>206.02798850125583</v>
      </c>
      <c r="E122" s="20">
        <v>282.14446083865403</v>
      </c>
      <c r="F122" s="20">
        <v>-76.116472337398193</v>
      </c>
      <c r="G122" s="20">
        <v>-0.94079035829922508</v>
      </c>
      <c r="H122" s="20">
        <v>10.593913345005278</v>
      </c>
      <c r="I122" s="20">
        <v>261.26267898161518</v>
      </c>
      <c r="J122" s="20">
        <v>303.02624269569287</v>
      </c>
      <c r="K122" s="20">
        <v>81.597576568507677</v>
      </c>
      <c r="L122" s="20">
        <v>121.30655906650634</v>
      </c>
      <c r="M122" s="20">
        <v>442.98236261080172</v>
      </c>
    </row>
    <row r="123" spans="2:13" x14ac:dyDescent="0.35">
      <c r="B123" s="11" t="s">
        <v>103</v>
      </c>
      <c r="C123" s="17">
        <v>1</v>
      </c>
      <c r="D123" s="20">
        <v>201.96734153603134</v>
      </c>
      <c r="E123" s="20">
        <v>282.14446083865403</v>
      </c>
      <c r="F123" s="20">
        <v>-80.177119302622685</v>
      </c>
      <c r="G123" s="20">
        <v>-0.99097946186680108</v>
      </c>
      <c r="H123" s="20">
        <v>10.593913345005278</v>
      </c>
      <c r="I123" s="20">
        <v>261.26267898161518</v>
      </c>
      <c r="J123" s="20">
        <v>303.02624269569287</v>
      </c>
      <c r="K123" s="20">
        <v>81.597576568507677</v>
      </c>
      <c r="L123" s="20">
        <v>121.30655906650634</v>
      </c>
      <c r="M123" s="20">
        <v>442.98236261080172</v>
      </c>
    </row>
    <row r="124" spans="2:13" x14ac:dyDescent="0.35">
      <c r="B124" s="11" t="s">
        <v>104</v>
      </c>
      <c r="C124" s="17">
        <v>1</v>
      </c>
      <c r="D124" s="20">
        <v>239.72697458725526</v>
      </c>
      <c r="E124" s="20">
        <v>301.28519702285882</v>
      </c>
      <c r="F124" s="20">
        <v>-61.558222435603568</v>
      </c>
      <c r="G124" s="20">
        <v>-0.76085215674137829</v>
      </c>
      <c r="H124" s="20">
        <v>12.710883326621616</v>
      </c>
      <c r="I124" s="20">
        <v>276.2306318029228</v>
      </c>
      <c r="J124" s="20">
        <v>326.33976224279485</v>
      </c>
      <c r="K124" s="20">
        <v>81.899328793555938</v>
      </c>
      <c r="L124" s="20">
        <v>139.85250804289387</v>
      </c>
      <c r="M124" s="20">
        <v>462.71788600282378</v>
      </c>
    </row>
    <row r="125" spans="2:13" x14ac:dyDescent="0.35">
      <c r="B125" s="11" t="s">
        <v>105</v>
      </c>
      <c r="C125" s="17">
        <v>1</v>
      </c>
      <c r="D125" s="20">
        <v>171.39281859155261</v>
      </c>
      <c r="E125" s="20">
        <v>268.64362864071308</v>
      </c>
      <c r="F125" s="20">
        <v>-97.250810049160464</v>
      </c>
      <c r="G125" s="20">
        <v>-1.2020082069158979</v>
      </c>
      <c r="H125" s="20">
        <v>9.6402788872162031</v>
      </c>
      <c r="I125" s="20">
        <v>249.64156639911695</v>
      </c>
      <c r="J125" s="20">
        <v>287.64569088230922</v>
      </c>
      <c r="K125" s="20">
        <v>81.479251830851382</v>
      </c>
      <c r="L125" s="20">
        <v>108.03895809101965</v>
      </c>
      <c r="M125" s="20">
        <v>429.2482991904065</v>
      </c>
    </row>
    <row r="126" spans="2:13" x14ac:dyDescent="0.35">
      <c r="B126" s="11" t="s">
        <v>106</v>
      </c>
      <c r="C126" s="17">
        <v>1</v>
      </c>
      <c r="D126" s="20">
        <v>172.74559451311936</v>
      </c>
      <c r="E126" s="20">
        <v>211.7454818702538</v>
      </c>
      <c r="F126" s="20">
        <v>-38.99988735713444</v>
      </c>
      <c r="G126" s="20">
        <v>-0.48203387353148175</v>
      </c>
      <c r="H126" s="20">
        <v>12.349978290994244</v>
      </c>
      <c r="I126" s="20">
        <v>187.40230062898993</v>
      </c>
      <c r="J126" s="20">
        <v>236.08866311151766</v>
      </c>
      <c r="K126" s="20">
        <v>81.844092429936694</v>
      </c>
      <c r="L126" s="20">
        <v>50.421669908451065</v>
      </c>
      <c r="M126" s="20">
        <v>373.06929383205653</v>
      </c>
    </row>
    <row r="127" spans="2:13" x14ac:dyDescent="0.35">
      <c r="B127" s="11" t="s">
        <v>107</v>
      </c>
      <c r="C127" s="17">
        <v>1</v>
      </c>
      <c r="D127" s="20">
        <v>379.20412736310453</v>
      </c>
      <c r="E127" s="20">
        <v>431.43290016512026</v>
      </c>
      <c r="F127" s="20">
        <v>-52.228772802015726</v>
      </c>
      <c r="G127" s="20">
        <v>-0.64554129177364827</v>
      </c>
      <c r="H127" s="20">
        <v>19.649489214564714</v>
      </c>
      <c r="I127" s="20">
        <v>392.70157076697762</v>
      </c>
      <c r="J127" s="20">
        <v>470.16422956326289</v>
      </c>
      <c r="K127" s="20">
        <v>83.258848948837183</v>
      </c>
      <c r="L127" s="20">
        <v>267.32044570206165</v>
      </c>
      <c r="M127" s="20">
        <v>595.54535462817887</v>
      </c>
    </row>
    <row r="128" spans="2:13" x14ac:dyDescent="0.35">
      <c r="B128" s="11" t="s">
        <v>108</v>
      </c>
      <c r="C128" s="17">
        <v>1</v>
      </c>
      <c r="D128" s="20">
        <v>346.14938028154523</v>
      </c>
      <c r="E128" s="20">
        <v>314.0213021899711</v>
      </c>
      <c r="F128" s="20">
        <v>32.128078091574139</v>
      </c>
      <c r="G128" s="20">
        <v>0.39709914517920619</v>
      </c>
      <c r="H128" s="20">
        <v>12.545931330718023</v>
      </c>
      <c r="I128" s="20">
        <v>289.29187570613453</v>
      </c>
      <c r="J128" s="20">
        <v>338.75072867380766</v>
      </c>
      <c r="K128" s="20">
        <v>81.873890190017747</v>
      </c>
      <c r="L128" s="20">
        <v>152.63875552781948</v>
      </c>
      <c r="M128" s="20">
        <v>475.40384885212268</v>
      </c>
    </row>
    <row r="129" spans="2:13" x14ac:dyDescent="0.35">
      <c r="B129" s="11" t="s">
        <v>109</v>
      </c>
      <c r="C129" s="17">
        <v>1</v>
      </c>
      <c r="D129" s="20">
        <v>371.4853015379951</v>
      </c>
      <c r="E129" s="20">
        <v>400.80808820098491</v>
      </c>
      <c r="F129" s="20">
        <v>-29.322786662989813</v>
      </c>
      <c r="G129" s="20">
        <v>-0.36242608365668888</v>
      </c>
      <c r="H129" s="20">
        <v>16.540941781043323</v>
      </c>
      <c r="I129" s="20">
        <v>368.2040516440336</v>
      </c>
      <c r="J129" s="20">
        <v>433.41212475793623</v>
      </c>
      <c r="K129" s="20">
        <v>82.58048351091108</v>
      </c>
      <c r="L129" s="20">
        <v>238.03276748943145</v>
      </c>
      <c r="M129" s="20">
        <v>563.5834089125384</v>
      </c>
    </row>
    <row r="130" spans="2:13" x14ac:dyDescent="0.35">
      <c r="B130" s="11" t="s">
        <v>110</v>
      </c>
      <c r="C130" s="17">
        <v>1</v>
      </c>
      <c r="D130" s="20">
        <v>302.60708516818738</v>
      </c>
      <c r="E130" s="20">
        <v>380.78678544506568</v>
      </c>
      <c r="F130" s="20">
        <v>-78.179700276878293</v>
      </c>
      <c r="G130" s="20">
        <v>-0.96629160517562229</v>
      </c>
      <c r="H130" s="20">
        <v>14.134061523462497</v>
      </c>
      <c r="I130" s="20">
        <v>352.92697765967705</v>
      </c>
      <c r="J130" s="20">
        <v>408.6465932304543</v>
      </c>
      <c r="K130" s="20">
        <v>82.132242128417602</v>
      </c>
      <c r="L130" s="20">
        <v>218.89499836869521</v>
      </c>
      <c r="M130" s="20">
        <v>542.67857252143608</v>
      </c>
    </row>
    <row r="131" spans="2:13" x14ac:dyDescent="0.35">
      <c r="B131" s="11" t="s">
        <v>111</v>
      </c>
      <c r="C131" s="17">
        <v>1</v>
      </c>
      <c r="D131" s="20">
        <v>145.78336079215677</v>
      </c>
      <c r="E131" s="20">
        <v>180.60123312152163</v>
      </c>
      <c r="F131" s="20">
        <v>-34.81787232936486</v>
      </c>
      <c r="G131" s="20">
        <v>-0.43034467544373739</v>
      </c>
      <c r="H131" s="20">
        <v>16.780849685407841</v>
      </c>
      <c r="I131" s="20">
        <v>147.52431139347522</v>
      </c>
      <c r="J131" s="20">
        <v>213.67815484956805</v>
      </c>
      <c r="K131" s="20">
        <v>82.628871576805679</v>
      </c>
      <c r="L131" s="20">
        <v>17.730534148546809</v>
      </c>
      <c r="M131" s="20">
        <v>343.47193209449642</v>
      </c>
    </row>
    <row r="132" spans="2:13" x14ac:dyDescent="0.35">
      <c r="B132" s="11" t="s">
        <v>112</v>
      </c>
      <c r="C132" s="17">
        <v>1</v>
      </c>
      <c r="D132" s="20">
        <v>309.05276246954139</v>
      </c>
      <c r="E132" s="20">
        <v>209.52089264054692</v>
      </c>
      <c r="F132" s="20">
        <v>99.531869828994473</v>
      </c>
      <c r="G132" s="20">
        <v>1.2302018288964269</v>
      </c>
      <c r="H132" s="20">
        <v>12.628477389917084</v>
      </c>
      <c r="I132" s="20">
        <v>184.62875869014744</v>
      </c>
      <c r="J132" s="20">
        <v>234.4130265909464</v>
      </c>
      <c r="K132" s="20">
        <v>81.886579749551387</v>
      </c>
      <c r="L132" s="20">
        <v>48.113333444743773</v>
      </c>
      <c r="M132" s="20">
        <v>370.92845183635006</v>
      </c>
    </row>
    <row r="133" spans="2:13" x14ac:dyDescent="0.35">
      <c r="B133" s="11" t="s">
        <v>113</v>
      </c>
      <c r="C133" s="17">
        <v>1</v>
      </c>
      <c r="D133" s="20">
        <v>154.59788084785293</v>
      </c>
      <c r="E133" s="20">
        <v>194.22684194909192</v>
      </c>
      <c r="F133" s="20">
        <v>-39.628961101238986</v>
      </c>
      <c r="G133" s="20">
        <v>-0.48980914864524933</v>
      </c>
      <c r="H133" s="20">
        <v>14.721736692204875</v>
      </c>
      <c r="I133" s="20">
        <v>165.20866102274661</v>
      </c>
      <c r="J133" s="20">
        <v>223.24502287543723</v>
      </c>
      <c r="K133" s="20">
        <v>82.235412281611403</v>
      </c>
      <c r="L133" s="20">
        <v>32.131695022306417</v>
      </c>
      <c r="M133" s="20">
        <v>356.32198887587742</v>
      </c>
    </row>
    <row r="134" spans="2:13" x14ac:dyDescent="0.35">
      <c r="B134" s="11" t="s">
        <v>114</v>
      </c>
      <c r="C134" s="17">
        <v>1</v>
      </c>
      <c r="D134" s="20">
        <v>247.72564561350089</v>
      </c>
      <c r="E134" s="20">
        <v>220.18038254708185</v>
      </c>
      <c r="F134" s="20">
        <v>27.545263066419039</v>
      </c>
      <c r="G134" s="20">
        <v>0.34045610777695401</v>
      </c>
      <c r="H134" s="20">
        <v>11.371378415578478</v>
      </c>
      <c r="I134" s="20">
        <v>197.76613053699691</v>
      </c>
      <c r="J134" s="20">
        <v>242.59463455716678</v>
      </c>
      <c r="K134" s="20">
        <v>81.702152658068172</v>
      </c>
      <c r="L134" s="20">
        <v>59.13634966751917</v>
      </c>
      <c r="M134" s="20">
        <v>381.22441542664455</v>
      </c>
    </row>
    <row r="135" spans="2:13" x14ac:dyDescent="0.35">
      <c r="B135" s="11" t="s">
        <v>115</v>
      </c>
      <c r="C135" s="17">
        <v>1</v>
      </c>
      <c r="D135" s="20">
        <v>227.99236329472669</v>
      </c>
      <c r="E135" s="20">
        <v>291.42285155980676</v>
      </c>
      <c r="F135" s="20">
        <v>-63.430488265080072</v>
      </c>
      <c r="G135" s="20">
        <v>-0.78399313511905289</v>
      </c>
      <c r="H135" s="20">
        <v>11.529404462048092</v>
      </c>
      <c r="I135" s="20">
        <v>268.6971126305217</v>
      </c>
      <c r="J135" s="20">
        <v>314.14859048909182</v>
      </c>
      <c r="K135" s="20">
        <v>81.724296687958628</v>
      </c>
      <c r="L135" s="20">
        <v>130.335170333637</v>
      </c>
      <c r="M135" s="20">
        <v>452.51053278597652</v>
      </c>
    </row>
    <row r="136" spans="2:13" x14ac:dyDescent="0.35">
      <c r="B136" s="11" t="s">
        <v>116</v>
      </c>
      <c r="C136" s="17">
        <v>1</v>
      </c>
      <c r="D136" s="20">
        <v>226.5964968466343</v>
      </c>
      <c r="E136" s="20">
        <v>289.00717585757457</v>
      </c>
      <c r="F136" s="20">
        <v>-62.410679010940271</v>
      </c>
      <c r="G136" s="20">
        <v>-0.77138841653269696</v>
      </c>
      <c r="H136" s="20">
        <v>11.267458885465143</v>
      </c>
      <c r="I136" s="20">
        <v>266.79776080318703</v>
      </c>
      <c r="J136" s="20">
        <v>311.2165909119621</v>
      </c>
      <c r="K136" s="20">
        <v>81.687753865727259</v>
      </c>
      <c r="L136" s="20">
        <v>127.99152459969181</v>
      </c>
      <c r="M136" s="20">
        <v>450.02282711545729</v>
      </c>
    </row>
    <row r="137" spans="2:13" x14ac:dyDescent="0.35">
      <c r="B137" s="11" t="s">
        <v>117</v>
      </c>
      <c r="C137" s="17">
        <v>1</v>
      </c>
      <c r="D137" s="20">
        <v>233.31521082097063</v>
      </c>
      <c r="E137" s="20">
        <v>219.07354039478722</v>
      </c>
      <c r="F137" s="20">
        <v>14.241670426183418</v>
      </c>
      <c r="G137" s="20">
        <v>0.17602531766892654</v>
      </c>
      <c r="H137" s="20">
        <v>11.492130391604599</v>
      </c>
      <c r="I137" s="20">
        <v>196.42127280537224</v>
      </c>
      <c r="J137" s="20">
        <v>241.72580798420219</v>
      </c>
      <c r="K137" s="20">
        <v>81.719046511995202</v>
      </c>
      <c r="L137" s="20">
        <v>57.99620784956366</v>
      </c>
      <c r="M137" s="20">
        <v>380.1508729400108</v>
      </c>
    </row>
    <row r="138" spans="2:13" x14ac:dyDescent="0.35">
      <c r="B138" s="11" t="s">
        <v>118</v>
      </c>
      <c r="C138" s="17">
        <v>1</v>
      </c>
      <c r="D138" s="20">
        <v>215.20722620508221</v>
      </c>
      <c r="E138" s="20">
        <v>216.61177073724312</v>
      </c>
      <c r="F138" s="20">
        <v>-1.4045445321609122</v>
      </c>
      <c r="G138" s="20">
        <v>-1.7359999919618573E-2</v>
      </c>
      <c r="H138" s="20">
        <v>11.769389756199912</v>
      </c>
      <c r="I138" s="20">
        <v>193.41299409298202</v>
      </c>
      <c r="J138" s="20">
        <v>239.81054738150422</v>
      </c>
      <c r="K138" s="20">
        <v>81.758498256299546</v>
      </c>
      <c r="L138" s="20">
        <v>55.456674414686859</v>
      </c>
      <c r="M138" s="20">
        <v>377.76686705979938</v>
      </c>
    </row>
    <row r="139" spans="2:13" x14ac:dyDescent="0.35">
      <c r="B139" s="11" t="s">
        <v>119</v>
      </c>
      <c r="C139" s="17">
        <v>1</v>
      </c>
      <c r="D139" s="20">
        <v>233.41454117517861</v>
      </c>
      <c r="E139" s="20">
        <v>264.17163390466612</v>
      </c>
      <c r="F139" s="20">
        <v>-30.75709272948751</v>
      </c>
      <c r="G139" s="20">
        <v>-0.38015393252795265</v>
      </c>
      <c r="H139" s="20">
        <v>9.4536137240934792</v>
      </c>
      <c r="I139" s="20">
        <v>245.53750946751455</v>
      </c>
      <c r="J139" s="20">
        <v>282.80575834181769</v>
      </c>
      <c r="K139" s="20">
        <v>81.457377286138794</v>
      </c>
      <c r="L139" s="20">
        <v>103.61008051631194</v>
      </c>
      <c r="M139" s="20">
        <v>424.73318729302031</v>
      </c>
    </row>
    <row r="140" spans="2:13" x14ac:dyDescent="0.35">
      <c r="B140" s="11" t="s">
        <v>120</v>
      </c>
      <c r="C140" s="17">
        <v>1</v>
      </c>
      <c r="D140" s="20">
        <v>297.11769231578774</v>
      </c>
      <c r="E140" s="20">
        <v>279.38040876220407</v>
      </c>
      <c r="F140" s="20">
        <v>17.737283553583666</v>
      </c>
      <c r="G140" s="20">
        <v>0.21923067159054477</v>
      </c>
      <c r="H140" s="20">
        <v>10.355506031064607</v>
      </c>
      <c r="I140" s="20">
        <v>258.96855424558271</v>
      </c>
      <c r="J140" s="20">
        <v>299.79226327882543</v>
      </c>
      <c r="K140" s="20">
        <v>81.566966396031958</v>
      </c>
      <c r="L140" s="20">
        <v>118.60284304562228</v>
      </c>
      <c r="M140" s="20">
        <v>440.15797447878583</v>
      </c>
    </row>
    <row r="141" spans="2:13" x14ac:dyDescent="0.35">
      <c r="B141" s="11" t="s">
        <v>121</v>
      </c>
      <c r="C141" s="17">
        <v>1</v>
      </c>
      <c r="D141" s="20">
        <v>258.46230884332823</v>
      </c>
      <c r="E141" s="20">
        <v>235.83036754331977</v>
      </c>
      <c r="F141" s="20">
        <v>22.631941300008464</v>
      </c>
      <c r="G141" s="20">
        <v>0.2797280471730515</v>
      </c>
      <c r="H141" s="20">
        <v>9.9748432291475879</v>
      </c>
      <c r="I141" s="20">
        <v>216.16884176093029</v>
      </c>
      <c r="J141" s="20">
        <v>255.49189332570924</v>
      </c>
      <c r="K141" s="20">
        <v>81.519512997429416</v>
      </c>
      <c r="L141" s="20">
        <v>75.146337754937775</v>
      </c>
      <c r="M141" s="20">
        <v>396.51439733170173</v>
      </c>
    </row>
    <row r="142" spans="2:13" x14ac:dyDescent="0.35">
      <c r="B142" s="11" t="s">
        <v>122</v>
      </c>
      <c r="C142" s="17">
        <v>1</v>
      </c>
      <c r="D142" s="20">
        <v>336.22133222738205</v>
      </c>
      <c r="E142" s="20">
        <v>264.12444569617446</v>
      </c>
      <c r="F142" s="20">
        <v>72.096886531207588</v>
      </c>
      <c r="G142" s="20">
        <v>0.8911087656728871</v>
      </c>
      <c r="H142" s="20">
        <v>9.4520212342813092</v>
      </c>
      <c r="I142" s="20">
        <v>245.49346023361937</v>
      </c>
      <c r="J142" s="20">
        <v>282.75543115872955</v>
      </c>
      <c r="K142" s="20">
        <v>81.457192483569528</v>
      </c>
      <c r="L142" s="20">
        <v>103.563256574245</v>
      </c>
      <c r="M142" s="20">
        <v>424.68563481810395</v>
      </c>
    </row>
    <row r="143" spans="2:13" x14ac:dyDescent="0.35">
      <c r="B143" s="11" t="s">
        <v>123</v>
      </c>
      <c r="C143" s="17">
        <v>1</v>
      </c>
      <c r="D143" s="20">
        <v>364.17453904151307</v>
      </c>
      <c r="E143" s="20">
        <v>248.08043876972818</v>
      </c>
      <c r="F143" s="20">
        <v>116.0941002717849</v>
      </c>
      <c r="G143" s="20">
        <v>1.4349089866774563</v>
      </c>
      <c r="H143" s="20">
        <v>9.3907477862348969</v>
      </c>
      <c r="I143" s="20">
        <v>229.57023009041316</v>
      </c>
      <c r="J143" s="20">
        <v>266.59064744904316</v>
      </c>
      <c r="K143" s="20">
        <v>81.450105253932406</v>
      </c>
      <c r="L143" s="20">
        <v>87.533219365922065</v>
      </c>
      <c r="M143" s="20">
        <v>408.62765817353431</v>
      </c>
    </row>
    <row r="144" spans="2:13" x14ac:dyDescent="0.35">
      <c r="B144" s="11" t="s">
        <v>124</v>
      </c>
      <c r="C144" s="17">
        <v>1</v>
      </c>
      <c r="D144" s="20">
        <v>291.1947988284852</v>
      </c>
      <c r="E144" s="20">
        <v>339.68570806814398</v>
      </c>
      <c r="F144" s="20">
        <v>-48.490909239658777</v>
      </c>
      <c r="G144" s="20">
        <v>-0.59934175188278516</v>
      </c>
      <c r="H144" s="20">
        <v>19.997706131759823</v>
      </c>
      <c r="I144" s="20">
        <v>300.26800438440961</v>
      </c>
      <c r="J144" s="20">
        <v>379.10341175187835</v>
      </c>
      <c r="K144" s="20">
        <v>83.341716759520949</v>
      </c>
      <c r="L144" s="20">
        <v>175.40991193054876</v>
      </c>
      <c r="M144" s="20">
        <v>503.96150420573917</v>
      </c>
    </row>
    <row r="145" spans="2:13" x14ac:dyDescent="0.35">
      <c r="B145" s="11" t="s">
        <v>125</v>
      </c>
      <c r="C145" s="17">
        <v>1</v>
      </c>
      <c r="D145" s="20">
        <v>279.62964251219836</v>
      </c>
      <c r="E145" s="20">
        <v>314.69509602111418</v>
      </c>
      <c r="F145" s="20">
        <v>-35.065453508915823</v>
      </c>
      <c r="G145" s="20">
        <v>-0.43340474876906743</v>
      </c>
      <c r="H145" s="20">
        <v>12.500457738731891</v>
      </c>
      <c r="I145" s="20">
        <v>290.05530304636784</v>
      </c>
      <c r="J145" s="20">
        <v>339.33488899586052</v>
      </c>
      <c r="K145" s="20">
        <v>81.866934384828497</v>
      </c>
      <c r="L145" s="20">
        <v>153.3262600248772</v>
      </c>
      <c r="M145" s="20">
        <v>476.06393201735114</v>
      </c>
    </row>
    <row r="146" spans="2:13" x14ac:dyDescent="0.35">
      <c r="B146" s="11" t="s">
        <v>126</v>
      </c>
      <c r="C146" s="17">
        <v>1</v>
      </c>
      <c r="D146" s="20">
        <v>328.56464507221398</v>
      </c>
      <c r="E146" s="20">
        <v>303.03739299968339</v>
      </c>
      <c r="F146" s="20">
        <v>25.527252072530587</v>
      </c>
      <c r="G146" s="20">
        <v>0.31551373685917711</v>
      </c>
      <c r="H146" s="20">
        <v>13.433969367573352</v>
      </c>
      <c r="I146" s="20">
        <v>276.55754474416898</v>
      </c>
      <c r="J146" s="20">
        <v>329.5172412551978</v>
      </c>
      <c r="K146" s="20">
        <v>82.01466353561959</v>
      </c>
      <c r="L146" s="20">
        <v>141.3773664112372</v>
      </c>
      <c r="M146" s="20">
        <v>464.69741958812961</v>
      </c>
    </row>
    <row r="147" spans="2:13" x14ac:dyDescent="0.35">
      <c r="B147" s="11" t="s">
        <v>127</v>
      </c>
      <c r="C147" s="17">
        <v>1</v>
      </c>
      <c r="D147" s="20">
        <v>329.40232818821283</v>
      </c>
      <c r="E147" s="20">
        <v>314.0213021899711</v>
      </c>
      <c r="F147" s="20">
        <v>15.381025998241739</v>
      </c>
      <c r="G147" s="20">
        <v>0.19010761423300829</v>
      </c>
      <c r="H147" s="20">
        <v>12.545931330718023</v>
      </c>
      <c r="I147" s="20">
        <v>289.29187570613453</v>
      </c>
      <c r="J147" s="20">
        <v>338.75072867380766</v>
      </c>
      <c r="K147" s="20">
        <v>81.873890190017747</v>
      </c>
      <c r="L147" s="20">
        <v>152.63875552781948</v>
      </c>
      <c r="M147" s="20">
        <v>475.40384885212268</v>
      </c>
    </row>
    <row r="148" spans="2:13" x14ac:dyDescent="0.35">
      <c r="B148" s="11" t="s">
        <v>128</v>
      </c>
      <c r="C148" s="17">
        <v>1</v>
      </c>
      <c r="D148" s="20">
        <v>211.37293465463586</v>
      </c>
      <c r="E148" s="20">
        <v>219.07354039478722</v>
      </c>
      <c r="F148" s="20">
        <v>-7.7006057401513601</v>
      </c>
      <c r="G148" s="20">
        <v>-9.5178552170481517E-2</v>
      </c>
      <c r="H148" s="20">
        <v>11.492130391604599</v>
      </c>
      <c r="I148" s="20">
        <v>196.42127280537224</v>
      </c>
      <c r="J148" s="20">
        <v>241.72580798420219</v>
      </c>
      <c r="K148" s="20">
        <v>81.719046511995202</v>
      </c>
      <c r="L148" s="20">
        <v>57.99620784956366</v>
      </c>
      <c r="M148" s="20">
        <v>380.1508729400108</v>
      </c>
    </row>
    <row r="149" spans="2:13" x14ac:dyDescent="0.35">
      <c r="B149" s="11" t="s">
        <v>129</v>
      </c>
      <c r="C149" s="17">
        <v>1</v>
      </c>
      <c r="D149" s="20">
        <v>428.35016052755583</v>
      </c>
      <c r="E149" s="20">
        <v>411.41159740920102</v>
      </c>
      <c r="F149" s="20">
        <v>16.938563118354807</v>
      </c>
      <c r="G149" s="20">
        <v>0.20935858396792023</v>
      </c>
      <c r="H149" s="20">
        <v>18.401026408452477</v>
      </c>
      <c r="I149" s="20">
        <v>375.14112710295893</v>
      </c>
      <c r="J149" s="20">
        <v>447.68206771544311</v>
      </c>
      <c r="K149" s="20">
        <v>82.973075601526048</v>
      </c>
      <c r="L149" s="20">
        <v>247.86243400816721</v>
      </c>
      <c r="M149" s="20">
        <v>574.96076081023489</v>
      </c>
    </row>
    <row r="150" spans="2:13" x14ac:dyDescent="0.35">
      <c r="B150" s="11" t="s">
        <v>130</v>
      </c>
      <c r="C150" s="17">
        <v>1</v>
      </c>
      <c r="D150" s="20">
        <v>412.79178442906306</v>
      </c>
      <c r="E150" s="20">
        <v>428.16123224766545</v>
      </c>
      <c r="F150" s="20">
        <v>-15.369447818602396</v>
      </c>
      <c r="G150" s="20">
        <v>-0.1899645093381431</v>
      </c>
      <c r="H150" s="20">
        <v>21.407977141182862</v>
      </c>
      <c r="I150" s="20">
        <v>385.96372750090256</v>
      </c>
      <c r="J150" s="20">
        <v>470.35873699442834</v>
      </c>
      <c r="K150" s="20">
        <v>83.691307715732336</v>
      </c>
      <c r="L150" s="20">
        <v>263.19635344070502</v>
      </c>
      <c r="M150" s="20">
        <v>593.12611105462588</v>
      </c>
    </row>
    <row r="151" spans="2:13" x14ac:dyDescent="0.35">
      <c r="B151" s="11" t="s">
        <v>131</v>
      </c>
      <c r="C151" s="17">
        <v>1</v>
      </c>
      <c r="D151" s="20">
        <v>328.22108302748148</v>
      </c>
      <c r="E151" s="20">
        <v>349.46086193791939</v>
      </c>
      <c r="F151" s="20">
        <v>-21.239778910437906</v>
      </c>
      <c r="G151" s="20">
        <v>-0.26252108903277938</v>
      </c>
      <c r="H151" s="20">
        <v>11.86749418972232</v>
      </c>
      <c r="I151" s="20">
        <v>326.06871054031569</v>
      </c>
      <c r="J151" s="20">
        <v>372.85301333552309</v>
      </c>
      <c r="K151" s="20">
        <v>81.772678323723042</v>
      </c>
      <c r="L151" s="20">
        <v>188.27781512483028</v>
      </c>
      <c r="M151" s="20">
        <v>510.6439087510085</v>
      </c>
    </row>
    <row r="152" spans="2:13" x14ac:dyDescent="0.35">
      <c r="B152" s="11" t="s">
        <v>132</v>
      </c>
      <c r="C152" s="17">
        <v>1</v>
      </c>
      <c r="D152" s="20">
        <v>269.83398933575558</v>
      </c>
      <c r="E152" s="20">
        <v>326.33301302345433</v>
      </c>
      <c r="F152" s="20">
        <v>-56.499023687698752</v>
      </c>
      <c r="G152" s="20">
        <v>-0.69832107435423763</v>
      </c>
      <c r="H152" s="20">
        <v>11.90082660003516</v>
      </c>
      <c r="I152" s="20">
        <v>302.87515973663795</v>
      </c>
      <c r="J152" s="20">
        <v>349.7908663102707</v>
      </c>
      <c r="K152" s="20">
        <v>81.777522435300625</v>
      </c>
      <c r="L152" s="20">
        <v>165.14041792750126</v>
      </c>
      <c r="M152" s="20">
        <v>487.52560811940737</v>
      </c>
    </row>
    <row r="153" spans="2:13" x14ac:dyDescent="0.35">
      <c r="B153" s="11" t="s">
        <v>133</v>
      </c>
      <c r="C153" s="17">
        <v>1</v>
      </c>
      <c r="D153" s="20">
        <v>286.13829190952799</v>
      </c>
      <c r="E153" s="20">
        <v>283.9435130392618</v>
      </c>
      <c r="F153" s="20">
        <v>2.194778870266191</v>
      </c>
      <c r="G153" s="20">
        <v>2.712720041192437E-2</v>
      </c>
      <c r="H153" s="20">
        <v>10.759673688240801</v>
      </c>
      <c r="I153" s="20">
        <v>262.73499910359743</v>
      </c>
      <c r="J153" s="20">
        <v>305.15202697492617</v>
      </c>
      <c r="K153" s="20">
        <v>81.61926292101279</v>
      </c>
      <c r="L153" s="20">
        <v>123.06286505355365</v>
      </c>
      <c r="M153" s="20">
        <v>444.82416102496995</v>
      </c>
    </row>
    <row r="154" spans="2:13" x14ac:dyDescent="0.35">
      <c r="B154" s="11" t="s">
        <v>134</v>
      </c>
      <c r="C154" s="17">
        <v>1</v>
      </c>
      <c r="D154" s="20">
        <v>100.09976082913568</v>
      </c>
      <c r="E154" s="20">
        <v>232.50831439536213</v>
      </c>
      <c r="F154" s="20">
        <v>-132.40855356622646</v>
      </c>
      <c r="G154" s="20">
        <v>-1.6365536489826025</v>
      </c>
      <c r="H154" s="20">
        <v>10.216887859775602</v>
      </c>
      <c r="I154" s="20">
        <v>212.36969171668508</v>
      </c>
      <c r="J154" s="20">
        <v>252.64693707403919</v>
      </c>
      <c r="K154" s="20">
        <v>81.549483747177831</v>
      </c>
      <c r="L154" s="20">
        <v>71.765208924750453</v>
      </c>
      <c r="M154" s="20">
        <v>393.25141986597384</v>
      </c>
    </row>
    <row r="155" spans="2:13" x14ac:dyDescent="0.35">
      <c r="B155" s="11" t="s">
        <v>135</v>
      </c>
      <c r="C155" s="17">
        <v>1</v>
      </c>
      <c r="D155" s="20">
        <v>202.21177781488618</v>
      </c>
      <c r="E155" s="20">
        <v>281.46612960191084</v>
      </c>
      <c r="F155" s="20">
        <v>-79.25435178702466</v>
      </c>
      <c r="G155" s="20">
        <v>-0.97957416738890901</v>
      </c>
      <c r="H155" s="20">
        <v>10.533542671799871</v>
      </c>
      <c r="I155" s="20">
        <v>260.70334505845977</v>
      </c>
      <c r="J155" s="20">
        <v>302.2289141453619</v>
      </c>
      <c r="K155" s="20">
        <v>81.589760528577486</v>
      </c>
      <c r="L155" s="20">
        <v>120.64363411405989</v>
      </c>
      <c r="M155" s="20">
        <v>442.28862508976181</v>
      </c>
    </row>
    <row r="156" spans="2:13" x14ac:dyDescent="0.35">
      <c r="B156" s="11" t="s">
        <v>136</v>
      </c>
      <c r="C156" s="17">
        <v>1</v>
      </c>
      <c r="D156" s="20">
        <v>277.05184352904394</v>
      </c>
      <c r="E156" s="20">
        <v>408.8836551770375</v>
      </c>
      <c r="F156" s="20">
        <v>-131.83181164799356</v>
      </c>
      <c r="G156" s="20">
        <v>-1.6294251888840394</v>
      </c>
      <c r="H156" s="20">
        <v>18.292210798299006</v>
      </c>
      <c r="I156" s="20">
        <v>372.82767254497827</v>
      </c>
      <c r="J156" s="20">
        <v>444.93963780909672</v>
      </c>
      <c r="K156" s="20">
        <v>82.949011312862552</v>
      </c>
      <c r="L156" s="20">
        <v>245.38192516629593</v>
      </c>
      <c r="M156" s="20">
        <v>572.38538518777909</v>
      </c>
    </row>
    <row r="157" spans="2:13" x14ac:dyDescent="0.35">
      <c r="B157" s="11" t="s">
        <v>137</v>
      </c>
      <c r="C157" s="17">
        <v>1</v>
      </c>
      <c r="D157" s="20">
        <v>432.8902525837712</v>
      </c>
      <c r="E157" s="20">
        <v>505.76231873921017</v>
      </c>
      <c r="F157" s="20">
        <v>-72.872066155438972</v>
      </c>
      <c r="G157" s="20">
        <v>-0.90068989172920577</v>
      </c>
      <c r="H157" s="20">
        <v>20.886392145740302</v>
      </c>
      <c r="I157" s="20">
        <v>464.59291604879184</v>
      </c>
      <c r="J157" s="20">
        <v>546.93172142962851</v>
      </c>
      <c r="K157" s="20">
        <v>83.559409277218052</v>
      </c>
      <c r="L157" s="20">
        <v>341.05742642927333</v>
      </c>
      <c r="M157" s="20">
        <v>670.46721104914695</v>
      </c>
    </row>
    <row r="158" spans="2:13" x14ac:dyDescent="0.35">
      <c r="B158" s="11" t="s">
        <v>138</v>
      </c>
      <c r="C158" s="17">
        <v>1</v>
      </c>
      <c r="D158" s="20">
        <v>427.7926261350546</v>
      </c>
      <c r="E158" s="20">
        <v>402.44726278790733</v>
      </c>
      <c r="F158" s="20">
        <v>25.34536334714727</v>
      </c>
      <c r="G158" s="20">
        <v>0.31326561429294142</v>
      </c>
      <c r="H158" s="20">
        <v>23.64459687724905</v>
      </c>
      <c r="I158" s="20">
        <v>355.84113170027467</v>
      </c>
      <c r="J158" s="20">
        <v>449.05339387554</v>
      </c>
      <c r="K158" s="20">
        <v>84.291164800230433</v>
      </c>
      <c r="L158" s="20">
        <v>236.29999892870421</v>
      </c>
      <c r="M158" s="20">
        <v>568.59452664711046</v>
      </c>
    </row>
    <row r="159" spans="2:13" x14ac:dyDescent="0.35">
      <c r="B159" s="11" t="s">
        <v>139</v>
      </c>
      <c r="C159" s="17">
        <v>1</v>
      </c>
      <c r="D159" s="20">
        <v>241.04674393023117</v>
      </c>
      <c r="E159" s="20">
        <v>364.8253579613405</v>
      </c>
      <c r="F159" s="20">
        <v>-123.77861403110933</v>
      </c>
      <c r="G159" s="20">
        <v>-1.5298886439183252</v>
      </c>
      <c r="H159" s="20">
        <v>12.693147257249517</v>
      </c>
      <c r="I159" s="20">
        <v>339.80575250741055</v>
      </c>
      <c r="J159" s="20">
        <v>389.84496341527046</v>
      </c>
      <c r="K159" s="20">
        <v>81.896578006570053</v>
      </c>
      <c r="L159" s="20">
        <v>203.39809108857085</v>
      </c>
      <c r="M159" s="20">
        <v>526.25262483411018</v>
      </c>
    </row>
    <row r="160" spans="2:13" x14ac:dyDescent="0.35">
      <c r="B160" s="11" t="s">
        <v>140</v>
      </c>
      <c r="C160" s="17">
        <v>1</v>
      </c>
      <c r="D160" s="20">
        <v>556.55004166698996</v>
      </c>
      <c r="E160" s="20">
        <v>504.86392691244561</v>
      </c>
      <c r="F160" s="20">
        <v>51.686114754544349</v>
      </c>
      <c r="G160" s="20">
        <v>0.63883410418025111</v>
      </c>
      <c r="H160" s="20">
        <v>20.834410861632129</v>
      </c>
      <c r="I160" s="20">
        <v>463.79698511632063</v>
      </c>
      <c r="J160" s="20">
        <v>545.93086870857053</v>
      </c>
      <c r="K160" s="20">
        <v>83.546431269344396</v>
      </c>
      <c r="L160" s="20">
        <v>340.18461569993053</v>
      </c>
      <c r="M160" s="20">
        <v>669.54323812496068</v>
      </c>
    </row>
    <row r="161" spans="2:13" x14ac:dyDescent="0.35">
      <c r="B161" s="11" t="s">
        <v>141</v>
      </c>
      <c r="C161" s="17">
        <v>1</v>
      </c>
      <c r="D161" s="20">
        <v>309.99966629109912</v>
      </c>
      <c r="E161" s="20">
        <v>380.27769672766038</v>
      </c>
      <c r="F161" s="20">
        <v>-70.278030436561266</v>
      </c>
      <c r="G161" s="20">
        <v>-0.86862792513429721</v>
      </c>
      <c r="H161" s="20">
        <v>14.080555428346571</v>
      </c>
      <c r="I161" s="20">
        <v>352.52335540870831</v>
      </c>
      <c r="J161" s="20">
        <v>408.03203804661246</v>
      </c>
      <c r="K161" s="20">
        <v>82.123051228401962</v>
      </c>
      <c r="L161" s="20">
        <v>218.40402593777881</v>
      </c>
      <c r="M161" s="20">
        <v>542.15136751754198</v>
      </c>
    </row>
    <row r="162" spans="2:13" x14ac:dyDescent="0.35">
      <c r="B162" s="11" t="s">
        <v>142</v>
      </c>
      <c r="C162" s="17">
        <v>1</v>
      </c>
      <c r="D162" s="20">
        <v>409.73567792980032</v>
      </c>
      <c r="E162" s="20">
        <v>334.12602707412179</v>
      </c>
      <c r="F162" s="20">
        <v>75.609650855678524</v>
      </c>
      <c r="G162" s="20">
        <v>0.93452610630831245</v>
      </c>
      <c r="H162" s="20">
        <v>11.711480407372523</v>
      </c>
      <c r="I162" s="20">
        <v>311.04139619925826</v>
      </c>
      <c r="J162" s="20">
        <v>357.21065794898533</v>
      </c>
      <c r="K162" s="20">
        <v>81.750182111260543</v>
      </c>
      <c r="L162" s="20">
        <v>172.98732279867227</v>
      </c>
      <c r="M162" s="20">
        <v>495.26473134957132</v>
      </c>
    </row>
    <row r="163" spans="2:13" x14ac:dyDescent="0.35">
      <c r="B163" s="11" t="s">
        <v>143</v>
      </c>
      <c r="C163" s="17">
        <v>1</v>
      </c>
      <c r="D163" s="20">
        <v>347.35825789398893</v>
      </c>
      <c r="E163" s="20">
        <v>344.21824667997589</v>
      </c>
      <c r="F163" s="20">
        <v>3.1400112140130432</v>
      </c>
      <c r="G163" s="20">
        <v>3.8810157438726782E-2</v>
      </c>
      <c r="H163" s="20">
        <v>11.735353245486301</v>
      </c>
      <c r="I163" s="20">
        <v>321.08655978515395</v>
      </c>
      <c r="J163" s="20">
        <v>367.34993357479783</v>
      </c>
      <c r="K163" s="20">
        <v>81.7536055332628</v>
      </c>
      <c r="L163" s="20">
        <v>183.07279445887801</v>
      </c>
      <c r="M163" s="20">
        <v>505.3636989010738</v>
      </c>
    </row>
    <row r="164" spans="2:13" x14ac:dyDescent="0.35">
      <c r="B164" s="11" t="s">
        <v>144</v>
      </c>
      <c r="C164" s="17">
        <v>1</v>
      </c>
      <c r="D164" s="20">
        <v>305.04944445264965</v>
      </c>
      <c r="E164" s="20">
        <v>258.46185499335206</v>
      </c>
      <c r="F164" s="20">
        <v>46.58758945929759</v>
      </c>
      <c r="G164" s="20">
        <v>0.57581695044182002</v>
      </c>
      <c r="H164" s="20">
        <v>9.3201524729804888</v>
      </c>
      <c r="I164" s="20">
        <v>240.09079753073101</v>
      </c>
      <c r="J164" s="20">
        <v>276.83291245597309</v>
      </c>
      <c r="K164" s="20">
        <v>81.441996193681277</v>
      </c>
      <c r="L164" s="20">
        <v>97.930619449496021</v>
      </c>
      <c r="M164" s="20">
        <v>418.9930905372081</v>
      </c>
    </row>
    <row r="165" spans="2:13" x14ac:dyDescent="0.35">
      <c r="B165" s="11" t="s">
        <v>145</v>
      </c>
      <c r="C165" s="17">
        <v>1</v>
      </c>
      <c r="D165" s="20">
        <v>219.65535217099114</v>
      </c>
      <c r="E165" s="20">
        <v>262.35488608694357</v>
      </c>
      <c r="F165" s="20">
        <v>-42.699533915952429</v>
      </c>
      <c r="G165" s="20">
        <v>-0.52776105589777167</v>
      </c>
      <c r="H165" s="20">
        <v>9.3981265564347236</v>
      </c>
      <c r="I165" s="20">
        <v>243.83013303061998</v>
      </c>
      <c r="J165" s="20">
        <v>280.87963914326713</v>
      </c>
      <c r="K165" s="20">
        <v>81.450956315213119</v>
      </c>
      <c r="L165" s="20">
        <v>101.80598914666609</v>
      </c>
      <c r="M165" s="20">
        <v>422.90378302722104</v>
      </c>
    </row>
    <row r="166" spans="2:13" x14ac:dyDescent="0.35">
      <c r="B166" s="11" t="s">
        <v>146</v>
      </c>
      <c r="C166" s="17">
        <v>1</v>
      </c>
      <c r="D166" s="20">
        <v>239.05316731393944</v>
      </c>
      <c r="E166" s="20">
        <v>281.43073844554209</v>
      </c>
      <c r="F166" s="20">
        <v>-42.37757113160265</v>
      </c>
      <c r="G166" s="20">
        <v>-0.52378163496632346</v>
      </c>
      <c r="H166" s="20">
        <v>10.530425592283372</v>
      </c>
      <c r="I166" s="20">
        <v>260.67409801261704</v>
      </c>
      <c r="J166" s="20">
        <v>302.18737887846714</v>
      </c>
      <c r="K166" s="20">
        <v>81.589358160526103</v>
      </c>
      <c r="L166" s="20">
        <v>120.60903606988697</v>
      </c>
      <c r="M166" s="20">
        <v>442.25244082119718</v>
      </c>
    </row>
    <row r="167" spans="2:13" x14ac:dyDescent="0.35">
      <c r="B167" s="11" t="s">
        <v>147</v>
      </c>
      <c r="C167" s="17">
        <v>1</v>
      </c>
      <c r="D167" s="20">
        <v>249.14047552741056</v>
      </c>
      <c r="E167" s="20">
        <v>303.3095731915264</v>
      </c>
      <c r="F167" s="20">
        <v>-54.169097664115839</v>
      </c>
      <c r="G167" s="20">
        <v>-0.66952347153285352</v>
      </c>
      <c r="H167" s="20">
        <v>12.972727707584252</v>
      </c>
      <c r="I167" s="20">
        <v>277.73888356451931</v>
      </c>
      <c r="J167" s="20">
        <v>328.88026281853348</v>
      </c>
      <c r="K167" s="20">
        <v>81.940375676873217</v>
      </c>
      <c r="L167" s="20">
        <v>141.7959762377628</v>
      </c>
      <c r="M167" s="20">
        <v>464.82317014528996</v>
      </c>
    </row>
    <row r="168" spans="2:13" x14ac:dyDescent="0.35">
      <c r="B168" s="11" t="s">
        <v>148</v>
      </c>
      <c r="C168" s="17">
        <v>1</v>
      </c>
      <c r="D168" s="20">
        <v>263.47531165786268</v>
      </c>
      <c r="E168" s="20">
        <v>303.3095731915264</v>
      </c>
      <c r="F168" s="20">
        <v>-39.834261533663721</v>
      </c>
      <c r="G168" s="20">
        <v>-0.49234663706856596</v>
      </c>
      <c r="H168" s="20">
        <v>12.972727707584252</v>
      </c>
      <c r="I168" s="20">
        <v>277.73888356451931</v>
      </c>
      <c r="J168" s="20">
        <v>328.88026281853348</v>
      </c>
      <c r="K168" s="20">
        <v>81.940375676873217</v>
      </c>
      <c r="L168" s="20">
        <v>141.7959762377628</v>
      </c>
      <c r="M168" s="20">
        <v>464.82317014528996</v>
      </c>
    </row>
    <row r="169" spans="2:13" x14ac:dyDescent="0.35">
      <c r="B169" s="11" t="s">
        <v>149</v>
      </c>
      <c r="C169" s="17">
        <v>1</v>
      </c>
      <c r="D169" s="20">
        <v>666.72935151489276</v>
      </c>
      <c r="E169" s="20">
        <v>341.30555666497969</v>
      </c>
      <c r="F169" s="20">
        <v>325.42379484991307</v>
      </c>
      <c r="G169" s="20">
        <v>4.0221986010972852</v>
      </c>
      <c r="H169" s="20">
        <v>18.65500203935224</v>
      </c>
      <c r="I169" s="20">
        <v>304.53447213349915</v>
      </c>
      <c r="J169" s="20">
        <v>378.07664119646023</v>
      </c>
      <c r="K169" s="20">
        <v>83.029769378098521</v>
      </c>
      <c r="L169" s="20">
        <v>177.64464352270448</v>
      </c>
      <c r="M169" s="20">
        <v>504.9664698072549</v>
      </c>
    </row>
    <row r="170" spans="2:13" x14ac:dyDescent="0.35">
      <c r="B170" s="11" t="s">
        <v>150</v>
      </c>
      <c r="C170" s="17">
        <v>1</v>
      </c>
      <c r="D170" s="20">
        <v>711.8649399072799</v>
      </c>
      <c r="E170" s="20">
        <v>351.21980915737254</v>
      </c>
      <c r="F170" s="20">
        <v>360.64513074990737</v>
      </c>
      <c r="G170" s="20">
        <v>4.4575300372974942</v>
      </c>
      <c r="H170" s="20">
        <v>20.288222917768529</v>
      </c>
      <c r="I170" s="20">
        <v>311.22946456619655</v>
      </c>
      <c r="J170" s="20">
        <v>391.21015374854852</v>
      </c>
      <c r="K170" s="20">
        <v>83.411902574231334</v>
      </c>
      <c r="L170" s="20">
        <v>186.80566897027347</v>
      </c>
      <c r="M170" s="20">
        <v>515.6339493444716</v>
      </c>
    </row>
    <row r="171" spans="2:13" x14ac:dyDescent="0.35">
      <c r="B171" s="11" t="s">
        <v>151</v>
      </c>
      <c r="C171" s="17">
        <v>1</v>
      </c>
      <c r="D171" s="20">
        <v>328.15780403353938</v>
      </c>
      <c r="E171" s="20">
        <v>260.27860281107456</v>
      </c>
      <c r="F171" s="20">
        <v>67.879201222464815</v>
      </c>
      <c r="G171" s="20">
        <v>0.83897868724233537</v>
      </c>
      <c r="H171" s="20">
        <v>9.349527596274644</v>
      </c>
      <c r="I171" s="20">
        <v>241.84964371223319</v>
      </c>
      <c r="J171" s="20">
        <v>278.70756190991591</v>
      </c>
      <c r="K171" s="20">
        <v>81.44536308572448</v>
      </c>
      <c r="L171" s="20">
        <v>99.740730748408822</v>
      </c>
      <c r="M171" s="20">
        <v>420.81647487374028</v>
      </c>
    </row>
    <row r="172" spans="2:13" x14ac:dyDescent="0.35">
      <c r="B172" s="11" t="s">
        <v>152</v>
      </c>
      <c r="C172" s="17">
        <v>1</v>
      </c>
      <c r="D172" s="20">
        <v>144.59522043429578</v>
      </c>
      <c r="E172" s="20">
        <v>290.45549235140061</v>
      </c>
      <c r="F172" s="20">
        <v>-145.86027191710482</v>
      </c>
      <c r="G172" s="20">
        <v>-1.80281525489317</v>
      </c>
      <c r="H172" s="20">
        <v>11.423072020321371</v>
      </c>
      <c r="I172" s="20">
        <v>267.9393464950578</v>
      </c>
      <c r="J172" s="20">
        <v>312.97163820774341</v>
      </c>
      <c r="K172" s="20">
        <v>81.709363455319121</v>
      </c>
      <c r="L172" s="20">
        <v>129.39724618819986</v>
      </c>
      <c r="M172" s="20">
        <v>451.51373851460136</v>
      </c>
    </row>
    <row r="173" spans="2:13" x14ac:dyDescent="0.35">
      <c r="B173" s="11" t="s">
        <v>153</v>
      </c>
      <c r="C173" s="17">
        <v>1</v>
      </c>
      <c r="D173" s="20">
        <v>266.12956722271895</v>
      </c>
      <c r="E173" s="20">
        <v>214.38076446866347</v>
      </c>
      <c r="F173" s="20">
        <v>51.748802754055475</v>
      </c>
      <c r="G173" s="20">
        <v>0.63960892024450211</v>
      </c>
      <c r="H173" s="20">
        <v>12.030450728402888</v>
      </c>
      <c r="I173" s="20">
        <v>190.66740760315682</v>
      </c>
      <c r="J173" s="20">
        <v>238.09412133417013</v>
      </c>
      <c r="K173" s="20">
        <v>81.79648676208852</v>
      </c>
      <c r="L173" s="20">
        <v>53.15078857468481</v>
      </c>
      <c r="M173" s="20">
        <v>375.6107403626421</v>
      </c>
    </row>
    <row r="174" spans="2:13" x14ac:dyDescent="0.35">
      <c r="B174" s="11" t="s">
        <v>154</v>
      </c>
      <c r="C174" s="17">
        <v>1</v>
      </c>
      <c r="D174" s="20">
        <v>277.18746772270498</v>
      </c>
      <c r="E174" s="20">
        <v>303.33788611662141</v>
      </c>
      <c r="F174" s="20">
        <v>-26.150418393916425</v>
      </c>
      <c r="G174" s="20">
        <v>-0.32321599694524444</v>
      </c>
      <c r="H174" s="20">
        <v>12.976431174329926</v>
      </c>
      <c r="I174" s="20">
        <v>277.75989654461955</v>
      </c>
      <c r="J174" s="20">
        <v>328.91587568862326</v>
      </c>
      <c r="K174" s="20">
        <v>81.940962088043079</v>
      </c>
      <c r="L174" s="20">
        <v>141.82313328119929</v>
      </c>
      <c r="M174" s="20">
        <v>464.85263895204355</v>
      </c>
    </row>
    <row r="175" spans="2:13" x14ac:dyDescent="0.35">
      <c r="B175" s="11" t="s">
        <v>155</v>
      </c>
      <c r="C175" s="17">
        <v>1</v>
      </c>
      <c r="D175" s="20">
        <v>153.97779967160201</v>
      </c>
      <c r="E175" s="20">
        <v>209.52089264054692</v>
      </c>
      <c r="F175" s="20">
        <v>-55.543092968944904</v>
      </c>
      <c r="G175" s="20">
        <v>-0.68650588671102619</v>
      </c>
      <c r="H175" s="20">
        <v>12.628477389917084</v>
      </c>
      <c r="I175" s="20">
        <v>184.62875869014744</v>
      </c>
      <c r="J175" s="20">
        <v>234.4130265909464</v>
      </c>
      <c r="K175" s="20">
        <v>81.886579749551387</v>
      </c>
      <c r="L175" s="20">
        <v>48.113333444743773</v>
      </c>
      <c r="M175" s="20">
        <v>370.92845183635006</v>
      </c>
    </row>
    <row r="176" spans="2:13" x14ac:dyDescent="0.35">
      <c r="B176" s="11" t="s">
        <v>156</v>
      </c>
      <c r="C176" s="17">
        <v>1</v>
      </c>
      <c r="D176" s="20">
        <v>232.91486209197791</v>
      </c>
      <c r="E176" s="20">
        <v>209.52089264054692</v>
      </c>
      <c r="F176" s="20">
        <v>23.393969451430991</v>
      </c>
      <c r="G176" s="20">
        <v>0.2891466226219121</v>
      </c>
      <c r="H176" s="20">
        <v>12.628477389917084</v>
      </c>
      <c r="I176" s="20">
        <v>184.62875869014744</v>
      </c>
      <c r="J176" s="20">
        <v>234.4130265909464</v>
      </c>
      <c r="K176" s="20">
        <v>81.886579749551387</v>
      </c>
      <c r="L176" s="20">
        <v>48.113333444743773</v>
      </c>
      <c r="M176" s="20">
        <v>370.92845183635006</v>
      </c>
    </row>
    <row r="177" spans="2:13" x14ac:dyDescent="0.35">
      <c r="B177" s="11" t="s">
        <v>157</v>
      </c>
      <c r="C177" s="17">
        <v>1</v>
      </c>
      <c r="D177" s="20">
        <v>308.27675199977176</v>
      </c>
      <c r="E177" s="20">
        <v>377.32303943394726</v>
      </c>
      <c r="F177" s="20">
        <v>-69.046287434175497</v>
      </c>
      <c r="G177" s="20">
        <v>-0.85340373114629342</v>
      </c>
      <c r="H177" s="20">
        <v>17.961143348497714</v>
      </c>
      <c r="I177" s="20">
        <v>341.91962757923693</v>
      </c>
      <c r="J177" s="20">
        <v>412.72645128865759</v>
      </c>
      <c r="K177" s="20">
        <v>82.876632245025959</v>
      </c>
      <c r="L177" s="20">
        <v>213.9639766186375</v>
      </c>
      <c r="M177" s="20">
        <v>540.68210224925701</v>
      </c>
    </row>
    <row r="178" spans="2:13" x14ac:dyDescent="0.35">
      <c r="B178" s="11" t="s">
        <v>158</v>
      </c>
      <c r="C178" s="17">
        <v>1</v>
      </c>
      <c r="D178" s="20">
        <v>272.20570082094849</v>
      </c>
      <c r="E178" s="20">
        <v>290.0333606214765</v>
      </c>
      <c r="F178" s="20">
        <v>-17.827659800528011</v>
      </c>
      <c r="G178" s="20">
        <v>-0.2203477110319895</v>
      </c>
      <c r="H178" s="20">
        <v>14.790513898515471</v>
      </c>
      <c r="I178" s="20">
        <v>260.8796121695018</v>
      </c>
      <c r="J178" s="20">
        <v>319.18710907345121</v>
      </c>
      <c r="K178" s="20">
        <v>82.247752572785672</v>
      </c>
      <c r="L178" s="20">
        <v>127.91388960783456</v>
      </c>
      <c r="M178" s="20">
        <v>452.15283163511845</v>
      </c>
    </row>
    <row r="179" spans="2:13" x14ac:dyDescent="0.35">
      <c r="B179" s="11" t="s">
        <v>159</v>
      </c>
      <c r="C179" s="17">
        <v>1</v>
      </c>
      <c r="D179" s="20">
        <v>355.87124573559618</v>
      </c>
      <c r="E179" s="20">
        <v>300.071274078648</v>
      </c>
      <c r="F179" s="20">
        <v>55.799971656948173</v>
      </c>
      <c r="G179" s="20">
        <v>0.68968087611220075</v>
      </c>
      <c r="H179" s="20">
        <v>13.717043959824146</v>
      </c>
      <c r="I179" s="20">
        <v>273.03345430758986</v>
      </c>
      <c r="J179" s="20">
        <v>327.10909384970614</v>
      </c>
      <c r="K179" s="20">
        <v>82.061506182178618</v>
      </c>
      <c r="L179" s="20">
        <v>138.31891542223062</v>
      </c>
      <c r="M179" s="20">
        <v>461.82363273506542</v>
      </c>
    </row>
    <row r="180" spans="2:13" x14ac:dyDescent="0.35">
      <c r="B180" s="11" t="s">
        <v>160</v>
      </c>
      <c r="C180" s="17">
        <v>1</v>
      </c>
      <c r="D180" s="20">
        <v>337.17576313998126</v>
      </c>
      <c r="E180" s="20">
        <v>303.86507110891819</v>
      </c>
      <c r="F180" s="20">
        <v>33.31069203106307</v>
      </c>
      <c r="G180" s="20">
        <v>0.41171610991358998</v>
      </c>
      <c r="H180" s="20">
        <v>13.35804352859455</v>
      </c>
      <c r="I180" s="20">
        <v>277.5348811293623</v>
      </c>
      <c r="J180" s="20">
        <v>330.19526108847407</v>
      </c>
      <c r="K180" s="20">
        <v>82.002261120068013</v>
      </c>
      <c r="L180" s="20">
        <v>142.2294910613879</v>
      </c>
      <c r="M180" s="20">
        <v>465.5006511564485</v>
      </c>
    </row>
    <row r="181" spans="2:13" x14ac:dyDescent="0.35">
      <c r="B181" s="11" t="s">
        <v>161</v>
      </c>
      <c r="C181" s="17">
        <v>1</v>
      </c>
      <c r="D181" s="20">
        <v>361.36155202758158</v>
      </c>
      <c r="E181" s="20">
        <v>317.60190687015506</v>
      </c>
      <c r="F181" s="20">
        <v>43.759645157426519</v>
      </c>
      <c r="G181" s="20">
        <v>0.54086390215531455</v>
      </c>
      <c r="H181" s="20">
        <v>22.17347193788849</v>
      </c>
      <c r="I181" s="20">
        <v>273.89552671192376</v>
      </c>
      <c r="J181" s="20">
        <v>361.30828702838636</v>
      </c>
      <c r="K181" s="20">
        <v>83.89038299872233</v>
      </c>
      <c r="L181" s="20">
        <v>152.24462853177076</v>
      </c>
      <c r="M181" s="20">
        <v>482.95918520853934</v>
      </c>
    </row>
    <row r="182" spans="2:13" x14ac:dyDescent="0.35">
      <c r="B182" s="11" t="s">
        <v>162</v>
      </c>
      <c r="C182" s="17">
        <v>1</v>
      </c>
      <c r="D182" s="20">
        <v>1041.2002563709802</v>
      </c>
      <c r="E182" s="20">
        <v>486.80096727680888</v>
      </c>
      <c r="F182" s="20">
        <v>554.39928909417131</v>
      </c>
      <c r="G182" s="20">
        <v>6.8523079145836503</v>
      </c>
      <c r="H182" s="20">
        <v>20.062838129273207</v>
      </c>
      <c r="I182" s="20">
        <v>447.25488117954183</v>
      </c>
      <c r="J182" s="20">
        <v>526.34705337407593</v>
      </c>
      <c r="K182" s="20">
        <v>83.357369054531773</v>
      </c>
      <c r="L182" s="20">
        <v>322.49431872430955</v>
      </c>
      <c r="M182" s="20">
        <v>651.1076158293082</v>
      </c>
    </row>
    <row r="183" spans="2:13" x14ac:dyDescent="0.35">
      <c r="B183" s="11" t="s">
        <v>163</v>
      </c>
      <c r="C183" s="17">
        <v>1</v>
      </c>
      <c r="D183" s="20">
        <v>753.38798724890694</v>
      </c>
      <c r="E183" s="20">
        <v>362.21473709202365</v>
      </c>
      <c r="F183" s="20">
        <v>391.17325015688328</v>
      </c>
      <c r="G183" s="20">
        <v>4.8348538873543125</v>
      </c>
      <c r="H183" s="20">
        <v>12.509961204442812</v>
      </c>
      <c r="I183" s="20">
        <v>337.55621172902772</v>
      </c>
      <c r="J183" s="20">
        <v>386.87326245501959</v>
      </c>
      <c r="K183" s="20">
        <v>81.868386030437023</v>
      </c>
      <c r="L183" s="20">
        <v>200.84303974078557</v>
      </c>
      <c r="M183" s="20">
        <v>523.58643444326174</v>
      </c>
    </row>
    <row r="184" spans="2:13" x14ac:dyDescent="0.35">
      <c r="B184" s="11" t="s">
        <v>164</v>
      </c>
      <c r="C184" s="17">
        <v>1</v>
      </c>
      <c r="D184" s="20">
        <v>192.07759771029299</v>
      </c>
      <c r="E184" s="20">
        <v>310.55192444345369</v>
      </c>
      <c r="F184" s="20">
        <v>-118.47432673316069</v>
      </c>
      <c r="G184" s="20">
        <v>-1.4643282968039819</v>
      </c>
      <c r="H184" s="20">
        <v>12.797285791518711</v>
      </c>
      <c r="I184" s="20">
        <v>285.32705035226923</v>
      </c>
      <c r="J184" s="20">
        <v>335.77679853463815</v>
      </c>
      <c r="K184" s="20">
        <v>81.912783040999159</v>
      </c>
      <c r="L184" s="20">
        <v>149.09271564489003</v>
      </c>
      <c r="M184" s="20">
        <v>472.01113324201731</v>
      </c>
    </row>
    <row r="185" spans="2:13" x14ac:dyDescent="0.35">
      <c r="B185" s="11" t="s">
        <v>165</v>
      </c>
      <c r="C185" s="17">
        <v>1</v>
      </c>
      <c r="D185" s="20">
        <v>390.64287641209955</v>
      </c>
      <c r="E185" s="20">
        <v>357.19501701790119</v>
      </c>
      <c r="F185" s="20">
        <v>33.44785939419836</v>
      </c>
      <c r="G185" s="20">
        <v>0.41341148187117355</v>
      </c>
      <c r="H185" s="20">
        <v>12.205293983744031</v>
      </c>
      <c r="I185" s="20">
        <v>333.13702464346528</v>
      </c>
      <c r="J185" s="20">
        <v>381.25300939233711</v>
      </c>
      <c r="K185" s="20">
        <v>81.822385097976763</v>
      </c>
      <c r="L185" s="20">
        <v>195.91399262249848</v>
      </c>
      <c r="M185" s="20">
        <v>518.47604141330385</v>
      </c>
    </row>
    <row r="186" spans="2:13" x14ac:dyDescent="0.35">
      <c r="B186" s="11" t="s">
        <v>166</v>
      </c>
      <c r="C186" s="17">
        <v>1</v>
      </c>
      <c r="D186" s="20">
        <v>256.29154906337163</v>
      </c>
      <c r="E186" s="20">
        <v>249.96796897804876</v>
      </c>
      <c r="F186" s="20">
        <v>6.3235800853228739</v>
      </c>
      <c r="G186" s="20">
        <v>7.8158682234170718E-2</v>
      </c>
      <c r="H186" s="20">
        <v>9.3478333276009771</v>
      </c>
      <c r="I186" s="20">
        <v>231.54234947126355</v>
      </c>
      <c r="J186" s="20">
        <v>268.39358848483397</v>
      </c>
      <c r="K186" s="20">
        <v>81.445168609393889</v>
      </c>
      <c r="L186" s="20">
        <v>89.4304802498676</v>
      </c>
      <c r="M186" s="20">
        <v>410.50545770622989</v>
      </c>
    </row>
    <row r="187" spans="2:13" x14ac:dyDescent="0.35">
      <c r="B187" s="11" t="s">
        <v>167</v>
      </c>
      <c r="C187" s="17">
        <v>1</v>
      </c>
      <c r="D187" s="20">
        <v>184.67931669463792</v>
      </c>
      <c r="E187" s="20">
        <v>173.33424177277092</v>
      </c>
      <c r="F187" s="20">
        <v>11.345074921866996</v>
      </c>
      <c r="G187" s="20">
        <v>0.1402237488537772</v>
      </c>
      <c r="H187" s="20">
        <v>17.931364159816958</v>
      </c>
      <c r="I187" s="20">
        <v>137.98952801211328</v>
      </c>
      <c r="J187" s="20">
        <v>208.67895553342856</v>
      </c>
      <c r="K187" s="20">
        <v>82.870183555510238</v>
      </c>
      <c r="L187" s="20">
        <v>9.9878900419627996</v>
      </c>
      <c r="M187" s="20">
        <v>336.68059350357908</v>
      </c>
    </row>
    <row r="188" spans="2:13" x14ac:dyDescent="0.35">
      <c r="B188" s="11" t="s">
        <v>168</v>
      </c>
      <c r="C188" s="17">
        <v>1</v>
      </c>
      <c r="D188" s="20">
        <v>259.95286757158794</v>
      </c>
      <c r="E188" s="20">
        <v>265.94845323828031</v>
      </c>
      <c r="F188" s="20">
        <v>-5.9955856666923637</v>
      </c>
      <c r="G188" s="20">
        <v>-7.4104711035193685E-2</v>
      </c>
      <c r="H188" s="20">
        <v>9.5193733515077472</v>
      </c>
      <c r="I188" s="20">
        <v>247.18470925923282</v>
      </c>
      <c r="J188" s="20">
        <v>284.7121972173278</v>
      </c>
      <c r="K188" s="20">
        <v>81.465035266041511</v>
      </c>
      <c r="L188" s="20">
        <v>105.37180511952891</v>
      </c>
      <c r="M188" s="20">
        <v>426.5251013570317</v>
      </c>
    </row>
    <row r="189" spans="2:13" x14ac:dyDescent="0.35">
      <c r="B189" s="11" t="s">
        <v>169</v>
      </c>
      <c r="C189" s="17">
        <v>1</v>
      </c>
      <c r="D189" s="20">
        <v>325.84191908072341</v>
      </c>
      <c r="E189" s="20">
        <v>284.29742499225227</v>
      </c>
      <c r="F189" s="20">
        <v>41.54449408847114</v>
      </c>
      <c r="G189" s="20">
        <v>0.51348490384057632</v>
      </c>
      <c r="H189" s="20">
        <v>10.793224387986236</v>
      </c>
      <c r="I189" s="20">
        <v>263.0227788946172</v>
      </c>
      <c r="J189" s="20">
        <v>305.57207108988734</v>
      </c>
      <c r="K189" s="20">
        <v>81.623692605648586</v>
      </c>
      <c r="L189" s="20">
        <v>123.40804560529062</v>
      </c>
      <c r="M189" s="20">
        <v>445.18680437921392</v>
      </c>
    </row>
    <row r="190" spans="2:13" x14ac:dyDescent="0.35">
      <c r="B190" s="11" t="s">
        <v>170</v>
      </c>
      <c r="C190" s="17">
        <v>1</v>
      </c>
      <c r="D190" s="20">
        <v>291.77268941607758</v>
      </c>
      <c r="E190" s="20">
        <v>286.88098197657007</v>
      </c>
      <c r="F190" s="20">
        <v>4.8917074395075133</v>
      </c>
      <c r="G190" s="20">
        <v>6.0460910147147343E-2</v>
      </c>
      <c r="H190" s="20">
        <v>11.047144482036954</v>
      </c>
      <c r="I190" s="20">
        <v>265.10583112300498</v>
      </c>
      <c r="J190" s="20">
        <v>308.65613283013516</v>
      </c>
      <c r="K190" s="20">
        <v>81.657656732844046</v>
      </c>
      <c r="L190" s="20">
        <v>125.92465551613677</v>
      </c>
      <c r="M190" s="20">
        <v>447.83730843700334</v>
      </c>
    </row>
    <row r="191" spans="2:13" x14ac:dyDescent="0.35">
      <c r="B191" s="11" t="s">
        <v>171</v>
      </c>
      <c r="C191" s="17">
        <v>1</v>
      </c>
      <c r="D191" s="20">
        <v>126.71894491627157</v>
      </c>
      <c r="E191" s="20">
        <v>113.52131270370114</v>
      </c>
      <c r="F191" s="20">
        <v>13.197632212570426</v>
      </c>
      <c r="G191" s="20">
        <v>0.16312113208463933</v>
      </c>
      <c r="H191" s="20">
        <v>28.131629383397577</v>
      </c>
      <c r="I191" s="20">
        <v>58.070741329702393</v>
      </c>
      <c r="J191" s="20">
        <v>168.97188407769988</v>
      </c>
      <c r="K191" s="20">
        <v>85.658169917742413</v>
      </c>
      <c r="L191" s="20">
        <v>-55.320470331911821</v>
      </c>
      <c r="M191" s="20">
        <v>282.36309573931408</v>
      </c>
    </row>
    <row r="192" spans="2:13" x14ac:dyDescent="0.35">
      <c r="B192" s="11" t="s">
        <v>172</v>
      </c>
      <c r="C192" s="17">
        <v>1</v>
      </c>
      <c r="D192" s="20">
        <v>206.70153351002702</v>
      </c>
      <c r="E192" s="20">
        <v>158.65869421621292</v>
      </c>
      <c r="F192" s="20">
        <v>48.042839293814097</v>
      </c>
      <c r="G192" s="20">
        <v>0.5938036617434288</v>
      </c>
      <c r="H192" s="20">
        <v>20.335034743386778</v>
      </c>
      <c r="I192" s="20">
        <v>118.57607830856907</v>
      </c>
      <c r="J192" s="20">
        <v>198.74131012385678</v>
      </c>
      <c r="K192" s="20">
        <v>83.423300941084435</v>
      </c>
      <c r="L192" s="20">
        <v>-5.7779134201092575</v>
      </c>
      <c r="M192" s="20">
        <v>323.0953018525351</v>
      </c>
    </row>
    <row r="193" spans="2:13" x14ac:dyDescent="0.35">
      <c r="B193" s="11" t="s">
        <v>173</v>
      </c>
      <c r="C193" s="17">
        <v>1</v>
      </c>
      <c r="D193" s="20">
        <v>201.98489226665259</v>
      </c>
      <c r="E193" s="20">
        <v>159.03983013564081</v>
      </c>
      <c r="F193" s="20">
        <v>42.945062131011781</v>
      </c>
      <c r="G193" s="20">
        <v>0.53079575483119512</v>
      </c>
      <c r="H193" s="20">
        <v>20.271487188770823</v>
      </c>
      <c r="I193" s="20">
        <v>119.08247352829738</v>
      </c>
      <c r="J193" s="20">
        <v>198.99718674298424</v>
      </c>
      <c r="K193" s="20">
        <v>83.407833533406745</v>
      </c>
      <c r="L193" s="20">
        <v>-5.3662895192810254</v>
      </c>
      <c r="M193" s="20">
        <v>323.44594979056262</v>
      </c>
    </row>
    <row r="194" spans="2:13" x14ac:dyDescent="0.35">
      <c r="B194" s="11" t="s">
        <v>174</v>
      </c>
      <c r="C194" s="17">
        <v>1</v>
      </c>
      <c r="D194" s="20">
        <v>303.19777569926305</v>
      </c>
      <c r="E194" s="20">
        <v>300.38680519609431</v>
      </c>
      <c r="F194" s="20">
        <v>2.8109705031687326</v>
      </c>
      <c r="G194" s="20">
        <v>3.4743254194996763E-2</v>
      </c>
      <c r="H194" s="20">
        <v>12.596603085315353</v>
      </c>
      <c r="I194" s="20">
        <v>275.55749904632546</v>
      </c>
      <c r="J194" s="20">
        <v>325.21611134586317</v>
      </c>
      <c r="K194" s="20">
        <v>81.88167017825765</v>
      </c>
      <c r="L194" s="20">
        <v>138.98892331153854</v>
      </c>
      <c r="M194" s="20">
        <v>461.78468708065009</v>
      </c>
    </row>
    <row r="195" spans="2:13" x14ac:dyDescent="0.35">
      <c r="B195" s="11" t="s">
        <v>175</v>
      </c>
      <c r="C195" s="17">
        <v>1</v>
      </c>
      <c r="D195" s="20">
        <v>342.45802828352049</v>
      </c>
      <c r="E195" s="20">
        <v>278.07299912731935</v>
      </c>
      <c r="F195" s="20">
        <v>64.385029156201142</v>
      </c>
      <c r="G195" s="20">
        <v>0.79579114466143452</v>
      </c>
      <c r="H195" s="20">
        <v>10.249943471930607</v>
      </c>
      <c r="I195" s="20">
        <v>257.86922015939467</v>
      </c>
      <c r="J195" s="20">
        <v>298.27677809524403</v>
      </c>
      <c r="K195" s="20">
        <v>81.553631697612119</v>
      </c>
      <c r="L195" s="20">
        <v>117.32171758491043</v>
      </c>
      <c r="M195" s="20">
        <v>438.8242806697283</v>
      </c>
    </row>
    <row r="196" spans="2:13" x14ac:dyDescent="0.35">
      <c r="B196" s="11" t="s">
        <v>176</v>
      </c>
      <c r="C196" s="17">
        <v>1</v>
      </c>
      <c r="D196" s="20">
        <v>189.92428664396911</v>
      </c>
      <c r="E196" s="20">
        <v>278.07299912731935</v>
      </c>
      <c r="F196" s="20">
        <v>-88.148712483350238</v>
      </c>
      <c r="G196" s="20">
        <v>-1.0895073859075945</v>
      </c>
      <c r="H196" s="20">
        <v>10.249943471930607</v>
      </c>
      <c r="I196" s="20">
        <v>257.86922015939467</v>
      </c>
      <c r="J196" s="20">
        <v>298.27677809524403</v>
      </c>
      <c r="K196" s="20">
        <v>81.553631697612119</v>
      </c>
      <c r="L196" s="20">
        <v>117.32171758491043</v>
      </c>
      <c r="M196" s="20">
        <v>438.8242806697283</v>
      </c>
    </row>
    <row r="197" spans="2:13" x14ac:dyDescent="0.35">
      <c r="B197" s="11" t="s">
        <v>177</v>
      </c>
      <c r="C197" s="17">
        <v>1</v>
      </c>
      <c r="D197" s="20">
        <v>192.14693620199762</v>
      </c>
      <c r="E197" s="20">
        <v>250.675792806169</v>
      </c>
      <c r="F197" s="20">
        <v>-58.528856604171381</v>
      </c>
      <c r="G197" s="20">
        <v>-0.72340956280008983</v>
      </c>
      <c r="H197" s="20">
        <v>9.3351514979502266</v>
      </c>
      <c r="I197" s="20">
        <v>232.27517059657615</v>
      </c>
      <c r="J197" s="20">
        <v>269.07641501576188</v>
      </c>
      <c r="K197" s="20">
        <v>81.443714032340608</v>
      </c>
      <c r="L197" s="20">
        <v>90.141171211192699</v>
      </c>
      <c r="M197" s="20">
        <v>411.21041440114527</v>
      </c>
    </row>
    <row r="198" spans="2:13" x14ac:dyDescent="0.35">
      <c r="B198" s="11" t="s">
        <v>178</v>
      </c>
      <c r="C198" s="17">
        <v>1</v>
      </c>
      <c r="D198" s="20">
        <v>166.4431242436884</v>
      </c>
      <c r="E198" s="20">
        <v>250.675792806169</v>
      </c>
      <c r="F198" s="20">
        <v>-84.232668562480598</v>
      </c>
      <c r="G198" s="20">
        <v>-1.0411055584148574</v>
      </c>
      <c r="H198" s="20">
        <v>9.3351514979502266</v>
      </c>
      <c r="I198" s="20">
        <v>232.27517059657615</v>
      </c>
      <c r="J198" s="20">
        <v>269.07641501576188</v>
      </c>
      <c r="K198" s="20">
        <v>81.443714032340608</v>
      </c>
      <c r="L198" s="20">
        <v>90.141171211192699</v>
      </c>
      <c r="M198" s="20">
        <v>411.21041440114527</v>
      </c>
    </row>
    <row r="199" spans="2:13" x14ac:dyDescent="0.35">
      <c r="B199" s="11" t="s">
        <v>179</v>
      </c>
      <c r="C199" s="17">
        <v>1</v>
      </c>
      <c r="D199" s="20">
        <v>235.78191117171292</v>
      </c>
      <c r="E199" s="20">
        <v>276.13022688564132</v>
      </c>
      <c r="F199" s="20">
        <v>-40.3483157139284</v>
      </c>
      <c r="G199" s="20">
        <v>-0.49870028433551644</v>
      </c>
      <c r="H199" s="20">
        <v>10.102041326500569</v>
      </c>
      <c r="I199" s="20">
        <v>256.21797950160618</v>
      </c>
      <c r="J199" s="20">
        <v>296.04247426967646</v>
      </c>
      <c r="K199" s="20">
        <v>81.535174868606973</v>
      </c>
      <c r="L199" s="20">
        <v>115.41532580666518</v>
      </c>
      <c r="M199" s="20">
        <v>436.84512796461746</v>
      </c>
    </row>
    <row r="200" spans="2:13" x14ac:dyDescent="0.35">
      <c r="B200" s="11" t="s">
        <v>180</v>
      </c>
      <c r="C200" s="17">
        <v>1</v>
      </c>
      <c r="D200" s="20">
        <v>284.67501459199542</v>
      </c>
      <c r="E200" s="20">
        <v>284.32270438965861</v>
      </c>
      <c r="F200" s="20">
        <v>0.35231020233680965</v>
      </c>
      <c r="G200" s="20">
        <v>4.354511333889928E-3</v>
      </c>
      <c r="H200" s="20">
        <v>10.795632491825685</v>
      </c>
      <c r="I200" s="20">
        <v>263.043311651436</v>
      </c>
      <c r="J200" s="20">
        <v>305.60209712788122</v>
      </c>
      <c r="K200" s="20">
        <v>81.624011067764584</v>
      </c>
      <c r="L200" s="20">
        <v>123.43269727843497</v>
      </c>
      <c r="M200" s="20">
        <v>445.21271150088228</v>
      </c>
    </row>
    <row r="201" spans="2:13" x14ac:dyDescent="0.35">
      <c r="B201" s="11" t="s">
        <v>181</v>
      </c>
      <c r="C201" s="17">
        <v>1</v>
      </c>
      <c r="D201" s="20">
        <v>214.07504868302217</v>
      </c>
      <c r="E201" s="20">
        <v>291.42285155980676</v>
      </c>
      <c r="F201" s="20">
        <v>-77.347802876784584</v>
      </c>
      <c r="G201" s="20">
        <v>-0.95600945429462547</v>
      </c>
      <c r="H201" s="20">
        <v>11.529404462048092</v>
      </c>
      <c r="I201" s="20">
        <v>268.6971126305217</v>
      </c>
      <c r="J201" s="20">
        <v>314.14859048909182</v>
      </c>
      <c r="K201" s="20">
        <v>81.724296687958628</v>
      </c>
      <c r="L201" s="20">
        <v>130.335170333637</v>
      </c>
      <c r="M201" s="20">
        <v>452.51053278597652</v>
      </c>
    </row>
    <row r="202" spans="2:13" x14ac:dyDescent="0.35">
      <c r="B202" s="11" t="s">
        <v>182</v>
      </c>
      <c r="C202" s="17">
        <v>1</v>
      </c>
      <c r="D202" s="20">
        <v>183.77263114909792</v>
      </c>
      <c r="E202" s="20">
        <v>176.40873808567522</v>
      </c>
      <c r="F202" s="20">
        <v>7.3638930634226938</v>
      </c>
      <c r="G202" s="20">
        <v>9.1016824359722054E-2</v>
      </c>
      <c r="H202" s="20">
        <v>17.44087150257031</v>
      </c>
      <c r="I202" s="20">
        <v>142.03083992351714</v>
      </c>
      <c r="J202" s="20">
        <v>210.78663624783331</v>
      </c>
      <c r="K202" s="20">
        <v>82.765436630644075</v>
      </c>
      <c r="L202" s="20">
        <v>13.268854197676291</v>
      </c>
      <c r="M202" s="20">
        <v>339.54862197367413</v>
      </c>
    </row>
    <row r="203" spans="2:13" x14ac:dyDescent="0.35">
      <c r="B203" s="11" t="s">
        <v>183</v>
      </c>
      <c r="C203" s="17">
        <v>1</v>
      </c>
      <c r="D203" s="20">
        <v>289.28642125223553</v>
      </c>
      <c r="E203" s="20">
        <v>266.24791718053507</v>
      </c>
      <c r="F203" s="20">
        <v>23.038504071700459</v>
      </c>
      <c r="G203" s="20">
        <v>0.28475311367844325</v>
      </c>
      <c r="H203" s="20">
        <v>9.5315592102965585</v>
      </c>
      <c r="I203" s="20">
        <v>247.46015351804465</v>
      </c>
      <c r="J203" s="20">
        <v>285.03568084302549</v>
      </c>
      <c r="K203" s="20">
        <v>81.466460110105317</v>
      </c>
      <c r="L203" s="20">
        <v>105.66846053560909</v>
      </c>
      <c r="M203" s="20">
        <v>426.82737382546105</v>
      </c>
    </row>
    <row r="204" spans="2:13" x14ac:dyDescent="0.35">
      <c r="B204" s="11" t="s">
        <v>184</v>
      </c>
      <c r="C204" s="17">
        <v>1</v>
      </c>
      <c r="D204" s="20">
        <v>397.14858141361776</v>
      </c>
      <c r="E204" s="20">
        <v>390.3475184786214</v>
      </c>
      <c r="F204" s="20">
        <v>6.8010629349963665</v>
      </c>
      <c r="G204" s="20">
        <v>8.4060312294413922E-2</v>
      </c>
      <c r="H204" s="20">
        <v>17.862333889331357</v>
      </c>
      <c r="I204" s="20">
        <v>355.13887106123741</v>
      </c>
      <c r="J204" s="20">
        <v>425.55616589600538</v>
      </c>
      <c r="K204" s="20">
        <v>82.855274267037146</v>
      </c>
      <c r="L204" s="20">
        <v>227.03055461416631</v>
      </c>
      <c r="M204" s="20">
        <v>553.66448234307654</v>
      </c>
    </row>
    <row r="205" spans="2:13" x14ac:dyDescent="0.35">
      <c r="B205" s="11" t="s">
        <v>185</v>
      </c>
      <c r="C205" s="17">
        <v>1</v>
      </c>
      <c r="D205" s="20">
        <v>300.04673067328798</v>
      </c>
      <c r="E205" s="20">
        <v>337.3146049259139</v>
      </c>
      <c r="F205" s="20">
        <v>-37.267874252625916</v>
      </c>
      <c r="G205" s="20">
        <v>-0.46062640180911019</v>
      </c>
      <c r="H205" s="20">
        <v>11.685942483103991</v>
      </c>
      <c r="I205" s="20">
        <v>314.28031214107341</v>
      </c>
      <c r="J205" s="20">
        <v>360.34889771075439</v>
      </c>
      <c r="K205" s="20">
        <v>81.74652747126575</v>
      </c>
      <c r="L205" s="20">
        <v>176.18310435250081</v>
      </c>
      <c r="M205" s="20">
        <v>498.44610549932702</v>
      </c>
    </row>
    <row r="206" spans="2:13" x14ac:dyDescent="0.35">
      <c r="B206" s="11" t="s">
        <v>186</v>
      </c>
      <c r="C206" s="17">
        <v>1</v>
      </c>
      <c r="D206" s="20">
        <v>256.18438620920188</v>
      </c>
      <c r="E206" s="20">
        <v>377.95784954300939</v>
      </c>
      <c r="F206" s="20">
        <v>-121.77346333380751</v>
      </c>
      <c r="G206" s="20">
        <v>-1.5051052247052457</v>
      </c>
      <c r="H206" s="20">
        <v>13.842457126759388</v>
      </c>
      <c r="I206" s="20">
        <v>350.67282646674613</v>
      </c>
      <c r="J206" s="20">
        <v>405.24287261927265</v>
      </c>
      <c r="K206" s="20">
        <v>82.082562832785399</v>
      </c>
      <c r="L206" s="20">
        <v>216.1639858855323</v>
      </c>
      <c r="M206" s="20">
        <v>539.75171320048651</v>
      </c>
    </row>
    <row r="207" spans="2:13" x14ac:dyDescent="0.35">
      <c r="B207" s="11" t="s">
        <v>187</v>
      </c>
      <c r="C207" s="17">
        <v>1</v>
      </c>
      <c r="D207" s="20">
        <v>318.5782889727414</v>
      </c>
      <c r="E207" s="20">
        <v>357.96389065888548</v>
      </c>
      <c r="F207" s="20">
        <v>-39.385601686144071</v>
      </c>
      <c r="G207" s="20">
        <v>-0.48680125581611533</v>
      </c>
      <c r="H207" s="20">
        <v>12.247758574046298</v>
      </c>
      <c r="I207" s="20">
        <v>333.82219585245275</v>
      </c>
      <c r="J207" s="20">
        <v>382.1055854653182</v>
      </c>
      <c r="K207" s="20">
        <v>81.82873023565817</v>
      </c>
      <c r="L207" s="20">
        <v>196.67035929116753</v>
      </c>
      <c r="M207" s="20">
        <v>519.25742202660342</v>
      </c>
    </row>
    <row r="208" spans="2:13" x14ac:dyDescent="0.35">
      <c r="B208" s="11" t="s">
        <v>188</v>
      </c>
      <c r="C208" s="17">
        <v>1</v>
      </c>
      <c r="D208" s="20">
        <v>281.76515409737482</v>
      </c>
      <c r="E208" s="20">
        <v>283.9435130392618</v>
      </c>
      <c r="F208" s="20">
        <v>-2.1783589418869838</v>
      </c>
      <c r="G208" s="20">
        <v>-2.6924252090375158E-2</v>
      </c>
      <c r="H208" s="20">
        <v>10.759673688240801</v>
      </c>
      <c r="I208" s="20">
        <v>262.73499910359743</v>
      </c>
      <c r="J208" s="20">
        <v>305.15202697492617</v>
      </c>
      <c r="K208" s="20">
        <v>81.61926292101279</v>
      </c>
      <c r="L208" s="20">
        <v>123.06286505355365</v>
      </c>
      <c r="M208" s="20">
        <v>444.82416102496995</v>
      </c>
    </row>
    <row r="209" spans="2:13" x14ac:dyDescent="0.35">
      <c r="B209" s="11" t="s">
        <v>189</v>
      </c>
      <c r="C209" s="17">
        <v>1</v>
      </c>
      <c r="D209" s="20">
        <v>348.46674668822629</v>
      </c>
      <c r="E209" s="20">
        <v>424.97303538087959</v>
      </c>
      <c r="F209" s="20">
        <v>-76.5062886926533</v>
      </c>
      <c r="G209" s="20">
        <v>-0.94560844113030706</v>
      </c>
      <c r="H209" s="20">
        <v>19.17533021171506</v>
      </c>
      <c r="I209" s="20">
        <v>387.17632613117587</v>
      </c>
      <c r="J209" s="20">
        <v>462.76974463058332</v>
      </c>
      <c r="K209" s="20">
        <v>83.148221812738143</v>
      </c>
      <c r="L209" s="20">
        <v>261.07863931118874</v>
      </c>
      <c r="M209" s="20">
        <v>588.86743145057039</v>
      </c>
    </row>
    <row r="210" spans="2:13" x14ac:dyDescent="0.35">
      <c r="B210" s="11" t="s">
        <v>190</v>
      </c>
      <c r="C210" s="17">
        <v>1</v>
      </c>
      <c r="D210" s="20">
        <v>378.71914793843308</v>
      </c>
      <c r="E210" s="20">
        <v>400.36317033947137</v>
      </c>
      <c r="F210" s="20">
        <v>-21.644022401038285</v>
      </c>
      <c r="G210" s="20">
        <v>-0.26751748950541671</v>
      </c>
      <c r="H210" s="20">
        <v>16.481980079716255</v>
      </c>
      <c r="I210" s="20">
        <v>367.87535385577672</v>
      </c>
      <c r="J210" s="20">
        <v>432.85098682316601</v>
      </c>
      <c r="K210" s="20">
        <v>82.568693638934093</v>
      </c>
      <c r="L210" s="20">
        <v>237.61108877729814</v>
      </c>
      <c r="M210" s="20">
        <v>563.11525190164457</v>
      </c>
    </row>
    <row r="211" spans="2:13" x14ac:dyDescent="0.35">
      <c r="B211" s="11" t="s">
        <v>191</v>
      </c>
      <c r="C211" s="17">
        <v>1</v>
      </c>
      <c r="D211" s="20">
        <v>360.30415645289946</v>
      </c>
      <c r="E211" s="20">
        <v>318.64427661361094</v>
      </c>
      <c r="F211" s="20">
        <v>41.659879839288521</v>
      </c>
      <c r="G211" s="20">
        <v>0.51491105771398404</v>
      </c>
      <c r="H211" s="20">
        <v>12.256760620410333</v>
      </c>
      <c r="I211" s="20">
        <v>294.48483777224806</v>
      </c>
      <c r="J211" s="20">
        <v>342.80371545497383</v>
      </c>
      <c r="K211" s="20">
        <v>81.830078105779862</v>
      </c>
      <c r="L211" s="20">
        <v>157.34808844392228</v>
      </c>
      <c r="M211" s="20">
        <v>479.9404647832996</v>
      </c>
    </row>
    <row r="212" spans="2:13" x14ac:dyDescent="0.35">
      <c r="B212" s="11" t="s">
        <v>192</v>
      </c>
      <c r="C212" s="17">
        <v>1</v>
      </c>
      <c r="D212" s="20">
        <v>342.76335527262108</v>
      </c>
      <c r="E212" s="20">
        <v>308.50617483333667</v>
      </c>
      <c r="F212" s="20">
        <v>34.257180439284411</v>
      </c>
      <c r="G212" s="20">
        <v>0.42341459174482321</v>
      </c>
      <c r="H212" s="20">
        <v>12.95853493933117</v>
      </c>
      <c r="I212" s="20">
        <v>282.96346073161067</v>
      </c>
      <c r="J212" s="20">
        <v>334.04888893506268</v>
      </c>
      <c r="K212" s="20">
        <v>81.938129888751178</v>
      </c>
      <c r="L212" s="20">
        <v>146.99700457782276</v>
      </c>
      <c r="M212" s="20">
        <v>470.01534508885061</v>
      </c>
    </row>
    <row r="213" spans="2:13" x14ac:dyDescent="0.35">
      <c r="B213" s="11" t="s">
        <v>193</v>
      </c>
      <c r="C213" s="17">
        <v>1</v>
      </c>
      <c r="D213" s="20">
        <v>360.59464988979607</v>
      </c>
      <c r="E213" s="20">
        <v>175.59590745200697</v>
      </c>
      <c r="F213" s="20">
        <v>184.9987424377891</v>
      </c>
      <c r="G213" s="20">
        <v>2.2865619995034949</v>
      </c>
      <c r="H213" s="20">
        <v>17.570038372110407</v>
      </c>
      <c r="I213" s="20">
        <v>140.9634070191814</v>
      </c>
      <c r="J213" s="20">
        <v>210.22840788483254</v>
      </c>
      <c r="K213" s="20">
        <v>82.792751798025321</v>
      </c>
      <c r="L213" s="20">
        <v>12.40218233007792</v>
      </c>
      <c r="M213" s="20">
        <v>338.78963257393605</v>
      </c>
    </row>
    <row r="214" spans="2:13" x14ac:dyDescent="0.35">
      <c r="B214" s="11" t="s">
        <v>194</v>
      </c>
      <c r="C214" s="17">
        <v>1</v>
      </c>
      <c r="D214" s="20">
        <v>283.6937634993709</v>
      </c>
      <c r="E214" s="20">
        <v>251.19486364460144</v>
      </c>
      <c r="F214" s="20">
        <v>32.498899854769462</v>
      </c>
      <c r="G214" s="20">
        <v>0.40168245715818596</v>
      </c>
      <c r="H214" s="20">
        <v>9.3270415772686839</v>
      </c>
      <c r="I214" s="20">
        <v>232.81022699096272</v>
      </c>
      <c r="J214" s="20">
        <v>269.57950029824013</v>
      </c>
      <c r="K214" s="20">
        <v>81.442784864443894</v>
      </c>
      <c r="L214" s="20">
        <v>90.662073542926606</v>
      </c>
      <c r="M214" s="20">
        <v>411.72765374627625</v>
      </c>
    </row>
    <row r="215" spans="2:13" x14ac:dyDescent="0.35">
      <c r="B215" s="11" t="s">
        <v>195</v>
      </c>
      <c r="C215" s="17">
        <v>1</v>
      </c>
      <c r="D215" s="20">
        <v>248.0364410567509</v>
      </c>
      <c r="E215" s="20">
        <v>229.71331770479787</v>
      </c>
      <c r="F215" s="20">
        <v>18.323123351953029</v>
      </c>
      <c r="G215" s="20">
        <v>0.22647158038320123</v>
      </c>
      <c r="H215" s="20">
        <v>10.445006168065957</v>
      </c>
      <c r="I215" s="20">
        <v>209.12504846057081</v>
      </c>
      <c r="J215" s="20">
        <v>250.30158694902494</v>
      </c>
      <c r="K215" s="20">
        <v>81.578377378708183</v>
      </c>
      <c r="L215" s="20">
        <v>68.913259671801967</v>
      </c>
      <c r="M215" s="20">
        <v>390.51337573779381</v>
      </c>
    </row>
    <row r="216" spans="2:13" x14ac:dyDescent="0.35">
      <c r="B216" s="11" t="s">
        <v>196</v>
      </c>
      <c r="C216" s="17">
        <v>1</v>
      </c>
      <c r="D216" s="20">
        <v>378.96757551248282</v>
      </c>
      <c r="E216" s="20">
        <v>431.43290016512026</v>
      </c>
      <c r="F216" s="20">
        <v>-52.465324652637435</v>
      </c>
      <c r="G216" s="20">
        <v>-0.64846504393226478</v>
      </c>
      <c r="H216" s="20">
        <v>19.649489214564714</v>
      </c>
      <c r="I216" s="20">
        <v>392.70157076697762</v>
      </c>
      <c r="J216" s="20">
        <v>470.16422956326289</v>
      </c>
      <c r="K216" s="20">
        <v>83.258848948837183</v>
      </c>
      <c r="L216" s="20">
        <v>267.32044570206165</v>
      </c>
      <c r="M216" s="20">
        <v>595.54535462817887</v>
      </c>
    </row>
    <row r="217" spans="2:13" x14ac:dyDescent="0.35">
      <c r="B217" s="11" t="s">
        <v>197</v>
      </c>
      <c r="C217" s="17">
        <v>1</v>
      </c>
      <c r="D217" s="20">
        <v>270.20687266746779</v>
      </c>
      <c r="E217" s="20">
        <v>294.70213538802329</v>
      </c>
      <c r="F217" s="20">
        <v>-24.495262720555502</v>
      </c>
      <c r="G217" s="20">
        <v>-0.30275847374212111</v>
      </c>
      <c r="H217" s="20">
        <v>14.270390924293912</v>
      </c>
      <c r="I217" s="20">
        <v>266.57360718590553</v>
      </c>
      <c r="J217" s="20">
        <v>322.83066359014106</v>
      </c>
      <c r="K217" s="20">
        <v>82.155812691641984</v>
      </c>
      <c r="L217" s="20">
        <v>132.76388810913181</v>
      </c>
      <c r="M217" s="20">
        <v>456.64038266691477</v>
      </c>
    </row>
    <row r="218" spans="2:13" x14ac:dyDescent="0.35">
      <c r="B218" s="11" t="s">
        <v>198</v>
      </c>
      <c r="C218" s="17">
        <v>1</v>
      </c>
      <c r="D218" s="20">
        <v>305.50056886598702</v>
      </c>
      <c r="E218" s="20">
        <v>330.82621971802098</v>
      </c>
      <c r="F218" s="20">
        <v>-25.325650852033959</v>
      </c>
      <c r="G218" s="20">
        <v>-0.3130219702462439</v>
      </c>
      <c r="H218" s="20">
        <v>11.769890279103839</v>
      </c>
      <c r="I218" s="20">
        <v>307.62645648742921</v>
      </c>
      <c r="J218" s="20">
        <v>354.02598294861275</v>
      </c>
      <c r="K218" s="20">
        <v>81.758570309626478</v>
      </c>
      <c r="L218" s="20">
        <v>169.67098137034085</v>
      </c>
      <c r="M218" s="20">
        <v>491.98145806570108</v>
      </c>
    </row>
    <row r="219" spans="2:13" x14ac:dyDescent="0.35">
      <c r="B219" s="11" t="s">
        <v>214</v>
      </c>
      <c r="C219" s="17">
        <v>1</v>
      </c>
      <c r="D219" s="20">
        <v>127.97854653078643</v>
      </c>
      <c r="E219" s="20">
        <v>217.53722225137486</v>
      </c>
      <c r="F219" s="20">
        <v>-89.558675720588425</v>
      </c>
      <c r="G219" s="20">
        <v>-1.1069343603641908</v>
      </c>
      <c r="H219" s="20">
        <v>10.764645617294027</v>
      </c>
      <c r="I219" s="20">
        <v>196.31890809038137</v>
      </c>
      <c r="J219" s="20">
        <v>238.75553641236834</v>
      </c>
      <c r="K219" s="20">
        <v>81.619918507420223</v>
      </c>
      <c r="L219" s="20">
        <v>56.655282031918659</v>
      </c>
      <c r="M219" s="20">
        <v>378.41916247083105</v>
      </c>
    </row>
    <row r="220" spans="2:13" x14ac:dyDescent="0.35">
      <c r="B220" s="11" t="s">
        <v>215</v>
      </c>
      <c r="C220" s="17">
        <v>1</v>
      </c>
      <c r="D220" s="20">
        <v>152.5346601739578</v>
      </c>
      <c r="E220" s="20">
        <v>207.41188617548215</v>
      </c>
      <c r="F220" s="20">
        <v>-54.877226001524349</v>
      </c>
      <c r="G220" s="20">
        <v>-0.6782758518234081</v>
      </c>
      <c r="H220" s="20">
        <v>14.176429951557218</v>
      </c>
      <c r="I220" s="20">
        <v>179.46856550450659</v>
      </c>
      <c r="J220" s="20">
        <v>235.35520684645772</v>
      </c>
      <c r="K220" s="20">
        <v>82.139543875428231</v>
      </c>
      <c r="L220" s="20">
        <v>45.505706543378437</v>
      </c>
      <c r="M220" s="20">
        <v>369.31806580758587</v>
      </c>
    </row>
    <row r="221" spans="2:13" x14ac:dyDescent="0.35">
      <c r="B221" s="11" t="s">
        <v>216</v>
      </c>
      <c r="C221" s="17">
        <v>1</v>
      </c>
      <c r="D221" s="20">
        <v>250.59645711523632</v>
      </c>
      <c r="E221" s="20">
        <v>226.61320532507563</v>
      </c>
      <c r="F221" s="20">
        <v>23.983251790160693</v>
      </c>
      <c r="G221" s="20">
        <v>0.29643008079553185</v>
      </c>
      <c r="H221" s="20">
        <v>8.6442023403707431</v>
      </c>
      <c r="I221" s="20">
        <v>209.57452077845997</v>
      </c>
      <c r="J221" s="20">
        <v>243.65188987169128</v>
      </c>
      <c r="K221" s="20">
        <v>81.367412002553351</v>
      </c>
      <c r="L221" s="20">
        <v>66.228983519995467</v>
      </c>
      <c r="M221" s="20">
        <v>386.99742713015576</v>
      </c>
    </row>
    <row r="222" spans="2:13" x14ac:dyDescent="0.35">
      <c r="B222" s="11" t="s">
        <v>217</v>
      </c>
      <c r="C222" s="17">
        <v>1</v>
      </c>
      <c r="D222" s="20">
        <v>230.18775321635798</v>
      </c>
      <c r="E222" s="20">
        <v>232.11770619791113</v>
      </c>
      <c r="F222" s="20">
        <v>-1.9299529815531571</v>
      </c>
      <c r="G222" s="20">
        <v>-2.3853984574689183E-2</v>
      </c>
      <c r="H222" s="20">
        <v>8.1200799975773528</v>
      </c>
      <c r="I222" s="20">
        <v>216.11212510156787</v>
      </c>
      <c r="J222" s="20">
        <v>248.1232872942544</v>
      </c>
      <c r="K222" s="20">
        <v>81.31340111604635</v>
      </c>
      <c r="L222" s="20">
        <v>71.839945859261263</v>
      </c>
      <c r="M222" s="20">
        <v>392.395466536561</v>
      </c>
    </row>
    <row r="223" spans="2:13" x14ac:dyDescent="0.35">
      <c r="B223" s="11" t="s">
        <v>218</v>
      </c>
      <c r="C223" s="17">
        <v>1</v>
      </c>
      <c r="D223" s="20">
        <v>258.26648249879088</v>
      </c>
      <c r="E223" s="20">
        <v>232.11770619791113</v>
      </c>
      <c r="F223" s="20">
        <v>26.148776300879746</v>
      </c>
      <c r="G223" s="20">
        <v>0.32319570087464505</v>
      </c>
      <c r="H223" s="20">
        <v>8.1200799975773528</v>
      </c>
      <c r="I223" s="20">
        <v>216.11212510156787</v>
      </c>
      <c r="J223" s="20">
        <v>248.1232872942544</v>
      </c>
      <c r="K223" s="20">
        <v>81.31340111604635</v>
      </c>
      <c r="L223" s="20">
        <v>71.839945859261263</v>
      </c>
      <c r="M223" s="20">
        <v>392.395466536561</v>
      </c>
    </row>
    <row r="224" spans="2:13" x14ac:dyDescent="0.35">
      <c r="B224" s="11" t="s">
        <v>219</v>
      </c>
      <c r="C224" s="17">
        <v>1</v>
      </c>
      <c r="D224" s="20">
        <v>120.9717472247146</v>
      </c>
      <c r="E224" s="20">
        <v>217.53722225137486</v>
      </c>
      <c r="F224" s="20">
        <v>-96.565475026660252</v>
      </c>
      <c r="G224" s="20">
        <v>-1.1935375492307256</v>
      </c>
      <c r="H224" s="20">
        <v>10.764645617294027</v>
      </c>
      <c r="I224" s="20">
        <v>196.31890809038137</v>
      </c>
      <c r="J224" s="20">
        <v>238.75553641236834</v>
      </c>
      <c r="K224" s="20">
        <v>81.619918507420223</v>
      </c>
      <c r="L224" s="20">
        <v>56.655282031918659</v>
      </c>
      <c r="M224" s="20">
        <v>378.41916247083105</v>
      </c>
    </row>
    <row r="225" spans="2:13" x14ac:dyDescent="0.35">
      <c r="B225" s="11" t="s">
        <v>220</v>
      </c>
      <c r="C225" s="17">
        <v>1</v>
      </c>
      <c r="D225" s="20">
        <v>323.95524257777464</v>
      </c>
      <c r="E225" s="20">
        <v>341.687074305142</v>
      </c>
      <c r="F225" s="20">
        <v>-17.731831727367364</v>
      </c>
      <c r="G225" s="20">
        <v>-0.21916328768030935</v>
      </c>
      <c r="H225" s="20">
        <v>20.633928112023519</v>
      </c>
      <c r="I225" s="20">
        <v>301.01530631373765</v>
      </c>
      <c r="J225" s="20">
        <v>382.35884229654636</v>
      </c>
      <c r="K225" s="20">
        <v>83.496661557358962</v>
      </c>
      <c r="L225" s="20">
        <v>177.10586473221207</v>
      </c>
      <c r="M225" s="20">
        <v>506.26828387807194</v>
      </c>
    </row>
    <row r="226" spans="2:13" x14ac:dyDescent="0.35">
      <c r="B226" s="11" t="s">
        <v>221</v>
      </c>
      <c r="C226" s="17">
        <v>1</v>
      </c>
      <c r="D226" s="20">
        <v>332.53958284465392</v>
      </c>
      <c r="E226" s="20">
        <v>315.05233513576724</v>
      </c>
      <c r="F226" s="20">
        <v>17.487247708886684</v>
      </c>
      <c r="G226" s="20">
        <v>0.21614025890198213</v>
      </c>
      <c r="H226" s="20">
        <v>13.084480051680909</v>
      </c>
      <c r="I226" s="20">
        <v>289.26136920524107</v>
      </c>
      <c r="J226" s="20">
        <v>340.84330106629341</v>
      </c>
      <c r="K226" s="20">
        <v>81.95814248819228</v>
      </c>
      <c r="L226" s="20">
        <v>153.50371782019988</v>
      </c>
      <c r="M226" s="20">
        <v>476.60095245133459</v>
      </c>
    </row>
    <row r="227" spans="2:13" x14ac:dyDescent="0.35">
      <c r="B227" s="11" t="s">
        <v>222</v>
      </c>
      <c r="C227" s="17">
        <v>1</v>
      </c>
      <c r="D227" s="20">
        <v>318.75480206331304</v>
      </c>
      <c r="E227" s="20">
        <v>315.05233513576724</v>
      </c>
      <c r="F227" s="20">
        <v>3.7024669275457995</v>
      </c>
      <c r="G227" s="20">
        <v>4.5762041781400663E-2</v>
      </c>
      <c r="H227" s="20">
        <v>13.084480051680909</v>
      </c>
      <c r="I227" s="20">
        <v>289.26136920524107</v>
      </c>
      <c r="J227" s="20">
        <v>340.84330106629341</v>
      </c>
      <c r="K227" s="20">
        <v>81.95814248819228</v>
      </c>
      <c r="L227" s="20">
        <v>153.50371782019988</v>
      </c>
      <c r="M227" s="20">
        <v>476.60095245133459</v>
      </c>
    </row>
    <row r="228" spans="2:13" x14ac:dyDescent="0.35">
      <c r="B228" s="11" t="s">
        <v>223</v>
      </c>
      <c r="C228" s="17">
        <v>1</v>
      </c>
      <c r="D228" s="20">
        <v>333.84805201146571</v>
      </c>
      <c r="E228" s="20">
        <v>342.84962142525109</v>
      </c>
      <c r="F228" s="20">
        <v>-9.0015694137853757</v>
      </c>
      <c r="G228" s="20">
        <v>-0.111258305252405</v>
      </c>
      <c r="H228" s="20">
        <v>17.940975699422655</v>
      </c>
      <c r="I228" s="20">
        <v>307.4859622506732</v>
      </c>
      <c r="J228" s="20">
        <v>378.21328059982898</v>
      </c>
      <c r="K228" s="20">
        <v>82.872263821735103</v>
      </c>
      <c r="L228" s="20">
        <v>179.49916925826818</v>
      </c>
      <c r="M228" s="20">
        <v>506.20007359223399</v>
      </c>
    </row>
    <row r="229" spans="2:13" x14ac:dyDescent="0.35">
      <c r="B229" s="11" t="s">
        <v>224</v>
      </c>
      <c r="C229" s="17">
        <v>1</v>
      </c>
      <c r="D229" s="20">
        <v>335.28131464737612</v>
      </c>
      <c r="E229" s="20">
        <v>268.59837162667003</v>
      </c>
      <c r="F229" s="20">
        <v>66.682943020706091</v>
      </c>
      <c r="G229" s="20">
        <v>0.82419308108257616</v>
      </c>
      <c r="H229" s="20">
        <v>17.786630685046902</v>
      </c>
      <c r="I229" s="20">
        <v>233.53894364749223</v>
      </c>
      <c r="J229" s="20">
        <v>303.65779960584786</v>
      </c>
      <c r="K229" s="20">
        <v>82.838986793769052</v>
      </c>
      <c r="L229" s="20">
        <v>105.31351218413255</v>
      </c>
      <c r="M229" s="20">
        <v>431.88323106920751</v>
      </c>
    </row>
    <row r="230" spans="2:13" x14ac:dyDescent="0.35">
      <c r="B230" s="11" t="s">
        <v>225</v>
      </c>
      <c r="C230" s="17">
        <v>1</v>
      </c>
      <c r="D230" s="20">
        <v>169.60160845688188</v>
      </c>
      <c r="E230" s="20">
        <v>231.03767036402002</v>
      </c>
      <c r="F230" s="20">
        <v>-61.436061907138139</v>
      </c>
      <c r="G230" s="20">
        <v>-0.75934226743863209</v>
      </c>
      <c r="H230" s="20">
        <v>8.1668054992046688</v>
      </c>
      <c r="I230" s="20">
        <v>214.93998810539924</v>
      </c>
      <c r="J230" s="20">
        <v>247.1353526226408</v>
      </c>
      <c r="K230" s="20">
        <v>81.318080486161449</v>
      </c>
      <c r="L230" s="20">
        <v>70.750686466257491</v>
      </c>
      <c r="M230" s="20">
        <v>391.32465426178254</v>
      </c>
    </row>
    <row r="231" spans="2:13" x14ac:dyDescent="0.35">
      <c r="B231" s="11" t="s">
        <v>226</v>
      </c>
      <c r="C231" s="17">
        <v>1</v>
      </c>
      <c r="D231" s="20">
        <v>209.3971488106277</v>
      </c>
      <c r="E231" s="20">
        <v>231.43859277382589</v>
      </c>
      <c r="F231" s="20">
        <v>-22.041443963198191</v>
      </c>
      <c r="G231" s="20">
        <v>-0.27242957177064475</v>
      </c>
      <c r="H231" s="20">
        <v>8.1461246040525062</v>
      </c>
      <c r="I231" s="20">
        <v>215.38167486045808</v>
      </c>
      <c r="J231" s="20">
        <v>247.4955106871937</v>
      </c>
      <c r="K231" s="20">
        <v>81.316006099394372</v>
      </c>
      <c r="L231" s="20">
        <v>71.155697723172693</v>
      </c>
      <c r="M231" s="20">
        <v>391.72148782447908</v>
      </c>
    </row>
    <row r="232" spans="2:13" x14ac:dyDescent="0.35">
      <c r="B232" s="11" t="s">
        <v>227</v>
      </c>
      <c r="C232" s="17">
        <v>1</v>
      </c>
      <c r="D232" s="20">
        <v>196.34960394675636</v>
      </c>
      <c r="E232" s="20">
        <v>239.45704072938986</v>
      </c>
      <c r="F232" s="20">
        <v>-43.107436782633499</v>
      </c>
      <c r="G232" s="20">
        <v>-0.53280268581455403</v>
      </c>
      <c r="H232" s="20">
        <v>8.5566838302568868</v>
      </c>
      <c r="I232" s="20">
        <v>222.59086490331347</v>
      </c>
      <c r="J232" s="20">
        <v>256.32321655546627</v>
      </c>
      <c r="K232" s="20">
        <v>81.358160869472528</v>
      </c>
      <c r="L232" s="20">
        <v>79.091053936871447</v>
      </c>
      <c r="M232" s="20">
        <v>399.82302752190827</v>
      </c>
    </row>
    <row r="233" spans="2:13" x14ac:dyDescent="0.35">
      <c r="B233" s="11" t="s">
        <v>228</v>
      </c>
      <c r="C233" s="17">
        <v>1</v>
      </c>
      <c r="D233" s="20">
        <v>358.38055216776797</v>
      </c>
      <c r="E233" s="20">
        <v>239.45704072938986</v>
      </c>
      <c r="F233" s="20">
        <v>118.92351143837811</v>
      </c>
      <c r="G233" s="20">
        <v>1.4698801652338644</v>
      </c>
      <c r="H233" s="20">
        <v>8.5566838302568868</v>
      </c>
      <c r="I233" s="20">
        <v>222.59086490331347</v>
      </c>
      <c r="J233" s="20">
        <v>256.32321655546627</v>
      </c>
      <c r="K233" s="20">
        <v>81.358160869472528</v>
      </c>
      <c r="L233" s="20">
        <v>79.091053936871447</v>
      </c>
      <c r="M233" s="20">
        <v>399.82302752190827</v>
      </c>
    </row>
    <row r="234" spans="2:13" x14ac:dyDescent="0.35">
      <c r="B234" s="11" t="s">
        <v>229</v>
      </c>
      <c r="C234" s="17">
        <v>1</v>
      </c>
      <c r="D234" s="20">
        <v>198.00953936017774</v>
      </c>
      <c r="E234" s="20">
        <v>239.45704072938986</v>
      </c>
      <c r="F234" s="20">
        <v>-41.447501369212119</v>
      </c>
      <c r="G234" s="20">
        <v>-0.51228608560449695</v>
      </c>
      <c r="H234" s="20">
        <v>8.5566838302568868</v>
      </c>
      <c r="I234" s="20">
        <v>222.59086490331347</v>
      </c>
      <c r="J234" s="20">
        <v>256.32321655546627</v>
      </c>
      <c r="K234" s="20">
        <v>81.358160869472528</v>
      </c>
      <c r="L234" s="20">
        <v>79.091053936871447</v>
      </c>
      <c r="M234" s="20">
        <v>399.82302752190827</v>
      </c>
    </row>
    <row r="235" spans="2:13" x14ac:dyDescent="0.35">
      <c r="B235" s="11" t="s">
        <v>230</v>
      </c>
      <c r="C235" s="17">
        <v>1</v>
      </c>
      <c r="D235" s="20">
        <v>166.40779961215463</v>
      </c>
      <c r="E235" s="20">
        <v>231.03767036402002</v>
      </c>
      <c r="F235" s="20">
        <v>-64.629870751865383</v>
      </c>
      <c r="G235" s="20">
        <v>-0.79881735706248325</v>
      </c>
      <c r="H235" s="20">
        <v>8.1668054992046688</v>
      </c>
      <c r="I235" s="20">
        <v>214.93998810539924</v>
      </c>
      <c r="J235" s="20">
        <v>247.1353526226408</v>
      </c>
      <c r="K235" s="20">
        <v>81.318080486161449</v>
      </c>
      <c r="L235" s="20">
        <v>70.750686466257491</v>
      </c>
      <c r="M235" s="20">
        <v>391.32465426178254</v>
      </c>
    </row>
    <row r="236" spans="2:13" x14ac:dyDescent="0.35">
      <c r="B236" s="11" t="s">
        <v>231</v>
      </c>
      <c r="C236" s="17">
        <v>1</v>
      </c>
      <c r="D236" s="20">
        <v>299.87320850245294</v>
      </c>
      <c r="E236" s="20">
        <v>355.62390054880524</v>
      </c>
      <c r="F236" s="20">
        <v>-55.750692046352299</v>
      </c>
      <c r="G236" s="20">
        <v>-0.68907178610729569</v>
      </c>
      <c r="H236" s="20">
        <v>19.175984420244713</v>
      </c>
      <c r="I236" s="20">
        <v>317.82590178130386</v>
      </c>
      <c r="J236" s="20">
        <v>393.42189931630662</v>
      </c>
      <c r="K236" s="20">
        <v>83.148372686285683</v>
      </c>
      <c r="L236" s="20">
        <v>191.72920709056632</v>
      </c>
      <c r="M236" s="20">
        <v>519.51859400704416</v>
      </c>
    </row>
    <row r="237" spans="2:13" x14ac:dyDescent="0.35">
      <c r="B237" s="11" t="s">
        <v>232</v>
      </c>
      <c r="C237" s="17">
        <v>1</v>
      </c>
      <c r="D237" s="20">
        <v>344.85569958245247</v>
      </c>
      <c r="E237" s="20">
        <v>310.92856189558609</v>
      </c>
      <c r="F237" s="20">
        <v>33.927137686866388</v>
      </c>
      <c r="G237" s="20">
        <v>0.41933530338888009</v>
      </c>
      <c r="H237" s="20">
        <v>13.243040999068596</v>
      </c>
      <c r="I237" s="20">
        <v>284.82505469663846</v>
      </c>
      <c r="J237" s="20">
        <v>337.03206909453371</v>
      </c>
      <c r="K237" s="20">
        <v>81.983605902613263</v>
      </c>
      <c r="L237" s="20">
        <v>149.32975335719502</v>
      </c>
      <c r="M237" s="20">
        <v>472.52737043397713</v>
      </c>
    </row>
    <row r="238" spans="2:13" x14ac:dyDescent="0.35">
      <c r="B238" s="11" t="s">
        <v>233</v>
      </c>
      <c r="C238" s="17">
        <v>1</v>
      </c>
      <c r="D238" s="20">
        <v>340.26696321400709</v>
      </c>
      <c r="E238" s="20">
        <v>310.92856189558609</v>
      </c>
      <c r="F238" s="20">
        <v>29.338401318421006</v>
      </c>
      <c r="G238" s="20">
        <v>0.3626190789023529</v>
      </c>
      <c r="H238" s="20">
        <v>13.243040999068596</v>
      </c>
      <c r="I238" s="20">
        <v>284.82505469663846</v>
      </c>
      <c r="J238" s="20">
        <v>337.03206909453371</v>
      </c>
      <c r="K238" s="20">
        <v>81.983605902613263</v>
      </c>
      <c r="L238" s="20">
        <v>149.32975335719502</v>
      </c>
      <c r="M238" s="20">
        <v>472.52737043397713</v>
      </c>
    </row>
    <row r="239" spans="2:13" x14ac:dyDescent="0.35">
      <c r="B239" s="11" t="s">
        <v>234</v>
      </c>
      <c r="C239" s="17">
        <v>1</v>
      </c>
      <c r="D239" s="20">
        <v>262.28117718093938</v>
      </c>
      <c r="E239" s="20">
        <v>327.93912651133337</v>
      </c>
      <c r="F239" s="20">
        <v>-65.65794933039399</v>
      </c>
      <c r="G239" s="20">
        <v>-0.81152428349447014</v>
      </c>
      <c r="H239" s="20">
        <v>14.224423643302478</v>
      </c>
      <c r="I239" s="20">
        <v>299.90120493426195</v>
      </c>
      <c r="J239" s="20">
        <v>355.97704808840479</v>
      </c>
      <c r="K239" s="20">
        <v>82.147840689065802</v>
      </c>
      <c r="L239" s="20">
        <v>166.01659293646591</v>
      </c>
      <c r="M239" s="20">
        <v>489.8616600862008</v>
      </c>
    </row>
    <row r="240" spans="2:13" x14ac:dyDescent="0.35">
      <c r="B240" s="11" t="s">
        <v>235</v>
      </c>
      <c r="C240" s="17">
        <v>1</v>
      </c>
      <c r="D240" s="20">
        <v>235.86848608428613</v>
      </c>
      <c r="E240" s="20">
        <v>248.04823497976727</v>
      </c>
      <c r="F240" s="20">
        <v>-12.17974889548114</v>
      </c>
      <c r="G240" s="20">
        <v>-0.15054021784643795</v>
      </c>
      <c r="H240" s="20">
        <v>10.45565290498412</v>
      </c>
      <c r="I240" s="20">
        <v>227.43897983254345</v>
      </c>
      <c r="J240" s="20">
        <v>268.65749012699109</v>
      </c>
      <c r="K240" s="20">
        <v>81.579741232498989</v>
      </c>
      <c r="L240" s="20">
        <v>87.245488639210521</v>
      </c>
      <c r="M240" s="20">
        <v>408.85098132032402</v>
      </c>
    </row>
    <row r="241" spans="2:13" x14ac:dyDescent="0.35">
      <c r="B241" s="11" t="s">
        <v>236</v>
      </c>
      <c r="C241" s="17">
        <v>1</v>
      </c>
      <c r="D241" s="20">
        <v>203.79754865341786</v>
      </c>
      <c r="E241" s="20">
        <v>232.26498383817815</v>
      </c>
      <c r="F241" s="20">
        <v>-28.467435184760291</v>
      </c>
      <c r="G241" s="20">
        <v>-0.35185404321702773</v>
      </c>
      <c r="H241" s="20">
        <v>8.1159319213378183</v>
      </c>
      <c r="I241" s="20">
        <v>216.2675790616083</v>
      </c>
      <c r="J241" s="20">
        <v>248.26238861474801</v>
      </c>
      <c r="K241" s="20">
        <v>81.312986987588786</v>
      </c>
      <c r="L241" s="20">
        <v>71.988039792793103</v>
      </c>
      <c r="M241" s="20">
        <v>392.54192788356318</v>
      </c>
    </row>
    <row r="242" spans="2:13" x14ac:dyDescent="0.35">
      <c r="B242" s="11" t="s">
        <v>237</v>
      </c>
      <c r="C242" s="17">
        <v>1</v>
      </c>
      <c r="D242" s="20">
        <v>219.29149989342258</v>
      </c>
      <c r="E242" s="20">
        <v>210.99155045792767</v>
      </c>
      <c r="F242" s="20">
        <v>8.2999494354949093</v>
      </c>
      <c r="G242" s="20">
        <v>0.10258636749049865</v>
      </c>
      <c r="H242" s="20">
        <v>12.890525778410847</v>
      </c>
      <c r="I242" s="20">
        <v>185.58288997891586</v>
      </c>
      <c r="J242" s="20">
        <v>236.40021093693949</v>
      </c>
      <c r="K242" s="20">
        <v>81.9274017453005</v>
      </c>
      <c r="L242" s="20">
        <v>49.503526566743204</v>
      </c>
      <c r="M242" s="20">
        <v>372.47957434911211</v>
      </c>
    </row>
    <row r="243" spans="2:13" x14ac:dyDescent="0.35">
      <c r="B243" s="11" t="s">
        <v>238</v>
      </c>
      <c r="C243" s="17">
        <v>1</v>
      </c>
      <c r="D243" s="20">
        <v>294.08243374242301</v>
      </c>
      <c r="E243" s="20">
        <v>235.16144360420117</v>
      </c>
      <c r="F243" s="20">
        <v>58.920990138221839</v>
      </c>
      <c r="G243" s="20">
        <v>0.72825628567979972</v>
      </c>
      <c r="H243" s="20">
        <v>8.1437379322586274</v>
      </c>
      <c r="I243" s="20">
        <v>219.10923008647461</v>
      </c>
      <c r="J243" s="20">
        <v>251.21365712192772</v>
      </c>
      <c r="K243" s="20">
        <v>81.315767040601045</v>
      </c>
      <c r="L243" s="20">
        <v>74.879019765026754</v>
      </c>
      <c r="M243" s="20">
        <v>395.44386744337555</v>
      </c>
    </row>
    <row r="244" spans="2:13" x14ac:dyDescent="0.35">
      <c r="B244" s="11" t="s">
        <v>239</v>
      </c>
      <c r="C244" s="17">
        <v>1</v>
      </c>
      <c r="D244" s="20">
        <v>337.72974904051551</v>
      </c>
      <c r="E244" s="20">
        <v>241.88712139860084</v>
      </c>
      <c r="F244" s="20">
        <v>95.842627641914675</v>
      </c>
      <c r="G244" s="20">
        <v>1.1846032433018325</v>
      </c>
      <c r="H244" s="20">
        <v>8.9672670358724638</v>
      </c>
      <c r="I244" s="20">
        <v>224.21164039372852</v>
      </c>
      <c r="J244" s="20">
        <v>259.56260240347319</v>
      </c>
      <c r="K244" s="20">
        <v>81.402367164503488</v>
      </c>
      <c r="L244" s="20">
        <v>81.433999080287379</v>
      </c>
      <c r="M244" s="20">
        <v>402.3402437169143</v>
      </c>
    </row>
    <row r="245" spans="2:13" x14ac:dyDescent="0.35">
      <c r="B245" s="11" t="s">
        <v>240</v>
      </c>
      <c r="C245" s="17">
        <v>1</v>
      </c>
      <c r="D245" s="20">
        <v>198.84945852895032</v>
      </c>
      <c r="E245" s="20">
        <v>241.88712139860084</v>
      </c>
      <c r="F245" s="20">
        <v>-43.037662869650518</v>
      </c>
      <c r="G245" s="20">
        <v>-0.53194028871995114</v>
      </c>
      <c r="H245" s="20">
        <v>8.9672670358724638</v>
      </c>
      <c r="I245" s="20">
        <v>224.21164039372852</v>
      </c>
      <c r="J245" s="20">
        <v>259.56260240347319</v>
      </c>
      <c r="K245" s="20">
        <v>81.402367164503488</v>
      </c>
      <c r="L245" s="20">
        <v>81.433999080287379</v>
      </c>
      <c r="M245" s="20">
        <v>402.3402437169143</v>
      </c>
    </row>
    <row r="246" spans="2:13" x14ac:dyDescent="0.35">
      <c r="B246" s="11" t="s">
        <v>241</v>
      </c>
      <c r="C246" s="17">
        <v>1</v>
      </c>
      <c r="D246" s="20">
        <v>224.22524285785963</v>
      </c>
      <c r="E246" s="20">
        <v>232.26498383817815</v>
      </c>
      <c r="F246" s="20">
        <v>-8.0397409803185269</v>
      </c>
      <c r="G246" s="20">
        <v>-9.9370222571265474E-2</v>
      </c>
      <c r="H246" s="20">
        <v>8.1159319213378183</v>
      </c>
      <c r="I246" s="20">
        <v>216.2675790616083</v>
      </c>
      <c r="J246" s="20">
        <v>248.26238861474801</v>
      </c>
      <c r="K246" s="20">
        <v>81.312986987588786</v>
      </c>
      <c r="L246" s="20">
        <v>71.988039792793103</v>
      </c>
      <c r="M246" s="20">
        <v>392.54192788356318</v>
      </c>
    </row>
    <row r="247" spans="2:13" x14ac:dyDescent="0.35">
      <c r="B247" s="11" t="s">
        <v>242</v>
      </c>
      <c r="C247" s="17">
        <v>1</v>
      </c>
      <c r="D247" s="20">
        <v>258.85789097402039</v>
      </c>
      <c r="E247" s="20">
        <v>232.26498383817815</v>
      </c>
      <c r="F247" s="20">
        <v>26.592907135842239</v>
      </c>
      <c r="G247" s="20">
        <v>0.32868510408166685</v>
      </c>
      <c r="H247" s="20">
        <v>8.1159319213378183</v>
      </c>
      <c r="I247" s="20">
        <v>216.2675790616083</v>
      </c>
      <c r="J247" s="20">
        <v>248.26238861474801</v>
      </c>
      <c r="K247" s="20">
        <v>81.312986987588786</v>
      </c>
      <c r="L247" s="20">
        <v>71.988039792793103</v>
      </c>
      <c r="M247" s="20">
        <v>392.54192788356318</v>
      </c>
    </row>
    <row r="248" spans="2:13" x14ac:dyDescent="0.35">
      <c r="B248" s="11" t="s">
        <v>243</v>
      </c>
      <c r="C248" s="17">
        <v>1</v>
      </c>
      <c r="D248" s="20">
        <v>259.40173476767922</v>
      </c>
      <c r="E248" s="20">
        <v>246.11998916294533</v>
      </c>
      <c r="F248" s="20">
        <v>13.281745604733885</v>
      </c>
      <c r="G248" s="20">
        <v>0.16416076340124125</v>
      </c>
      <c r="H248" s="20">
        <v>9.931175951107857</v>
      </c>
      <c r="I248" s="20">
        <v>226.54453644389145</v>
      </c>
      <c r="J248" s="20">
        <v>265.69544188199922</v>
      </c>
      <c r="K248" s="20">
        <v>81.514181328550777</v>
      </c>
      <c r="L248" s="20">
        <v>85.446468687112144</v>
      </c>
      <c r="M248" s="20">
        <v>406.79350963877852</v>
      </c>
    </row>
    <row r="249" spans="2:13" x14ac:dyDescent="0.35">
      <c r="B249" s="11" t="s">
        <v>244</v>
      </c>
      <c r="C249" s="17">
        <v>1</v>
      </c>
      <c r="D249" s="20">
        <v>206.1745931678478</v>
      </c>
      <c r="E249" s="20">
        <v>241.56188332073233</v>
      </c>
      <c r="F249" s="20">
        <v>-35.387290152884532</v>
      </c>
      <c r="G249" s="20">
        <v>-0.43738261062071787</v>
      </c>
      <c r="H249" s="20">
        <v>8.9056694634082394</v>
      </c>
      <c r="I249" s="20">
        <v>224.00781798438891</v>
      </c>
      <c r="J249" s="20">
        <v>259.11594865707576</v>
      </c>
      <c r="K249" s="20">
        <v>81.395604614029821</v>
      </c>
      <c r="L249" s="20">
        <v>81.122090741788014</v>
      </c>
      <c r="M249" s="20">
        <v>402.00167589967668</v>
      </c>
    </row>
    <row r="250" spans="2:13" x14ac:dyDescent="0.35">
      <c r="B250" s="11" t="s">
        <v>245</v>
      </c>
      <c r="C250" s="17">
        <v>1</v>
      </c>
      <c r="D250" s="20">
        <v>304.46835954757643</v>
      </c>
      <c r="E250" s="20">
        <v>262.95872989368502</v>
      </c>
      <c r="F250" s="20">
        <v>41.509629653891409</v>
      </c>
      <c r="G250" s="20">
        <v>0.51305398366137034</v>
      </c>
      <c r="H250" s="20">
        <v>15.575577870900796</v>
      </c>
      <c r="I250" s="20">
        <v>232.25753300775654</v>
      </c>
      <c r="J250" s="20">
        <v>293.6599267796135</v>
      </c>
      <c r="K250" s="20">
        <v>82.392548982929796</v>
      </c>
      <c r="L250" s="20">
        <v>100.5538490459389</v>
      </c>
      <c r="M250" s="20">
        <v>425.3636107414311</v>
      </c>
    </row>
    <row r="251" spans="2:13" x14ac:dyDescent="0.35">
      <c r="B251" s="11" t="s">
        <v>246</v>
      </c>
      <c r="C251" s="17">
        <v>1</v>
      </c>
      <c r="D251" s="20">
        <v>331.18181179812558</v>
      </c>
      <c r="E251" s="20">
        <v>268.59837162667003</v>
      </c>
      <c r="F251" s="20">
        <v>62.58344017145555</v>
      </c>
      <c r="G251" s="20">
        <v>0.7735237235051603</v>
      </c>
      <c r="H251" s="20">
        <v>17.786630685046902</v>
      </c>
      <c r="I251" s="20">
        <v>233.53894364749223</v>
      </c>
      <c r="J251" s="20">
        <v>303.65779960584786</v>
      </c>
      <c r="K251" s="20">
        <v>82.838986793769052</v>
      </c>
      <c r="L251" s="20">
        <v>105.31351218413255</v>
      </c>
      <c r="M251" s="20">
        <v>431.88323106920751</v>
      </c>
    </row>
    <row r="252" spans="2:13" x14ac:dyDescent="0.35">
      <c r="B252" s="11" t="s">
        <v>247</v>
      </c>
      <c r="C252" s="17">
        <v>1</v>
      </c>
      <c r="D252" s="20">
        <v>280.66506151742271</v>
      </c>
      <c r="E252" s="20">
        <v>313.62865153186101</v>
      </c>
      <c r="F252" s="20">
        <v>-32.963590014438296</v>
      </c>
      <c r="G252" s="20">
        <v>-0.40742597112287832</v>
      </c>
      <c r="H252" s="20">
        <v>13.109925811616474</v>
      </c>
      <c r="I252" s="20">
        <v>287.78752917746613</v>
      </c>
      <c r="J252" s="20">
        <v>339.46977388625589</v>
      </c>
      <c r="K252" s="20">
        <v>81.962208710344555</v>
      </c>
      <c r="L252" s="20">
        <v>152.07201924003314</v>
      </c>
      <c r="M252" s="20">
        <v>475.18528382368891</v>
      </c>
    </row>
    <row r="253" spans="2:13" x14ac:dyDescent="0.35">
      <c r="B253" s="11" t="s">
        <v>248</v>
      </c>
      <c r="C253" s="17">
        <v>1</v>
      </c>
      <c r="D253" s="20">
        <v>340.35566181391414</v>
      </c>
      <c r="E253" s="20">
        <v>233.73776000029497</v>
      </c>
      <c r="F253" s="20">
        <v>106.61790181361917</v>
      </c>
      <c r="G253" s="20">
        <v>1.3177843240518075</v>
      </c>
      <c r="H253" s="20">
        <v>8.1040542848367956</v>
      </c>
      <c r="I253" s="20">
        <v>217.76376736674669</v>
      </c>
      <c r="J253" s="20">
        <v>249.71175263384325</v>
      </c>
      <c r="K253" s="20">
        <v>81.311802327482411</v>
      </c>
      <c r="L253" s="20">
        <v>73.463151051782091</v>
      </c>
      <c r="M253" s="20">
        <v>394.01236894880788</v>
      </c>
    </row>
    <row r="254" spans="2:13" x14ac:dyDescent="0.35">
      <c r="B254" s="11" t="s">
        <v>249</v>
      </c>
      <c r="C254" s="17">
        <v>1</v>
      </c>
      <c r="D254" s="20">
        <v>293.192482907672</v>
      </c>
      <c r="E254" s="20">
        <v>241.17527957946535</v>
      </c>
      <c r="F254" s="20">
        <v>52.017203328206648</v>
      </c>
      <c r="G254" s="20">
        <v>0.64292631875982109</v>
      </c>
      <c r="H254" s="20">
        <v>8.8350300281699852</v>
      </c>
      <c r="I254" s="20">
        <v>223.76045242915495</v>
      </c>
      <c r="J254" s="20">
        <v>258.59010672977575</v>
      </c>
      <c r="K254" s="20">
        <v>81.387906088623865</v>
      </c>
      <c r="L254" s="20">
        <v>80.750661650616109</v>
      </c>
      <c r="M254" s="20">
        <v>401.5998975083146</v>
      </c>
    </row>
    <row r="255" spans="2:13" x14ac:dyDescent="0.35">
      <c r="B255" s="11" t="s">
        <v>250</v>
      </c>
      <c r="C255" s="17">
        <v>1</v>
      </c>
      <c r="D255" s="20">
        <v>247.64821289163172</v>
      </c>
      <c r="E255" s="20">
        <v>231.13585544607642</v>
      </c>
      <c r="F255" s="20">
        <v>16.512357445555295</v>
      </c>
      <c r="G255" s="20">
        <v>0.20409073358929455</v>
      </c>
      <c r="H255" s="20">
        <v>8.1613786651292788</v>
      </c>
      <c r="I255" s="20">
        <v>215.0488700811951</v>
      </c>
      <c r="J255" s="20">
        <v>247.22284081095773</v>
      </c>
      <c r="K255" s="20">
        <v>81.317535646425114</v>
      </c>
      <c r="L255" s="20">
        <v>70.849945488051816</v>
      </c>
      <c r="M255" s="20">
        <v>391.42176540410105</v>
      </c>
    </row>
    <row r="256" spans="2:13" x14ac:dyDescent="0.35">
      <c r="B256" s="11" t="s">
        <v>251</v>
      </c>
      <c r="C256" s="17">
        <v>1</v>
      </c>
      <c r="D256" s="20">
        <v>236.22983595974381</v>
      </c>
      <c r="E256" s="20">
        <v>223.60628733744358</v>
      </c>
      <c r="F256" s="20">
        <v>12.623548622300234</v>
      </c>
      <c r="G256" s="20">
        <v>0.15602552859700058</v>
      </c>
      <c r="H256" s="20">
        <v>9.2021516883563717</v>
      </c>
      <c r="I256" s="20">
        <v>205.46782254980812</v>
      </c>
      <c r="J256" s="20">
        <v>241.74475212507903</v>
      </c>
      <c r="K256" s="20">
        <v>81.428576664384309</v>
      </c>
      <c r="L256" s="20">
        <v>63.101503178857314</v>
      </c>
      <c r="M256" s="20">
        <v>384.11107149602981</v>
      </c>
    </row>
    <row r="257" spans="2:13" x14ac:dyDescent="0.35">
      <c r="B257" s="11" t="s">
        <v>252</v>
      </c>
      <c r="C257" s="17">
        <v>1</v>
      </c>
      <c r="D257" s="20">
        <v>272.23564345348746</v>
      </c>
      <c r="E257" s="20">
        <v>214.10074455122387</v>
      </c>
      <c r="F257" s="20">
        <v>58.134898902263586</v>
      </c>
      <c r="G257" s="20">
        <v>0.71854029342709935</v>
      </c>
      <c r="H257" s="20">
        <v>11.837467152037762</v>
      </c>
      <c r="I257" s="20">
        <v>190.76777978563445</v>
      </c>
      <c r="J257" s="20">
        <v>237.43370931681329</v>
      </c>
      <c r="K257" s="20">
        <v>81.768325961019684</v>
      </c>
      <c r="L257" s="20">
        <v>52.926276729256784</v>
      </c>
      <c r="M257" s="20">
        <v>375.27521237319093</v>
      </c>
    </row>
    <row r="258" spans="2:13" x14ac:dyDescent="0.35">
      <c r="B258" s="11" t="s">
        <v>253</v>
      </c>
      <c r="C258" s="17">
        <v>1</v>
      </c>
      <c r="D258" s="20">
        <v>183.67520776248719</v>
      </c>
      <c r="E258" s="20">
        <v>233.73776000029497</v>
      </c>
      <c r="F258" s="20">
        <v>-50.062552237807779</v>
      </c>
      <c r="G258" s="20">
        <v>-0.61876706855790642</v>
      </c>
      <c r="H258" s="20">
        <v>8.1040542848367956</v>
      </c>
      <c r="I258" s="20">
        <v>217.76376736674669</v>
      </c>
      <c r="J258" s="20">
        <v>249.71175263384325</v>
      </c>
      <c r="K258" s="20">
        <v>81.311802327482411</v>
      </c>
      <c r="L258" s="20">
        <v>73.463151051782091</v>
      </c>
      <c r="M258" s="20">
        <v>394.01236894880788</v>
      </c>
    </row>
    <row r="259" spans="2:13" x14ac:dyDescent="0.35">
      <c r="B259" s="11" t="s">
        <v>254</v>
      </c>
      <c r="C259" s="17">
        <v>1</v>
      </c>
      <c r="D259" s="20">
        <v>252.50665912191596</v>
      </c>
      <c r="E259" s="20">
        <v>232.75590921409548</v>
      </c>
      <c r="F259" s="20">
        <v>19.750749907820477</v>
      </c>
      <c r="G259" s="20">
        <v>0.24411687131390197</v>
      </c>
      <c r="H259" s="20">
        <v>8.1059851858412681</v>
      </c>
      <c r="I259" s="20">
        <v>216.77811055983986</v>
      </c>
      <c r="J259" s="20">
        <v>248.7337078683511</v>
      </c>
      <c r="K259" s="20">
        <v>81.311994796125063</v>
      </c>
      <c r="L259" s="20">
        <v>72.480920888474316</v>
      </c>
      <c r="M259" s="20">
        <v>393.03089753971665</v>
      </c>
    </row>
    <row r="260" spans="2:13" x14ac:dyDescent="0.35">
      <c r="B260" s="11" t="s">
        <v>255</v>
      </c>
      <c r="C260" s="17">
        <v>1</v>
      </c>
      <c r="D260" s="20">
        <v>289.86053137541177</v>
      </c>
      <c r="E260" s="20">
        <v>233.73776000029497</v>
      </c>
      <c r="F260" s="20">
        <v>56.122771375116798</v>
      </c>
      <c r="G260" s="20">
        <v>0.69367064144405433</v>
      </c>
      <c r="H260" s="20">
        <v>8.1040542848367956</v>
      </c>
      <c r="I260" s="20">
        <v>217.76376736674669</v>
      </c>
      <c r="J260" s="20">
        <v>249.71175263384325</v>
      </c>
      <c r="K260" s="20">
        <v>81.311802327482411</v>
      </c>
      <c r="L260" s="20">
        <v>73.463151051782091</v>
      </c>
      <c r="M260" s="20">
        <v>394.01236894880788</v>
      </c>
    </row>
    <row r="261" spans="2:13" x14ac:dyDescent="0.35">
      <c r="B261" s="11" t="s">
        <v>256</v>
      </c>
      <c r="C261" s="17">
        <v>1</v>
      </c>
      <c r="D261" s="20">
        <v>200.91386435089427</v>
      </c>
      <c r="E261" s="20">
        <v>246.84546778471443</v>
      </c>
      <c r="F261" s="20">
        <v>-45.931603433820158</v>
      </c>
      <c r="G261" s="20">
        <v>-0.56770904279716983</v>
      </c>
      <c r="H261" s="20">
        <v>10.123008577469216</v>
      </c>
      <c r="I261" s="20">
        <v>226.89189161625274</v>
      </c>
      <c r="J261" s="20">
        <v>266.79904395317612</v>
      </c>
      <c r="K261" s="20">
        <v>81.537775322555291</v>
      </c>
      <c r="L261" s="20">
        <v>86.125440921685737</v>
      </c>
      <c r="M261" s="20">
        <v>407.56549464774309</v>
      </c>
    </row>
    <row r="262" spans="2:13" x14ac:dyDescent="0.35">
      <c r="B262" s="11" t="s">
        <v>257</v>
      </c>
      <c r="C262" s="17">
        <v>1</v>
      </c>
      <c r="D262" s="20">
        <v>135.1673761865116</v>
      </c>
      <c r="E262" s="20">
        <v>246.84546778471443</v>
      </c>
      <c r="F262" s="20">
        <v>-111.67809159820283</v>
      </c>
      <c r="G262" s="20">
        <v>-1.3803276555319965</v>
      </c>
      <c r="H262" s="20">
        <v>10.123008577469216</v>
      </c>
      <c r="I262" s="20">
        <v>226.89189161625274</v>
      </c>
      <c r="J262" s="20">
        <v>266.79904395317612</v>
      </c>
      <c r="K262" s="20">
        <v>81.537775322555291</v>
      </c>
      <c r="L262" s="20">
        <v>86.125440921685737</v>
      </c>
      <c r="M262" s="20">
        <v>407.56549464774309</v>
      </c>
    </row>
    <row r="263" spans="2:13" x14ac:dyDescent="0.35">
      <c r="B263" s="11" t="s">
        <v>258</v>
      </c>
      <c r="C263" s="17">
        <v>1</v>
      </c>
      <c r="D263" s="20">
        <v>89.823337547925831</v>
      </c>
      <c r="E263" s="20">
        <v>209.84605786830085</v>
      </c>
      <c r="F263" s="20">
        <v>-120.02272032037502</v>
      </c>
      <c r="G263" s="20">
        <v>-1.4834662535822005</v>
      </c>
      <c r="H263" s="20">
        <v>13.2944164786567</v>
      </c>
      <c r="I263" s="20">
        <v>183.64128388316931</v>
      </c>
      <c r="J263" s="20">
        <v>236.05083185343238</v>
      </c>
      <c r="K263" s="20">
        <v>81.99192040317125</v>
      </c>
      <c r="L263" s="20">
        <v>48.230860524258077</v>
      </c>
      <c r="M263" s="20">
        <v>371.46125521234364</v>
      </c>
    </row>
    <row r="264" spans="2:13" x14ac:dyDescent="0.35">
      <c r="B264" s="11" t="s">
        <v>259</v>
      </c>
      <c r="C264" s="17">
        <v>1</v>
      </c>
      <c r="D264" s="20">
        <v>171.57186238849636</v>
      </c>
      <c r="E264" s="20">
        <v>209.84605786830085</v>
      </c>
      <c r="F264" s="20">
        <v>-38.27419547980449</v>
      </c>
      <c r="G264" s="20">
        <v>-0.47306441001953914</v>
      </c>
      <c r="H264" s="20">
        <v>13.2944164786567</v>
      </c>
      <c r="I264" s="20">
        <v>183.64128388316931</v>
      </c>
      <c r="J264" s="20">
        <v>236.05083185343238</v>
      </c>
      <c r="K264" s="20">
        <v>81.99192040317125</v>
      </c>
      <c r="L264" s="20">
        <v>48.230860524258077</v>
      </c>
      <c r="M264" s="20">
        <v>371.46125521234364</v>
      </c>
    </row>
    <row r="265" spans="2:13" x14ac:dyDescent="0.35">
      <c r="B265" s="11" t="s">
        <v>260</v>
      </c>
      <c r="C265" s="17">
        <v>1</v>
      </c>
      <c r="D265" s="20">
        <v>197.55094390304976</v>
      </c>
      <c r="E265" s="20">
        <v>227.25754489385398</v>
      </c>
      <c r="F265" s="20">
        <v>-29.706600990804219</v>
      </c>
      <c r="G265" s="20">
        <v>-0.36716998215719099</v>
      </c>
      <c r="H265" s="20">
        <v>8.5476677869386588</v>
      </c>
      <c r="I265" s="20">
        <v>210.4091406922617</v>
      </c>
      <c r="J265" s="20">
        <v>244.10594909544625</v>
      </c>
      <c r="K265" s="20">
        <v>81.35721311898449</v>
      </c>
      <c r="L265" s="20">
        <v>66.893426222991991</v>
      </c>
      <c r="M265" s="20">
        <v>387.62166356471596</v>
      </c>
    </row>
    <row r="266" spans="2:13" x14ac:dyDescent="0.35">
      <c r="B266" s="11" t="s">
        <v>261</v>
      </c>
      <c r="C266" s="17">
        <v>1</v>
      </c>
      <c r="D266" s="20">
        <v>268.89447791817884</v>
      </c>
      <c r="E266" s="20">
        <v>227.25754489385398</v>
      </c>
      <c r="F266" s="20">
        <v>41.636933024324861</v>
      </c>
      <c r="G266" s="20">
        <v>0.51462743786655085</v>
      </c>
      <c r="H266" s="20">
        <v>8.5476677869386588</v>
      </c>
      <c r="I266" s="20">
        <v>210.4091406922617</v>
      </c>
      <c r="J266" s="20">
        <v>244.10594909544625</v>
      </c>
      <c r="K266" s="20">
        <v>81.35721311898449</v>
      </c>
      <c r="L266" s="20">
        <v>66.893426222991991</v>
      </c>
      <c r="M266" s="20">
        <v>387.62166356471596</v>
      </c>
    </row>
    <row r="267" spans="2:13" x14ac:dyDescent="0.35">
      <c r="B267" s="11" t="s">
        <v>262</v>
      </c>
      <c r="C267" s="17">
        <v>1</v>
      </c>
      <c r="D267" s="20">
        <v>173.2082566698104</v>
      </c>
      <c r="E267" s="20">
        <v>234.30232417916343</v>
      </c>
      <c r="F267" s="20">
        <v>-61.094067509353039</v>
      </c>
      <c r="G267" s="20">
        <v>-0.75511525819676406</v>
      </c>
      <c r="H267" s="20">
        <v>8.1137930281700523</v>
      </c>
      <c r="I267" s="20">
        <v>218.30913539899549</v>
      </c>
      <c r="J267" s="20">
        <v>250.29551295933138</v>
      </c>
      <c r="K267" s="20">
        <v>81.312773530337608</v>
      </c>
      <c r="L267" s="20">
        <v>74.025800881769214</v>
      </c>
      <c r="M267" s="20">
        <v>394.57884747655766</v>
      </c>
    </row>
    <row r="268" spans="2:13" x14ac:dyDescent="0.35">
      <c r="B268" s="11" t="s">
        <v>263</v>
      </c>
      <c r="C268" s="17">
        <v>1</v>
      </c>
      <c r="D268" s="20">
        <v>299.9339069101668</v>
      </c>
      <c r="E268" s="20">
        <v>217.29175956341618</v>
      </c>
      <c r="F268" s="20">
        <v>82.642147346750619</v>
      </c>
      <c r="G268" s="20">
        <v>1.0214469092620653</v>
      </c>
      <c r="H268" s="20">
        <v>10.837515877186853</v>
      </c>
      <c r="I268" s="20">
        <v>195.92981001279918</v>
      </c>
      <c r="J268" s="20">
        <v>238.65370911403318</v>
      </c>
      <c r="K268" s="20">
        <v>81.629561142274127</v>
      </c>
      <c r="L268" s="20">
        <v>56.390812637845926</v>
      </c>
      <c r="M268" s="20">
        <v>378.19270648898646</v>
      </c>
    </row>
    <row r="269" spans="2:13" x14ac:dyDescent="0.35">
      <c r="B269" s="11" t="s">
        <v>264</v>
      </c>
      <c r="C269" s="17">
        <v>1</v>
      </c>
      <c r="D269" s="20">
        <v>244.48261981110159</v>
      </c>
      <c r="E269" s="20">
        <v>232.75590921409548</v>
      </c>
      <c r="F269" s="20">
        <v>11.726710597006104</v>
      </c>
      <c r="G269" s="20">
        <v>0.14494071947167961</v>
      </c>
      <c r="H269" s="20">
        <v>8.1059851858412681</v>
      </c>
      <c r="I269" s="20">
        <v>216.77811055983986</v>
      </c>
      <c r="J269" s="20">
        <v>248.7337078683511</v>
      </c>
      <c r="K269" s="20">
        <v>81.311994796125063</v>
      </c>
      <c r="L269" s="20">
        <v>72.480920888474316</v>
      </c>
      <c r="M269" s="20">
        <v>393.03089753971665</v>
      </c>
    </row>
    <row r="270" spans="2:13" x14ac:dyDescent="0.35">
      <c r="B270" s="11" t="s">
        <v>265</v>
      </c>
      <c r="C270" s="17">
        <v>1</v>
      </c>
      <c r="D270" s="20">
        <v>440.97002195203333</v>
      </c>
      <c r="E270" s="20">
        <v>357.3421393988807</v>
      </c>
      <c r="F270" s="20">
        <v>83.627882553152631</v>
      </c>
      <c r="G270" s="20">
        <v>1.0336304767546363</v>
      </c>
      <c r="H270" s="20">
        <v>19.130694113648254</v>
      </c>
      <c r="I270" s="20">
        <v>319.63341286457455</v>
      </c>
      <c r="J270" s="20">
        <v>395.05086593318686</v>
      </c>
      <c r="K270" s="20">
        <v>83.137939348783277</v>
      </c>
      <c r="L270" s="20">
        <v>193.46801120964778</v>
      </c>
      <c r="M270" s="20">
        <v>521.21626758811362</v>
      </c>
    </row>
    <row r="271" spans="2:13" x14ac:dyDescent="0.35">
      <c r="B271" s="11" t="s">
        <v>266</v>
      </c>
      <c r="C271" s="17">
        <v>1</v>
      </c>
      <c r="D271" s="20">
        <v>269.93480159233297</v>
      </c>
      <c r="E271" s="20">
        <v>321.23799499603899</v>
      </c>
      <c r="F271" s="20">
        <v>-51.303193403706018</v>
      </c>
      <c r="G271" s="20">
        <v>-0.63410124276677471</v>
      </c>
      <c r="H271" s="20">
        <v>13.333905495070676</v>
      </c>
      <c r="I271" s="20">
        <v>294.95538376609989</v>
      </c>
      <c r="J271" s="20">
        <v>347.5206062259781</v>
      </c>
      <c r="K271" s="20">
        <v>81.998332529652501</v>
      </c>
      <c r="L271" s="20">
        <v>159.61015863730347</v>
      </c>
      <c r="M271" s="20">
        <v>482.86583135477451</v>
      </c>
    </row>
    <row r="272" spans="2:13" x14ac:dyDescent="0.35">
      <c r="B272" s="11" t="s">
        <v>267</v>
      </c>
      <c r="C272" s="17">
        <v>1</v>
      </c>
      <c r="D272" s="20">
        <v>334.96321778716339</v>
      </c>
      <c r="E272" s="20">
        <v>313.02481329267812</v>
      </c>
      <c r="F272" s="20">
        <v>21.938404494485269</v>
      </c>
      <c r="G272" s="20">
        <v>0.27115601644533099</v>
      </c>
      <c r="H272" s="20">
        <v>13.130102084105932</v>
      </c>
      <c r="I272" s="20">
        <v>287.14392126044157</v>
      </c>
      <c r="J272" s="20">
        <v>338.90570532491466</v>
      </c>
      <c r="K272" s="20">
        <v>81.965438342212479</v>
      </c>
      <c r="L272" s="20">
        <v>151.46181503711728</v>
      </c>
      <c r="M272" s="20">
        <v>474.58781154823896</v>
      </c>
    </row>
    <row r="273" spans="2:13" x14ac:dyDescent="0.35">
      <c r="B273" s="11" t="s">
        <v>268</v>
      </c>
      <c r="C273" s="17">
        <v>1</v>
      </c>
      <c r="D273" s="20">
        <v>357.7484603303962</v>
      </c>
      <c r="E273" s="20">
        <v>313.02481329267812</v>
      </c>
      <c r="F273" s="20">
        <v>44.723647037718081</v>
      </c>
      <c r="G273" s="20">
        <v>0.5527788483753725</v>
      </c>
      <c r="H273" s="20">
        <v>13.130102084105932</v>
      </c>
      <c r="I273" s="20">
        <v>287.14392126044157</v>
      </c>
      <c r="J273" s="20">
        <v>338.90570532491466</v>
      </c>
      <c r="K273" s="20">
        <v>81.965438342212479</v>
      </c>
      <c r="L273" s="20">
        <v>151.46181503711728</v>
      </c>
      <c r="M273" s="20">
        <v>474.58781154823896</v>
      </c>
    </row>
    <row r="274" spans="2:13" x14ac:dyDescent="0.35">
      <c r="B274" s="11" t="s">
        <v>269</v>
      </c>
      <c r="C274" s="17">
        <v>1</v>
      </c>
      <c r="D274" s="20">
        <v>230.50294470959292</v>
      </c>
      <c r="E274" s="20">
        <v>274.84554604400103</v>
      </c>
      <c r="F274" s="20">
        <v>-44.342601334408101</v>
      </c>
      <c r="G274" s="20">
        <v>-0.54806916973766129</v>
      </c>
      <c r="H274" s="20">
        <v>22.455952136173323</v>
      </c>
      <c r="I274" s="20">
        <v>230.58236598686383</v>
      </c>
      <c r="J274" s="20">
        <v>319.10872610113825</v>
      </c>
      <c r="K274" s="20">
        <v>83.965488673824197</v>
      </c>
      <c r="L274" s="20">
        <v>109.34022606390909</v>
      </c>
      <c r="M274" s="20">
        <v>440.35086602409297</v>
      </c>
    </row>
    <row r="275" spans="2:13" x14ac:dyDescent="0.35">
      <c r="B275" s="11" t="s">
        <v>270</v>
      </c>
      <c r="C275" s="17">
        <v>1</v>
      </c>
      <c r="D275" s="20">
        <v>363.78535420602554</v>
      </c>
      <c r="E275" s="20">
        <v>225.88295381379359</v>
      </c>
      <c r="F275" s="20">
        <v>137.90240039223195</v>
      </c>
      <c r="G275" s="20">
        <v>1.7044569288530662</v>
      </c>
      <c r="H275" s="20">
        <v>8.7638697026018182</v>
      </c>
      <c r="I275" s="20">
        <v>208.60839158230951</v>
      </c>
      <c r="J275" s="20">
        <v>243.15751604527767</v>
      </c>
      <c r="K275" s="20">
        <v>81.380212054627705</v>
      </c>
      <c r="L275" s="20">
        <v>65.473501681971015</v>
      </c>
      <c r="M275" s="20">
        <v>386.29240594561617</v>
      </c>
    </row>
    <row r="276" spans="2:13" x14ac:dyDescent="0.35">
      <c r="B276" s="11" t="s">
        <v>271</v>
      </c>
      <c r="C276" s="17">
        <v>1</v>
      </c>
      <c r="D276" s="20">
        <v>268.40864887242094</v>
      </c>
      <c r="E276" s="20">
        <v>212.13704301318973</v>
      </c>
      <c r="F276" s="20">
        <v>56.271605859231215</v>
      </c>
      <c r="G276" s="20">
        <v>0.69551021760066623</v>
      </c>
      <c r="H276" s="20">
        <v>12.494745141652531</v>
      </c>
      <c r="I276" s="20">
        <v>187.508510202857</v>
      </c>
      <c r="J276" s="20">
        <v>236.76557582352245</v>
      </c>
      <c r="K276" s="20">
        <v>81.866062309401698</v>
      </c>
      <c r="L276" s="20">
        <v>50.769925974644025</v>
      </c>
      <c r="M276" s="20">
        <v>373.50416005173543</v>
      </c>
    </row>
    <row r="277" spans="2:13" x14ac:dyDescent="0.35">
      <c r="B277" s="11" t="s">
        <v>272</v>
      </c>
      <c r="C277" s="17">
        <v>1</v>
      </c>
      <c r="D277" s="20">
        <v>211.23872621363978</v>
      </c>
      <c r="E277" s="20">
        <v>225.88295381379359</v>
      </c>
      <c r="F277" s="20">
        <v>-14.644227600153812</v>
      </c>
      <c r="G277" s="20">
        <v>-0.18100087547271945</v>
      </c>
      <c r="H277" s="20">
        <v>8.7638697026018182</v>
      </c>
      <c r="I277" s="20">
        <v>208.60839158230951</v>
      </c>
      <c r="J277" s="20">
        <v>243.15751604527767</v>
      </c>
      <c r="K277" s="20">
        <v>81.380212054627705</v>
      </c>
      <c r="L277" s="20">
        <v>65.473501681971015</v>
      </c>
      <c r="M277" s="20">
        <v>386.29240594561617</v>
      </c>
    </row>
    <row r="278" spans="2:13" x14ac:dyDescent="0.35">
      <c r="B278" s="11" t="s">
        <v>273</v>
      </c>
      <c r="C278" s="17">
        <v>1</v>
      </c>
      <c r="D278" s="20">
        <v>223.0831529572697</v>
      </c>
      <c r="E278" s="20">
        <v>212.13704301318973</v>
      </c>
      <c r="F278" s="20">
        <v>10.946109944079979</v>
      </c>
      <c r="G278" s="20">
        <v>0.13529259015875353</v>
      </c>
      <c r="H278" s="20">
        <v>12.494745141652531</v>
      </c>
      <c r="I278" s="20">
        <v>187.508510202857</v>
      </c>
      <c r="J278" s="20">
        <v>236.76557582352245</v>
      </c>
      <c r="K278" s="20">
        <v>81.866062309401698</v>
      </c>
      <c r="L278" s="20">
        <v>50.769925974644025</v>
      </c>
      <c r="M278" s="20">
        <v>373.50416005173543</v>
      </c>
    </row>
    <row r="279" spans="2:13" x14ac:dyDescent="0.35">
      <c r="B279" s="11" t="s">
        <v>274</v>
      </c>
      <c r="C279" s="17">
        <v>1</v>
      </c>
      <c r="D279" s="20">
        <v>351.97074735656679</v>
      </c>
      <c r="E279" s="20">
        <v>194.95465451243493</v>
      </c>
      <c r="F279" s="20">
        <v>157.01609284413186</v>
      </c>
      <c r="G279" s="20">
        <v>1.9406998473442987</v>
      </c>
      <c r="H279" s="20">
        <v>19.035584634679541</v>
      </c>
      <c r="I279" s="20">
        <v>157.43339934283443</v>
      </c>
      <c r="J279" s="20">
        <v>232.47590968203542</v>
      </c>
      <c r="K279" s="20">
        <v>83.116105444589024</v>
      </c>
      <c r="L279" s="20">
        <v>31.123563377558014</v>
      </c>
      <c r="M279" s="20">
        <v>358.78574564731184</v>
      </c>
    </row>
    <row r="280" spans="2:13" x14ac:dyDescent="0.35">
      <c r="B280" s="11" t="s">
        <v>275</v>
      </c>
      <c r="C280" s="17">
        <v>1</v>
      </c>
      <c r="D280" s="20">
        <v>168.5650474293837</v>
      </c>
      <c r="E280" s="20">
        <v>176.39767493161972</v>
      </c>
      <c r="F280" s="20">
        <v>-7.8326275022360221</v>
      </c>
      <c r="G280" s="20">
        <v>-9.681032512370466E-2</v>
      </c>
      <c r="H280" s="20">
        <v>26.809317358339801</v>
      </c>
      <c r="I280" s="20">
        <v>123.55352767635461</v>
      </c>
      <c r="J280" s="20">
        <v>229.24182218688483</v>
      </c>
      <c r="K280" s="20">
        <v>85.23305109587578</v>
      </c>
      <c r="L280" s="20">
        <v>8.3938483916322184</v>
      </c>
      <c r="M280" s="20">
        <v>344.40150147160722</v>
      </c>
    </row>
    <row r="281" spans="2:13" x14ac:dyDescent="0.35">
      <c r="B281" s="11" t="s">
        <v>276</v>
      </c>
      <c r="C281" s="17">
        <v>1</v>
      </c>
      <c r="D281" s="20">
        <v>241.95493277686541</v>
      </c>
      <c r="E281" s="20">
        <v>164.02635521107626</v>
      </c>
      <c r="F281" s="20">
        <v>77.928577565789141</v>
      </c>
      <c r="G281" s="20">
        <v>0.96318775895038733</v>
      </c>
      <c r="H281" s="20">
        <v>32.147120074293163</v>
      </c>
      <c r="I281" s="20">
        <v>100.66080493121503</v>
      </c>
      <c r="J281" s="20">
        <v>227.39190549093752</v>
      </c>
      <c r="K281" s="20">
        <v>87.059582074364542</v>
      </c>
      <c r="L281" s="20">
        <v>-7.5777671030793954</v>
      </c>
      <c r="M281" s="20">
        <v>335.63047752523192</v>
      </c>
    </row>
    <row r="282" spans="2:13" x14ac:dyDescent="0.35">
      <c r="B282" s="11" t="s">
        <v>277</v>
      </c>
      <c r="C282" s="17">
        <v>1</v>
      </c>
      <c r="D282" s="20">
        <v>184.85808826771864</v>
      </c>
      <c r="E282" s="20">
        <v>184.64522141198205</v>
      </c>
      <c r="F282" s="20">
        <v>0.2128668557365927</v>
      </c>
      <c r="G282" s="20">
        <v>2.6310084969618794E-3</v>
      </c>
      <c r="H282" s="20">
        <v>23.306882877168007</v>
      </c>
      <c r="I282" s="20">
        <v>138.70476219177931</v>
      </c>
      <c r="J282" s="20">
        <v>230.58568063218479</v>
      </c>
      <c r="K282" s="20">
        <v>84.197056310431776</v>
      </c>
      <c r="L282" s="20">
        <v>18.683455856462672</v>
      </c>
      <c r="M282" s="20">
        <v>350.60698696750143</v>
      </c>
    </row>
    <row r="283" spans="2:13" x14ac:dyDescent="0.35">
      <c r="B283" s="11" t="s">
        <v>278</v>
      </c>
      <c r="C283" s="17">
        <v>1</v>
      </c>
      <c r="D283" s="20">
        <v>200.07702230282163</v>
      </c>
      <c r="E283" s="20">
        <v>217.8931431609426</v>
      </c>
      <c r="F283" s="20">
        <v>-17.816120858120968</v>
      </c>
      <c r="G283" s="20">
        <v>-0.22020509110455255</v>
      </c>
      <c r="H283" s="20">
        <v>10.660122187469874</v>
      </c>
      <c r="I283" s="20">
        <v>196.88085630916498</v>
      </c>
      <c r="J283" s="20">
        <v>238.90543001272022</v>
      </c>
      <c r="K283" s="20">
        <v>81.60619894924514</v>
      </c>
      <c r="L283" s="20">
        <v>57.038245717055446</v>
      </c>
      <c r="M283" s="20">
        <v>378.74804060482973</v>
      </c>
    </row>
    <row r="284" spans="2:13" x14ac:dyDescent="0.35">
      <c r="B284" s="11" t="s">
        <v>279</v>
      </c>
      <c r="C284" s="17">
        <v>1</v>
      </c>
      <c r="D284" s="20">
        <v>181.75129023351653</v>
      </c>
      <c r="E284" s="20">
        <v>217.8931431609426</v>
      </c>
      <c r="F284" s="20">
        <v>-36.141852927426072</v>
      </c>
      <c r="G284" s="20">
        <v>-0.44670891491755282</v>
      </c>
      <c r="H284" s="20">
        <v>10.660122187469874</v>
      </c>
      <c r="I284" s="20">
        <v>196.88085630916498</v>
      </c>
      <c r="J284" s="20">
        <v>238.90543001272022</v>
      </c>
      <c r="K284" s="20">
        <v>81.60619894924514</v>
      </c>
      <c r="L284" s="20">
        <v>57.038245717055446</v>
      </c>
      <c r="M284" s="20">
        <v>378.74804060482973</v>
      </c>
    </row>
    <row r="285" spans="2:13" x14ac:dyDescent="0.35">
      <c r="B285" s="11" t="s">
        <v>280</v>
      </c>
      <c r="C285" s="17">
        <v>1</v>
      </c>
      <c r="D285" s="20">
        <v>154.70125058617577</v>
      </c>
      <c r="E285" s="20">
        <v>214.10074455122387</v>
      </c>
      <c r="F285" s="20">
        <v>-59.399493965048094</v>
      </c>
      <c r="G285" s="20">
        <v>-0.73417053489371453</v>
      </c>
      <c r="H285" s="20">
        <v>11.837467152037762</v>
      </c>
      <c r="I285" s="20">
        <v>190.76777978563445</v>
      </c>
      <c r="J285" s="20">
        <v>237.43370931681329</v>
      </c>
      <c r="K285" s="20">
        <v>81.768325961019684</v>
      </c>
      <c r="L285" s="20">
        <v>52.926276729256784</v>
      </c>
      <c r="M285" s="20">
        <v>375.27521237319093</v>
      </c>
    </row>
    <row r="286" spans="2:13" x14ac:dyDescent="0.35">
      <c r="B286" s="11" t="s">
        <v>281</v>
      </c>
      <c r="C286" s="17">
        <v>1</v>
      </c>
      <c r="D286" s="20">
        <v>120.08165652683778</v>
      </c>
      <c r="E286" s="20">
        <v>238.25427353433702</v>
      </c>
      <c r="F286" s="20">
        <v>-118.17261700749924</v>
      </c>
      <c r="G286" s="20">
        <v>-1.4605992012193993</v>
      </c>
      <c r="H286" s="20">
        <v>8.3985833023805831</v>
      </c>
      <c r="I286" s="20">
        <v>221.69973143859997</v>
      </c>
      <c r="J286" s="20">
        <v>254.80881563007406</v>
      </c>
      <c r="K286" s="20">
        <v>81.341684906196889</v>
      </c>
      <c r="L286" s="20">
        <v>77.92076269851205</v>
      </c>
      <c r="M286" s="20">
        <v>398.58778437016201</v>
      </c>
    </row>
    <row r="287" spans="2:13" x14ac:dyDescent="0.35">
      <c r="B287" s="11" t="s">
        <v>282</v>
      </c>
      <c r="C287" s="17">
        <v>1</v>
      </c>
      <c r="D287" s="20">
        <v>284.8292030196755</v>
      </c>
      <c r="E287" s="20">
        <v>250.7505560928368</v>
      </c>
      <c r="F287" s="20">
        <v>34.078646926838701</v>
      </c>
      <c r="G287" s="20">
        <v>0.42120793920320648</v>
      </c>
      <c r="H287" s="20">
        <v>11.261756917421087</v>
      </c>
      <c r="I287" s="20">
        <v>228.55238025185173</v>
      </c>
      <c r="J287" s="20">
        <v>272.94873193382188</v>
      </c>
      <c r="K287" s="20">
        <v>81.686967569858254</v>
      </c>
      <c r="L287" s="20">
        <v>89.736454711593296</v>
      </c>
      <c r="M287" s="20">
        <v>411.76465747408031</v>
      </c>
    </row>
    <row r="288" spans="2:13" x14ac:dyDescent="0.35">
      <c r="B288" s="11" t="s">
        <v>283</v>
      </c>
      <c r="C288" s="17">
        <v>1</v>
      </c>
      <c r="D288" s="20">
        <v>248.17471444662888</v>
      </c>
      <c r="E288" s="20">
        <v>250.7505560928368</v>
      </c>
      <c r="F288" s="20">
        <v>-2.5758416462079197</v>
      </c>
      <c r="G288" s="20">
        <v>-3.1837090065291486E-2</v>
      </c>
      <c r="H288" s="20">
        <v>11.261756917421087</v>
      </c>
      <c r="I288" s="20">
        <v>228.55238025185173</v>
      </c>
      <c r="J288" s="20">
        <v>272.94873193382188</v>
      </c>
      <c r="K288" s="20">
        <v>81.686967569858254</v>
      </c>
      <c r="L288" s="20">
        <v>89.736454711593296</v>
      </c>
      <c r="M288" s="20">
        <v>411.76465747408031</v>
      </c>
    </row>
    <row r="289" spans="2:13" x14ac:dyDescent="0.35">
      <c r="B289" s="11" t="s">
        <v>284</v>
      </c>
      <c r="C289" s="17">
        <v>1</v>
      </c>
      <c r="D289" s="20">
        <v>278.14696766500168</v>
      </c>
      <c r="E289" s="20">
        <v>246.36436090669329</v>
      </c>
      <c r="F289" s="20">
        <v>31.78260675830839</v>
      </c>
      <c r="G289" s="20">
        <v>0.39282916143686314</v>
      </c>
      <c r="H289" s="20">
        <v>9.9950192795161978</v>
      </c>
      <c r="I289" s="20">
        <v>226.66306588428711</v>
      </c>
      <c r="J289" s="20">
        <v>266.06565592909948</v>
      </c>
      <c r="K289" s="20">
        <v>81.521984226893622</v>
      </c>
      <c r="L289" s="20">
        <v>85.675460050094131</v>
      </c>
      <c r="M289" s="20">
        <v>407.05326176329243</v>
      </c>
    </row>
    <row r="290" spans="2:13" x14ac:dyDescent="0.35">
      <c r="B290" s="11" t="s">
        <v>285</v>
      </c>
      <c r="C290" s="17">
        <v>1</v>
      </c>
      <c r="D290" s="20">
        <v>275.66126852782827</v>
      </c>
      <c r="E290" s="20">
        <v>238.25427353433702</v>
      </c>
      <c r="F290" s="20">
        <v>37.406994993491253</v>
      </c>
      <c r="G290" s="20">
        <v>0.46234591727831625</v>
      </c>
      <c r="H290" s="20">
        <v>8.3985833023805831</v>
      </c>
      <c r="I290" s="20">
        <v>221.69973143859997</v>
      </c>
      <c r="J290" s="20">
        <v>254.80881563007406</v>
      </c>
      <c r="K290" s="20">
        <v>81.341684906196889</v>
      </c>
      <c r="L290" s="20">
        <v>77.92076269851205</v>
      </c>
      <c r="M290" s="20">
        <v>398.58778437016201</v>
      </c>
    </row>
    <row r="291" spans="2:13" x14ac:dyDescent="0.35">
      <c r="B291" s="11" t="s">
        <v>286</v>
      </c>
      <c r="C291" s="17">
        <v>1</v>
      </c>
      <c r="D291" s="20">
        <v>325.03973275525487</v>
      </c>
      <c r="E291" s="20">
        <v>376.58641451972608</v>
      </c>
      <c r="F291" s="20">
        <v>-51.546681764471202</v>
      </c>
      <c r="G291" s="20">
        <v>-0.63711072934874047</v>
      </c>
      <c r="H291" s="20">
        <v>20.684487708924323</v>
      </c>
      <c r="I291" s="20">
        <v>335.8149879376877</v>
      </c>
      <c r="J291" s="20">
        <v>417.35784110176445</v>
      </c>
      <c r="K291" s="20">
        <v>83.509170356749649</v>
      </c>
      <c r="L291" s="20">
        <v>211.98054871149731</v>
      </c>
      <c r="M291" s="20">
        <v>541.1922803279549</v>
      </c>
    </row>
    <row r="292" spans="2:13" x14ac:dyDescent="0.35">
      <c r="B292" s="11" t="s">
        <v>287</v>
      </c>
      <c r="C292" s="17">
        <v>1</v>
      </c>
      <c r="D292" s="20">
        <v>336.94447229060336</v>
      </c>
      <c r="E292" s="20">
        <v>318.14516506590309</v>
      </c>
      <c r="F292" s="20">
        <v>18.799307224700271</v>
      </c>
      <c r="G292" s="20">
        <v>0.232357155246319</v>
      </c>
      <c r="H292" s="20">
        <v>13.136614788628766</v>
      </c>
      <c r="I292" s="20">
        <v>292.25143576846375</v>
      </c>
      <c r="J292" s="20">
        <v>344.03889436334242</v>
      </c>
      <c r="K292" s="20">
        <v>81.966481869095816</v>
      </c>
      <c r="L292" s="20">
        <v>156.58010990275483</v>
      </c>
      <c r="M292" s="20">
        <v>479.71022022905134</v>
      </c>
    </row>
    <row r="293" spans="2:13" x14ac:dyDescent="0.35">
      <c r="B293" s="11" t="s">
        <v>288</v>
      </c>
      <c r="C293" s="17">
        <v>1</v>
      </c>
      <c r="D293" s="20">
        <v>304.84372440863598</v>
      </c>
      <c r="E293" s="20">
        <v>311.88313904215352</v>
      </c>
      <c r="F293" s="20">
        <v>-7.0394146335175378</v>
      </c>
      <c r="G293" s="20">
        <v>-8.7006310354583963E-2</v>
      </c>
      <c r="H293" s="20">
        <v>13.183404663942458</v>
      </c>
      <c r="I293" s="20">
        <v>285.89718169473878</v>
      </c>
      <c r="J293" s="20">
        <v>337.86909638956826</v>
      </c>
      <c r="K293" s="20">
        <v>81.973993805506709</v>
      </c>
      <c r="L293" s="20">
        <v>150.3032770165789</v>
      </c>
      <c r="M293" s="20">
        <v>473.4630010677281</v>
      </c>
    </row>
    <row r="294" spans="2:13" x14ac:dyDescent="0.35">
      <c r="B294" s="11" t="s">
        <v>289</v>
      </c>
      <c r="C294" s="17">
        <v>1</v>
      </c>
      <c r="D294" s="20">
        <v>257.52693757002027</v>
      </c>
      <c r="E294" s="20">
        <v>318.48881283591822</v>
      </c>
      <c r="F294" s="20">
        <v>-60.961875265897959</v>
      </c>
      <c r="G294" s="20">
        <v>-0.75348137811449734</v>
      </c>
      <c r="H294" s="20">
        <v>13.15144575174652</v>
      </c>
      <c r="I294" s="20">
        <v>292.56585006011551</v>
      </c>
      <c r="J294" s="20">
        <v>344.41177561172094</v>
      </c>
      <c r="K294" s="20">
        <v>81.968860107074349</v>
      </c>
      <c r="L294" s="20">
        <v>156.91906990111707</v>
      </c>
      <c r="M294" s="20">
        <v>480.05855577071941</v>
      </c>
    </row>
    <row r="295" spans="2:13" x14ac:dyDescent="0.35">
      <c r="B295" s="11" t="s">
        <v>290</v>
      </c>
      <c r="C295" s="17">
        <v>1</v>
      </c>
      <c r="D295" s="20">
        <v>280.49607322898152</v>
      </c>
      <c r="E295" s="20">
        <v>238.72678921810777</v>
      </c>
      <c r="F295" s="20">
        <v>41.769284010873747</v>
      </c>
      <c r="G295" s="20">
        <v>0.5162632799941872</v>
      </c>
      <c r="H295" s="20">
        <v>8.456936354244494</v>
      </c>
      <c r="I295" s="20">
        <v>222.0572267649228</v>
      </c>
      <c r="J295" s="20">
        <v>255.39635167129273</v>
      </c>
      <c r="K295" s="20">
        <v>81.347730603820381</v>
      </c>
      <c r="L295" s="20">
        <v>78.381361639636708</v>
      </c>
      <c r="M295" s="20">
        <v>399.0722167965788</v>
      </c>
    </row>
    <row r="296" spans="2:13" x14ac:dyDescent="0.35">
      <c r="B296" s="11" t="s">
        <v>291</v>
      </c>
      <c r="C296" s="17">
        <v>1</v>
      </c>
      <c r="D296" s="20">
        <v>234.36817392164625</v>
      </c>
      <c r="E296" s="20">
        <v>232.26498383817815</v>
      </c>
      <c r="F296" s="20">
        <v>2.1031900834680926</v>
      </c>
      <c r="G296" s="20">
        <v>2.5995174125077673E-2</v>
      </c>
      <c r="H296" s="20">
        <v>8.1159319213378183</v>
      </c>
      <c r="I296" s="20">
        <v>216.2675790616083</v>
      </c>
      <c r="J296" s="20">
        <v>248.26238861474801</v>
      </c>
      <c r="K296" s="20">
        <v>81.312986987588786</v>
      </c>
      <c r="L296" s="20">
        <v>71.988039792793103</v>
      </c>
      <c r="M296" s="20">
        <v>392.54192788356318</v>
      </c>
    </row>
    <row r="297" spans="2:13" x14ac:dyDescent="0.35">
      <c r="B297" s="11" t="s">
        <v>292</v>
      </c>
      <c r="C297" s="17">
        <v>1</v>
      </c>
      <c r="D297" s="20">
        <v>240.35825174778387</v>
      </c>
      <c r="E297" s="20">
        <v>233.0422823443198</v>
      </c>
      <c r="F297" s="20">
        <v>7.3159694034640665</v>
      </c>
      <c r="G297" s="20">
        <v>9.0424493740094342E-2</v>
      </c>
      <c r="H297" s="20">
        <v>8.1029457794876869</v>
      </c>
      <c r="I297" s="20">
        <v>217.07047469814432</v>
      </c>
      <c r="J297" s="20">
        <v>249.01408999049528</v>
      </c>
      <c r="K297" s="20">
        <v>81.311691854230347</v>
      </c>
      <c r="L297" s="20">
        <v>72.767891150877745</v>
      </c>
      <c r="M297" s="20">
        <v>393.31667353776186</v>
      </c>
    </row>
    <row r="298" spans="2:13" x14ac:dyDescent="0.35">
      <c r="B298" s="11" t="s">
        <v>293</v>
      </c>
      <c r="C298" s="17">
        <v>1</v>
      </c>
      <c r="D298" s="20">
        <v>212.82588288712984</v>
      </c>
      <c r="E298" s="20">
        <v>241.88712139860084</v>
      </c>
      <c r="F298" s="20">
        <v>-29.061238511471004</v>
      </c>
      <c r="G298" s="20">
        <v>-0.35919338025328928</v>
      </c>
      <c r="H298" s="20">
        <v>8.9672670358724638</v>
      </c>
      <c r="I298" s="20">
        <v>224.21164039372852</v>
      </c>
      <c r="J298" s="20">
        <v>259.56260240347319</v>
      </c>
      <c r="K298" s="20">
        <v>81.402367164503488</v>
      </c>
      <c r="L298" s="20">
        <v>81.433999080287379</v>
      </c>
      <c r="M298" s="20">
        <v>402.3402437169143</v>
      </c>
    </row>
    <row r="299" spans="2:13" x14ac:dyDescent="0.35">
      <c r="B299" s="11" t="s">
        <v>294</v>
      </c>
      <c r="C299" s="17">
        <v>1</v>
      </c>
      <c r="D299" s="20">
        <v>213.59333551683733</v>
      </c>
      <c r="E299" s="20">
        <v>243.26171247866122</v>
      </c>
      <c r="F299" s="20">
        <v>-29.668376961823895</v>
      </c>
      <c r="G299" s="20">
        <v>-0.36669753779901532</v>
      </c>
      <c r="H299" s="20">
        <v>9.2485530452734857</v>
      </c>
      <c r="I299" s="20">
        <v>225.03178545403563</v>
      </c>
      <c r="J299" s="20">
        <v>261.49163950328682</v>
      </c>
      <c r="K299" s="20">
        <v>81.43383348045964</v>
      </c>
      <c r="L299" s="20">
        <v>82.746566550729426</v>
      </c>
      <c r="M299" s="20">
        <v>403.77685840659302</v>
      </c>
    </row>
    <row r="300" spans="2:13" x14ac:dyDescent="0.35">
      <c r="B300" s="11" t="s">
        <v>295</v>
      </c>
      <c r="C300" s="17">
        <v>1</v>
      </c>
      <c r="D300" s="20">
        <v>202.78247809055952</v>
      </c>
      <c r="E300" s="20">
        <v>257.70473731719147</v>
      </c>
      <c r="F300" s="20">
        <v>-54.922259226631951</v>
      </c>
      <c r="G300" s="20">
        <v>-0.67883245701914752</v>
      </c>
      <c r="H300" s="20">
        <v>13.616584745959182</v>
      </c>
      <c r="I300" s="20">
        <v>230.86493383351848</v>
      </c>
      <c r="J300" s="20">
        <v>284.54454080086447</v>
      </c>
      <c r="K300" s="20">
        <v>82.044773642419656</v>
      </c>
      <c r="L300" s="20">
        <v>95.985360358262255</v>
      </c>
      <c r="M300" s="20">
        <v>419.42411427612069</v>
      </c>
    </row>
    <row r="301" spans="2:13" x14ac:dyDescent="0.35">
      <c r="B301" s="11" t="s">
        <v>296</v>
      </c>
      <c r="C301" s="17">
        <v>1</v>
      </c>
      <c r="D301" s="20">
        <v>172.89299098579787</v>
      </c>
      <c r="E301" s="20">
        <v>250.96924102489558</v>
      </c>
      <c r="F301" s="20">
        <v>-78.076250039097715</v>
      </c>
      <c r="G301" s="20">
        <v>-0.96501297279449572</v>
      </c>
      <c r="H301" s="20">
        <v>11.330163605088652</v>
      </c>
      <c r="I301" s="20">
        <v>228.63622799174956</v>
      </c>
      <c r="J301" s="20">
        <v>273.30225405804157</v>
      </c>
      <c r="K301" s="20">
        <v>81.696426538803195</v>
      </c>
      <c r="L301" s="20">
        <v>89.936494963478822</v>
      </c>
      <c r="M301" s="20">
        <v>412.00198708631234</v>
      </c>
    </row>
    <row r="302" spans="2:13" x14ac:dyDescent="0.35">
      <c r="B302" s="11" t="s">
        <v>297</v>
      </c>
      <c r="C302" s="17">
        <v>1</v>
      </c>
      <c r="D302" s="20">
        <v>270.36572840572046</v>
      </c>
      <c r="E302" s="20">
        <v>252.22928285973919</v>
      </c>
      <c r="F302" s="20">
        <v>18.136445545981275</v>
      </c>
      <c r="G302" s="20">
        <v>0.22416426536223971</v>
      </c>
      <c r="H302" s="20">
        <v>11.732551495729604</v>
      </c>
      <c r="I302" s="20">
        <v>229.1031185254038</v>
      </c>
      <c r="J302" s="20">
        <v>275.35544719407454</v>
      </c>
      <c r="K302" s="20">
        <v>81.753203402019295</v>
      </c>
      <c r="L302" s="20">
        <v>91.084623284062417</v>
      </c>
      <c r="M302" s="20">
        <v>413.37394243541598</v>
      </c>
    </row>
    <row r="303" spans="2:13" x14ac:dyDescent="0.35">
      <c r="B303" s="11" t="s">
        <v>298</v>
      </c>
      <c r="C303" s="17">
        <v>1</v>
      </c>
      <c r="D303" s="20">
        <v>280.23676981467042</v>
      </c>
      <c r="E303" s="20">
        <v>240.6598079244427</v>
      </c>
      <c r="F303" s="20">
        <v>39.576961890227722</v>
      </c>
      <c r="G303" s="20">
        <v>0.48916644470934278</v>
      </c>
      <c r="H303" s="20">
        <v>8.7453152156213445</v>
      </c>
      <c r="I303" s="20">
        <v>223.42181865112599</v>
      </c>
      <c r="J303" s="20">
        <v>257.89779719775942</v>
      </c>
      <c r="K303" s="20">
        <v>81.378216004730476</v>
      </c>
      <c r="L303" s="20">
        <v>80.25429022904342</v>
      </c>
      <c r="M303" s="20">
        <v>401.06532561984199</v>
      </c>
    </row>
    <row r="304" spans="2:13" x14ac:dyDescent="0.35">
      <c r="B304" s="11" t="s">
        <v>299</v>
      </c>
      <c r="C304" s="17">
        <v>1</v>
      </c>
      <c r="D304" s="20">
        <v>350.55099080856598</v>
      </c>
      <c r="E304" s="20">
        <v>376.62077929672762</v>
      </c>
      <c r="F304" s="20">
        <v>-26.069788488161635</v>
      </c>
      <c r="G304" s="20">
        <v>-0.32221942109779267</v>
      </c>
      <c r="H304" s="20">
        <v>20.690384574642522</v>
      </c>
      <c r="I304" s="20">
        <v>335.83772933628717</v>
      </c>
      <c r="J304" s="20">
        <v>417.40382925716807</v>
      </c>
      <c r="K304" s="20">
        <v>83.510631153994979</v>
      </c>
      <c r="L304" s="20">
        <v>212.01203409460342</v>
      </c>
      <c r="M304" s="20">
        <v>541.22952449885179</v>
      </c>
    </row>
    <row r="305" spans="2:13" x14ac:dyDescent="0.35">
      <c r="B305" s="11" t="s">
        <v>300</v>
      </c>
      <c r="C305" s="17">
        <v>1</v>
      </c>
      <c r="D305" s="20">
        <v>351.30307609863956</v>
      </c>
      <c r="E305" s="20">
        <v>353.36906149245044</v>
      </c>
      <c r="F305" s="20">
        <v>-2.0659853938108768</v>
      </c>
      <c r="G305" s="20">
        <v>-2.5535328677197842E-2</v>
      </c>
      <c r="H305" s="20">
        <v>21.450565502089315</v>
      </c>
      <c r="I305" s="20">
        <v>311.08761034805946</v>
      </c>
      <c r="J305" s="20">
        <v>395.65051263684143</v>
      </c>
      <c r="K305" s="20">
        <v>83.702211812182213</v>
      </c>
      <c r="L305" s="20">
        <v>188.38268949822304</v>
      </c>
      <c r="M305" s="20">
        <v>518.35543348667784</v>
      </c>
    </row>
    <row r="306" spans="2:13" x14ac:dyDescent="0.35">
      <c r="B306" s="11" t="s">
        <v>301</v>
      </c>
      <c r="C306" s="17">
        <v>1</v>
      </c>
      <c r="D306" s="20">
        <v>313.2871856579099</v>
      </c>
      <c r="E306" s="20">
        <v>348.66108704324364</v>
      </c>
      <c r="F306" s="20">
        <v>-35.373901385333738</v>
      </c>
      <c r="G306" s="20">
        <v>-0.43721712707905475</v>
      </c>
      <c r="H306" s="20">
        <v>19.817671969908584</v>
      </c>
      <c r="I306" s="20">
        <v>309.59825072269803</v>
      </c>
      <c r="J306" s="20">
        <v>387.72392336378925</v>
      </c>
      <c r="K306" s="20">
        <v>83.298701215558523</v>
      </c>
      <c r="L306" s="20">
        <v>184.47007932860723</v>
      </c>
      <c r="M306" s="20">
        <v>512.85209475788008</v>
      </c>
    </row>
    <row r="307" spans="2:13" x14ac:dyDescent="0.35">
      <c r="B307" s="11" t="s">
        <v>302</v>
      </c>
      <c r="C307" s="17">
        <v>1</v>
      </c>
      <c r="D307" s="20">
        <v>206.85485160026474</v>
      </c>
      <c r="E307" s="20">
        <v>214.10074455122387</v>
      </c>
      <c r="F307" s="20">
        <v>-7.2458929509591314</v>
      </c>
      <c r="G307" s="20">
        <v>-8.9558357293725369E-2</v>
      </c>
      <c r="H307" s="20">
        <v>11.837467152037762</v>
      </c>
      <c r="I307" s="20">
        <v>190.76777978563445</v>
      </c>
      <c r="J307" s="20">
        <v>237.43370931681329</v>
      </c>
      <c r="K307" s="20">
        <v>81.768325961019684</v>
      </c>
      <c r="L307" s="20">
        <v>52.926276729256784</v>
      </c>
      <c r="M307" s="20">
        <v>375.27521237319093</v>
      </c>
    </row>
    <row r="308" spans="2:13" x14ac:dyDescent="0.35">
      <c r="B308" s="11" t="s">
        <v>303</v>
      </c>
      <c r="C308" s="17">
        <v>1</v>
      </c>
      <c r="D308" s="20">
        <v>142.74466259605006</v>
      </c>
      <c r="E308" s="20">
        <v>233.73776000029497</v>
      </c>
      <c r="F308" s="20">
        <v>-90.993097404244907</v>
      </c>
      <c r="G308" s="20">
        <v>-1.1246636382495023</v>
      </c>
      <c r="H308" s="20">
        <v>8.1040542848367956</v>
      </c>
      <c r="I308" s="20">
        <v>217.76376736674669</v>
      </c>
      <c r="J308" s="20">
        <v>249.71175263384325</v>
      </c>
      <c r="K308" s="20">
        <v>81.311802327482411</v>
      </c>
      <c r="L308" s="20">
        <v>73.463151051782091</v>
      </c>
      <c r="M308" s="20">
        <v>394.01236894880788</v>
      </c>
    </row>
    <row r="309" spans="2:13" x14ac:dyDescent="0.35">
      <c r="B309" s="11" t="s">
        <v>304</v>
      </c>
      <c r="C309" s="17">
        <v>1</v>
      </c>
      <c r="D309" s="20">
        <v>227.90986270015858</v>
      </c>
      <c r="E309" s="20">
        <v>243.35989756071766</v>
      </c>
      <c r="F309" s="20">
        <v>-15.450034860559072</v>
      </c>
      <c r="G309" s="20">
        <v>-0.19096055539425344</v>
      </c>
      <c r="H309" s="20">
        <v>9.2698901905212168</v>
      </c>
      <c r="I309" s="20">
        <v>225.08791264888788</v>
      </c>
      <c r="J309" s="20">
        <v>261.63188247254743</v>
      </c>
      <c r="K309" s="20">
        <v>81.436259528764666</v>
      </c>
      <c r="L309" s="20">
        <v>82.839969621660174</v>
      </c>
      <c r="M309" s="20">
        <v>403.87982549977517</v>
      </c>
    </row>
    <row r="310" spans="2:13" x14ac:dyDescent="0.35">
      <c r="B310" s="11" t="s">
        <v>305</v>
      </c>
      <c r="C310" s="17">
        <v>1</v>
      </c>
      <c r="D310" s="20">
        <v>223.9126389906113</v>
      </c>
      <c r="E310" s="20">
        <v>234.30232417916343</v>
      </c>
      <c r="F310" s="20">
        <v>-10.389685188552136</v>
      </c>
      <c r="G310" s="20">
        <v>-0.12841524772492138</v>
      </c>
      <c r="H310" s="20">
        <v>8.1137930281700523</v>
      </c>
      <c r="I310" s="20">
        <v>218.30913539899549</v>
      </c>
      <c r="J310" s="20">
        <v>250.29551295933138</v>
      </c>
      <c r="K310" s="20">
        <v>81.312773530337608</v>
      </c>
      <c r="L310" s="20">
        <v>74.025800881769214</v>
      </c>
      <c r="M310" s="20">
        <v>394.57884747655766</v>
      </c>
    </row>
    <row r="311" spans="2:13" x14ac:dyDescent="0.35">
      <c r="B311" s="11" t="s">
        <v>306</v>
      </c>
      <c r="C311" s="17">
        <v>1</v>
      </c>
      <c r="D311" s="20">
        <v>220.86505026355866</v>
      </c>
      <c r="E311" s="20">
        <v>243.35989756071766</v>
      </c>
      <c r="F311" s="20">
        <v>-22.494847297158998</v>
      </c>
      <c r="G311" s="20">
        <v>-0.27803358193969552</v>
      </c>
      <c r="H311" s="20">
        <v>9.2698901905212168</v>
      </c>
      <c r="I311" s="20">
        <v>225.08791264888788</v>
      </c>
      <c r="J311" s="20">
        <v>261.63188247254743</v>
      </c>
      <c r="K311" s="20">
        <v>81.436259528764666</v>
      </c>
      <c r="L311" s="20">
        <v>82.839969621660174</v>
      </c>
      <c r="M311" s="20">
        <v>403.87982549977517</v>
      </c>
    </row>
    <row r="312" spans="2:13" x14ac:dyDescent="0.35">
      <c r="B312" s="11" t="s">
        <v>307</v>
      </c>
      <c r="C312" s="17">
        <v>1</v>
      </c>
      <c r="D312" s="20">
        <v>229.21950133471654</v>
      </c>
      <c r="E312" s="20">
        <v>232.75590921409548</v>
      </c>
      <c r="F312" s="20">
        <v>-3.5364078793789417</v>
      </c>
      <c r="G312" s="20">
        <v>-4.3709572103993295E-2</v>
      </c>
      <c r="H312" s="20">
        <v>8.1059851858412681</v>
      </c>
      <c r="I312" s="20">
        <v>216.77811055983986</v>
      </c>
      <c r="J312" s="20">
        <v>248.7337078683511</v>
      </c>
      <c r="K312" s="20">
        <v>81.311994796125063</v>
      </c>
      <c r="L312" s="20">
        <v>72.480920888474316</v>
      </c>
      <c r="M312" s="20">
        <v>393.03089753971665</v>
      </c>
    </row>
    <row r="313" spans="2:13" x14ac:dyDescent="0.35">
      <c r="B313" s="11" t="s">
        <v>308</v>
      </c>
      <c r="C313" s="17">
        <v>1</v>
      </c>
      <c r="D313" s="20">
        <v>224.88853710671569</v>
      </c>
      <c r="E313" s="20">
        <v>233.73776000029497</v>
      </c>
      <c r="F313" s="20">
        <v>-8.8492228935792809</v>
      </c>
      <c r="G313" s="20">
        <v>-0.10937532075602666</v>
      </c>
      <c r="H313" s="20">
        <v>8.1040542848367956</v>
      </c>
      <c r="I313" s="20">
        <v>217.76376736674669</v>
      </c>
      <c r="J313" s="20">
        <v>249.71175263384325</v>
      </c>
      <c r="K313" s="20">
        <v>81.311802327482411</v>
      </c>
      <c r="L313" s="20">
        <v>73.463151051782091</v>
      </c>
      <c r="M313" s="20">
        <v>394.01236894880788</v>
      </c>
    </row>
    <row r="314" spans="2:13" x14ac:dyDescent="0.35">
      <c r="B314" s="11" t="s">
        <v>309</v>
      </c>
      <c r="C314" s="17">
        <v>1</v>
      </c>
      <c r="D314" s="20">
        <v>241.56974188162042</v>
      </c>
      <c r="E314" s="20">
        <v>233.73776000029497</v>
      </c>
      <c r="F314" s="20">
        <v>7.8319818813254471</v>
      </c>
      <c r="G314" s="20">
        <v>9.6802345327621983E-2</v>
      </c>
      <c r="H314" s="20">
        <v>8.1040542848367956</v>
      </c>
      <c r="I314" s="20">
        <v>217.76376736674669</v>
      </c>
      <c r="J314" s="20">
        <v>249.71175263384325</v>
      </c>
      <c r="K314" s="20">
        <v>81.311802327482411</v>
      </c>
      <c r="L314" s="20">
        <v>73.463151051782091</v>
      </c>
      <c r="M314" s="20">
        <v>394.01236894880788</v>
      </c>
    </row>
    <row r="315" spans="2:13" x14ac:dyDescent="0.35">
      <c r="B315" s="11" t="s">
        <v>310</v>
      </c>
      <c r="C315" s="17">
        <v>1</v>
      </c>
      <c r="D315" s="20">
        <v>230.10048123327263</v>
      </c>
      <c r="E315" s="20">
        <v>233.73776000029497</v>
      </c>
      <c r="F315" s="20">
        <v>-3.6372787670223374</v>
      </c>
      <c r="G315" s="20">
        <v>-4.4956324030532131E-2</v>
      </c>
      <c r="H315" s="20">
        <v>8.1040542848367956</v>
      </c>
      <c r="I315" s="20">
        <v>217.76376736674669</v>
      </c>
      <c r="J315" s="20">
        <v>249.71175263384325</v>
      </c>
      <c r="K315" s="20">
        <v>81.311802327482411</v>
      </c>
      <c r="L315" s="20">
        <v>73.463151051782091</v>
      </c>
      <c r="M315" s="20">
        <v>394.01236894880788</v>
      </c>
    </row>
    <row r="316" spans="2:13" x14ac:dyDescent="0.35">
      <c r="B316" s="11" t="s">
        <v>311</v>
      </c>
      <c r="C316" s="17">
        <v>1</v>
      </c>
      <c r="D316" s="20">
        <v>308.24658556892086</v>
      </c>
      <c r="E316" s="20">
        <v>248.04823497976727</v>
      </c>
      <c r="F316" s="20">
        <v>60.198350589153591</v>
      </c>
      <c r="G316" s="20">
        <v>0.74404430579432224</v>
      </c>
      <c r="H316" s="20">
        <v>10.45565290498412</v>
      </c>
      <c r="I316" s="20">
        <v>227.43897983254345</v>
      </c>
      <c r="J316" s="20">
        <v>268.65749012699109</v>
      </c>
      <c r="K316" s="20">
        <v>81.579741232498989</v>
      </c>
      <c r="L316" s="20">
        <v>87.245488639210521</v>
      </c>
      <c r="M316" s="20">
        <v>408.85098132032402</v>
      </c>
    </row>
    <row r="317" spans="2:13" x14ac:dyDescent="0.35">
      <c r="B317" s="11" t="s">
        <v>312</v>
      </c>
      <c r="C317" s="17">
        <v>1</v>
      </c>
      <c r="D317" s="20">
        <v>326.65294605776489</v>
      </c>
      <c r="E317" s="20">
        <v>248.04823497976727</v>
      </c>
      <c r="F317" s="20">
        <v>78.604711077997621</v>
      </c>
      <c r="G317" s="20">
        <v>0.9715446870853266</v>
      </c>
      <c r="H317" s="20">
        <v>10.45565290498412</v>
      </c>
      <c r="I317" s="20">
        <v>227.43897983254345</v>
      </c>
      <c r="J317" s="20">
        <v>268.65749012699109</v>
      </c>
      <c r="K317" s="20">
        <v>81.579741232498989</v>
      </c>
      <c r="L317" s="20">
        <v>87.245488639210521</v>
      </c>
      <c r="M317" s="20">
        <v>408.85098132032402</v>
      </c>
    </row>
    <row r="318" spans="2:13" x14ac:dyDescent="0.35">
      <c r="B318" s="11" t="s">
        <v>313</v>
      </c>
      <c r="C318" s="17">
        <v>1</v>
      </c>
      <c r="D318" s="20">
        <v>120.51899294525484</v>
      </c>
      <c r="E318" s="20">
        <v>233.73776000029497</v>
      </c>
      <c r="F318" s="20">
        <v>-113.21876705504013</v>
      </c>
      <c r="G318" s="20">
        <v>-1.3993702171556601</v>
      </c>
      <c r="H318" s="20">
        <v>8.1040542848367956</v>
      </c>
      <c r="I318" s="20">
        <v>217.76376736674669</v>
      </c>
      <c r="J318" s="20">
        <v>249.71175263384325</v>
      </c>
      <c r="K318" s="20">
        <v>81.311802327482411</v>
      </c>
      <c r="L318" s="20">
        <v>73.463151051782091</v>
      </c>
      <c r="M318" s="20">
        <v>394.01236894880788</v>
      </c>
    </row>
    <row r="319" spans="2:13" x14ac:dyDescent="0.35">
      <c r="B319" s="11" t="s">
        <v>314</v>
      </c>
      <c r="C319" s="17">
        <v>1</v>
      </c>
      <c r="D319" s="20">
        <v>199.31599103370235</v>
      </c>
      <c r="E319" s="20">
        <v>234.8668883580319</v>
      </c>
      <c r="F319" s="20">
        <v>-35.550897324329554</v>
      </c>
      <c r="G319" s="20">
        <v>-0.43940477539947709</v>
      </c>
      <c r="H319" s="20">
        <v>8.1314231292431227</v>
      </c>
      <c r="I319" s="20">
        <v>218.8389486871651</v>
      </c>
      <c r="J319" s="20">
        <v>250.8948280288987</v>
      </c>
      <c r="K319" s="20">
        <v>81.314534641715696</v>
      </c>
      <c r="L319" s="20">
        <v>74.586893714174323</v>
      </c>
      <c r="M319" s="20">
        <v>395.14688300188948</v>
      </c>
    </row>
    <row r="320" spans="2:13" x14ac:dyDescent="0.35">
      <c r="B320" s="11" t="s">
        <v>315</v>
      </c>
      <c r="C320" s="17">
        <v>1</v>
      </c>
      <c r="D320" s="20">
        <v>265.2078074172141</v>
      </c>
      <c r="E320" s="20">
        <v>243.35989756071766</v>
      </c>
      <c r="F320" s="20">
        <v>21.847909856496443</v>
      </c>
      <c r="G320" s="20">
        <v>0.270037513704948</v>
      </c>
      <c r="H320" s="20">
        <v>9.2698901905212168</v>
      </c>
      <c r="I320" s="20">
        <v>225.08791264888788</v>
      </c>
      <c r="J320" s="20">
        <v>261.63188247254743</v>
      </c>
      <c r="K320" s="20">
        <v>81.436259528764666</v>
      </c>
      <c r="L320" s="20">
        <v>82.839969621660174</v>
      </c>
      <c r="M320" s="20">
        <v>403.87982549977517</v>
      </c>
    </row>
    <row r="321" spans="2:13" x14ac:dyDescent="0.35">
      <c r="B321" s="11" t="s">
        <v>316</v>
      </c>
      <c r="C321" s="17">
        <v>1</v>
      </c>
      <c r="D321" s="20">
        <v>292.62008799438132</v>
      </c>
      <c r="E321" s="20">
        <v>243.35989756071766</v>
      </c>
      <c r="F321" s="20">
        <v>49.260190433663666</v>
      </c>
      <c r="G321" s="20">
        <v>0.60884997405751573</v>
      </c>
      <c r="H321" s="20">
        <v>9.2698901905212168</v>
      </c>
      <c r="I321" s="20">
        <v>225.08791264888788</v>
      </c>
      <c r="J321" s="20">
        <v>261.63188247254743</v>
      </c>
      <c r="K321" s="20">
        <v>81.436259528764666</v>
      </c>
      <c r="L321" s="20">
        <v>82.839969621660174</v>
      </c>
      <c r="M321" s="20">
        <v>403.87982549977517</v>
      </c>
    </row>
    <row r="322" spans="2:13" x14ac:dyDescent="0.35">
      <c r="B322" s="11" t="s">
        <v>317</v>
      </c>
      <c r="C322" s="17">
        <v>1</v>
      </c>
      <c r="D322" s="20">
        <v>296.42927521325447</v>
      </c>
      <c r="E322" s="20">
        <v>243.35989756071766</v>
      </c>
      <c r="F322" s="20">
        <v>53.069377652536815</v>
      </c>
      <c r="G322" s="20">
        <v>0.65593106568492876</v>
      </c>
      <c r="H322" s="20">
        <v>9.2698901905212168</v>
      </c>
      <c r="I322" s="20">
        <v>225.08791264888788</v>
      </c>
      <c r="J322" s="20">
        <v>261.63188247254743</v>
      </c>
      <c r="K322" s="20">
        <v>81.436259528764666</v>
      </c>
      <c r="L322" s="20">
        <v>82.839969621660174</v>
      </c>
      <c r="M322" s="20">
        <v>403.87982549977517</v>
      </c>
    </row>
    <row r="323" spans="2:13" x14ac:dyDescent="0.35">
      <c r="B323" s="11" t="s">
        <v>318</v>
      </c>
      <c r="C323" s="17">
        <v>1</v>
      </c>
      <c r="D323" s="20">
        <v>349.29649762786892</v>
      </c>
      <c r="E323" s="20">
        <v>359.55130362487353</v>
      </c>
      <c r="F323" s="20">
        <v>-10.25480599700461</v>
      </c>
      <c r="G323" s="20">
        <v>-0.12674815729040106</v>
      </c>
      <c r="H323" s="20">
        <v>19.118088446486496</v>
      </c>
      <c r="I323" s="20">
        <v>321.86742426302027</v>
      </c>
      <c r="J323" s="20">
        <v>397.23518298672678</v>
      </c>
      <c r="K323" s="20">
        <v>83.135039590654387</v>
      </c>
      <c r="L323" s="20">
        <v>195.68289118153297</v>
      </c>
      <c r="M323" s="20">
        <v>523.41971606821403</v>
      </c>
    </row>
    <row r="324" spans="2:13" x14ac:dyDescent="0.35">
      <c r="B324" s="11" t="s">
        <v>319</v>
      </c>
      <c r="C324" s="17">
        <v>1</v>
      </c>
      <c r="D324" s="20">
        <v>284.12361474754738</v>
      </c>
      <c r="E324" s="20">
        <v>313.62865153186101</v>
      </c>
      <c r="F324" s="20">
        <v>-29.505036784313631</v>
      </c>
      <c r="G324" s="20">
        <v>-0.36467867303287926</v>
      </c>
      <c r="H324" s="20">
        <v>13.109925811616474</v>
      </c>
      <c r="I324" s="20">
        <v>287.78752917746613</v>
      </c>
      <c r="J324" s="20">
        <v>339.46977388625589</v>
      </c>
      <c r="K324" s="20">
        <v>81.962208710344555</v>
      </c>
      <c r="L324" s="20">
        <v>152.07201924003314</v>
      </c>
      <c r="M324" s="20">
        <v>475.18528382368891</v>
      </c>
    </row>
    <row r="325" spans="2:13" x14ac:dyDescent="0.35">
      <c r="B325" s="11" t="s">
        <v>320</v>
      </c>
      <c r="C325" s="17">
        <v>1</v>
      </c>
      <c r="D325" s="20">
        <v>302.02682443031557</v>
      </c>
      <c r="E325" s="20">
        <v>313.62865153186101</v>
      </c>
      <c r="F325" s="20">
        <v>-11.601827101545439</v>
      </c>
      <c r="G325" s="20">
        <v>-0.14339717462741369</v>
      </c>
      <c r="H325" s="20">
        <v>13.109925811616474</v>
      </c>
      <c r="I325" s="20">
        <v>287.78752917746613</v>
      </c>
      <c r="J325" s="20">
        <v>339.46977388625589</v>
      </c>
      <c r="K325" s="20">
        <v>81.962208710344555</v>
      </c>
      <c r="L325" s="20">
        <v>152.07201924003314</v>
      </c>
      <c r="M325" s="20">
        <v>475.18528382368891</v>
      </c>
    </row>
    <row r="326" spans="2:13" x14ac:dyDescent="0.35">
      <c r="B326" s="11" t="s">
        <v>321</v>
      </c>
      <c r="C326" s="17">
        <v>1</v>
      </c>
      <c r="D326" s="20">
        <v>262.65703595214245</v>
      </c>
      <c r="E326" s="20">
        <v>313.62865153186101</v>
      </c>
      <c r="F326" s="20">
        <v>-50.971615579718559</v>
      </c>
      <c r="G326" s="20">
        <v>-0.63000298111257602</v>
      </c>
      <c r="H326" s="20">
        <v>13.109925811616474</v>
      </c>
      <c r="I326" s="20">
        <v>287.78752917746613</v>
      </c>
      <c r="J326" s="20">
        <v>339.46977388625589</v>
      </c>
      <c r="K326" s="20">
        <v>81.962208710344555</v>
      </c>
      <c r="L326" s="20">
        <v>152.07201924003314</v>
      </c>
      <c r="M326" s="20">
        <v>475.18528382368891</v>
      </c>
    </row>
    <row r="327" spans="2:13" x14ac:dyDescent="0.35">
      <c r="B327" s="11" t="s">
        <v>322</v>
      </c>
      <c r="C327" s="17">
        <v>1</v>
      </c>
      <c r="D327" s="20">
        <v>377.139476472588</v>
      </c>
      <c r="E327" s="20">
        <v>245.24177817985571</v>
      </c>
      <c r="F327" s="20">
        <v>131.89769829273229</v>
      </c>
      <c r="G327" s="20">
        <v>1.6302395398150196</v>
      </c>
      <c r="H327" s="20">
        <v>9.7085077834952411</v>
      </c>
      <c r="I327" s="20">
        <v>226.1052291927061</v>
      </c>
      <c r="J327" s="20">
        <v>264.37832716700535</v>
      </c>
      <c r="K327" s="20">
        <v>81.487352547951758</v>
      </c>
      <c r="L327" s="20">
        <v>84.621140215490612</v>
      </c>
      <c r="M327" s="20">
        <v>405.86241614422079</v>
      </c>
    </row>
    <row r="328" spans="2:13" ht="15" thickBot="1" x14ac:dyDescent="0.4">
      <c r="B328" s="15" t="s">
        <v>323</v>
      </c>
      <c r="C328" s="18">
        <v>1</v>
      </c>
      <c r="D328" s="21">
        <v>327.86669151320319</v>
      </c>
      <c r="E328" s="21">
        <v>255.82940232895277</v>
      </c>
      <c r="F328" s="21">
        <v>72.037289184250426</v>
      </c>
      <c r="G328" s="21">
        <v>0.89037214969902823</v>
      </c>
      <c r="H328" s="21">
        <v>12.94965495252861</v>
      </c>
      <c r="I328" s="21">
        <v>230.30419166918117</v>
      </c>
      <c r="J328" s="21">
        <v>281.3546129887244</v>
      </c>
      <c r="K328" s="21">
        <v>81.936725985857777</v>
      </c>
      <c r="L328" s="21">
        <v>94.322999322236683</v>
      </c>
      <c r="M328" s="21">
        <v>417.33580533566885</v>
      </c>
    </row>
    <row r="348" spans="7:7" x14ac:dyDescent="0.35">
      <c r="G348" t="s">
        <v>85</v>
      </c>
    </row>
    <row r="368" spans="7:7" x14ac:dyDescent="0.35">
      <c r="G368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DD691824">
              <controlPr defaultSize="0" autoFill="0" autoPict="0" macro="[0]!GoToResultsNew2311201909085785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793750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3B2A-75E0-49AD-A973-62B2AAC33941}">
  <sheetPr codeName="Sheet12">
    <tabColor rgb="FF007800"/>
  </sheetPr>
  <dimension ref="B1:M372"/>
  <sheetViews>
    <sheetView topLeftCell="A57" zoomScaleNormal="100" workbookViewId="0">
      <selection activeCell="K73" sqref="K73"/>
    </sheetView>
  </sheetViews>
  <sheetFormatPr defaultRowHeight="14.5" x14ac:dyDescent="0.35"/>
  <cols>
    <col min="1" max="1" width="4.81640625" customWidth="1"/>
    <col min="4" max="4" width="11.1796875" bestFit="1" customWidth="1"/>
    <col min="5" max="5" width="10.1796875" bestFit="1" customWidth="1"/>
  </cols>
  <sheetData>
    <row r="1" spans="2:9" x14ac:dyDescent="0.35">
      <c r="B1" t="s">
        <v>335</v>
      </c>
    </row>
    <row r="2" spans="2:9" x14ac:dyDescent="0.35">
      <c r="B2" t="s">
        <v>352</v>
      </c>
    </row>
    <row r="3" spans="2:9" x14ac:dyDescent="0.35">
      <c r="B3" t="s">
        <v>356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35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35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35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x14ac:dyDescent="0.35">
      <c r="B17" s="11" t="s">
        <v>1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9" x14ac:dyDescent="0.35">
      <c r="B18" s="11" t="s">
        <v>326</v>
      </c>
      <c r="C18" s="17">
        <v>220</v>
      </c>
      <c r="D18" s="17">
        <v>0</v>
      </c>
      <c r="E18" s="17">
        <v>220</v>
      </c>
      <c r="F18" s="20">
        <v>0</v>
      </c>
      <c r="G18" s="20">
        <v>1</v>
      </c>
      <c r="H18" s="20">
        <v>7.2727272727272738E-2</v>
      </c>
      <c r="I18" s="20">
        <v>0.26028052688870046</v>
      </c>
    </row>
    <row r="19" spans="2:9" ht="15" thickBot="1" x14ac:dyDescent="0.4">
      <c r="B19" s="15" t="s">
        <v>327</v>
      </c>
      <c r="C19" s="18">
        <v>220</v>
      </c>
      <c r="D19" s="18">
        <v>0</v>
      </c>
      <c r="E19" s="18">
        <v>220</v>
      </c>
      <c r="F19" s="21">
        <v>0</v>
      </c>
      <c r="G19" s="21">
        <v>1</v>
      </c>
      <c r="H19" s="21">
        <v>0.16818181818181827</v>
      </c>
      <c r="I19" s="21">
        <v>0.37488063687706641</v>
      </c>
    </row>
    <row r="22" spans="2:9" x14ac:dyDescent="0.35">
      <c r="B22" s="10" t="s">
        <v>48</v>
      </c>
    </row>
    <row r="23" spans="2:9" ht="15" thickBot="1" x14ac:dyDescent="0.4"/>
    <row r="24" spans="2:9" x14ac:dyDescent="0.35">
      <c r="B24" s="12"/>
      <c r="C24" s="13" t="s">
        <v>4</v>
      </c>
      <c r="D24" s="13" t="s">
        <v>5</v>
      </c>
      <c r="E24" s="13" t="s">
        <v>6</v>
      </c>
      <c r="F24" s="13" t="s">
        <v>1</v>
      </c>
      <c r="G24" s="13" t="s">
        <v>326</v>
      </c>
      <c r="H24" s="13" t="s">
        <v>327</v>
      </c>
      <c r="I24" s="22" t="s">
        <v>3</v>
      </c>
    </row>
    <row r="25" spans="2:9" x14ac:dyDescent="0.35">
      <c r="B25" s="23" t="s">
        <v>4</v>
      </c>
      <c r="C25" s="30">
        <v>1</v>
      </c>
      <c r="D25" s="25">
        <v>-3.4677285995991354E-2</v>
      </c>
      <c r="E25" s="25">
        <v>-4.0070634528918347E-2</v>
      </c>
      <c r="F25" s="25">
        <v>0.22946197938733823</v>
      </c>
      <c r="G25" s="25">
        <v>5.6876540038080159E-4</v>
      </c>
      <c r="H25" s="25">
        <v>6.6448691217033284E-2</v>
      </c>
      <c r="I25" s="19">
        <v>-0.27838467187404453</v>
      </c>
    </row>
    <row r="26" spans="2:9" x14ac:dyDescent="0.35">
      <c r="B26" s="11" t="s">
        <v>5</v>
      </c>
      <c r="C26" s="20">
        <v>-3.4677285995991354E-2</v>
      </c>
      <c r="D26" s="31">
        <v>1</v>
      </c>
      <c r="E26" s="20">
        <v>-2.0869596778242006E-2</v>
      </c>
      <c r="F26" s="20">
        <v>0.15151515151515099</v>
      </c>
      <c r="G26" s="20">
        <v>0.84016805041680787</v>
      </c>
      <c r="H26" s="20">
        <v>5.2661798947121446E-2</v>
      </c>
      <c r="I26" s="26">
        <v>0.39620374657492829</v>
      </c>
    </row>
    <row r="27" spans="2:9" x14ac:dyDescent="0.35">
      <c r="B27" s="11" t="s">
        <v>6</v>
      </c>
      <c r="C27" s="20">
        <v>-4.0070634528918347E-2</v>
      </c>
      <c r="D27" s="20">
        <v>-2.0869596778242006E-2</v>
      </c>
      <c r="E27" s="31">
        <v>1</v>
      </c>
      <c r="F27" s="20">
        <v>0.18782637100417801</v>
      </c>
      <c r="G27" s="20">
        <v>3.7259682931091082E-2</v>
      </c>
      <c r="H27" s="20">
        <v>0.76949043836715714</v>
      </c>
      <c r="I27" s="26">
        <v>0.37208725522289637</v>
      </c>
    </row>
    <row r="28" spans="2:9" x14ac:dyDescent="0.35">
      <c r="B28" s="11" t="s">
        <v>1</v>
      </c>
      <c r="C28" s="20">
        <v>0.22946197938733823</v>
      </c>
      <c r="D28" s="20">
        <v>0.15151515151515099</v>
      </c>
      <c r="E28" s="20">
        <v>0.18782637100417801</v>
      </c>
      <c r="F28" s="31">
        <v>1</v>
      </c>
      <c r="G28" s="20">
        <v>0.28005601680560133</v>
      </c>
      <c r="H28" s="20">
        <v>0.44965074485619172</v>
      </c>
      <c r="I28" s="26">
        <v>0.23213025083976896</v>
      </c>
    </row>
    <row r="29" spans="2:9" x14ac:dyDescent="0.35">
      <c r="B29" s="11" t="s">
        <v>326</v>
      </c>
      <c r="C29" s="20">
        <v>5.6876540038080159E-4</v>
      </c>
      <c r="D29" s="20">
        <v>0.84016805041680787</v>
      </c>
      <c r="E29" s="20">
        <v>3.7259682931091082E-2</v>
      </c>
      <c r="F29" s="20">
        <v>0.28005601680560133</v>
      </c>
      <c r="G29" s="31">
        <v>1</v>
      </c>
      <c r="H29" s="20">
        <v>0.1080593200194471</v>
      </c>
      <c r="I29" s="26">
        <v>0.38672894078341297</v>
      </c>
    </row>
    <row r="30" spans="2:9" x14ac:dyDescent="0.35">
      <c r="B30" s="11" t="s">
        <v>327</v>
      </c>
      <c r="C30" s="20">
        <v>6.6448691217033284E-2</v>
      </c>
      <c r="D30" s="20">
        <v>5.2661798947121446E-2</v>
      </c>
      <c r="E30" s="20">
        <v>0.76949043836715714</v>
      </c>
      <c r="F30" s="20">
        <v>0.44965074485619172</v>
      </c>
      <c r="G30" s="20">
        <v>0.1080593200194471</v>
      </c>
      <c r="H30" s="31">
        <v>1</v>
      </c>
      <c r="I30" s="26">
        <v>0.37109069472212697</v>
      </c>
    </row>
    <row r="31" spans="2:9" ht="15" thickBot="1" x14ac:dyDescent="0.4">
      <c r="B31" s="24" t="s">
        <v>3</v>
      </c>
      <c r="C31" s="27">
        <v>-0.27838467187404453</v>
      </c>
      <c r="D31" s="27">
        <v>0.39620374657492829</v>
      </c>
      <c r="E31" s="27">
        <v>0.37208725522289637</v>
      </c>
      <c r="F31" s="27">
        <v>0.23213025083976896</v>
      </c>
      <c r="G31" s="27">
        <v>0.38672894078341297</v>
      </c>
      <c r="H31" s="27">
        <v>0.37109069472212697</v>
      </c>
      <c r="I31" s="32">
        <v>1</v>
      </c>
    </row>
    <row r="34" spans="2:3" x14ac:dyDescent="0.35">
      <c r="B34" s="33" t="s">
        <v>49</v>
      </c>
    </row>
    <row r="36" spans="2:3" x14ac:dyDescent="0.35">
      <c r="B36" s="10" t="s">
        <v>50</v>
      </c>
    </row>
    <row r="37" spans="2:3" ht="15" thickBot="1" x14ac:dyDescent="0.4"/>
    <row r="38" spans="2:3" x14ac:dyDescent="0.35">
      <c r="B38" s="34" t="s">
        <v>41</v>
      </c>
      <c r="C38" s="35">
        <v>220</v>
      </c>
    </row>
    <row r="39" spans="2:3" x14ac:dyDescent="0.35">
      <c r="B39" s="11" t="s">
        <v>51</v>
      </c>
      <c r="C39" s="20">
        <v>220</v>
      </c>
    </row>
    <row r="40" spans="2:3" x14ac:dyDescent="0.35">
      <c r="B40" s="11" t="s">
        <v>52</v>
      </c>
      <c r="C40" s="20">
        <v>213</v>
      </c>
    </row>
    <row r="41" spans="2:3" x14ac:dyDescent="0.35">
      <c r="B41" s="11" t="s">
        <v>53</v>
      </c>
      <c r="C41" s="20">
        <v>0.39782251812512848</v>
      </c>
    </row>
    <row r="42" spans="2:3" x14ac:dyDescent="0.35">
      <c r="B42" s="11" t="s">
        <v>54</v>
      </c>
      <c r="C42" s="20">
        <v>0.38085977215682226</v>
      </c>
    </row>
    <row r="43" spans="2:3" x14ac:dyDescent="0.35">
      <c r="B43" s="11" t="s">
        <v>55</v>
      </c>
      <c r="C43" s="20">
        <v>6652.916957046572</v>
      </c>
    </row>
    <row r="44" spans="2:3" x14ac:dyDescent="0.35">
      <c r="B44" s="11" t="s">
        <v>56</v>
      </c>
      <c r="C44" s="20">
        <v>81.565415201827861</v>
      </c>
    </row>
    <row r="45" spans="2:3" x14ac:dyDescent="0.35">
      <c r="B45" s="11" t="s">
        <v>57</v>
      </c>
      <c r="C45" s="20">
        <v>19.819181751764386</v>
      </c>
    </row>
    <row r="46" spans="2:3" x14ac:dyDescent="0.35">
      <c r="B46" s="11" t="s">
        <v>58</v>
      </c>
      <c r="C46" s="20">
        <v>1.3871187567216372</v>
      </c>
    </row>
    <row r="47" spans="2:3" x14ac:dyDescent="0.35">
      <c r="B47" s="11" t="s">
        <v>59</v>
      </c>
      <c r="C47" s="20">
        <v>7</v>
      </c>
    </row>
    <row r="48" spans="2:3" x14ac:dyDescent="0.35">
      <c r="B48" s="11" t="s">
        <v>60</v>
      </c>
      <c r="C48" s="20">
        <v>1943.504565337772</v>
      </c>
    </row>
    <row r="49" spans="2:8" x14ac:dyDescent="0.35">
      <c r="B49" s="11" t="s">
        <v>61</v>
      </c>
      <c r="C49" s="20">
        <v>1967.2599581622385</v>
      </c>
    </row>
    <row r="50" spans="2:8" ht="15" thickBot="1" x14ac:dyDescent="0.4">
      <c r="B50" s="15" t="s">
        <v>62</v>
      </c>
      <c r="C50" s="21">
        <v>0.64175722246758604</v>
      </c>
    </row>
    <row r="53" spans="2:8" x14ac:dyDescent="0.35">
      <c r="B53" s="10" t="s">
        <v>63</v>
      </c>
    </row>
    <row r="54" spans="2:8" ht="15" thickBot="1" x14ac:dyDescent="0.4"/>
    <row r="55" spans="2:8" x14ac:dyDescent="0.35">
      <c r="B55" s="12" t="s">
        <v>64</v>
      </c>
      <c r="C55" s="13" t="s">
        <v>52</v>
      </c>
      <c r="D55" s="13" t="s">
        <v>65</v>
      </c>
      <c r="E55" s="13" t="s">
        <v>66</v>
      </c>
      <c r="F55" s="13" t="s">
        <v>67</v>
      </c>
      <c r="G55" s="13" t="s">
        <v>68</v>
      </c>
    </row>
    <row r="56" spans="2:8" x14ac:dyDescent="0.35">
      <c r="B56" s="23" t="s">
        <v>69</v>
      </c>
      <c r="C56" s="36">
        <v>6</v>
      </c>
      <c r="D56" s="25">
        <v>936173.95969076501</v>
      </c>
      <c r="E56" s="25">
        <v>156028.99328179416</v>
      </c>
      <c r="F56" s="25">
        <v>23.452719204097818</v>
      </c>
      <c r="G56" s="37" t="s">
        <v>72</v>
      </c>
    </row>
    <row r="57" spans="2:8" x14ac:dyDescent="0.35">
      <c r="B57" s="11" t="s">
        <v>70</v>
      </c>
      <c r="C57" s="17">
        <v>213</v>
      </c>
      <c r="D57" s="20">
        <v>1417071.3118509199</v>
      </c>
      <c r="E57" s="20">
        <v>6652.916957046572</v>
      </c>
      <c r="F57" s="20"/>
      <c r="G57" s="20"/>
    </row>
    <row r="58" spans="2:8" ht="15" thickBot="1" x14ac:dyDescent="0.4">
      <c r="B58" s="15" t="s">
        <v>71</v>
      </c>
      <c r="C58" s="18">
        <v>219</v>
      </c>
      <c r="D58" s="21">
        <v>2353245.2715416849</v>
      </c>
      <c r="E58" s="21"/>
      <c r="F58" s="21"/>
      <c r="G58" s="21"/>
    </row>
    <row r="59" spans="2:8" x14ac:dyDescent="0.35">
      <c r="B59" s="38" t="s">
        <v>73</v>
      </c>
    </row>
    <row r="62" spans="2:8" x14ac:dyDescent="0.35">
      <c r="B62" s="10" t="s">
        <v>74</v>
      </c>
    </row>
    <row r="63" spans="2:8" ht="15" thickBot="1" x14ac:dyDescent="0.4"/>
    <row r="64" spans="2:8" x14ac:dyDescent="0.35">
      <c r="B64" s="12" t="s">
        <v>64</v>
      </c>
      <c r="C64" s="13" t="s">
        <v>75</v>
      </c>
      <c r="D64" s="13" t="s">
        <v>76</v>
      </c>
      <c r="E64" s="13" t="s">
        <v>77</v>
      </c>
      <c r="F64" s="13" t="s">
        <v>78</v>
      </c>
      <c r="G64" s="13" t="s">
        <v>79</v>
      </c>
      <c r="H64" s="13" t="s">
        <v>80</v>
      </c>
    </row>
    <row r="65" spans="2:8" x14ac:dyDescent="0.35">
      <c r="B65" s="23" t="s">
        <v>81</v>
      </c>
      <c r="C65" s="25">
        <v>478.70258330923184</v>
      </c>
      <c r="D65" s="25">
        <v>45.905503463022399</v>
      </c>
      <c r="E65" s="25">
        <v>10.427999851800651</v>
      </c>
      <c r="F65" s="37" t="s">
        <v>72</v>
      </c>
      <c r="G65" s="25">
        <v>388.21531273882204</v>
      </c>
      <c r="H65" s="25">
        <v>569.18985387964165</v>
      </c>
    </row>
    <row r="66" spans="2:8" x14ac:dyDescent="0.35">
      <c r="B66" s="11" t="s">
        <v>4</v>
      </c>
      <c r="C66" s="20">
        <v>-57.792887903142883</v>
      </c>
      <c r="D66" s="20">
        <v>10.732658694315088</v>
      </c>
      <c r="E66" s="20">
        <v>-5.3847690073061596</v>
      </c>
      <c r="F66" s="39" t="s">
        <v>72</v>
      </c>
      <c r="G66" s="20">
        <v>-78.94871711640144</v>
      </c>
      <c r="H66" s="20">
        <v>-36.637058689884334</v>
      </c>
    </row>
    <row r="67" spans="2:8" x14ac:dyDescent="0.35">
      <c r="B67" s="11" t="s">
        <v>5</v>
      </c>
      <c r="C67" s="20">
        <v>105.18330457131516</v>
      </c>
      <c r="D67" s="20">
        <v>34.47833695468411</v>
      </c>
      <c r="E67" s="20">
        <v>3.0507070195862598</v>
      </c>
      <c r="F67" s="29">
        <v>2.5730038830173996E-3</v>
      </c>
      <c r="G67" s="20">
        <v>37.220851935339837</v>
      </c>
      <c r="H67" s="20">
        <v>173.1457572072905</v>
      </c>
    </row>
    <row r="68" spans="2:8" x14ac:dyDescent="0.35">
      <c r="B68" s="11" t="s">
        <v>6</v>
      </c>
      <c r="C68" s="20">
        <v>60.010631774125073</v>
      </c>
      <c r="D68" s="20">
        <v>20.783369726216719</v>
      </c>
      <c r="E68" s="20">
        <v>2.8874351255189383</v>
      </c>
      <c r="F68" s="29">
        <v>4.284480397232393E-3</v>
      </c>
      <c r="G68" s="20">
        <v>19.043203951534828</v>
      </c>
      <c r="H68" s="20">
        <v>100.97805959671533</v>
      </c>
    </row>
    <row r="69" spans="2:8" x14ac:dyDescent="0.35">
      <c r="B69" s="11" t="s">
        <v>1</v>
      </c>
      <c r="C69" s="20">
        <v>28.262725470844771</v>
      </c>
      <c r="D69" s="20">
        <v>13.699286373208155</v>
      </c>
      <c r="E69" s="20">
        <v>2.063080127014389</v>
      </c>
      <c r="F69" s="29">
        <v>4.0317645087842857E-2</v>
      </c>
      <c r="G69" s="20">
        <v>1.2591869153306021</v>
      </c>
      <c r="H69" s="20">
        <v>55.26626402635894</v>
      </c>
    </row>
    <row r="70" spans="2:8" x14ac:dyDescent="0.35">
      <c r="B70" s="11" t="s">
        <v>326</v>
      </c>
      <c r="C70" s="20">
        <v>28.224126227777369</v>
      </c>
      <c r="D70" s="20">
        <v>40.913853035626985</v>
      </c>
      <c r="E70" s="20">
        <v>0.68984278266826515</v>
      </c>
      <c r="F70" s="20">
        <v>0.49104396148913443</v>
      </c>
      <c r="G70" s="20">
        <v>-52.423783291283421</v>
      </c>
      <c r="H70" s="20">
        <v>108.87203574683815</v>
      </c>
    </row>
    <row r="71" spans="2:8" ht="15" thickBot="1" x14ac:dyDescent="0.4">
      <c r="B71" s="15" t="s">
        <v>327</v>
      </c>
      <c r="C71" s="21">
        <v>30.73025151466226</v>
      </c>
      <c r="D71" s="21">
        <v>26.472898614633536</v>
      </c>
      <c r="E71" s="21">
        <v>1.1608192953103884</v>
      </c>
      <c r="F71" s="21">
        <v>0.24701471825739119</v>
      </c>
      <c r="G71" s="21">
        <v>-21.452170178086472</v>
      </c>
      <c r="H71" s="21">
        <v>82.91267320741099</v>
      </c>
    </row>
    <row r="74" spans="2:8" x14ac:dyDescent="0.35">
      <c r="B74" s="10" t="s">
        <v>82</v>
      </c>
    </row>
    <row r="76" spans="2:8" x14ac:dyDescent="0.35">
      <c r="B76" s="10" t="s">
        <v>334</v>
      </c>
    </row>
    <row r="79" spans="2:8" x14ac:dyDescent="0.35">
      <c r="B79" s="10" t="s">
        <v>84</v>
      </c>
    </row>
    <row r="80" spans="2:8" ht="15" thickBot="1" x14ac:dyDescent="0.4"/>
    <row r="81" spans="2:8" x14ac:dyDescent="0.35">
      <c r="B81" s="12" t="s">
        <v>64</v>
      </c>
      <c r="C81" s="13" t="s">
        <v>75</v>
      </c>
      <c r="D81" s="13" t="s">
        <v>76</v>
      </c>
      <c r="E81" s="13" t="s">
        <v>77</v>
      </c>
      <c r="F81" s="13" t="s">
        <v>78</v>
      </c>
      <c r="G81" s="13" t="s">
        <v>79</v>
      </c>
      <c r="H81" s="13" t="s">
        <v>80</v>
      </c>
    </row>
    <row r="82" spans="2:8" x14ac:dyDescent="0.35">
      <c r="B82" s="23" t="s">
        <v>4</v>
      </c>
      <c r="C82" s="25">
        <v>-0.29645405596272334</v>
      </c>
      <c r="D82" s="25">
        <v>5.5054182558339763E-2</v>
      </c>
      <c r="E82" s="25">
        <v>-5.3847690073061605</v>
      </c>
      <c r="F82" s="37" t="s">
        <v>72</v>
      </c>
      <c r="G82" s="25">
        <v>-0.40497487236553364</v>
      </c>
      <c r="H82" s="25">
        <v>-0.18793323955991301</v>
      </c>
    </row>
    <row r="83" spans="2:8" x14ac:dyDescent="0.35">
      <c r="B83" s="11" t="s">
        <v>5</v>
      </c>
      <c r="C83" s="20">
        <v>0.30510252989576192</v>
      </c>
      <c r="D83" s="20">
        <v>0.10001043297076108</v>
      </c>
      <c r="E83" s="20">
        <v>3.0507070195862598</v>
      </c>
      <c r="F83" s="29">
        <v>2.5730038830173996E-3</v>
      </c>
      <c r="G83" s="20">
        <v>0.10796557625405434</v>
      </c>
      <c r="H83" s="20">
        <v>0.5022394835374695</v>
      </c>
    </row>
    <row r="84" spans="2:8" x14ac:dyDescent="0.35">
      <c r="B84" s="11" t="s">
        <v>6</v>
      </c>
      <c r="C84" s="20">
        <v>0.25275467589473954</v>
      </c>
      <c r="D84" s="20">
        <v>8.7536053593347388E-2</v>
      </c>
      <c r="E84" s="20">
        <v>2.8874351255189383</v>
      </c>
      <c r="F84" s="29">
        <v>4.284480397232393E-3</v>
      </c>
      <c r="G84" s="20">
        <v>8.0206768375382348E-2</v>
      </c>
      <c r="H84" s="20">
        <v>0.42530258341409677</v>
      </c>
    </row>
    <row r="85" spans="2:8" x14ac:dyDescent="0.35">
      <c r="B85" s="11" t="s">
        <v>1</v>
      </c>
      <c r="C85" s="20">
        <v>0.1366349453468895</v>
      </c>
      <c r="D85" s="20">
        <v>6.6228617860142142E-2</v>
      </c>
      <c r="E85" s="20">
        <v>2.063080127014389</v>
      </c>
      <c r="F85" s="29">
        <v>4.0317645087842857E-2</v>
      </c>
      <c r="G85" s="20">
        <v>6.0874856366983088E-3</v>
      </c>
      <c r="H85" s="20">
        <v>0.26718240505708069</v>
      </c>
    </row>
    <row r="86" spans="2:8" x14ac:dyDescent="0.35">
      <c r="B86" s="11" t="s">
        <v>326</v>
      </c>
      <c r="C86" s="20">
        <v>7.086807612942346E-2</v>
      </c>
      <c r="D86" s="20">
        <v>0.10273076403772832</v>
      </c>
      <c r="E86" s="20">
        <v>0.68984278266826526</v>
      </c>
      <c r="F86" s="20">
        <v>0.49104396148913443</v>
      </c>
      <c r="G86" s="20">
        <v>-0.13163109586799909</v>
      </c>
      <c r="H86" s="20">
        <v>0.27336724812684604</v>
      </c>
    </row>
    <row r="87" spans="2:8" ht="15" thickBot="1" x14ac:dyDescent="0.4">
      <c r="B87" s="15" t="s">
        <v>327</v>
      </c>
      <c r="C87" s="21">
        <v>0.11113416323936469</v>
      </c>
      <c r="D87" s="21">
        <v>9.573769465095669E-2</v>
      </c>
      <c r="E87" s="21">
        <v>1.1608192953103884</v>
      </c>
      <c r="F87" s="21">
        <v>0.24701471825739119</v>
      </c>
      <c r="G87" s="21">
        <v>-7.7580522934300997E-2</v>
      </c>
      <c r="H87" s="21">
        <v>0.29984884941303036</v>
      </c>
    </row>
    <row r="107" spans="2:13" x14ac:dyDescent="0.35">
      <c r="G107" t="s">
        <v>85</v>
      </c>
    </row>
    <row r="110" spans="2:13" x14ac:dyDescent="0.35">
      <c r="B110" s="10" t="s">
        <v>86</v>
      </c>
    </row>
    <row r="111" spans="2:13" ht="15" thickBot="1" x14ac:dyDescent="0.4"/>
    <row r="112" spans="2:13" x14ac:dyDescent="0.35">
      <c r="B112" s="12" t="s">
        <v>87</v>
      </c>
      <c r="C112" s="13" t="s">
        <v>88</v>
      </c>
      <c r="D112" s="13" t="s">
        <v>3</v>
      </c>
      <c r="E112" s="13" t="s">
        <v>199</v>
      </c>
      <c r="F112" s="13" t="s">
        <v>200</v>
      </c>
      <c r="G112" s="13" t="s">
        <v>201</v>
      </c>
      <c r="H112" s="13" t="s">
        <v>202</v>
      </c>
      <c r="I112" s="13" t="s">
        <v>203</v>
      </c>
      <c r="J112" s="13" t="s">
        <v>204</v>
      </c>
      <c r="K112" s="13" t="s">
        <v>205</v>
      </c>
      <c r="L112" s="13" t="s">
        <v>206</v>
      </c>
      <c r="M112" s="13" t="s">
        <v>207</v>
      </c>
    </row>
    <row r="113" spans="2:13" x14ac:dyDescent="0.35">
      <c r="B113" s="23" t="s">
        <v>89</v>
      </c>
      <c r="C113" s="36">
        <v>1</v>
      </c>
      <c r="D113" s="25">
        <v>270.7488999921228</v>
      </c>
      <c r="E113" s="25">
        <v>259.03381967559363</v>
      </c>
      <c r="F113" s="25">
        <v>11.715080316529168</v>
      </c>
      <c r="G113" s="25">
        <v>0.14362803508743294</v>
      </c>
      <c r="H113" s="25">
        <v>10.248707469560834</v>
      </c>
      <c r="I113" s="25">
        <v>238.83193763889736</v>
      </c>
      <c r="J113" s="25">
        <v>279.23570171228994</v>
      </c>
      <c r="K113" s="25">
        <v>82.20676956214254</v>
      </c>
      <c r="L113" s="25">
        <v>96.990804373934111</v>
      </c>
      <c r="M113" s="25">
        <v>421.07683497725316</v>
      </c>
    </row>
    <row r="114" spans="2:13" x14ac:dyDescent="0.35">
      <c r="B114" s="11" t="s">
        <v>90</v>
      </c>
      <c r="C114" s="17">
        <v>1</v>
      </c>
      <c r="D114" s="20">
        <v>314.50582438280878</v>
      </c>
      <c r="E114" s="20">
        <v>392.44125047468617</v>
      </c>
      <c r="F114" s="20">
        <v>-77.935426091877389</v>
      </c>
      <c r="G114" s="20">
        <v>-0.95549597705144618</v>
      </c>
      <c r="H114" s="20">
        <v>21.030958740144136</v>
      </c>
      <c r="I114" s="20">
        <v>350.98578412940424</v>
      </c>
      <c r="J114" s="20">
        <v>433.89671681996811</v>
      </c>
      <c r="K114" s="20">
        <v>84.233118086511652</v>
      </c>
      <c r="L114" s="20">
        <v>226.40397014242444</v>
      </c>
      <c r="M114" s="20">
        <v>558.4785308069479</v>
      </c>
    </row>
    <row r="115" spans="2:13" x14ac:dyDescent="0.35">
      <c r="B115" s="11" t="s">
        <v>91</v>
      </c>
      <c r="C115" s="17">
        <v>1</v>
      </c>
      <c r="D115" s="20">
        <v>390.60697916261392</v>
      </c>
      <c r="E115" s="20">
        <v>361.57408426387025</v>
      </c>
      <c r="F115" s="20">
        <v>29.032894898743677</v>
      </c>
      <c r="G115" s="20">
        <v>0.35594614245392892</v>
      </c>
      <c r="H115" s="20">
        <v>14.094145213655828</v>
      </c>
      <c r="I115" s="20">
        <v>333.79221422220894</v>
      </c>
      <c r="J115" s="20">
        <v>389.35595430553155</v>
      </c>
      <c r="K115" s="20">
        <v>82.774161948945093</v>
      </c>
      <c r="L115" s="20">
        <v>198.41264558045759</v>
      </c>
      <c r="M115" s="20">
        <v>524.7355229472829</v>
      </c>
    </row>
    <row r="116" spans="2:13" x14ac:dyDescent="0.35">
      <c r="B116" s="11" t="s">
        <v>92</v>
      </c>
      <c r="C116" s="17">
        <v>1</v>
      </c>
      <c r="D116" s="20">
        <v>249.86237982712225</v>
      </c>
      <c r="E116" s="20">
        <v>361.57408426387025</v>
      </c>
      <c r="F116" s="20">
        <v>-111.71170443674799</v>
      </c>
      <c r="G116" s="20">
        <v>-1.3695964663494358</v>
      </c>
      <c r="H116" s="20">
        <v>14.094145213655828</v>
      </c>
      <c r="I116" s="20">
        <v>333.79221422220894</v>
      </c>
      <c r="J116" s="20">
        <v>389.35595430553155</v>
      </c>
      <c r="K116" s="20">
        <v>82.774161948945093</v>
      </c>
      <c r="L116" s="20">
        <v>198.41264558045759</v>
      </c>
      <c r="M116" s="20">
        <v>524.7355229472829</v>
      </c>
    </row>
    <row r="117" spans="2:13" x14ac:dyDescent="0.35">
      <c r="B117" s="11" t="s">
        <v>93</v>
      </c>
      <c r="C117" s="17">
        <v>1</v>
      </c>
      <c r="D117" s="20">
        <v>222.03389430781561</v>
      </c>
      <c r="E117" s="20">
        <v>320.69765623811219</v>
      </c>
      <c r="F117" s="20">
        <v>-98.663761930296573</v>
      </c>
      <c r="G117" s="20">
        <v>-1.2096274099280935</v>
      </c>
      <c r="H117" s="20">
        <v>14.435634304413261</v>
      </c>
      <c r="I117" s="20">
        <v>292.24265523346946</v>
      </c>
      <c r="J117" s="20">
        <v>349.15265724275491</v>
      </c>
      <c r="K117" s="20">
        <v>82.832991584376117</v>
      </c>
      <c r="L117" s="20">
        <v>157.42025470194281</v>
      </c>
      <c r="M117" s="20">
        <v>483.97505777428159</v>
      </c>
    </row>
    <row r="118" spans="2:13" x14ac:dyDescent="0.35">
      <c r="B118" s="11" t="s">
        <v>94</v>
      </c>
      <c r="C118" s="17">
        <v>1</v>
      </c>
      <c r="D118" s="20">
        <v>276.35819705736077</v>
      </c>
      <c r="E118" s="20">
        <v>267.28994652715585</v>
      </c>
      <c r="F118" s="20">
        <v>9.0682505302049208</v>
      </c>
      <c r="G118" s="20">
        <v>0.11117764199159871</v>
      </c>
      <c r="H118" s="20">
        <v>10.609473296481394</v>
      </c>
      <c r="I118" s="20">
        <v>246.37693592132374</v>
      </c>
      <c r="J118" s="20">
        <v>288.20295713298793</v>
      </c>
      <c r="K118" s="20">
        <v>82.252525071728485</v>
      </c>
      <c r="L118" s="20">
        <v>105.15673961743946</v>
      </c>
      <c r="M118" s="20">
        <v>429.42315343687221</v>
      </c>
    </row>
    <row r="119" spans="2:13" x14ac:dyDescent="0.35">
      <c r="B119" s="11" t="s">
        <v>95</v>
      </c>
      <c r="C119" s="17">
        <v>1</v>
      </c>
      <c r="D119" s="20">
        <v>294.86318135451683</v>
      </c>
      <c r="E119" s="20">
        <v>267.28994652715585</v>
      </c>
      <c r="F119" s="20">
        <v>27.573234827360977</v>
      </c>
      <c r="G119" s="20">
        <v>0.33805056664191502</v>
      </c>
      <c r="H119" s="20">
        <v>10.609473296481394</v>
      </c>
      <c r="I119" s="20">
        <v>246.37693592132374</v>
      </c>
      <c r="J119" s="20">
        <v>288.20295713298793</v>
      </c>
      <c r="K119" s="20">
        <v>82.252525071728485</v>
      </c>
      <c r="L119" s="20">
        <v>105.15673961743946</v>
      </c>
      <c r="M119" s="20">
        <v>429.42315343687221</v>
      </c>
    </row>
    <row r="120" spans="2:13" x14ac:dyDescent="0.35">
      <c r="B120" s="11" t="s">
        <v>96</v>
      </c>
      <c r="C120" s="17">
        <v>1</v>
      </c>
      <c r="D120" s="20">
        <v>383.45580710381228</v>
      </c>
      <c r="E120" s="20">
        <v>406.3115435714405</v>
      </c>
      <c r="F120" s="20">
        <v>-22.855736467628219</v>
      </c>
      <c r="G120" s="20">
        <v>-0.28021357349893106</v>
      </c>
      <c r="H120" s="20">
        <v>21.206545024841002</v>
      </c>
      <c r="I120" s="20">
        <v>364.50996788298107</v>
      </c>
      <c r="J120" s="20">
        <v>448.11311925989992</v>
      </c>
      <c r="K120" s="20">
        <v>84.277129216277771</v>
      </c>
      <c r="L120" s="20">
        <v>240.18751008962528</v>
      </c>
      <c r="M120" s="20">
        <v>572.43557705325566</v>
      </c>
    </row>
    <row r="121" spans="2:13" x14ac:dyDescent="0.35">
      <c r="B121" s="11" t="s">
        <v>97</v>
      </c>
      <c r="C121" s="17">
        <v>1</v>
      </c>
      <c r="D121" s="20">
        <v>300.2942445751741</v>
      </c>
      <c r="E121" s="20">
        <v>363.64499606113526</v>
      </c>
      <c r="F121" s="20">
        <v>-63.350751485961155</v>
      </c>
      <c r="G121" s="20">
        <v>-0.77668643418542271</v>
      </c>
      <c r="H121" s="20">
        <v>14.185157551671471</v>
      </c>
      <c r="I121" s="20">
        <v>335.68372578564578</v>
      </c>
      <c r="J121" s="20">
        <v>391.60626633662474</v>
      </c>
      <c r="K121" s="20">
        <v>82.789707402625325</v>
      </c>
      <c r="L121" s="20">
        <v>200.45291474084496</v>
      </c>
      <c r="M121" s="20">
        <v>526.83707738142562</v>
      </c>
    </row>
    <row r="122" spans="2:13" x14ac:dyDescent="0.35">
      <c r="B122" s="11" t="s">
        <v>98</v>
      </c>
      <c r="C122" s="17">
        <v>1</v>
      </c>
      <c r="D122" s="20">
        <v>296.74312209515341</v>
      </c>
      <c r="E122" s="20">
        <v>332.93770830786303</v>
      </c>
      <c r="F122" s="20">
        <v>-36.194586212709623</v>
      </c>
      <c r="G122" s="20">
        <v>-0.4437491812326177</v>
      </c>
      <c r="H122" s="20">
        <v>13.906180416381117</v>
      </c>
      <c r="I122" s="20">
        <v>305.52634768632845</v>
      </c>
      <c r="J122" s="20">
        <v>360.34906892939762</v>
      </c>
      <c r="K122" s="20">
        <v>82.742364063516547</v>
      </c>
      <c r="L122" s="20">
        <v>169.83894846784131</v>
      </c>
      <c r="M122" s="20">
        <v>496.03646814788476</v>
      </c>
    </row>
    <row r="123" spans="2:13" x14ac:dyDescent="0.35">
      <c r="B123" s="11" t="s">
        <v>99</v>
      </c>
      <c r="C123" s="17">
        <v>1</v>
      </c>
      <c r="D123" s="20">
        <v>429.79776568141511</v>
      </c>
      <c r="E123" s="20">
        <v>392.14133539970084</v>
      </c>
      <c r="F123" s="20">
        <v>37.656430281714279</v>
      </c>
      <c r="G123" s="20">
        <v>0.46167153306994269</v>
      </c>
      <c r="H123" s="20">
        <v>16.330193854305769</v>
      </c>
      <c r="I123" s="20">
        <v>359.95184703144668</v>
      </c>
      <c r="J123" s="20">
        <v>424.330823767955</v>
      </c>
      <c r="K123" s="20">
        <v>83.184086148528294</v>
      </c>
      <c r="L123" s="20">
        <v>228.17186893829154</v>
      </c>
      <c r="M123" s="20">
        <v>556.11080186111008</v>
      </c>
    </row>
    <row r="124" spans="2:13" x14ac:dyDescent="0.35">
      <c r="B124" s="11" t="s">
        <v>100</v>
      </c>
      <c r="C124" s="17">
        <v>1</v>
      </c>
      <c r="D124" s="20">
        <v>297.21708504560701</v>
      </c>
      <c r="E124" s="20">
        <v>259.03381967559363</v>
      </c>
      <c r="F124" s="20">
        <v>38.183265370013373</v>
      </c>
      <c r="G124" s="20">
        <v>0.46813058298706112</v>
      </c>
      <c r="H124" s="20">
        <v>10.248707469560834</v>
      </c>
      <c r="I124" s="20">
        <v>238.83193763889736</v>
      </c>
      <c r="J124" s="20">
        <v>279.23570171228994</v>
      </c>
      <c r="K124" s="20">
        <v>82.20676956214254</v>
      </c>
      <c r="L124" s="20">
        <v>96.990804373934111</v>
      </c>
      <c r="M124" s="20">
        <v>421.07683497725316</v>
      </c>
    </row>
    <row r="125" spans="2:13" x14ac:dyDescent="0.35">
      <c r="B125" s="11" t="s">
        <v>101</v>
      </c>
      <c r="C125" s="17">
        <v>1</v>
      </c>
      <c r="D125" s="20">
        <v>268.40556671680145</v>
      </c>
      <c r="E125" s="20">
        <v>259.03381967559363</v>
      </c>
      <c r="F125" s="20">
        <v>9.3717470412078114</v>
      </c>
      <c r="G125" s="20">
        <v>0.1148985390194862</v>
      </c>
      <c r="H125" s="20">
        <v>10.248707469560834</v>
      </c>
      <c r="I125" s="20">
        <v>238.83193763889736</v>
      </c>
      <c r="J125" s="20">
        <v>279.23570171228994</v>
      </c>
      <c r="K125" s="20">
        <v>82.20676956214254</v>
      </c>
      <c r="L125" s="20">
        <v>96.990804373934111</v>
      </c>
      <c r="M125" s="20">
        <v>421.07683497725316</v>
      </c>
    </row>
    <row r="126" spans="2:13" x14ac:dyDescent="0.35">
      <c r="B126" s="11" t="s">
        <v>102</v>
      </c>
      <c r="C126" s="17">
        <v>1</v>
      </c>
      <c r="D126" s="20">
        <v>206.02798850125583</v>
      </c>
      <c r="E126" s="20">
        <v>270.83320097508295</v>
      </c>
      <c r="F126" s="20">
        <v>-64.805212473827112</v>
      </c>
      <c r="G126" s="20">
        <v>-0.79451826872297759</v>
      </c>
      <c r="H126" s="20">
        <v>10.827383909945928</v>
      </c>
      <c r="I126" s="20">
        <v>249.49065283772998</v>
      </c>
      <c r="J126" s="20">
        <v>292.17574911243594</v>
      </c>
      <c r="K126" s="20">
        <v>82.280916374211145</v>
      </c>
      <c r="L126" s="20">
        <v>108.64403015525141</v>
      </c>
      <c r="M126" s="20">
        <v>433.02237179491448</v>
      </c>
    </row>
    <row r="127" spans="2:13" x14ac:dyDescent="0.35">
      <c r="B127" s="11" t="s">
        <v>103</v>
      </c>
      <c r="C127" s="17">
        <v>1</v>
      </c>
      <c r="D127" s="20">
        <v>201.96734153603134</v>
      </c>
      <c r="E127" s="20">
        <v>270.83320097508295</v>
      </c>
      <c r="F127" s="20">
        <v>-68.865859439051604</v>
      </c>
      <c r="G127" s="20">
        <v>-0.84430219926727401</v>
      </c>
      <c r="H127" s="20">
        <v>10.827383909945928</v>
      </c>
      <c r="I127" s="20">
        <v>249.49065283772998</v>
      </c>
      <c r="J127" s="20">
        <v>292.17574911243594</v>
      </c>
      <c r="K127" s="20">
        <v>82.280916374211145</v>
      </c>
      <c r="L127" s="20">
        <v>108.64403015525141</v>
      </c>
      <c r="M127" s="20">
        <v>433.02237179491448</v>
      </c>
    </row>
    <row r="128" spans="2:13" x14ac:dyDescent="0.35">
      <c r="B128" s="11" t="s">
        <v>104</v>
      </c>
      <c r="C128" s="17">
        <v>1</v>
      </c>
      <c r="D128" s="20">
        <v>239.72697458725526</v>
      </c>
      <c r="E128" s="20">
        <v>285.04061923200794</v>
      </c>
      <c r="F128" s="20">
        <v>-45.313644644752685</v>
      </c>
      <c r="G128" s="20">
        <v>-0.55554973309002686</v>
      </c>
      <c r="H128" s="20">
        <v>12.027485086070159</v>
      </c>
      <c r="I128" s="20">
        <v>261.3324749973745</v>
      </c>
      <c r="J128" s="20">
        <v>308.74876346664138</v>
      </c>
      <c r="K128" s="20">
        <v>82.447421758004126</v>
      </c>
      <c r="L128" s="20">
        <v>122.52323901290816</v>
      </c>
      <c r="M128" s="20">
        <v>447.55799945110772</v>
      </c>
    </row>
    <row r="129" spans="2:13" x14ac:dyDescent="0.35">
      <c r="B129" s="11" t="s">
        <v>105</v>
      </c>
      <c r="C129" s="17">
        <v>1</v>
      </c>
      <c r="D129" s="20">
        <v>171.39281859155261</v>
      </c>
      <c r="E129" s="20">
        <v>260.81206239364258</v>
      </c>
      <c r="F129" s="20">
        <v>-89.419243802089966</v>
      </c>
      <c r="G129" s="20">
        <v>-1.0962887098757281</v>
      </c>
      <c r="H129" s="20">
        <v>10.308224029033669</v>
      </c>
      <c r="I129" s="20">
        <v>240.49286346432629</v>
      </c>
      <c r="J129" s="20">
        <v>281.13126132295884</v>
      </c>
      <c r="K129" s="20">
        <v>82.214210691822117</v>
      </c>
      <c r="L129" s="20">
        <v>98.754379405891598</v>
      </c>
      <c r="M129" s="20">
        <v>422.86974538139356</v>
      </c>
    </row>
    <row r="130" spans="2:13" x14ac:dyDescent="0.35">
      <c r="B130" s="11" t="s">
        <v>106</v>
      </c>
      <c r="C130" s="17">
        <v>1</v>
      </c>
      <c r="D130" s="20">
        <v>172.74559451311936</v>
      </c>
      <c r="E130" s="20">
        <v>218.57879814339361</v>
      </c>
      <c r="F130" s="20">
        <v>-45.833203630274255</v>
      </c>
      <c r="G130" s="20">
        <v>-0.56191957727258823</v>
      </c>
      <c r="H130" s="20">
        <v>11.667303910087547</v>
      </c>
      <c r="I130" s="20">
        <v>195.58063003508153</v>
      </c>
      <c r="J130" s="20">
        <v>241.5769662517057</v>
      </c>
      <c r="K130" s="20">
        <v>82.395648778178312</v>
      </c>
      <c r="L130" s="20">
        <v>56.16347095236938</v>
      </c>
      <c r="M130" s="20">
        <v>380.99412533441784</v>
      </c>
    </row>
    <row r="131" spans="2:13" x14ac:dyDescent="0.35">
      <c r="B131" s="11" t="s">
        <v>107</v>
      </c>
      <c r="C131" s="17">
        <v>1</v>
      </c>
      <c r="D131" s="20">
        <v>379.20412736310453</v>
      </c>
      <c r="E131" s="20">
        <v>422.57611342798515</v>
      </c>
      <c r="F131" s="20">
        <v>-43.371986064880616</v>
      </c>
      <c r="G131" s="20">
        <v>-0.53174480823226</v>
      </c>
      <c r="H131" s="20">
        <v>21.801780127016116</v>
      </c>
      <c r="I131" s="20">
        <v>379.60123180275696</v>
      </c>
      <c r="J131" s="20">
        <v>465.55099505321334</v>
      </c>
      <c r="K131" s="20">
        <v>84.428872867955107</v>
      </c>
      <c r="L131" s="20">
        <v>256.15296834013498</v>
      </c>
      <c r="M131" s="20">
        <v>588.99925851583532</v>
      </c>
    </row>
    <row r="132" spans="2:13" x14ac:dyDescent="0.35">
      <c r="B132" s="11" t="s">
        <v>108</v>
      </c>
      <c r="C132" s="17">
        <v>1</v>
      </c>
      <c r="D132" s="20">
        <v>346.14938028154523</v>
      </c>
      <c r="E132" s="20">
        <v>325.93513670433452</v>
      </c>
      <c r="F132" s="20">
        <v>20.214243577210709</v>
      </c>
      <c r="G132" s="20">
        <v>0.24782861127099018</v>
      </c>
      <c r="H132" s="20">
        <v>14.16692564251734</v>
      </c>
      <c r="I132" s="20">
        <v>298.0098045097327</v>
      </c>
      <c r="J132" s="20">
        <v>353.86046889893635</v>
      </c>
      <c r="K132" s="20">
        <v>82.786585502768418</v>
      </c>
      <c r="L132" s="20">
        <v>162.7492091602962</v>
      </c>
      <c r="M132" s="20">
        <v>489.12106424837282</v>
      </c>
    </row>
    <row r="133" spans="2:13" x14ac:dyDescent="0.35">
      <c r="B133" s="11" t="s">
        <v>109</v>
      </c>
      <c r="C133" s="17">
        <v>1</v>
      </c>
      <c r="D133" s="20">
        <v>371.4853015379951</v>
      </c>
      <c r="E133" s="20">
        <v>390.35356639097444</v>
      </c>
      <c r="F133" s="20">
        <v>-18.868264852979337</v>
      </c>
      <c r="G133" s="20">
        <v>-0.23132677993842302</v>
      </c>
      <c r="H133" s="20">
        <v>16.153078565892748</v>
      </c>
      <c r="I133" s="20">
        <v>358.51320128280378</v>
      </c>
      <c r="J133" s="20">
        <v>422.19393149914509</v>
      </c>
      <c r="K133" s="20">
        <v>83.149497317797866</v>
      </c>
      <c r="L133" s="20">
        <v>226.45228018354143</v>
      </c>
      <c r="M133" s="20">
        <v>554.25485259840741</v>
      </c>
    </row>
    <row r="134" spans="2:13" x14ac:dyDescent="0.35">
      <c r="B134" s="11" t="s">
        <v>110</v>
      </c>
      <c r="C134" s="17">
        <v>1</v>
      </c>
      <c r="D134" s="20">
        <v>302.60708516818738</v>
      </c>
      <c r="E134" s="20">
        <v>375.49253808127952</v>
      </c>
      <c r="F134" s="20">
        <v>-72.885452913092138</v>
      </c>
      <c r="G134" s="20">
        <v>-0.89358280997825157</v>
      </c>
      <c r="H134" s="20">
        <v>14.887244606918497</v>
      </c>
      <c r="I134" s="20">
        <v>346.14733915803441</v>
      </c>
      <c r="J134" s="20">
        <v>404.83773700452463</v>
      </c>
      <c r="K134" s="20">
        <v>82.912888075574813</v>
      </c>
      <c r="L134" s="20">
        <v>212.05764746708388</v>
      </c>
      <c r="M134" s="20">
        <v>538.9274286954751</v>
      </c>
    </row>
    <row r="135" spans="2:13" x14ac:dyDescent="0.35">
      <c r="B135" s="11" t="s">
        <v>111</v>
      </c>
      <c r="C135" s="17">
        <v>1</v>
      </c>
      <c r="D135" s="20">
        <v>145.78336079215677</v>
      </c>
      <c r="E135" s="20">
        <v>195.46164298213648</v>
      </c>
      <c r="F135" s="20">
        <v>-49.678282189979711</v>
      </c>
      <c r="G135" s="20">
        <v>-0.60906061799666333</v>
      </c>
      <c r="H135" s="20">
        <v>14.302980966044013</v>
      </c>
      <c r="I135" s="20">
        <v>167.26812344737363</v>
      </c>
      <c r="J135" s="20">
        <v>223.65516251689934</v>
      </c>
      <c r="K135" s="20">
        <v>82.809976582303108</v>
      </c>
      <c r="L135" s="20">
        <v>32.229607786877352</v>
      </c>
      <c r="M135" s="20">
        <v>358.69367817739561</v>
      </c>
    </row>
    <row r="136" spans="2:13" x14ac:dyDescent="0.35">
      <c r="B136" s="11" t="s">
        <v>112</v>
      </c>
      <c r="C136" s="17">
        <v>1</v>
      </c>
      <c r="D136" s="20">
        <v>309.05276246954139</v>
      </c>
      <c r="E136" s="20">
        <v>216.92757274996404</v>
      </c>
      <c r="F136" s="20">
        <v>92.125189719577349</v>
      </c>
      <c r="G136" s="20">
        <v>1.1294638725447552</v>
      </c>
      <c r="H136" s="20">
        <v>11.823400148167035</v>
      </c>
      <c r="I136" s="20">
        <v>193.62171337449269</v>
      </c>
      <c r="J136" s="20">
        <v>240.2334321254354</v>
      </c>
      <c r="K136" s="20">
        <v>82.41789701339296</v>
      </c>
      <c r="L136" s="20">
        <v>54.468390641169378</v>
      </c>
      <c r="M136" s="20">
        <v>379.38675485875871</v>
      </c>
    </row>
    <row r="137" spans="2:13" x14ac:dyDescent="0.35">
      <c r="B137" s="11" t="s">
        <v>113</v>
      </c>
      <c r="C137" s="17">
        <v>1</v>
      </c>
      <c r="D137" s="20">
        <v>154.59788084785293</v>
      </c>
      <c r="E137" s="20">
        <v>205.57539836518646</v>
      </c>
      <c r="F137" s="20">
        <v>-50.977517517333524</v>
      </c>
      <c r="G137" s="20">
        <v>-0.62498937069336624</v>
      </c>
      <c r="H137" s="20">
        <v>13.041974466791139</v>
      </c>
      <c r="I137" s="20">
        <v>179.86752930108781</v>
      </c>
      <c r="J137" s="20">
        <v>231.2832674292851</v>
      </c>
      <c r="K137" s="20">
        <v>82.601513636488548</v>
      </c>
      <c r="L137" s="20">
        <v>42.754277800174663</v>
      </c>
      <c r="M137" s="20">
        <v>368.39651893019823</v>
      </c>
    </row>
    <row r="138" spans="2:13" x14ac:dyDescent="0.35">
      <c r="B138" s="11" t="s">
        <v>114</v>
      </c>
      <c r="C138" s="17">
        <v>1</v>
      </c>
      <c r="D138" s="20">
        <v>247.72564561350089</v>
      </c>
      <c r="E138" s="20">
        <v>224.83969431363647</v>
      </c>
      <c r="F138" s="20">
        <v>22.885951299864416</v>
      </c>
      <c r="G138" s="20">
        <v>0.28058401030920699</v>
      </c>
      <c r="H138" s="20">
        <v>11.132433699173609</v>
      </c>
      <c r="I138" s="20">
        <v>202.8958430484891</v>
      </c>
      <c r="J138" s="20">
        <v>246.78354557878384</v>
      </c>
      <c r="K138" s="20">
        <v>82.321613426323637</v>
      </c>
      <c r="L138" s="20">
        <v>62.570302934435887</v>
      </c>
      <c r="M138" s="20">
        <v>387.10908569283708</v>
      </c>
    </row>
    <row r="139" spans="2:13" x14ac:dyDescent="0.35">
      <c r="B139" s="11" t="s">
        <v>115</v>
      </c>
      <c r="C139" s="17">
        <v>1</v>
      </c>
      <c r="D139" s="20">
        <v>227.99236329472669</v>
      </c>
      <c r="E139" s="20">
        <v>277.7201867450122</v>
      </c>
      <c r="F139" s="20">
        <v>-49.727823450285513</v>
      </c>
      <c r="G139" s="20">
        <v>-0.60966799871290456</v>
      </c>
      <c r="H139" s="20">
        <v>11.348532759097852</v>
      </c>
      <c r="I139" s="20">
        <v>255.35036881725918</v>
      </c>
      <c r="J139" s="20">
        <v>300.09000467276525</v>
      </c>
      <c r="K139" s="20">
        <v>82.351115067319455</v>
      </c>
      <c r="L139" s="20">
        <v>115.39264279651871</v>
      </c>
      <c r="M139" s="20">
        <v>440.04773069350568</v>
      </c>
    </row>
    <row r="140" spans="2:13" x14ac:dyDescent="0.35">
      <c r="B140" s="11" t="s">
        <v>116</v>
      </c>
      <c r="C140" s="17">
        <v>1</v>
      </c>
      <c r="D140" s="20">
        <v>226.5964968466343</v>
      </c>
      <c r="E140" s="20">
        <v>275.92712535257607</v>
      </c>
      <c r="F140" s="20">
        <v>-49.330628505941775</v>
      </c>
      <c r="G140" s="20">
        <v>-0.60479834969118484</v>
      </c>
      <c r="H140" s="20">
        <v>11.201128634094731</v>
      </c>
      <c r="I140" s="20">
        <v>253.84786511259782</v>
      </c>
      <c r="J140" s="20">
        <v>298.00638559255435</v>
      </c>
      <c r="K140" s="20">
        <v>82.330931245335179</v>
      </c>
      <c r="L140" s="20">
        <v>113.63936702504864</v>
      </c>
      <c r="M140" s="20">
        <v>438.21488368010353</v>
      </c>
    </row>
    <row r="141" spans="2:13" x14ac:dyDescent="0.35">
      <c r="B141" s="11" t="s">
        <v>117</v>
      </c>
      <c r="C141" s="17">
        <v>1</v>
      </c>
      <c r="D141" s="20">
        <v>233.31521082097063</v>
      </c>
      <c r="E141" s="20">
        <v>224.0181287661722</v>
      </c>
      <c r="F141" s="20">
        <v>9.2970820547984374</v>
      </c>
      <c r="G141" s="20">
        <v>0.11398313895409548</v>
      </c>
      <c r="H141" s="20">
        <v>11.197195979021661</v>
      </c>
      <c r="I141" s="20">
        <v>201.94662043384795</v>
      </c>
      <c r="J141" s="20">
        <v>246.08963709849644</v>
      </c>
      <c r="K141" s="20">
        <v>82.330396299539274</v>
      </c>
      <c r="L141" s="20">
        <v>61.731424904478331</v>
      </c>
      <c r="M141" s="20">
        <v>386.30483262786606</v>
      </c>
    </row>
    <row r="142" spans="2:13" x14ac:dyDescent="0.35">
      <c r="B142" s="11" t="s">
        <v>118</v>
      </c>
      <c r="C142" s="17">
        <v>1</v>
      </c>
      <c r="D142" s="20">
        <v>215.20722620508221</v>
      </c>
      <c r="E142" s="20">
        <v>222.19085363734001</v>
      </c>
      <c r="F142" s="20">
        <v>-6.9836274322578049</v>
      </c>
      <c r="G142" s="20">
        <v>-8.5619958103288166E-2</v>
      </c>
      <c r="H142" s="20">
        <v>11.347267942793621</v>
      </c>
      <c r="I142" s="20">
        <v>199.82352886980763</v>
      </c>
      <c r="J142" s="20">
        <v>244.55817840487239</v>
      </c>
      <c r="K142" s="20">
        <v>82.350940776727768</v>
      </c>
      <c r="L142" s="20">
        <v>59.863653244166443</v>
      </c>
      <c r="M142" s="20">
        <v>384.51805403051355</v>
      </c>
    </row>
    <row r="143" spans="2:13" x14ac:dyDescent="0.35">
      <c r="B143" s="11" t="s">
        <v>119</v>
      </c>
      <c r="C143" s="17">
        <v>1</v>
      </c>
      <c r="D143" s="20">
        <v>233.41454117517861</v>
      </c>
      <c r="E143" s="20">
        <v>257.49267597891219</v>
      </c>
      <c r="F143" s="20">
        <v>-24.078134803733576</v>
      </c>
      <c r="G143" s="20">
        <v>-0.29520029713762791</v>
      </c>
      <c r="H143" s="20">
        <v>10.205492885734502</v>
      </c>
      <c r="I143" s="20">
        <v>237.37597696917979</v>
      </c>
      <c r="J143" s="20">
        <v>277.60937498864462</v>
      </c>
      <c r="K143" s="20">
        <v>82.201393188238299</v>
      </c>
      <c r="L143" s="20">
        <v>95.460258391327471</v>
      </c>
      <c r="M143" s="20">
        <v>419.52509356649693</v>
      </c>
    </row>
    <row r="144" spans="2:13" x14ac:dyDescent="0.35">
      <c r="B144" s="11" t="s">
        <v>120</v>
      </c>
      <c r="C144" s="17">
        <v>1</v>
      </c>
      <c r="D144" s="20">
        <v>297.11769231578774</v>
      </c>
      <c r="E144" s="20">
        <v>268.78155345452137</v>
      </c>
      <c r="F144" s="20">
        <v>28.336138861266363</v>
      </c>
      <c r="G144" s="20">
        <v>0.34740384501385285</v>
      </c>
      <c r="H144" s="20">
        <v>10.696815943130954</v>
      </c>
      <c r="I144" s="20">
        <v>247.69637617795271</v>
      </c>
      <c r="J144" s="20">
        <v>289.86673073109006</v>
      </c>
      <c r="K144" s="20">
        <v>82.263836698562713</v>
      </c>
      <c r="L144" s="20">
        <v>106.62604947450347</v>
      </c>
      <c r="M144" s="20">
        <v>430.93705743453927</v>
      </c>
    </row>
    <row r="145" spans="2:13" x14ac:dyDescent="0.35">
      <c r="B145" s="11" t="s">
        <v>121</v>
      </c>
      <c r="C145" s="17">
        <v>1</v>
      </c>
      <c r="D145" s="20">
        <v>258.46230884332823</v>
      </c>
      <c r="E145" s="20">
        <v>236.4560647821682</v>
      </c>
      <c r="F145" s="20">
        <v>22.006244061160032</v>
      </c>
      <c r="G145" s="20">
        <v>0.26979871317649934</v>
      </c>
      <c r="H145" s="20">
        <v>10.414744375165041</v>
      </c>
      <c r="I145" s="20">
        <v>215.9268967934905</v>
      </c>
      <c r="J145" s="20">
        <v>256.98523277084593</v>
      </c>
      <c r="K145" s="20">
        <v>82.2276343904323</v>
      </c>
      <c r="L145" s="20">
        <v>74.371921484507482</v>
      </c>
      <c r="M145" s="20">
        <v>398.54020807982891</v>
      </c>
    </row>
    <row r="146" spans="2:13" x14ac:dyDescent="0.35">
      <c r="B146" s="11" t="s">
        <v>122</v>
      </c>
      <c r="C146" s="17">
        <v>1</v>
      </c>
      <c r="D146" s="20">
        <v>336.22133222738205</v>
      </c>
      <c r="E146" s="20">
        <v>257.45765002126961</v>
      </c>
      <c r="F146" s="20">
        <v>78.763682206112435</v>
      </c>
      <c r="G146" s="20">
        <v>0.96565047834572126</v>
      </c>
      <c r="H146" s="20">
        <v>10.204601900131101</v>
      </c>
      <c r="I146" s="20">
        <v>237.3427072901811</v>
      </c>
      <c r="J146" s="20">
        <v>277.5725927523581</v>
      </c>
      <c r="K146" s="20">
        <v>82.20128257507136</v>
      </c>
      <c r="L146" s="20">
        <v>95.425450470364808</v>
      </c>
      <c r="M146" s="20">
        <v>419.48984957217442</v>
      </c>
    </row>
    <row r="147" spans="2:13" x14ac:dyDescent="0.35">
      <c r="B147" s="11" t="s">
        <v>123</v>
      </c>
      <c r="C147" s="17">
        <v>1</v>
      </c>
      <c r="D147" s="20">
        <v>364.17453904151307</v>
      </c>
      <c r="E147" s="20">
        <v>245.54881251745792</v>
      </c>
      <c r="F147" s="20">
        <v>118.62572652405515</v>
      </c>
      <c r="G147" s="20">
        <v>1.4543630560884679</v>
      </c>
      <c r="H147" s="20">
        <v>10.141815566819993</v>
      </c>
      <c r="I147" s="20">
        <v>225.55763193909303</v>
      </c>
      <c r="J147" s="20">
        <v>265.53999309582281</v>
      </c>
      <c r="K147" s="20">
        <v>82.193511787962706</v>
      </c>
      <c r="L147" s="20">
        <v>83.531930461463332</v>
      </c>
      <c r="M147" s="20">
        <v>407.5656945734525</v>
      </c>
    </row>
    <row r="148" spans="2:13" x14ac:dyDescent="0.35">
      <c r="B148" s="11" t="s">
        <v>124</v>
      </c>
      <c r="C148" s="17">
        <v>1</v>
      </c>
      <c r="D148" s="20">
        <v>291.1947988284852</v>
      </c>
      <c r="E148" s="20">
        <v>354.47576872463748</v>
      </c>
      <c r="F148" s="20">
        <v>-63.280969896152271</v>
      </c>
      <c r="G148" s="20">
        <v>-0.77583090504189767</v>
      </c>
      <c r="H148" s="20">
        <v>22.133061823977858</v>
      </c>
      <c r="I148" s="20">
        <v>310.84787658244261</v>
      </c>
      <c r="J148" s="20">
        <v>398.10366086683234</v>
      </c>
      <c r="K148" s="20">
        <v>84.51502459770451</v>
      </c>
      <c r="L148" s="20">
        <v>187.88280445843489</v>
      </c>
      <c r="M148" s="20">
        <v>521.06873299084009</v>
      </c>
    </row>
    <row r="149" spans="2:13" x14ac:dyDescent="0.35">
      <c r="B149" s="11" t="s">
        <v>125</v>
      </c>
      <c r="C149" s="17">
        <v>1</v>
      </c>
      <c r="D149" s="20">
        <v>279.62964251219836</v>
      </c>
      <c r="E149" s="20">
        <v>326.43526745614355</v>
      </c>
      <c r="F149" s="20">
        <v>-46.80562494394519</v>
      </c>
      <c r="G149" s="20">
        <v>-0.57384155806879644</v>
      </c>
      <c r="H149" s="20">
        <v>14.144498174675659</v>
      </c>
      <c r="I149" s="20">
        <v>298.5541434761937</v>
      </c>
      <c r="J149" s="20">
        <v>354.3163914360934</v>
      </c>
      <c r="K149" s="20">
        <v>82.782750532100437</v>
      </c>
      <c r="L149" s="20">
        <v>163.25689926778779</v>
      </c>
      <c r="M149" s="20">
        <v>489.61363564449931</v>
      </c>
    </row>
    <row r="150" spans="2:13" x14ac:dyDescent="0.35">
      <c r="B150" s="11" t="s">
        <v>126</v>
      </c>
      <c r="C150" s="17">
        <v>1</v>
      </c>
      <c r="D150" s="20">
        <v>328.56464507221398</v>
      </c>
      <c r="E150" s="20">
        <v>317.78221142180138</v>
      </c>
      <c r="F150" s="20">
        <v>10.782433650412599</v>
      </c>
      <c r="G150" s="20">
        <v>0.13219369537606385</v>
      </c>
      <c r="H150" s="20">
        <v>14.611145426327212</v>
      </c>
      <c r="I150" s="20">
        <v>288.98124923214436</v>
      </c>
      <c r="J150" s="20">
        <v>346.58317361145839</v>
      </c>
      <c r="K150" s="20">
        <v>82.863758831686212</v>
      </c>
      <c r="L150" s="20">
        <v>154.44416259887919</v>
      </c>
      <c r="M150" s="20">
        <v>481.12026024472357</v>
      </c>
    </row>
    <row r="151" spans="2:13" x14ac:dyDescent="0.35">
      <c r="B151" s="11" t="s">
        <v>127</v>
      </c>
      <c r="C151" s="17">
        <v>1</v>
      </c>
      <c r="D151" s="20">
        <v>329.40232818821283</v>
      </c>
      <c r="E151" s="20">
        <v>325.93513670433452</v>
      </c>
      <c r="F151" s="20">
        <v>3.4671914838783096</v>
      </c>
      <c r="G151" s="20">
        <v>4.2508108066378246E-2</v>
      </c>
      <c r="H151" s="20">
        <v>14.16692564251734</v>
      </c>
      <c r="I151" s="20">
        <v>298.0098045097327</v>
      </c>
      <c r="J151" s="20">
        <v>353.86046889893635</v>
      </c>
      <c r="K151" s="20">
        <v>82.786585502768418</v>
      </c>
      <c r="L151" s="20">
        <v>162.7492091602962</v>
      </c>
      <c r="M151" s="20">
        <v>489.12106424837282</v>
      </c>
    </row>
    <row r="152" spans="2:13" x14ac:dyDescent="0.35">
      <c r="B152" s="11" t="s">
        <v>128</v>
      </c>
      <c r="C152" s="17">
        <v>1</v>
      </c>
      <c r="D152" s="20">
        <v>211.37293465463586</v>
      </c>
      <c r="E152" s="20">
        <v>224.0181287661722</v>
      </c>
      <c r="F152" s="20">
        <v>-12.645194111536341</v>
      </c>
      <c r="G152" s="20">
        <v>-0.15503132155027594</v>
      </c>
      <c r="H152" s="20">
        <v>11.197195979021661</v>
      </c>
      <c r="I152" s="20">
        <v>201.94662043384795</v>
      </c>
      <c r="J152" s="20">
        <v>246.08963709849644</v>
      </c>
      <c r="K152" s="20">
        <v>82.330396299539274</v>
      </c>
      <c r="L152" s="20">
        <v>61.731424904478331</v>
      </c>
      <c r="M152" s="20">
        <v>386.30483262786606</v>
      </c>
    </row>
    <row r="153" spans="2:13" x14ac:dyDescent="0.35">
      <c r="B153" s="11" t="s">
        <v>129</v>
      </c>
      <c r="C153" s="17">
        <v>1</v>
      </c>
      <c r="D153" s="20">
        <v>428.35016052755583</v>
      </c>
      <c r="E153" s="20">
        <v>407.71508511829023</v>
      </c>
      <c r="F153" s="20">
        <v>20.635075409265596</v>
      </c>
      <c r="G153" s="20">
        <v>0.25298805085716242</v>
      </c>
      <c r="H153" s="20">
        <v>21.241641767134933</v>
      </c>
      <c r="I153" s="20">
        <v>365.84432799892357</v>
      </c>
      <c r="J153" s="20">
        <v>449.58584223765689</v>
      </c>
      <c r="K153" s="20">
        <v>84.285967408637262</v>
      </c>
      <c r="L153" s="20">
        <v>241.57363011088319</v>
      </c>
      <c r="M153" s="20">
        <v>573.85654012569728</v>
      </c>
    </row>
    <row r="154" spans="2:13" x14ac:dyDescent="0.35">
      <c r="B154" s="11" t="s">
        <v>130</v>
      </c>
      <c r="C154" s="17">
        <v>1</v>
      </c>
      <c r="D154" s="20">
        <v>412.79178442906306</v>
      </c>
      <c r="E154" s="20">
        <v>451.58868835715771</v>
      </c>
      <c r="F154" s="20">
        <v>-38.79690392809465</v>
      </c>
      <c r="G154" s="20">
        <v>-0.47565385196770532</v>
      </c>
      <c r="H154" s="20">
        <v>24.195103508070758</v>
      </c>
      <c r="I154" s="20">
        <v>403.89617411695497</v>
      </c>
      <c r="J154" s="20">
        <v>499.28120259736045</v>
      </c>
      <c r="K154" s="20">
        <v>85.078316807591051</v>
      </c>
      <c r="L154" s="20">
        <v>283.88538282986286</v>
      </c>
      <c r="M154" s="20">
        <v>619.29199388445249</v>
      </c>
    </row>
    <row r="155" spans="2:13" x14ac:dyDescent="0.35">
      <c r="B155" s="11" t="s">
        <v>131</v>
      </c>
      <c r="C155" s="17">
        <v>1</v>
      </c>
      <c r="D155" s="20">
        <v>328.22108302748148</v>
      </c>
      <c r="E155" s="20">
        <v>352.24053286751268</v>
      </c>
      <c r="F155" s="20">
        <v>-24.0194498400312</v>
      </c>
      <c r="G155" s="20">
        <v>-0.29448081371984397</v>
      </c>
      <c r="H155" s="20">
        <v>13.80999838606181</v>
      </c>
      <c r="I155" s="20">
        <v>325.01876279057421</v>
      </c>
      <c r="J155" s="20">
        <v>379.46230294445115</v>
      </c>
      <c r="K155" s="20">
        <v>82.726253465690093</v>
      </c>
      <c r="L155" s="20">
        <v>189.1735296560997</v>
      </c>
      <c r="M155" s="20">
        <v>515.30753607892564</v>
      </c>
    </row>
    <row r="156" spans="2:13" x14ac:dyDescent="0.35">
      <c r="B156" s="11" t="s">
        <v>132</v>
      </c>
      <c r="C156" s="17">
        <v>1</v>
      </c>
      <c r="D156" s="20">
        <v>269.83398933575558</v>
      </c>
      <c r="E156" s="20">
        <v>335.07363710401904</v>
      </c>
      <c r="F156" s="20">
        <v>-65.239647768263467</v>
      </c>
      <c r="G156" s="20">
        <v>-0.79984448809379027</v>
      </c>
      <c r="H156" s="20">
        <v>13.849992741734663</v>
      </c>
      <c r="I156" s="20">
        <v>307.77303159755581</v>
      </c>
      <c r="J156" s="20">
        <v>362.37424261048227</v>
      </c>
      <c r="K156" s="20">
        <v>82.732939365120316</v>
      </c>
      <c r="L156" s="20">
        <v>171.99345488910737</v>
      </c>
      <c r="M156" s="20">
        <v>498.15381931893069</v>
      </c>
    </row>
    <row r="157" spans="2:13" x14ac:dyDescent="0.35">
      <c r="B157" s="11" t="s">
        <v>133</v>
      </c>
      <c r="C157" s="17">
        <v>1</v>
      </c>
      <c r="D157" s="20">
        <v>286.13829190952799</v>
      </c>
      <c r="E157" s="20">
        <v>272.16856691054625</v>
      </c>
      <c r="F157" s="20">
        <v>13.969724998981746</v>
      </c>
      <c r="G157" s="20">
        <v>0.17127020029769538</v>
      </c>
      <c r="H157" s="20">
        <v>10.918673337352676</v>
      </c>
      <c r="I157" s="20">
        <v>250.64607235076429</v>
      </c>
      <c r="J157" s="20">
        <v>293.69106147032818</v>
      </c>
      <c r="K157" s="20">
        <v>82.292978950177698</v>
      </c>
      <c r="L157" s="20">
        <v>109.95561877660376</v>
      </c>
      <c r="M157" s="20">
        <v>434.38151504448876</v>
      </c>
    </row>
    <row r="158" spans="2:13" x14ac:dyDescent="0.35">
      <c r="B158" s="11" t="s">
        <v>134</v>
      </c>
      <c r="C158" s="17">
        <v>1</v>
      </c>
      <c r="D158" s="20">
        <v>100.09976082913568</v>
      </c>
      <c r="E158" s="20">
        <v>233.99023493682932</v>
      </c>
      <c r="F158" s="20">
        <v>-133.89047410769365</v>
      </c>
      <c r="G158" s="20">
        <v>-1.641510360443714</v>
      </c>
      <c r="H158" s="20">
        <v>10.534293526446914</v>
      </c>
      <c r="I158" s="20">
        <v>213.22541597860678</v>
      </c>
      <c r="J158" s="20">
        <v>254.75505389505187</v>
      </c>
      <c r="K158" s="20">
        <v>82.242861678980461</v>
      </c>
      <c r="L158" s="20">
        <v>71.876076157908898</v>
      </c>
      <c r="M158" s="20">
        <v>396.10439371574978</v>
      </c>
    </row>
    <row r="159" spans="2:13" x14ac:dyDescent="0.35">
      <c r="B159" s="11" t="s">
        <v>135</v>
      </c>
      <c r="C159" s="17">
        <v>1</v>
      </c>
      <c r="D159" s="20">
        <v>202.21177781488618</v>
      </c>
      <c r="E159" s="20">
        <v>270.32970228493843</v>
      </c>
      <c r="F159" s="20">
        <v>-68.117924470052259</v>
      </c>
      <c r="G159" s="20">
        <v>-0.8351324431010283</v>
      </c>
      <c r="H159" s="20">
        <v>10.794242026691832</v>
      </c>
      <c r="I159" s="20">
        <v>249.05248223095225</v>
      </c>
      <c r="J159" s="20">
        <v>291.60692233892462</v>
      </c>
      <c r="K159" s="20">
        <v>82.276561777807487</v>
      </c>
      <c r="L159" s="20">
        <v>108.14911508827356</v>
      </c>
      <c r="M159" s="20">
        <v>432.51028948160331</v>
      </c>
    </row>
    <row r="160" spans="2:13" x14ac:dyDescent="0.35">
      <c r="B160" s="11" t="s">
        <v>136</v>
      </c>
      <c r="C160" s="17">
        <v>1</v>
      </c>
      <c r="D160" s="20">
        <v>277.05184352904394</v>
      </c>
      <c r="E160" s="20">
        <v>405.83869268092252</v>
      </c>
      <c r="F160" s="20">
        <v>-128.78684915187858</v>
      </c>
      <c r="G160" s="20">
        <v>-1.5789394173155942</v>
      </c>
      <c r="H160" s="20">
        <v>21.19542975401497</v>
      </c>
      <c r="I160" s="20">
        <v>364.05902701289256</v>
      </c>
      <c r="J160" s="20">
        <v>447.61835834895248</v>
      </c>
      <c r="K160" s="20">
        <v>84.274332981661473</v>
      </c>
      <c r="L160" s="20">
        <v>239.72017103579824</v>
      </c>
      <c r="M160" s="20">
        <v>571.95721432604682</v>
      </c>
    </row>
    <row r="161" spans="2:13" x14ac:dyDescent="0.35">
      <c r="B161" s="11" t="s">
        <v>137</v>
      </c>
      <c r="C161" s="17">
        <v>1</v>
      </c>
      <c r="D161" s="20">
        <v>432.8902525837712</v>
      </c>
      <c r="E161" s="20">
        <v>509.18893331988784</v>
      </c>
      <c r="F161" s="20">
        <v>-76.298680736116637</v>
      </c>
      <c r="G161" s="20">
        <v>-0.93542931826339559</v>
      </c>
      <c r="H161" s="20">
        <v>23.707501769472305</v>
      </c>
      <c r="I161" s="20">
        <v>462.45756201730046</v>
      </c>
      <c r="J161" s="20">
        <v>555.92030462247521</v>
      </c>
      <c r="K161" s="20">
        <v>84.940935933130049</v>
      </c>
      <c r="L161" s="20">
        <v>341.75642801088418</v>
      </c>
      <c r="M161" s="20">
        <v>676.6214386288915</v>
      </c>
    </row>
    <row r="162" spans="2:13" x14ac:dyDescent="0.35">
      <c r="B162" s="11" t="s">
        <v>138</v>
      </c>
      <c r="C162" s="17">
        <v>1</v>
      </c>
      <c r="D162" s="20">
        <v>427.7926261350546</v>
      </c>
      <c r="E162" s="20">
        <v>432.5022166747334</v>
      </c>
      <c r="F162" s="20">
        <v>-4.7095905396787998</v>
      </c>
      <c r="G162" s="20">
        <v>-5.7740042492584027E-2</v>
      </c>
      <c r="H162" s="20">
        <v>25.369703705907057</v>
      </c>
      <c r="I162" s="20">
        <v>382.49437294469544</v>
      </c>
      <c r="J162" s="20">
        <v>482.51006040477137</v>
      </c>
      <c r="K162" s="20">
        <v>85.419780046380865</v>
      </c>
      <c r="L162" s="20">
        <v>264.12583114292204</v>
      </c>
      <c r="M162" s="20">
        <v>600.87860220654477</v>
      </c>
    </row>
    <row r="163" spans="2:13" x14ac:dyDescent="0.35">
      <c r="B163" s="11" t="s">
        <v>139</v>
      </c>
      <c r="C163" s="17">
        <v>1</v>
      </c>
      <c r="D163" s="20">
        <v>241.04674393023117</v>
      </c>
      <c r="E163" s="20">
        <v>363.64499606113526</v>
      </c>
      <c r="F163" s="20">
        <v>-122.59825213090409</v>
      </c>
      <c r="G163" s="20">
        <v>-1.5030666101256687</v>
      </c>
      <c r="H163" s="20">
        <v>14.185157551671471</v>
      </c>
      <c r="I163" s="20">
        <v>335.68372578564578</v>
      </c>
      <c r="J163" s="20">
        <v>391.60626633662474</v>
      </c>
      <c r="K163" s="20">
        <v>82.789707402625325</v>
      </c>
      <c r="L163" s="20">
        <v>200.45291474084496</v>
      </c>
      <c r="M163" s="20">
        <v>526.83707738142562</v>
      </c>
    </row>
    <row r="164" spans="2:13" x14ac:dyDescent="0.35">
      <c r="B164" s="11" t="s">
        <v>140</v>
      </c>
      <c r="C164" s="17">
        <v>1</v>
      </c>
      <c r="D164" s="20">
        <v>556.55004166698996</v>
      </c>
      <c r="E164" s="20">
        <v>508.52209227894707</v>
      </c>
      <c r="F164" s="20">
        <v>48.027949388042884</v>
      </c>
      <c r="G164" s="20">
        <v>0.58882737578422317</v>
      </c>
      <c r="H164" s="20">
        <v>23.68558002737317</v>
      </c>
      <c r="I164" s="20">
        <v>461.83393232269202</v>
      </c>
      <c r="J164" s="20">
        <v>555.21025223520212</v>
      </c>
      <c r="K164" s="20">
        <v>84.934820057969574</v>
      </c>
      <c r="L164" s="20">
        <v>341.1016423621877</v>
      </c>
      <c r="M164" s="20">
        <v>675.94254219570644</v>
      </c>
    </row>
    <row r="165" spans="2:13" x14ac:dyDescent="0.35">
      <c r="B165" s="11" t="s">
        <v>141</v>
      </c>
      <c r="C165" s="17">
        <v>1</v>
      </c>
      <c r="D165" s="20">
        <v>309.99966629109912</v>
      </c>
      <c r="E165" s="20">
        <v>375.11466147985453</v>
      </c>
      <c r="F165" s="20">
        <v>-65.114995188755415</v>
      </c>
      <c r="G165" s="20">
        <v>-0.79831623522828832</v>
      </c>
      <c r="H165" s="20">
        <v>14.860335080992398</v>
      </c>
      <c r="I165" s="20">
        <v>345.82250564228997</v>
      </c>
      <c r="J165" s="20">
        <v>404.4068173174191</v>
      </c>
      <c r="K165" s="20">
        <v>82.908060619977988</v>
      </c>
      <c r="L165" s="20">
        <v>211.68928657179006</v>
      </c>
      <c r="M165" s="20">
        <v>538.54003638791903</v>
      </c>
    </row>
    <row r="166" spans="2:13" x14ac:dyDescent="0.35">
      <c r="B166" s="11" t="s">
        <v>142</v>
      </c>
      <c r="C166" s="17">
        <v>1</v>
      </c>
      <c r="D166" s="20">
        <v>409.73567792980032</v>
      </c>
      <c r="E166" s="20">
        <v>340.85808599012256</v>
      </c>
      <c r="F166" s="20">
        <v>68.877591939677757</v>
      </c>
      <c r="G166" s="20">
        <v>0.84444604087706809</v>
      </c>
      <c r="H166" s="20">
        <v>13.754229412844404</v>
      </c>
      <c r="I166" s="20">
        <v>313.74624569911975</v>
      </c>
      <c r="J166" s="20">
        <v>367.96992628112537</v>
      </c>
      <c r="K166" s="20">
        <v>82.716961886832649</v>
      </c>
      <c r="L166" s="20">
        <v>177.80939800339235</v>
      </c>
      <c r="M166" s="20">
        <v>503.90677397685278</v>
      </c>
    </row>
    <row r="167" spans="2:13" x14ac:dyDescent="0.35">
      <c r="B167" s="11" t="s">
        <v>143</v>
      </c>
      <c r="C167" s="17">
        <v>1</v>
      </c>
      <c r="D167" s="20">
        <v>347.35825789398893</v>
      </c>
      <c r="E167" s="20">
        <v>348.34914504350581</v>
      </c>
      <c r="F167" s="20">
        <v>-0.99088714951687962</v>
      </c>
      <c r="G167" s="20">
        <v>-1.214837375700227E-2</v>
      </c>
      <c r="H167" s="20">
        <v>13.754460079300731</v>
      </c>
      <c r="I167" s="20">
        <v>321.2368500711147</v>
      </c>
      <c r="J167" s="20">
        <v>375.46144001589693</v>
      </c>
      <c r="K167" s="20">
        <v>82.717000242511517</v>
      </c>
      <c r="L167" s="20">
        <v>185.30038145144661</v>
      </c>
      <c r="M167" s="20">
        <v>511.39790863556505</v>
      </c>
    </row>
    <row r="168" spans="2:13" x14ac:dyDescent="0.35">
      <c r="B168" s="11" t="s">
        <v>144</v>
      </c>
      <c r="C168" s="17">
        <v>1</v>
      </c>
      <c r="D168" s="20">
        <v>305.04944445264965</v>
      </c>
      <c r="E168" s="20">
        <v>253.25453088527937</v>
      </c>
      <c r="F168" s="20">
        <v>51.794913567370287</v>
      </c>
      <c r="G168" s="20">
        <v>0.63501072653412516</v>
      </c>
      <c r="H168" s="20">
        <v>10.127488935690261</v>
      </c>
      <c r="I168" s="20">
        <v>233.29159044479781</v>
      </c>
      <c r="J168" s="20">
        <v>273.21747132576093</v>
      </c>
      <c r="K168" s="20">
        <v>82.191745261851565</v>
      </c>
      <c r="L168" s="20">
        <v>91.241130941757802</v>
      </c>
      <c r="M168" s="20">
        <v>415.2679308288009</v>
      </c>
    </row>
    <row r="169" spans="2:13" x14ac:dyDescent="0.35">
      <c r="B169" s="11" t="s">
        <v>145</v>
      </c>
      <c r="C169" s="17">
        <v>1</v>
      </c>
      <c r="D169" s="20">
        <v>219.65535217099114</v>
      </c>
      <c r="E169" s="20">
        <v>256.14417528043651</v>
      </c>
      <c r="F169" s="20">
        <v>-36.488823109445377</v>
      </c>
      <c r="G169" s="20">
        <v>-0.44735655448030714</v>
      </c>
      <c r="H169" s="20">
        <v>10.174136010637891</v>
      </c>
      <c r="I169" s="20">
        <v>236.08928581045558</v>
      </c>
      <c r="J169" s="20">
        <v>276.19906475041745</v>
      </c>
      <c r="K169" s="20">
        <v>82.197506048599379</v>
      </c>
      <c r="L169" s="20">
        <v>94.119419882125783</v>
      </c>
      <c r="M169" s="20">
        <v>418.16893067874724</v>
      </c>
    </row>
    <row r="170" spans="2:13" x14ac:dyDescent="0.35">
      <c r="B170" s="11" t="s">
        <v>146</v>
      </c>
      <c r="C170" s="17">
        <v>1</v>
      </c>
      <c r="D170" s="20">
        <v>239.05316731393944</v>
      </c>
      <c r="E170" s="20">
        <v>270.3034328167065</v>
      </c>
      <c r="F170" s="20">
        <v>-31.250265502767064</v>
      </c>
      <c r="G170" s="20">
        <v>-0.38313132380237985</v>
      </c>
      <c r="H170" s="20">
        <v>10.792532329045752</v>
      </c>
      <c r="I170" s="20">
        <v>249.02958285697534</v>
      </c>
      <c r="J170" s="20">
        <v>291.5772827764377</v>
      </c>
      <c r="K170" s="20">
        <v>82.276337492137245</v>
      </c>
      <c r="L170" s="20">
        <v>108.12328772385484</v>
      </c>
      <c r="M170" s="20">
        <v>432.48357790955816</v>
      </c>
    </row>
    <row r="171" spans="2:13" x14ac:dyDescent="0.35">
      <c r="B171" s="11" t="s">
        <v>147</v>
      </c>
      <c r="C171" s="17">
        <v>1</v>
      </c>
      <c r="D171" s="20">
        <v>249.14047552741056</v>
      </c>
      <c r="E171" s="20">
        <v>286.54323431748969</v>
      </c>
      <c r="F171" s="20">
        <v>-37.402758790079133</v>
      </c>
      <c r="G171" s="20">
        <v>-0.45856149567226068</v>
      </c>
      <c r="H171" s="20">
        <v>12.180944045078057</v>
      </c>
      <c r="I171" s="20">
        <v>262.53259732495883</v>
      </c>
      <c r="J171" s="20">
        <v>310.55387131002055</v>
      </c>
      <c r="K171" s="20">
        <v>82.469948192513698</v>
      </c>
      <c r="L171" s="20">
        <v>123.98145080421634</v>
      </c>
      <c r="M171" s="20">
        <v>449.10501783076302</v>
      </c>
    </row>
    <row r="172" spans="2:13" x14ac:dyDescent="0.35">
      <c r="B172" s="11" t="s">
        <v>148</v>
      </c>
      <c r="C172" s="17">
        <v>1</v>
      </c>
      <c r="D172" s="20">
        <v>263.47531165786268</v>
      </c>
      <c r="E172" s="20">
        <v>286.54323431748969</v>
      </c>
      <c r="F172" s="20">
        <v>-23.067922659627015</v>
      </c>
      <c r="G172" s="20">
        <v>-0.28281499704926494</v>
      </c>
      <c r="H172" s="20">
        <v>12.180944045078057</v>
      </c>
      <c r="I172" s="20">
        <v>262.53259732495883</v>
      </c>
      <c r="J172" s="20">
        <v>310.55387131002055</v>
      </c>
      <c r="K172" s="20">
        <v>82.469948192513698</v>
      </c>
      <c r="L172" s="20">
        <v>123.98145080421634</v>
      </c>
      <c r="M172" s="20">
        <v>449.10501783076302</v>
      </c>
    </row>
    <row r="173" spans="2:13" x14ac:dyDescent="0.35">
      <c r="B173" s="11" t="s">
        <v>149</v>
      </c>
      <c r="C173" s="17">
        <v>1</v>
      </c>
      <c r="D173" s="20">
        <v>666.72935151489276</v>
      </c>
      <c r="E173" s="20">
        <v>314.74616361422341</v>
      </c>
      <c r="F173" s="20">
        <v>351.98318790066935</v>
      </c>
      <c r="G173" s="20">
        <v>4.3153484479875672</v>
      </c>
      <c r="H173" s="20">
        <v>15.71611991272229</v>
      </c>
      <c r="I173" s="20">
        <v>283.76711562262392</v>
      </c>
      <c r="J173" s="20">
        <v>345.72521160582289</v>
      </c>
      <c r="K173" s="20">
        <v>83.065717249402226</v>
      </c>
      <c r="L173" s="20">
        <v>151.0100216519337</v>
      </c>
      <c r="M173" s="20">
        <v>478.48230557651311</v>
      </c>
    </row>
    <row r="174" spans="2:13" x14ac:dyDescent="0.35">
      <c r="B174" s="11" t="s">
        <v>150</v>
      </c>
      <c r="C174" s="17">
        <v>1</v>
      </c>
      <c r="D174" s="20">
        <v>711.8649399072799</v>
      </c>
      <c r="E174" s="20">
        <v>322.10512465462591</v>
      </c>
      <c r="F174" s="20">
        <v>389.75981525265399</v>
      </c>
      <c r="G174" s="20">
        <v>4.7784936089422319</v>
      </c>
      <c r="H174" s="20">
        <v>16.785556958867399</v>
      </c>
      <c r="I174" s="20">
        <v>289.01804097988656</v>
      </c>
      <c r="J174" s="20">
        <v>355.19220832936526</v>
      </c>
      <c r="K174" s="20">
        <v>83.274677300281112</v>
      </c>
      <c r="L174" s="20">
        <v>157.95708818653875</v>
      </c>
      <c r="M174" s="20">
        <v>486.2531611227131</v>
      </c>
    </row>
    <row r="175" spans="2:13" x14ac:dyDescent="0.35">
      <c r="B175" s="11" t="s">
        <v>151</v>
      </c>
      <c r="C175" s="17">
        <v>1</v>
      </c>
      <c r="D175" s="20">
        <v>328.15780403353938</v>
      </c>
      <c r="E175" s="20">
        <v>254.60303158375507</v>
      </c>
      <c r="F175" s="20">
        <v>73.554772449784309</v>
      </c>
      <c r="G175" s="20">
        <v>0.9017887332244704</v>
      </c>
      <c r="H175" s="20">
        <v>10.145752660333962</v>
      </c>
      <c r="I175" s="20">
        <v>234.60409034884177</v>
      </c>
      <c r="J175" s="20">
        <v>274.6019728186684</v>
      </c>
      <c r="K175" s="20">
        <v>82.193997676784434</v>
      </c>
      <c r="L175" s="20">
        <v>92.585191761262735</v>
      </c>
      <c r="M175" s="20">
        <v>416.62087140624737</v>
      </c>
    </row>
    <row r="176" spans="2:13" x14ac:dyDescent="0.35">
      <c r="B176" s="11" t="s">
        <v>152</v>
      </c>
      <c r="C176" s="17">
        <v>1</v>
      </c>
      <c r="D176" s="20">
        <v>144.59522043429578</v>
      </c>
      <c r="E176" s="20">
        <v>277.00215391982471</v>
      </c>
      <c r="F176" s="20">
        <v>-132.40693348552892</v>
      </c>
      <c r="G176" s="20">
        <v>-1.6233220067340712</v>
      </c>
      <c r="H176" s="20">
        <v>11.288556632645017</v>
      </c>
      <c r="I176" s="20">
        <v>254.75055876652561</v>
      </c>
      <c r="J176" s="20">
        <v>299.2537490731238</v>
      </c>
      <c r="K176" s="20">
        <v>82.342871384807836</v>
      </c>
      <c r="L176" s="20">
        <v>114.69085962058136</v>
      </c>
      <c r="M176" s="20">
        <v>439.31344821906805</v>
      </c>
    </row>
    <row r="177" spans="2:13" x14ac:dyDescent="0.35">
      <c r="B177" s="11" t="s">
        <v>153</v>
      </c>
      <c r="C177" s="17">
        <v>1</v>
      </c>
      <c r="D177" s="20">
        <v>266.12956722271895</v>
      </c>
      <c r="E177" s="20">
        <v>220.53486512746809</v>
      </c>
      <c r="F177" s="20">
        <v>45.594702095250852</v>
      </c>
      <c r="G177" s="20">
        <v>0.55899552503263772</v>
      </c>
      <c r="H177" s="20">
        <v>11.490238037535059</v>
      </c>
      <c r="I177" s="20">
        <v>197.88572287247985</v>
      </c>
      <c r="J177" s="20">
        <v>243.18400738245634</v>
      </c>
      <c r="K177" s="20">
        <v>82.370762575113929</v>
      </c>
      <c r="L177" s="20">
        <v>58.168592721170739</v>
      </c>
      <c r="M177" s="20">
        <v>382.90113753376545</v>
      </c>
    </row>
    <row r="178" spans="2:13" x14ac:dyDescent="0.35">
      <c r="B178" s="11" t="s">
        <v>154</v>
      </c>
      <c r="C178" s="17">
        <v>1</v>
      </c>
      <c r="D178" s="20">
        <v>277.18746772270498</v>
      </c>
      <c r="E178" s="20">
        <v>286.56424989207517</v>
      </c>
      <c r="F178" s="20">
        <v>-9.3767821693701876</v>
      </c>
      <c r="G178" s="20">
        <v>-0.11496027018520046</v>
      </c>
      <c r="H178" s="20">
        <v>12.183121936652293</v>
      </c>
      <c r="I178" s="20">
        <v>262.54931991832666</v>
      </c>
      <c r="J178" s="20">
        <v>310.57917986582368</v>
      </c>
      <c r="K178" s="20">
        <v>82.470269898733264</v>
      </c>
      <c r="L178" s="20">
        <v>124.00183224312008</v>
      </c>
      <c r="M178" s="20">
        <v>449.12666754103026</v>
      </c>
    </row>
    <row r="179" spans="2:13" x14ac:dyDescent="0.35">
      <c r="B179" s="11" t="s">
        <v>155</v>
      </c>
      <c r="C179" s="17">
        <v>1</v>
      </c>
      <c r="D179" s="20">
        <v>153.97779967160201</v>
      </c>
      <c r="E179" s="20">
        <v>216.92757274996404</v>
      </c>
      <c r="F179" s="20">
        <v>-62.949773078362028</v>
      </c>
      <c r="G179" s="20">
        <v>-0.77177039953266047</v>
      </c>
      <c r="H179" s="20">
        <v>11.823400148167035</v>
      </c>
      <c r="I179" s="20">
        <v>193.62171337449269</v>
      </c>
      <c r="J179" s="20">
        <v>240.2334321254354</v>
      </c>
      <c r="K179" s="20">
        <v>82.41789701339296</v>
      </c>
      <c r="L179" s="20">
        <v>54.468390641169378</v>
      </c>
      <c r="M179" s="20">
        <v>379.38675485875871</v>
      </c>
    </row>
    <row r="180" spans="2:13" x14ac:dyDescent="0.35">
      <c r="B180" s="11" t="s">
        <v>156</v>
      </c>
      <c r="C180" s="17">
        <v>1</v>
      </c>
      <c r="D180" s="20">
        <v>232.91486209197791</v>
      </c>
      <c r="E180" s="20">
        <v>216.92757274996404</v>
      </c>
      <c r="F180" s="20">
        <v>15.987289342013867</v>
      </c>
      <c r="G180" s="20">
        <v>0.19600573726565909</v>
      </c>
      <c r="H180" s="20">
        <v>11.823400148167035</v>
      </c>
      <c r="I180" s="20">
        <v>193.62171337449269</v>
      </c>
      <c r="J180" s="20">
        <v>240.2334321254354</v>
      </c>
      <c r="K180" s="20">
        <v>82.41789701339296</v>
      </c>
      <c r="L180" s="20">
        <v>54.468390641169378</v>
      </c>
      <c r="M180" s="20">
        <v>379.38675485875871</v>
      </c>
    </row>
    <row r="181" spans="2:13" x14ac:dyDescent="0.35">
      <c r="B181" s="11" t="s">
        <v>157</v>
      </c>
      <c r="C181" s="17">
        <v>1</v>
      </c>
      <c r="D181" s="20">
        <v>308.27675199977176</v>
      </c>
      <c r="E181" s="20">
        <v>382.4124846190719</v>
      </c>
      <c r="F181" s="20">
        <v>-74.135732619300143</v>
      </c>
      <c r="G181" s="20">
        <v>-0.90891136195232392</v>
      </c>
      <c r="H181" s="20">
        <v>21.099879304424523</v>
      </c>
      <c r="I181" s="20">
        <v>340.82116454651458</v>
      </c>
      <c r="J181" s="20">
        <v>424.00380469162923</v>
      </c>
      <c r="K181" s="20">
        <v>84.250352306134928</v>
      </c>
      <c r="L181" s="20">
        <v>216.34123281549461</v>
      </c>
      <c r="M181" s="20">
        <v>548.48373642264914</v>
      </c>
    </row>
    <row r="182" spans="2:13" x14ac:dyDescent="0.35">
      <c r="B182" s="11" t="s">
        <v>158</v>
      </c>
      <c r="C182" s="17">
        <v>1</v>
      </c>
      <c r="D182" s="20">
        <v>272.20570082094849</v>
      </c>
      <c r="E182" s="20">
        <v>308.12982787470236</v>
      </c>
      <c r="F182" s="20">
        <v>-35.924127053753864</v>
      </c>
      <c r="G182" s="20">
        <v>-0.44043332538505625</v>
      </c>
      <c r="H182" s="20">
        <v>15.314950693256391</v>
      </c>
      <c r="I182" s="20">
        <v>277.94155016047432</v>
      </c>
      <c r="J182" s="20">
        <v>338.31810558893039</v>
      </c>
      <c r="K182" s="20">
        <v>82.990750519461187</v>
      </c>
      <c r="L182" s="20">
        <v>144.54145762308386</v>
      </c>
      <c r="M182" s="20">
        <v>471.71819812632089</v>
      </c>
    </row>
    <row r="183" spans="2:13" x14ac:dyDescent="0.35">
      <c r="B183" s="11" t="s">
        <v>159</v>
      </c>
      <c r="C183" s="17">
        <v>1</v>
      </c>
      <c r="D183" s="20">
        <v>355.87124573559618</v>
      </c>
      <c r="E183" s="20">
        <v>315.58057760242383</v>
      </c>
      <c r="F183" s="20">
        <v>40.290668133172346</v>
      </c>
      <c r="G183" s="20">
        <v>0.49396754780780472</v>
      </c>
      <c r="H183" s="20">
        <v>14.755471871571599</v>
      </c>
      <c r="I183" s="20">
        <v>286.49512433618349</v>
      </c>
      <c r="J183" s="20">
        <v>344.66603086866417</v>
      </c>
      <c r="K183" s="20">
        <v>82.889329272224856</v>
      </c>
      <c r="L183" s="20">
        <v>152.19212525057642</v>
      </c>
      <c r="M183" s="20">
        <v>478.96902995427126</v>
      </c>
    </row>
    <row r="184" spans="2:13" x14ac:dyDescent="0.35">
      <c r="B184" s="11" t="s">
        <v>160</v>
      </c>
      <c r="C184" s="17">
        <v>1</v>
      </c>
      <c r="D184" s="20">
        <v>337.17576313998126</v>
      </c>
      <c r="E184" s="20">
        <v>318.39656444181236</v>
      </c>
      <c r="F184" s="20">
        <v>18.779198698168898</v>
      </c>
      <c r="G184" s="20">
        <v>0.23023482013425783</v>
      </c>
      <c r="H184" s="20">
        <v>14.572664134985185</v>
      </c>
      <c r="I184" s="20">
        <v>289.67145518391482</v>
      </c>
      <c r="J184" s="20">
        <v>347.1216736997099</v>
      </c>
      <c r="K184" s="20">
        <v>82.856982186401495</v>
      </c>
      <c r="L184" s="20">
        <v>155.07187349733999</v>
      </c>
      <c r="M184" s="20">
        <v>481.72125538628472</v>
      </c>
    </row>
    <row r="185" spans="2:13" x14ac:dyDescent="0.35">
      <c r="B185" s="11" t="s">
        <v>161</v>
      </c>
      <c r="C185" s="17">
        <v>1</v>
      </c>
      <c r="D185" s="20">
        <v>361.36155202758158</v>
      </c>
      <c r="E185" s="20">
        <v>338.08382866009998</v>
      </c>
      <c r="F185" s="20">
        <v>23.277723367481599</v>
      </c>
      <c r="G185" s="20">
        <v>0.28538717432973909</v>
      </c>
      <c r="H185" s="20">
        <v>23.262441622835752</v>
      </c>
      <c r="I185" s="20">
        <v>292.22974384542243</v>
      </c>
      <c r="J185" s="20">
        <v>383.93791347477753</v>
      </c>
      <c r="K185" s="20">
        <v>84.817793812987219</v>
      </c>
      <c r="L185" s="20">
        <v>170.89405665110147</v>
      </c>
      <c r="M185" s="20">
        <v>505.27360066909853</v>
      </c>
    </row>
    <row r="186" spans="2:13" x14ac:dyDescent="0.35">
      <c r="B186" s="11" t="s">
        <v>162</v>
      </c>
      <c r="C186" s="17">
        <v>1</v>
      </c>
      <c r="D186" s="20">
        <v>1041.2002563709802</v>
      </c>
      <c r="E186" s="20">
        <v>495.1146653110535</v>
      </c>
      <c r="F186" s="20">
        <v>546.08559105992674</v>
      </c>
      <c r="G186" s="20">
        <v>6.6950629713424066</v>
      </c>
      <c r="H186" s="20">
        <v>23.380029126794362</v>
      </c>
      <c r="I186" s="20">
        <v>449.02879625519074</v>
      </c>
      <c r="J186" s="20">
        <v>541.20053436691626</v>
      </c>
      <c r="K186" s="20">
        <v>84.850119145563511</v>
      </c>
      <c r="L186" s="20">
        <v>327.86117477389496</v>
      </c>
      <c r="M186" s="20">
        <v>662.36815584821204</v>
      </c>
    </row>
    <row r="187" spans="2:13" x14ac:dyDescent="0.35">
      <c r="B187" s="11" t="s">
        <v>163</v>
      </c>
      <c r="C187" s="17">
        <v>1</v>
      </c>
      <c r="D187" s="20">
        <v>753.38798724890694</v>
      </c>
      <c r="E187" s="20">
        <v>361.70723451196096</v>
      </c>
      <c r="F187" s="20">
        <v>391.68075273694598</v>
      </c>
      <c r="G187" s="20">
        <v>4.8020444911334002</v>
      </c>
      <c r="H187" s="20">
        <v>14.099699019545765</v>
      </c>
      <c r="I187" s="20">
        <v>333.91441700870251</v>
      </c>
      <c r="J187" s="20">
        <v>389.50005201521941</v>
      </c>
      <c r="K187" s="20">
        <v>82.775107789047013</v>
      </c>
      <c r="L187" s="20">
        <v>198.54393142269799</v>
      </c>
      <c r="M187" s="20">
        <v>524.87053760122399</v>
      </c>
    </row>
    <row r="188" spans="2:13" x14ac:dyDescent="0.35">
      <c r="B188" s="11" t="s">
        <v>164</v>
      </c>
      <c r="C188" s="17">
        <v>1</v>
      </c>
      <c r="D188" s="20">
        <v>192.07759771029299</v>
      </c>
      <c r="E188" s="20">
        <v>323.35995358380666</v>
      </c>
      <c r="F188" s="20">
        <v>-131.28235587351367</v>
      </c>
      <c r="G188" s="20">
        <v>-1.6095345747785963</v>
      </c>
      <c r="H188" s="20">
        <v>14.291406394994667</v>
      </c>
      <c r="I188" s="20">
        <v>295.18924942548603</v>
      </c>
      <c r="J188" s="20">
        <v>351.53065774212729</v>
      </c>
      <c r="K188" s="20">
        <v>82.807978201339182</v>
      </c>
      <c r="L188" s="20">
        <v>160.131857524933</v>
      </c>
      <c r="M188" s="20">
        <v>486.58804964268029</v>
      </c>
    </row>
    <row r="189" spans="2:13" x14ac:dyDescent="0.35">
      <c r="B189" s="11" t="s">
        <v>165</v>
      </c>
      <c r="C189" s="17">
        <v>1</v>
      </c>
      <c r="D189" s="20">
        <v>390.64287641209955</v>
      </c>
      <c r="E189" s="20">
        <v>357.98129304662729</v>
      </c>
      <c r="F189" s="20">
        <v>32.661583365472268</v>
      </c>
      <c r="G189" s="20">
        <v>0.40043421938886092</v>
      </c>
      <c r="H189" s="20">
        <v>13.959997173684496</v>
      </c>
      <c r="I189" s="20">
        <v>330.46385077666343</v>
      </c>
      <c r="J189" s="20">
        <v>385.49873531659114</v>
      </c>
      <c r="K189" s="20">
        <v>82.751425837479388</v>
      </c>
      <c r="L189" s="20">
        <v>194.86467096503176</v>
      </c>
      <c r="M189" s="20">
        <v>521.09791512822278</v>
      </c>
    </row>
    <row r="190" spans="2:13" x14ac:dyDescent="0.35">
      <c r="B190" s="11" t="s">
        <v>166</v>
      </c>
      <c r="C190" s="17">
        <v>1</v>
      </c>
      <c r="D190" s="20">
        <v>256.29154906337163</v>
      </c>
      <c r="E190" s="20">
        <v>246.94985221019039</v>
      </c>
      <c r="F190" s="20">
        <v>9.3416968531812472</v>
      </c>
      <c r="G190" s="20">
        <v>0.11453012076338823</v>
      </c>
      <c r="H190" s="20">
        <v>10.124178487510386</v>
      </c>
      <c r="I190" s="20">
        <v>226.99343720560569</v>
      </c>
      <c r="J190" s="20">
        <v>266.90626721477508</v>
      </c>
      <c r="K190" s="20">
        <v>82.191337421248605</v>
      </c>
      <c r="L190" s="20">
        <v>84.937256187336402</v>
      </c>
      <c r="M190" s="20">
        <v>408.96244823304437</v>
      </c>
    </row>
    <row r="191" spans="2:13" x14ac:dyDescent="0.35">
      <c r="B191" s="11" t="s">
        <v>167</v>
      </c>
      <c r="C191" s="17">
        <v>1</v>
      </c>
      <c r="D191" s="20">
        <v>184.67931669463792</v>
      </c>
      <c r="E191" s="20">
        <v>190.06764013044074</v>
      </c>
      <c r="F191" s="20">
        <v>-5.3883234358028176</v>
      </c>
      <c r="G191" s="20">
        <v>-6.606137444981787E-2</v>
      </c>
      <c r="H191" s="20">
        <v>15.028327314362294</v>
      </c>
      <c r="I191" s="20">
        <v>160.44434406941878</v>
      </c>
      <c r="J191" s="20">
        <v>219.6909361914627</v>
      </c>
      <c r="K191" s="20">
        <v>82.938336002805002</v>
      </c>
      <c r="L191" s="20">
        <v>26.582587481129025</v>
      </c>
      <c r="M191" s="20">
        <v>353.55269277975242</v>
      </c>
    </row>
    <row r="192" spans="2:13" x14ac:dyDescent="0.35">
      <c r="B192" s="11" t="s">
        <v>168</v>
      </c>
      <c r="C192" s="17">
        <v>1</v>
      </c>
      <c r="D192" s="20">
        <v>259.95286757158794</v>
      </c>
      <c r="E192" s="20">
        <v>258.81153932861343</v>
      </c>
      <c r="F192" s="20">
        <v>1.1413282429745095</v>
      </c>
      <c r="G192" s="20">
        <v>1.39927963359271E-2</v>
      </c>
      <c r="H192" s="20">
        <v>10.241992286889493</v>
      </c>
      <c r="I192" s="20">
        <v>238.62289401748319</v>
      </c>
      <c r="J192" s="20">
        <v>279.00018463974368</v>
      </c>
      <c r="K192" s="20">
        <v>82.205932651185677</v>
      </c>
      <c r="L192" s="20">
        <v>96.770173715607427</v>
      </c>
      <c r="M192" s="20">
        <v>420.85290494161944</v>
      </c>
    </row>
    <row r="193" spans="2:13" x14ac:dyDescent="0.35">
      <c r="B193" s="11" t="s">
        <v>169</v>
      </c>
      <c r="C193" s="17">
        <v>1</v>
      </c>
      <c r="D193" s="20">
        <v>325.84191908072341</v>
      </c>
      <c r="E193" s="20">
        <v>272.43126188182998</v>
      </c>
      <c r="F193" s="20">
        <v>53.410657198893432</v>
      </c>
      <c r="G193" s="20">
        <v>0.65481990212067864</v>
      </c>
      <c r="H193" s="20">
        <v>10.937204112339691</v>
      </c>
      <c r="I193" s="20">
        <v>250.87224012762394</v>
      </c>
      <c r="J193" s="20">
        <v>293.990283636036</v>
      </c>
      <c r="K193" s="20">
        <v>82.29543967220512</v>
      </c>
      <c r="L193" s="20">
        <v>110.21346326149487</v>
      </c>
      <c r="M193" s="20">
        <v>434.64906050216507</v>
      </c>
    </row>
    <row r="194" spans="2:13" x14ac:dyDescent="0.35">
      <c r="B194" s="11" t="s">
        <v>170</v>
      </c>
      <c r="C194" s="17">
        <v>1</v>
      </c>
      <c r="D194" s="20">
        <v>291.77268941607758</v>
      </c>
      <c r="E194" s="20">
        <v>274.34893496992652</v>
      </c>
      <c r="F194" s="20">
        <v>17.423754446151065</v>
      </c>
      <c r="G194" s="20">
        <v>0.21361694050152524</v>
      </c>
      <c r="H194" s="20">
        <v>11.078049533523375</v>
      </c>
      <c r="I194" s="20">
        <v>252.51228380805006</v>
      </c>
      <c r="J194" s="20">
        <v>296.18558613180301</v>
      </c>
      <c r="K194" s="20">
        <v>82.314276638465145</v>
      </c>
      <c r="L194" s="20">
        <v>112.09400560198793</v>
      </c>
      <c r="M194" s="20">
        <v>436.6038643378651</v>
      </c>
    </row>
    <row r="195" spans="2:13" x14ac:dyDescent="0.35">
      <c r="B195" s="11" t="s">
        <v>171</v>
      </c>
      <c r="C195" s="17">
        <v>1</v>
      </c>
      <c r="D195" s="20">
        <v>126.71894491627157</v>
      </c>
      <c r="E195" s="20">
        <v>145.67084722352433</v>
      </c>
      <c r="F195" s="20">
        <v>-18.951902307252766</v>
      </c>
      <c r="G195" s="20">
        <v>-0.23235218334091259</v>
      </c>
      <c r="H195" s="20">
        <v>21.844914840973704</v>
      </c>
      <c r="I195" s="20">
        <v>102.61094000793305</v>
      </c>
      <c r="J195" s="20">
        <v>188.73075443911563</v>
      </c>
      <c r="K195" s="20">
        <v>84.440021680811796</v>
      </c>
      <c r="L195" s="20">
        <v>-20.77427400159479</v>
      </c>
      <c r="M195" s="20">
        <v>312.11596844864346</v>
      </c>
    </row>
    <row r="196" spans="2:13" x14ac:dyDescent="0.35">
      <c r="B196" s="11" t="s">
        <v>172</v>
      </c>
      <c r="C196" s="17">
        <v>1</v>
      </c>
      <c r="D196" s="20">
        <v>206.70153351002702</v>
      </c>
      <c r="E196" s="20">
        <v>179.17455638074296</v>
      </c>
      <c r="F196" s="20">
        <v>27.526977129284063</v>
      </c>
      <c r="G196" s="20">
        <v>0.33748344272104175</v>
      </c>
      <c r="H196" s="20">
        <v>16.581149085333937</v>
      </c>
      <c r="I196" s="20">
        <v>146.49039412421752</v>
      </c>
      <c r="J196" s="20">
        <v>211.8587186372684</v>
      </c>
      <c r="K196" s="20">
        <v>83.233715897084892</v>
      </c>
      <c r="L196" s="20">
        <v>15.107261551334176</v>
      </c>
      <c r="M196" s="20">
        <v>343.24185121015171</v>
      </c>
    </row>
    <row r="197" spans="2:13" x14ac:dyDescent="0.35">
      <c r="B197" s="11" t="s">
        <v>173</v>
      </c>
      <c r="C197" s="17">
        <v>1</v>
      </c>
      <c r="D197" s="20">
        <v>201.98489226665259</v>
      </c>
      <c r="E197" s="20">
        <v>179.45745863528208</v>
      </c>
      <c r="F197" s="20">
        <v>22.527433631370513</v>
      </c>
      <c r="G197" s="20">
        <v>0.27618854848746827</v>
      </c>
      <c r="H197" s="20">
        <v>16.539535555395979</v>
      </c>
      <c r="I197" s="20">
        <v>146.85532346611706</v>
      </c>
      <c r="J197" s="20">
        <v>212.0595938044471</v>
      </c>
      <c r="K197" s="20">
        <v>83.225435976237335</v>
      </c>
      <c r="L197" s="20">
        <v>15.406484886822511</v>
      </c>
      <c r="M197" s="20">
        <v>343.50843238374165</v>
      </c>
    </row>
    <row r="198" spans="2:13" x14ac:dyDescent="0.35">
      <c r="B198" s="11" t="s">
        <v>174</v>
      </c>
      <c r="C198" s="17">
        <v>1</v>
      </c>
      <c r="D198" s="20">
        <v>303.19777569926305</v>
      </c>
      <c r="E198" s="20">
        <v>284.37377819106723</v>
      </c>
      <c r="F198" s="20">
        <v>18.823997508195816</v>
      </c>
      <c r="G198" s="20">
        <v>0.23078405794437709</v>
      </c>
      <c r="H198" s="20">
        <v>11.96083699310933</v>
      </c>
      <c r="I198" s="20">
        <v>260.79700827031331</v>
      </c>
      <c r="J198" s="20">
        <v>307.95054811182115</v>
      </c>
      <c r="K198" s="20">
        <v>82.43772545759802</v>
      </c>
      <c r="L198" s="20">
        <v>121.87551096915058</v>
      </c>
      <c r="M198" s="20">
        <v>446.87204541298388</v>
      </c>
    </row>
    <row r="199" spans="2:13" x14ac:dyDescent="0.35">
      <c r="B199" s="11" t="s">
        <v>175</v>
      </c>
      <c r="C199" s="17">
        <v>1</v>
      </c>
      <c r="D199" s="20">
        <v>342.45802828352049</v>
      </c>
      <c r="E199" s="20">
        <v>267.81111452588345</v>
      </c>
      <c r="F199" s="20">
        <v>74.646913757637037</v>
      </c>
      <c r="G199" s="20">
        <v>0.91517849290570663</v>
      </c>
      <c r="H199" s="20">
        <v>10.63925264297616</v>
      </c>
      <c r="I199" s="20">
        <v>246.83940394770812</v>
      </c>
      <c r="J199" s="20">
        <v>288.78282510405882</v>
      </c>
      <c r="K199" s="20">
        <v>82.256371509127774</v>
      </c>
      <c r="L199" s="20">
        <v>105.67032565767786</v>
      </c>
      <c r="M199" s="20">
        <v>429.95190339408907</v>
      </c>
    </row>
    <row r="200" spans="2:13" x14ac:dyDescent="0.35">
      <c r="B200" s="11" t="s">
        <v>176</v>
      </c>
      <c r="C200" s="17">
        <v>1</v>
      </c>
      <c r="D200" s="20">
        <v>189.92428664396911</v>
      </c>
      <c r="E200" s="20">
        <v>267.81111452588345</v>
      </c>
      <c r="F200" s="20">
        <v>-77.886827881914343</v>
      </c>
      <c r="G200" s="20">
        <v>-0.95490015822501351</v>
      </c>
      <c r="H200" s="20">
        <v>10.63925264297616</v>
      </c>
      <c r="I200" s="20">
        <v>246.83940394770812</v>
      </c>
      <c r="J200" s="20">
        <v>288.78282510405882</v>
      </c>
      <c r="K200" s="20">
        <v>82.256371509127774</v>
      </c>
      <c r="L200" s="20">
        <v>105.67032565767786</v>
      </c>
      <c r="M200" s="20">
        <v>429.95190339408907</v>
      </c>
    </row>
    <row r="201" spans="2:13" x14ac:dyDescent="0.35">
      <c r="B201" s="11" t="s">
        <v>177</v>
      </c>
      <c r="C201" s="17">
        <v>1</v>
      </c>
      <c r="D201" s="20">
        <v>192.14693620199762</v>
      </c>
      <c r="E201" s="20">
        <v>247.47524209496504</v>
      </c>
      <c r="F201" s="20">
        <v>-55.328305892967421</v>
      </c>
      <c r="G201" s="20">
        <v>-0.67833046342081915</v>
      </c>
      <c r="H201" s="20">
        <v>10.119281532865779</v>
      </c>
      <c r="I201" s="20">
        <v>227.52847979052456</v>
      </c>
      <c r="J201" s="20">
        <v>267.42200439940552</v>
      </c>
      <c r="K201" s="20">
        <v>82.190734367007394</v>
      </c>
      <c r="L201" s="20">
        <v>85.463834790852303</v>
      </c>
      <c r="M201" s="20">
        <v>409.48664939907781</v>
      </c>
    </row>
    <row r="202" spans="2:13" x14ac:dyDescent="0.35">
      <c r="B202" s="11" t="s">
        <v>178</v>
      </c>
      <c r="C202" s="17">
        <v>1</v>
      </c>
      <c r="D202" s="20">
        <v>166.4431242436884</v>
      </c>
      <c r="E202" s="20">
        <v>247.47524209496504</v>
      </c>
      <c r="F202" s="20">
        <v>-81.032117851276638</v>
      </c>
      <c r="G202" s="20">
        <v>-0.99346172211308414</v>
      </c>
      <c r="H202" s="20">
        <v>10.119281532865779</v>
      </c>
      <c r="I202" s="20">
        <v>227.52847979052456</v>
      </c>
      <c r="J202" s="20">
        <v>267.42200439940552</v>
      </c>
      <c r="K202" s="20">
        <v>82.190734367007394</v>
      </c>
      <c r="L202" s="20">
        <v>85.463834790852303</v>
      </c>
      <c r="M202" s="20">
        <v>409.48664939907781</v>
      </c>
    </row>
    <row r="203" spans="2:13" x14ac:dyDescent="0.35">
      <c r="B203" s="11" t="s">
        <v>179</v>
      </c>
      <c r="C203" s="17">
        <v>1</v>
      </c>
      <c r="D203" s="20">
        <v>235.78191117171292</v>
      </c>
      <c r="E203" s="20">
        <v>266.36907083697656</v>
      </c>
      <c r="F203" s="20">
        <v>-30.587159665263641</v>
      </c>
      <c r="G203" s="20">
        <v>-0.37500158111839282</v>
      </c>
      <c r="H203" s="20">
        <v>10.558818375979341</v>
      </c>
      <c r="I203" s="20">
        <v>245.55590938105922</v>
      </c>
      <c r="J203" s="20">
        <v>287.1822322928939</v>
      </c>
      <c r="K203" s="20">
        <v>82.246006605448585</v>
      </c>
      <c r="L203" s="20">
        <v>104.24871289257973</v>
      </c>
      <c r="M203" s="20">
        <v>428.48942878137336</v>
      </c>
    </row>
    <row r="204" spans="2:13" x14ac:dyDescent="0.35">
      <c r="B204" s="11" t="s">
        <v>180</v>
      </c>
      <c r="C204" s="17">
        <v>1</v>
      </c>
      <c r="D204" s="20">
        <v>284.67501459199542</v>
      </c>
      <c r="E204" s="20">
        <v>272.45002578770999</v>
      </c>
      <c r="F204" s="20">
        <v>12.224988804285431</v>
      </c>
      <c r="G204" s="20">
        <v>0.14987956321972443</v>
      </c>
      <c r="H204" s="20">
        <v>10.938534862010277</v>
      </c>
      <c r="I204" s="20">
        <v>250.88838090781269</v>
      </c>
      <c r="J204" s="20">
        <v>294.01167066760729</v>
      </c>
      <c r="K204" s="20">
        <v>82.295616541672416</v>
      </c>
      <c r="L204" s="20">
        <v>110.23187852866852</v>
      </c>
      <c r="M204" s="20">
        <v>434.66817304675146</v>
      </c>
    </row>
    <row r="205" spans="2:13" x14ac:dyDescent="0.35">
      <c r="B205" s="11" t="s">
        <v>181</v>
      </c>
      <c r="C205" s="17">
        <v>1</v>
      </c>
      <c r="D205" s="20">
        <v>214.07504868302217</v>
      </c>
      <c r="E205" s="20">
        <v>277.7201867450122</v>
      </c>
      <c r="F205" s="20">
        <v>-63.645138061990025</v>
      </c>
      <c r="G205" s="20">
        <v>-0.78029564251594408</v>
      </c>
      <c r="H205" s="20">
        <v>11.348532759097852</v>
      </c>
      <c r="I205" s="20">
        <v>255.35036881725918</v>
      </c>
      <c r="J205" s="20">
        <v>300.09000467276525</v>
      </c>
      <c r="K205" s="20">
        <v>82.351115067319455</v>
      </c>
      <c r="L205" s="20">
        <v>115.39264279651871</v>
      </c>
      <c r="M205" s="20">
        <v>440.04773069350568</v>
      </c>
    </row>
    <row r="206" spans="2:13" x14ac:dyDescent="0.35">
      <c r="B206" s="11" t="s">
        <v>182</v>
      </c>
      <c r="C206" s="17">
        <v>1</v>
      </c>
      <c r="D206" s="20">
        <v>183.77263114909792</v>
      </c>
      <c r="E206" s="20">
        <v>192.34971823999911</v>
      </c>
      <c r="F206" s="20">
        <v>-8.5770870909011876</v>
      </c>
      <c r="G206" s="20">
        <v>-0.10515592999407643</v>
      </c>
      <c r="H206" s="20">
        <v>14.717492604130992</v>
      </c>
      <c r="I206" s="20">
        <v>163.33912833413416</v>
      </c>
      <c r="J206" s="20">
        <v>221.36030814586405</v>
      </c>
      <c r="K206" s="20">
        <v>82.88257685182829</v>
      </c>
      <c r="L206" s="20">
        <v>28.974576015376869</v>
      </c>
      <c r="M206" s="20">
        <v>355.72486046462132</v>
      </c>
    </row>
    <row r="207" spans="2:13" x14ac:dyDescent="0.35">
      <c r="B207" s="11" t="s">
        <v>183</v>
      </c>
      <c r="C207" s="17">
        <v>1</v>
      </c>
      <c r="D207" s="20">
        <v>289.28642125223553</v>
      </c>
      <c r="E207" s="20">
        <v>259.03381967559363</v>
      </c>
      <c r="F207" s="20">
        <v>30.252601576641894</v>
      </c>
      <c r="G207" s="20">
        <v>0.37089986609868858</v>
      </c>
      <c r="H207" s="20">
        <v>10.248707469560834</v>
      </c>
      <c r="I207" s="20">
        <v>238.83193763889736</v>
      </c>
      <c r="J207" s="20">
        <v>279.23570171228994</v>
      </c>
      <c r="K207" s="20">
        <v>82.20676956214254</v>
      </c>
      <c r="L207" s="20">
        <v>96.990804373934111</v>
      </c>
      <c r="M207" s="20">
        <v>421.07683497725316</v>
      </c>
    </row>
    <row r="208" spans="2:13" x14ac:dyDescent="0.35">
      <c r="B208" s="11" t="s">
        <v>184</v>
      </c>
      <c r="C208" s="17">
        <v>1</v>
      </c>
      <c r="D208" s="20">
        <v>397.14858141361776</v>
      </c>
      <c r="E208" s="20">
        <v>392.08004492529159</v>
      </c>
      <c r="F208" s="20">
        <v>5.0685364883261741</v>
      </c>
      <c r="G208" s="20">
        <v>6.214075507106092E-2</v>
      </c>
      <c r="H208" s="20">
        <v>21.03058193637424</v>
      </c>
      <c r="I208" s="20">
        <v>350.62532132199277</v>
      </c>
      <c r="J208" s="20">
        <v>433.5347685285904</v>
      </c>
      <c r="K208" s="20">
        <v>84.233024008574702</v>
      </c>
      <c r="L208" s="20">
        <v>226.0429500360616</v>
      </c>
      <c r="M208" s="20">
        <v>558.11713981452158</v>
      </c>
    </row>
    <row r="209" spans="2:13" x14ac:dyDescent="0.35">
      <c r="B209" s="11" t="s">
        <v>185</v>
      </c>
      <c r="C209" s="17">
        <v>1</v>
      </c>
      <c r="D209" s="20">
        <v>300.04673067328798</v>
      </c>
      <c r="E209" s="20">
        <v>343.22484235462241</v>
      </c>
      <c r="F209" s="20">
        <v>-43.178111681334428</v>
      </c>
      <c r="G209" s="20">
        <v>-0.5293678892517526</v>
      </c>
      <c r="H209" s="20">
        <v>13.739088905786975</v>
      </c>
      <c r="I209" s="20">
        <v>316.1428464843388</v>
      </c>
      <c r="J209" s="20">
        <v>370.30683822490602</v>
      </c>
      <c r="K209" s="20">
        <v>82.714445661007062</v>
      </c>
      <c r="L209" s="20">
        <v>180.18111426136727</v>
      </c>
      <c r="M209" s="20">
        <v>506.26857044787755</v>
      </c>
    </row>
    <row r="210" spans="2:13" x14ac:dyDescent="0.35">
      <c r="B210" s="11" t="s">
        <v>186</v>
      </c>
      <c r="C210" s="17">
        <v>1</v>
      </c>
      <c r="D210" s="20">
        <v>256.18438620920188</v>
      </c>
      <c r="E210" s="20">
        <v>373.39272984006294</v>
      </c>
      <c r="F210" s="20">
        <v>-117.20834363086107</v>
      </c>
      <c r="G210" s="20">
        <v>-1.4369858026326146</v>
      </c>
      <c r="H210" s="20">
        <v>14.741320146912631</v>
      </c>
      <c r="I210" s="20">
        <v>344.33517194238743</v>
      </c>
      <c r="J210" s="20">
        <v>402.45028773773845</v>
      </c>
      <c r="K210" s="20">
        <v>82.886811235083385</v>
      </c>
      <c r="L210" s="20">
        <v>210.00924095209106</v>
      </c>
      <c r="M210" s="20">
        <v>536.77621872803479</v>
      </c>
    </row>
    <row r="211" spans="2:13" x14ac:dyDescent="0.35">
      <c r="B211" s="11" t="s">
        <v>187</v>
      </c>
      <c r="C211" s="17">
        <v>1</v>
      </c>
      <c r="D211" s="20">
        <v>318.5782889727414</v>
      </c>
      <c r="E211" s="20">
        <v>358.55199781467081</v>
      </c>
      <c r="F211" s="20">
        <v>-39.973708841929408</v>
      </c>
      <c r="G211" s="20">
        <v>-0.49008159577214544</v>
      </c>
      <c r="H211" s="20">
        <v>13.979264861557898</v>
      </c>
      <c r="I211" s="20">
        <v>330.99657577421448</v>
      </c>
      <c r="J211" s="20">
        <v>386.10741985512715</v>
      </c>
      <c r="K211" s="20">
        <v>82.754678436425323</v>
      </c>
      <c r="L211" s="20">
        <v>195.42896432749916</v>
      </c>
      <c r="M211" s="20">
        <v>521.67503130184241</v>
      </c>
    </row>
    <row r="212" spans="2:13" x14ac:dyDescent="0.35">
      <c r="B212" s="11" t="s">
        <v>188</v>
      </c>
      <c r="C212" s="17">
        <v>1</v>
      </c>
      <c r="D212" s="20">
        <v>281.76515409737482</v>
      </c>
      <c r="E212" s="20">
        <v>272.16856691054625</v>
      </c>
      <c r="F212" s="20">
        <v>9.5965871868285717</v>
      </c>
      <c r="G212" s="20">
        <v>0.11765510128382838</v>
      </c>
      <c r="H212" s="20">
        <v>10.918673337352676</v>
      </c>
      <c r="I212" s="20">
        <v>250.64607235076429</v>
      </c>
      <c r="J212" s="20">
        <v>293.69106147032818</v>
      </c>
      <c r="K212" s="20">
        <v>82.292978950177698</v>
      </c>
      <c r="L212" s="20">
        <v>109.95561877660376</v>
      </c>
      <c r="M212" s="20">
        <v>434.38151504448876</v>
      </c>
    </row>
    <row r="213" spans="2:13" x14ac:dyDescent="0.35">
      <c r="B213" s="11" t="s">
        <v>189</v>
      </c>
      <c r="C213" s="17">
        <v>1</v>
      </c>
      <c r="D213" s="20">
        <v>348.46674668822629</v>
      </c>
      <c r="E213" s="20">
        <v>417.78120899015977</v>
      </c>
      <c r="F213" s="20">
        <v>-69.314462301933474</v>
      </c>
      <c r="G213" s="20">
        <v>-0.84980211441846687</v>
      </c>
      <c r="H213" s="20">
        <v>21.584111165369496</v>
      </c>
      <c r="I213" s="20">
        <v>375.23538856111611</v>
      </c>
      <c r="J213" s="20">
        <v>460.32702941920343</v>
      </c>
      <c r="K213" s="20">
        <v>84.372927007693647</v>
      </c>
      <c r="L213" s="20">
        <v>251.46834236159825</v>
      </c>
      <c r="M213" s="20">
        <v>584.09407561872126</v>
      </c>
    </row>
    <row r="214" spans="2:13" x14ac:dyDescent="0.35">
      <c r="B214" s="11" t="s">
        <v>190</v>
      </c>
      <c r="C214" s="17">
        <v>1</v>
      </c>
      <c r="D214" s="20">
        <v>378.71914793843308</v>
      </c>
      <c r="E214" s="20">
        <v>390.02332130072995</v>
      </c>
      <c r="F214" s="20">
        <v>-11.304173362296865</v>
      </c>
      <c r="G214" s="20">
        <v>-0.13859027547797662</v>
      </c>
      <c r="H214" s="20">
        <v>16.120896267331155</v>
      </c>
      <c r="I214" s="20">
        <v>358.2463927772352</v>
      </c>
      <c r="J214" s="20">
        <v>421.80024982422469</v>
      </c>
      <c r="K214" s="20">
        <v>83.143251400872117</v>
      </c>
      <c r="L214" s="20">
        <v>226.13434681917258</v>
      </c>
      <c r="M214" s="20">
        <v>553.91229578228729</v>
      </c>
    </row>
    <row r="215" spans="2:13" x14ac:dyDescent="0.35">
      <c r="B215" s="11" t="s">
        <v>191</v>
      </c>
      <c r="C215" s="17">
        <v>1</v>
      </c>
      <c r="D215" s="20">
        <v>360.30415645289946</v>
      </c>
      <c r="E215" s="20">
        <v>329.36658942358366</v>
      </c>
      <c r="F215" s="20">
        <v>30.937567029315801</v>
      </c>
      <c r="G215" s="20">
        <v>0.37929760981125366</v>
      </c>
      <c r="H215" s="20">
        <v>14.024699558654984</v>
      </c>
      <c r="I215" s="20">
        <v>301.72160814906249</v>
      </c>
      <c r="J215" s="20">
        <v>357.01157069810483</v>
      </c>
      <c r="K215" s="20">
        <v>82.762365570089344</v>
      </c>
      <c r="L215" s="20">
        <v>166.22840333615073</v>
      </c>
      <c r="M215" s="20">
        <v>492.50477551101659</v>
      </c>
    </row>
    <row r="216" spans="2:13" x14ac:dyDescent="0.35">
      <c r="B216" s="11" t="s">
        <v>192</v>
      </c>
      <c r="C216" s="17">
        <v>1</v>
      </c>
      <c r="D216" s="20">
        <v>342.76335527262108</v>
      </c>
      <c r="E216" s="20">
        <v>321.84147383045951</v>
      </c>
      <c r="F216" s="20">
        <v>20.921881442161578</v>
      </c>
      <c r="G216" s="20">
        <v>0.25650432098447434</v>
      </c>
      <c r="H216" s="20">
        <v>14.371762364454293</v>
      </c>
      <c r="I216" s="20">
        <v>293.5123748871585</v>
      </c>
      <c r="J216" s="20">
        <v>350.17057277376051</v>
      </c>
      <c r="K216" s="20">
        <v>82.8218842487112</v>
      </c>
      <c r="L216" s="20">
        <v>158.58596667321657</v>
      </c>
      <c r="M216" s="20">
        <v>485.09698098770241</v>
      </c>
    </row>
    <row r="217" spans="2:13" x14ac:dyDescent="0.35">
      <c r="B217" s="11" t="s">
        <v>193</v>
      </c>
      <c r="C217" s="17">
        <v>1</v>
      </c>
      <c r="D217" s="20">
        <v>360.59464988979607</v>
      </c>
      <c r="E217" s="20">
        <v>191.74638591916096</v>
      </c>
      <c r="F217" s="20">
        <v>168.84826397063512</v>
      </c>
      <c r="G217" s="20">
        <v>2.0700962969762613</v>
      </c>
      <c r="H217" s="20">
        <v>14.799125311811771</v>
      </c>
      <c r="I217" s="20">
        <v>162.5748845680429</v>
      </c>
      <c r="J217" s="20">
        <v>220.91788727027901</v>
      </c>
      <c r="K217" s="20">
        <v>82.897111331102963</v>
      </c>
      <c r="L217" s="20">
        <v>28.34259385389845</v>
      </c>
      <c r="M217" s="20">
        <v>355.15017798442346</v>
      </c>
    </row>
    <row r="218" spans="2:13" x14ac:dyDescent="0.35">
      <c r="B218" s="11" t="s">
        <v>194</v>
      </c>
      <c r="C218" s="17">
        <v>1</v>
      </c>
      <c r="D218" s="20">
        <v>283.6937634993709</v>
      </c>
      <c r="E218" s="20">
        <v>247.86052803358365</v>
      </c>
      <c r="F218" s="20">
        <v>35.833235465787254</v>
      </c>
      <c r="G218" s="20">
        <v>0.43931898559114108</v>
      </c>
      <c r="H218" s="20">
        <v>10.116287026910102</v>
      </c>
      <c r="I218" s="20">
        <v>227.9196683911378</v>
      </c>
      <c r="J218" s="20">
        <v>267.80138767602949</v>
      </c>
      <c r="K218" s="20">
        <v>82.190365738676462</v>
      </c>
      <c r="L218" s="20">
        <v>85.849847356324005</v>
      </c>
      <c r="M218" s="20">
        <v>409.87120871084329</v>
      </c>
    </row>
    <row r="219" spans="2:13" x14ac:dyDescent="0.35">
      <c r="B219" s="11" t="s">
        <v>195</v>
      </c>
      <c r="C219" s="17">
        <v>1</v>
      </c>
      <c r="D219" s="20">
        <v>248.0364410567509</v>
      </c>
      <c r="E219" s="20">
        <v>231.91561844207109</v>
      </c>
      <c r="F219" s="20">
        <v>16.12082261467981</v>
      </c>
      <c r="G219" s="20">
        <v>0.19764286830135017</v>
      </c>
      <c r="H219" s="20">
        <v>10.649098803295217</v>
      </c>
      <c r="I219" s="20">
        <v>210.92449946826432</v>
      </c>
      <c r="J219" s="20">
        <v>252.90673741587787</v>
      </c>
      <c r="K219" s="20">
        <v>82.257645616495225</v>
      </c>
      <c r="L219" s="20">
        <v>69.772318099436603</v>
      </c>
      <c r="M219" s="20">
        <v>394.05891878470561</v>
      </c>
    </row>
    <row r="220" spans="2:13" x14ac:dyDescent="0.35">
      <c r="B220" s="11" t="s">
        <v>196</v>
      </c>
      <c r="C220" s="17">
        <v>1</v>
      </c>
      <c r="D220" s="20">
        <v>378.96757551248282</v>
      </c>
      <c r="E220" s="20">
        <v>422.57611342798515</v>
      </c>
      <c r="F220" s="20">
        <v>-43.608537915502325</v>
      </c>
      <c r="G220" s="20">
        <v>-0.53464495714998905</v>
      </c>
      <c r="H220" s="20">
        <v>21.801780127016116</v>
      </c>
      <c r="I220" s="20">
        <v>379.60123180275696</v>
      </c>
      <c r="J220" s="20">
        <v>465.55099505321334</v>
      </c>
      <c r="K220" s="20">
        <v>84.428872867955107</v>
      </c>
      <c r="L220" s="20">
        <v>256.15296834013498</v>
      </c>
      <c r="M220" s="20">
        <v>588.99925851583532</v>
      </c>
    </row>
    <row r="221" spans="2:13" x14ac:dyDescent="0.35">
      <c r="B221" s="11" t="s">
        <v>197</v>
      </c>
      <c r="C221" s="17">
        <v>1</v>
      </c>
      <c r="D221" s="20">
        <v>270.20687266746779</v>
      </c>
      <c r="E221" s="20">
        <v>311.59527639336721</v>
      </c>
      <c r="F221" s="20">
        <v>-41.388403725899423</v>
      </c>
      <c r="G221" s="20">
        <v>-0.5074258939709525</v>
      </c>
      <c r="H221" s="20">
        <v>15.0414905748236</v>
      </c>
      <c r="I221" s="20">
        <v>281.94603338870894</v>
      </c>
      <c r="J221" s="20">
        <v>341.24451939802549</v>
      </c>
      <c r="K221" s="20">
        <v>82.940722180115358</v>
      </c>
      <c r="L221" s="20">
        <v>148.105520197517</v>
      </c>
      <c r="M221" s="20">
        <v>475.08503258921746</v>
      </c>
    </row>
    <row r="222" spans="2:13" x14ac:dyDescent="0.35">
      <c r="B222" s="11" t="s">
        <v>198</v>
      </c>
      <c r="C222" s="17">
        <v>1</v>
      </c>
      <c r="D222" s="20">
        <v>305.50056886598702</v>
      </c>
      <c r="E222" s="20">
        <v>338.40876832416524</v>
      </c>
      <c r="F222" s="20">
        <v>-32.908199458178217</v>
      </c>
      <c r="G222" s="20">
        <v>-0.4034577569028393</v>
      </c>
      <c r="H222" s="20">
        <v>13.78464479137245</v>
      </c>
      <c r="I222" s="20">
        <v>311.23697433744519</v>
      </c>
      <c r="J222" s="20">
        <v>365.58056231088528</v>
      </c>
      <c r="K222" s="20">
        <v>82.72202481244571</v>
      </c>
      <c r="L222" s="20">
        <v>175.35010048131176</v>
      </c>
      <c r="M222" s="20">
        <v>501.46743616701872</v>
      </c>
    </row>
    <row r="223" spans="2:13" x14ac:dyDescent="0.35">
      <c r="B223" s="11" t="s">
        <v>214</v>
      </c>
      <c r="C223" s="17">
        <v>1</v>
      </c>
      <c r="D223" s="20">
        <v>127.97854653078643</v>
      </c>
      <c r="E223" s="20">
        <v>210.95638977255805</v>
      </c>
      <c r="F223" s="20">
        <v>-82.977843241771623</v>
      </c>
      <c r="G223" s="20">
        <v>-1.017316506468444</v>
      </c>
      <c r="H223" s="20">
        <v>10.007636306979885</v>
      </c>
      <c r="I223" s="20">
        <v>191.22969850536845</v>
      </c>
      <c r="J223" s="20">
        <v>230.68308103974766</v>
      </c>
      <c r="K223" s="20">
        <v>82.177063354073155</v>
      </c>
      <c r="L223" s="20">
        <v>48.971930275419027</v>
      </c>
      <c r="M223" s="20">
        <v>372.94084926969708</v>
      </c>
    </row>
    <row r="224" spans="2:13" x14ac:dyDescent="0.35">
      <c r="B224" s="11" t="s">
        <v>215</v>
      </c>
      <c r="C224" s="17">
        <v>1</v>
      </c>
      <c r="D224" s="20">
        <v>152.5346601739578</v>
      </c>
      <c r="E224" s="20">
        <v>193.92812816649524</v>
      </c>
      <c r="F224" s="20">
        <v>-41.393467992537438</v>
      </c>
      <c r="G224" s="20">
        <v>-0.50748798237723947</v>
      </c>
      <c r="H224" s="20">
        <v>11.82112847332543</v>
      </c>
      <c r="I224" s="20">
        <v>170.62674663443116</v>
      </c>
      <c r="J224" s="20">
        <v>217.22950969855933</v>
      </c>
      <c r="K224" s="20">
        <v>82.417571157062355</v>
      </c>
      <c r="L224" s="20">
        <v>31.469588373931316</v>
      </c>
      <c r="M224" s="20">
        <v>356.3866679590592</v>
      </c>
    </row>
    <row r="225" spans="2:13" x14ac:dyDescent="0.35">
      <c r="B225" s="11" t="s">
        <v>216</v>
      </c>
      <c r="C225" s="17">
        <v>1</v>
      </c>
      <c r="D225" s="20">
        <v>250.59645711523632</v>
      </c>
      <c r="E225" s="20">
        <v>226.21990428237635</v>
      </c>
      <c r="F225" s="20">
        <v>24.376552832859971</v>
      </c>
      <c r="G225" s="20">
        <v>0.29885893147900877</v>
      </c>
      <c r="H225" s="20">
        <v>9.0370148505513246</v>
      </c>
      <c r="I225" s="20">
        <v>208.4064669765564</v>
      </c>
      <c r="J225" s="20">
        <v>244.03334158819629</v>
      </c>
      <c r="K225" s="20">
        <v>82.06451483105019</v>
      </c>
      <c r="L225" s="20">
        <v>64.457296369182643</v>
      </c>
      <c r="M225" s="20">
        <v>387.98251219557005</v>
      </c>
    </row>
    <row r="226" spans="2:13" x14ac:dyDescent="0.35">
      <c r="B226" s="11" t="s">
        <v>217</v>
      </c>
      <c r="C226" s="17">
        <v>1</v>
      </c>
      <c r="D226" s="20">
        <v>230.18775321635798</v>
      </c>
      <c r="E226" s="20">
        <v>235.47708648066498</v>
      </c>
      <c r="F226" s="20">
        <v>-5.2893332643070039</v>
      </c>
      <c r="G226" s="20">
        <v>-6.4847745226563516E-2</v>
      </c>
      <c r="H226" s="20">
        <v>8.8478836317607445</v>
      </c>
      <c r="I226" s="20">
        <v>218.03645780293905</v>
      </c>
      <c r="J226" s="20">
        <v>252.91771515839091</v>
      </c>
      <c r="K226" s="20">
        <v>82.043902892340213</v>
      </c>
      <c r="L226" s="20">
        <v>73.755108076665806</v>
      </c>
      <c r="M226" s="20">
        <v>397.19906488466415</v>
      </c>
    </row>
    <row r="227" spans="2:13" x14ac:dyDescent="0.35">
      <c r="B227" s="11" t="s">
        <v>218</v>
      </c>
      <c r="C227" s="17">
        <v>1</v>
      </c>
      <c r="D227" s="20">
        <v>258.26648249879088</v>
      </c>
      <c r="E227" s="20">
        <v>235.47708648066498</v>
      </c>
      <c r="F227" s="20">
        <v>22.789396018125899</v>
      </c>
      <c r="G227" s="20">
        <v>0.27940023307348033</v>
      </c>
      <c r="H227" s="20">
        <v>8.8478836317607445</v>
      </c>
      <c r="I227" s="20">
        <v>218.03645780293905</v>
      </c>
      <c r="J227" s="20">
        <v>252.91771515839091</v>
      </c>
      <c r="K227" s="20">
        <v>82.043902892340213</v>
      </c>
      <c r="L227" s="20">
        <v>73.755108076665806</v>
      </c>
      <c r="M227" s="20">
        <v>397.19906488466415</v>
      </c>
    </row>
    <row r="228" spans="2:13" x14ac:dyDescent="0.35">
      <c r="B228" s="11" t="s">
        <v>219</v>
      </c>
      <c r="C228" s="17">
        <v>1</v>
      </c>
      <c r="D228" s="20">
        <v>120.9717472247146</v>
      </c>
      <c r="E228" s="20">
        <v>210.95638977255805</v>
      </c>
      <c r="F228" s="20">
        <v>-89.98464254784345</v>
      </c>
      <c r="G228" s="20">
        <v>-1.1032205540201421</v>
      </c>
      <c r="H228" s="20">
        <v>10.007636306979885</v>
      </c>
      <c r="I228" s="20">
        <v>191.22969850536845</v>
      </c>
      <c r="J228" s="20">
        <v>230.68308103974766</v>
      </c>
      <c r="K228" s="20">
        <v>82.177063354073155</v>
      </c>
      <c r="L228" s="20">
        <v>48.971930275419027</v>
      </c>
      <c r="M228" s="20">
        <v>372.94084926969708</v>
      </c>
    </row>
    <row r="229" spans="2:13" x14ac:dyDescent="0.35">
      <c r="B229" s="11" t="s">
        <v>220</v>
      </c>
      <c r="C229" s="17">
        <v>1</v>
      </c>
      <c r="D229" s="20">
        <v>323.95524257777464</v>
      </c>
      <c r="E229" s="20">
        <v>315.40581638481638</v>
      </c>
      <c r="F229" s="20">
        <v>8.5494261929582649</v>
      </c>
      <c r="G229" s="20">
        <v>0.10481680466902932</v>
      </c>
      <c r="H229" s="20">
        <v>33.853996110442722</v>
      </c>
      <c r="I229" s="20">
        <v>248.67404187323058</v>
      </c>
      <c r="J229" s="20">
        <v>382.13759089640217</v>
      </c>
      <c r="K229" s="20">
        <v>88.312003768980588</v>
      </c>
      <c r="L229" s="20">
        <v>141.32838390233061</v>
      </c>
      <c r="M229" s="20">
        <v>489.48324886730211</v>
      </c>
    </row>
    <row r="230" spans="2:13" x14ac:dyDescent="0.35">
      <c r="B230" s="11" t="s">
        <v>221</v>
      </c>
      <c r="C230" s="17">
        <v>1</v>
      </c>
      <c r="D230" s="20">
        <v>332.53958284465392</v>
      </c>
      <c r="E230" s="20">
        <v>300.60651692240822</v>
      </c>
      <c r="F230" s="20">
        <v>31.933065922245703</v>
      </c>
      <c r="G230" s="20">
        <v>0.39150252399536722</v>
      </c>
      <c r="H230" s="20">
        <v>18.741893286139437</v>
      </c>
      <c r="I230" s="20">
        <v>263.66317373152651</v>
      </c>
      <c r="J230" s="20">
        <v>337.54986011328992</v>
      </c>
      <c r="K230" s="20">
        <v>83.690952444070149</v>
      </c>
      <c r="L230" s="20">
        <v>135.63793392446726</v>
      </c>
      <c r="M230" s="20">
        <v>465.5750999203492</v>
      </c>
    </row>
    <row r="231" spans="2:13" x14ac:dyDescent="0.35">
      <c r="B231" s="11" t="s">
        <v>222</v>
      </c>
      <c r="C231" s="17">
        <v>1</v>
      </c>
      <c r="D231" s="20">
        <v>318.75480206331304</v>
      </c>
      <c r="E231" s="20">
        <v>300.60651692240822</v>
      </c>
      <c r="F231" s="20">
        <v>18.148285140904818</v>
      </c>
      <c r="G231" s="20">
        <v>0.22249975796724836</v>
      </c>
      <c r="H231" s="20">
        <v>18.741893286139437</v>
      </c>
      <c r="I231" s="20">
        <v>263.66317373152651</v>
      </c>
      <c r="J231" s="20">
        <v>337.54986011328992</v>
      </c>
      <c r="K231" s="20">
        <v>83.690952444070149</v>
      </c>
      <c r="L231" s="20">
        <v>135.63793392446726</v>
      </c>
      <c r="M231" s="20">
        <v>465.5750999203492</v>
      </c>
    </row>
    <row r="232" spans="2:13" x14ac:dyDescent="0.35">
      <c r="B232" s="11" t="s">
        <v>223</v>
      </c>
      <c r="C232" s="17">
        <v>1</v>
      </c>
      <c r="D232" s="20">
        <v>333.84805201146571</v>
      </c>
      <c r="E232" s="20">
        <v>347.35454181048294</v>
      </c>
      <c r="F232" s="20">
        <v>-13.506489799017231</v>
      </c>
      <c r="G232" s="20">
        <v>-0.16559089125699142</v>
      </c>
      <c r="H232" s="20">
        <v>20.208297827785344</v>
      </c>
      <c r="I232" s="20">
        <v>307.52067494562658</v>
      </c>
      <c r="J232" s="20">
        <v>387.1884086753393</v>
      </c>
      <c r="K232" s="20">
        <v>84.031495631953646</v>
      </c>
      <c r="L232" s="20">
        <v>181.71469237914482</v>
      </c>
      <c r="M232" s="20">
        <v>512.99439124182106</v>
      </c>
    </row>
    <row r="233" spans="2:13" x14ac:dyDescent="0.35">
      <c r="B233" s="11" t="s">
        <v>224</v>
      </c>
      <c r="C233" s="17">
        <v>1</v>
      </c>
      <c r="D233" s="20">
        <v>335.28131464737612</v>
      </c>
      <c r="E233" s="20">
        <v>296.8283650780412</v>
      </c>
      <c r="F233" s="20">
        <v>38.452949569334919</v>
      </c>
      <c r="G233" s="20">
        <v>0.471436937753407</v>
      </c>
      <c r="H233" s="20">
        <v>14.32709516914908</v>
      </c>
      <c r="I233" s="20">
        <v>268.58731249699088</v>
      </c>
      <c r="J233" s="20">
        <v>325.06941765909153</v>
      </c>
      <c r="K233" s="20">
        <v>82.814145005744194</v>
      </c>
      <c r="L233" s="20">
        <v>133.58811323703566</v>
      </c>
      <c r="M233" s="20">
        <v>460.06861691904675</v>
      </c>
    </row>
    <row r="234" spans="2:13" x14ac:dyDescent="0.35">
      <c r="B234" s="11" t="s">
        <v>225</v>
      </c>
      <c r="C234" s="17">
        <v>1</v>
      </c>
      <c r="D234" s="20">
        <v>169.60160845688188</v>
      </c>
      <c r="E234" s="20">
        <v>233.66073859990601</v>
      </c>
      <c r="F234" s="20">
        <v>-64.059130143024134</v>
      </c>
      <c r="G234" s="20">
        <v>-0.78537122608294629</v>
      </c>
      <c r="H234" s="20">
        <v>8.8590424941091097</v>
      </c>
      <c r="I234" s="20">
        <v>216.19811397571613</v>
      </c>
      <c r="J234" s="20">
        <v>251.1233632240959</v>
      </c>
      <c r="K234" s="20">
        <v>82.045107050688912</v>
      </c>
      <c r="L234" s="20">
        <v>71.936386602457503</v>
      </c>
      <c r="M234" s="20">
        <v>395.38509059735452</v>
      </c>
    </row>
    <row r="235" spans="2:13" x14ac:dyDescent="0.35">
      <c r="B235" s="11" t="s">
        <v>226</v>
      </c>
      <c r="C235" s="17">
        <v>1</v>
      </c>
      <c r="D235" s="20">
        <v>209.3971488106277</v>
      </c>
      <c r="E235" s="20">
        <v>234.33498897804031</v>
      </c>
      <c r="F235" s="20">
        <v>-24.937840167412617</v>
      </c>
      <c r="G235" s="20">
        <v>-0.30574036931836479</v>
      </c>
      <c r="H235" s="20">
        <v>8.8534020995210021</v>
      </c>
      <c r="I235" s="20">
        <v>216.88348249596228</v>
      </c>
      <c r="J235" s="20">
        <v>251.78649546011835</v>
      </c>
      <c r="K235" s="20">
        <v>82.044498205439552</v>
      </c>
      <c r="L235" s="20">
        <v>72.611837114359162</v>
      </c>
      <c r="M235" s="20">
        <v>396.05814084172147</v>
      </c>
    </row>
    <row r="236" spans="2:13" x14ac:dyDescent="0.35">
      <c r="B236" s="11" t="s">
        <v>227</v>
      </c>
      <c r="C236" s="17">
        <v>1</v>
      </c>
      <c r="D236" s="20">
        <v>196.34960394675636</v>
      </c>
      <c r="E236" s="20">
        <v>247.819996136176</v>
      </c>
      <c r="F236" s="20">
        <v>-51.470392189419641</v>
      </c>
      <c r="G236" s="20">
        <v>-0.63103206257284161</v>
      </c>
      <c r="H236" s="20">
        <v>9.1087678338982112</v>
      </c>
      <c r="I236" s="20">
        <v>229.8651219409083</v>
      </c>
      <c r="J236" s="20">
        <v>265.77487033144371</v>
      </c>
      <c r="K236" s="20">
        <v>82.072447316370614</v>
      </c>
      <c r="L236" s="20">
        <v>86.041751994396691</v>
      </c>
      <c r="M236" s="20">
        <v>409.59824027795531</v>
      </c>
    </row>
    <row r="237" spans="2:13" x14ac:dyDescent="0.35">
      <c r="B237" s="11" t="s">
        <v>228</v>
      </c>
      <c r="C237" s="17">
        <v>1</v>
      </c>
      <c r="D237" s="20">
        <v>358.38055216776797</v>
      </c>
      <c r="E237" s="20">
        <v>247.819996136176</v>
      </c>
      <c r="F237" s="20">
        <v>110.56055603159197</v>
      </c>
      <c r="G237" s="20">
        <v>1.3554832738608353</v>
      </c>
      <c r="H237" s="20">
        <v>9.1087678338982112</v>
      </c>
      <c r="I237" s="20">
        <v>229.8651219409083</v>
      </c>
      <c r="J237" s="20">
        <v>265.77487033144371</v>
      </c>
      <c r="K237" s="20">
        <v>82.072447316370614</v>
      </c>
      <c r="L237" s="20">
        <v>86.041751994396691</v>
      </c>
      <c r="M237" s="20">
        <v>409.59824027795531</v>
      </c>
    </row>
    <row r="238" spans="2:13" x14ac:dyDescent="0.35">
      <c r="B238" s="11" t="s">
        <v>229</v>
      </c>
      <c r="C238" s="17">
        <v>1</v>
      </c>
      <c r="D238" s="20">
        <v>198.00953936017774</v>
      </c>
      <c r="E238" s="20">
        <v>247.819996136176</v>
      </c>
      <c r="F238" s="20">
        <v>-49.810456775998261</v>
      </c>
      <c r="G238" s="20">
        <v>-0.61068109140063598</v>
      </c>
      <c r="H238" s="20">
        <v>9.1087678338982112</v>
      </c>
      <c r="I238" s="20">
        <v>229.8651219409083</v>
      </c>
      <c r="J238" s="20">
        <v>265.77487033144371</v>
      </c>
      <c r="K238" s="20">
        <v>82.072447316370614</v>
      </c>
      <c r="L238" s="20">
        <v>86.041751994396691</v>
      </c>
      <c r="M238" s="20">
        <v>409.59824027795531</v>
      </c>
    </row>
    <row r="239" spans="2:13" x14ac:dyDescent="0.35">
      <c r="B239" s="11" t="s">
        <v>230</v>
      </c>
      <c r="C239" s="17">
        <v>1</v>
      </c>
      <c r="D239" s="20">
        <v>166.40779961215463</v>
      </c>
      <c r="E239" s="20">
        <v>233.66073859990601</v>
      </c>
      <c r="F239" s="20">
        <v>-67.252938987751378</v>
      </c>
      <c r="G239" s="20">
        <v>-0.82452763614748636</v>
      </c>
      <c r="H239" s="20">
        <v>8.8590424941091097</v>
      </c>
      <c r="I239" s="20">
        <v>216.19811397571613</v>
      </c>
      <c r="J239" s="20">
        <v>251.1233632240959</v>
      </c>
      <c r="K239" s="20">
        <v>82.045107050688912</v>
      </c>
      <c r="L239" s="20">
        <v>71.936386602457503</v>
      </c>
      <c r="M239" s="20">
        <v>395.38509059735452</v>
      </c>
    </row>
    <row r="240" spans="2:13" x14ac:dyDescent="0.35">
      <c r="B240" s="11" t="s">
        <v>231</v>
      </c>
      <c r="C240" s="17">
        <v>1</v>
      </c>
      <c r="D240" s="20">
        <v>299.87320850245294</v>
      </c>
      <c r="E240" s="20">
        <v>338.84404317122119</v>
      </c>
      <c r="F240" s="20">
        <v>-38.970834668768248</v>
      </c>
      <c r="G240" s="20">
        <v>-0.47778625992815299</v>
      </c>
      <c r="H240" s="20">
        <v>33.34502681058008</v>
      </c>
      <c r="I240" s="20">
        <v>273.11553056233515</v>
      </c>
      <c r="J240" s="20">
        <v>404.57255578010722</v>
      </c>
      <c r="K240" s="20">
        <v>88.118146655753478</v>
      </c>
      <c r="L240" s="20">
        <v>165.14873482926924</v>
      </c>
      <c r="M240" s="20">
        <v>512.53935151317319</v>
      </c>
    </row>
    <row r="241" spans="2:13" x14ac:dyDescent="0.35">
      <c r="B241" s="11" t="s">
        <v>232</v>
      </c>
      <c r="C241" s="17">
        <v>1</v>
      </c>
      <c r="D241" s="20">
        <v>344.85569958245247</v>
      </c>
      <c r="E241" s="20">
        <v>293.67137037403108</v>
      </c>
      <c r="F241" s="20">
        <v>51.184329208421389</v>
      </c>
      <c r="G241" s="20">
        <v>0.62752490233476255</v>
      </c>
      <c r="H241" s="20">
        <v>18.858023306204501</v>
      </c>
      <c r="I241" s="20">
        <v>256.49911588157875</v>
      </c>
      <c r="J241" s="20">
        <v>330.84362486648342</v>
      </c>
      <c r="K241" s="20">
        <v>83.717035303837207</v>
      </c>
      <c r="L241" s="20">
        <v>128.65137378488765</v>
      </c>
      <c r="M241" s="20">
        <v>458.69136696317452</v>
      </c>
    </row>
    <row r="242" spans="2:13" x14ac:dyDescent="0.35">
      <c r="B242" s="11" t="s">
        <v>233</v>
      </c>
      <c r="C242" s="17">
        <v>1</v>
      </c>
      <c r="D242" s="20">
        <v>340.26696321400709</v>
      </c>
      <c r="E242" s="20">
        <v>293.67137037403108</v>
      </c>
      <c r="F242" s="20">
        <v>46.595592839976007</v>
      </c>
      <c r="G242" s="20">
        <v>0.57126654384923437</v>
      </c>
      <c r="H242" s="20">
        <v>18.858023306204501</v>
      </c>
      <c r="I242" s="20">
        <v>256.49911588157875</v>
      </c>
      <c r="J242" s="20">
        <v>330.84362486648342</v>
      </c>
      <c r="K242" s="20">
        <v>83.717035303837207</v>
      </c>
      <c r="L242" s="20">
        <v>128.65137378488765</v>
      </c>
      <c r="M242" s="20">
        <v>458.69136696317452</v>
      </c>
    </row>
    <row r="243" spans="2:13" x14ac:dyDescent="0.35">
      <c r="B243" s="11" t="s">
        <v>234</v>
      </c>
      <c r="C243" s="17">
        <v>1</v>
      </c>
      <c r="D243" s="20">
        <v>262.28117718093938</v>
      </c>
      <c r="E243" s="20">
        <v>322.27884988608685</v>
      </c>
      <c r="F243" s="20">
        <v>-59.997672705147465</v>
      </c>
      <c r="G243" s="20">
        <v>-0.73557735906434685</v>
      </c>
      <c r="H243" s="20">
        <v>18.947175348246912</v>
      </c>
      <c r="I243" s="20">
        <v>284.93086210804501</v>
      </c>
      <c r="J243" s="20">
        <v>359.62683766412869</v>
      </c>
      <c r="K243" s="20">
        <v>83.737162662248039</v>
      </c>
      <c r="L243" s="20">
        <v>157.21917897493415</v>
      </c>
      <c r="M243" s="20">
        <v>487.33852079723954</v>
      </c>
    </row>
    <row r="244" spans="2:13" x14ac:dyDescent="0.35">
      <c r="B244" s="11" t="s">
        <v>235</v>
      </c>
      <c r="C244" s="17">
        <v>1</v>
      </c>
      <c r="D244" s="20">
        <v>235.86848608428613</v>
      </c>
      <c r="E244" s="20">
        <v>262.26821811196174</v>
      </c>
      <c r="F244" s="20">
        <v>-26.399732027675611</v>
      </c>
      <c r="G244" s="20">
        <v>-0.32366330708121005</v>
      </c>
      <c r="H244" s="20">
        <v>10.089747204740895</v>
      </c>
      <c r="I244" s="20">
        <v>242.37967280850251</v>
      </c>
      <c r="J244" s="20">
        <v>282.15676341542098</v>
      </c>
      <c r="K244" s="20">
        <v>82.187103341717474</v>
      </c>
      <c r="L244" s="20">
        <v>100.26396815376771</v>
      </c>
      <c r="M244" s="20">
        <v>424.27246807015581</v>
      </c>
    </row>
    <row r="245" spans="2:13" x14ac:dyDescent="0.35">
      <c r="B245" s="11" t="s">
        <v>236</v>
      </c>
      <c r="C245" s="17">
        <v>1</v>
      </c>
      <c r="D245" s="20">
        <v>203.79754865341786</v>
      </c>
      <c r="E245" s="20">
        <v>235.72477032724478</v>
      </c>
      <c r="F245" s="20">
        <v>-31.927221673826921</v>
      </c>
      <c r="G245" s="20">
        <v>-0.39143087293585482</v>
      </c>
      <c r="H245" s="20">
        <v>8.8473573399610412</v>
      </c>
      <c r="I245" s="20">
        <v>218.28517905690765</v>
      </c>
      <c r="J245" s="20">
        <v>253.16436159758192</v>
      </c>
      <c r="K245" s="20">
        <v>82.043846136974437</v>
      </c>
      <c r="L245" s="20">
        <v>74.002903797372937</v>
      </c>
      <c r="M245" s="20">
        <v>397.44663685711663</v>
      </c>
    </row>
    <row r="246" spans="2:13" x14ac:dyDescent="0.35">
      <c r="B246" s="11" t="s">
        <v>237</v>
      </c>
      <c r="C246" s="17">
        <v>1</v>
      </c>
      <c r="D246" s="20">
        <v>219.29149989342258</v>
      </c>
      <c r="E246" s="20">
        <v>199.94822067567031</v>
      </c>
      <c r="F246" s="20">
        <v>19.343279217752269</v>
      </c>
      <c r="G246" s="20">
        <v>0.237150502696378</v>
      </c>
      <c r="H246" s="20">
        <v>11.111183950329105</v>
      </c>
      <c r="I246" s="20">
        <v>178.04625614802043</v>
      </c>
      <c r="J246" s="20">
        <v>221.85018520332019</v>
      </c>
      <c r="K246" s="20">
        <v>82.318742494189152</v>
      </c>
      <c r="L246" s="20">
        <v>37.684488374210844</v>
      </c>
      <c r="M246" s="20">
        <v>362.21195297712978</v>
      </c>
    </row>
    <row r="247" spans="2:13" x14ac:dyDescent="0.35">
      <c r="B247" s="11" t="s">
        <v>238</v>
      </c>
      <c r="C247" s="17">
        <v>1</v>
      </c>
      <c r="D247" s="20">
        <v>294.08243374242301</v>
      </c>
      <c r="E247" s="20">
        <v>240.59588514828314</v>
      </c>
      <c r="F247" s="20">
        <v>53.486548594139862</v>
      </c>
      <c r="G247" s="20">
        <v>0.65575033807884353</v>
      </c>
      <c r="H247" s="20">
        <v>8.885522345318563</v>
      </c>
      <c r="I247" s="20">
        <v>223.08106439769668</v>
      </c>
      <c r="J247" s="20">
        <v>258.11070589886958</v>
      </c>
      <c r="K247" s="20">
        <v>82.047970507476464</v>
      </c>
      <c r="L247" s="20">
        <v>78.865888808227425</v>
      </c>
      <c r="M247" s="20">
        <v>402.32588148833884</v>
      </c>
    </row>
    <row r="248" spans="2:13" x14ac:dyDescent="0.35">
      <c r="B248" s="11" t="s">
        <v>239</v>
      </c>
      <c r="C248" s="17">
        <v>1</v>
      </c>
      <c r="D248" s="20">
        <v>337.72974904051551</v>
      </c>
      <c r="E248" s="20">
        <v>251.90677894012481</v>
      </c>
      <c r="F248" s="20">
        <v>85.822970100390705</v>
      </c>
      <c r="G248" s="20">
        <v>1.0521980411431466</v>
      </c>
      <c r="H248" s="20">
        <v>9.3186057353760372</v>
      </c>
      <c r="I248" s="20">
        <v>233.5382798516622</v>
      </c>
      <c r="J248" s="20">
        <v>270.27527802858742</v>
      </c>
      <c r="K248" s="20">
        <v>82.096000937304822</v>
      </c>
      <c r="L248" s="20">
        <v>90.082106751388039</v>
      </c>
      <c r="M248" s="20">
        <v>413.73145112886158</v>
      </c>
    </row>
    <row r="249" spans="2:13" x14ac:dyDescent="0.35">
      <c r="B249" s="11" t="s">
        <v>240</v>
      </c>
      <c r="C249" s="17">
        <v>1</v>
      </c>
      <c r="D249" s="20">
        <v>198.84945852895032</v>
      </c>
      <c r="E249" s="20">
        <v>251.90677894012481</v>
      </c>
      <c r="F249" s="20">
        <v>-53.057320411174487</v>
      </c>
      <c r="G249" s="20">
        <v>-0.65048795840599716</v>
      </c>
      <c r="H249" s="20">
        <v>9.3186057353760372</v>
      </c>
      <c r="I249" s="20">
        <v>233.5382798516622</v>
      </c>
      <c r="J249" s="20">
        <v>270.27527802858742</v>
      </c>
      <c r="K249" s="20">
        <v>82.096000937304822</v>
      </c>
      <c r="L249" s="20">
        <v>90.082106751388039</v>
      </c>
      <c r="M249" s="20">
        <v>413.73145112886158</v>
      </c>
    </row>
    <row r="250" spans="2:13" x14ac:dyDescent="0.35">
      <c r="B250" s="11" t="s">
        <v>241</v>
      </c>
      <c r="C250" s="17">
        <v>1</v>
      </c>
      <c r="D250" s="20">
        <v>224.22524285785963</v>
      </c>
      <c r="E250" s="20">
        <v>235.72477032724478</v>
      </c>
      <c r="F250" s="20">
        <v>-11.499527469385157</v>
      </c>
      <c r="G250" s="20">
        <v>-0.14098533601441723</v>
      </c>
      <c r="H250" s="20">
        <v>8.8473573399610412</v>
      </c>
      <c r="I250" s="20">
        <v>218.28517905690765</v>
      </c>
      <c r="J250" s="20">
        <v>253.16436159758192</v>
      </c>
      <c r="K250" s="20">
        <v>82.043846136974437</v>
      </c>
      <c r="L250" s="20">
        <v>74.002903797372937</v>
      </c>
      <c r="M250" s="20">
        <v>397.44663685711663</v>
      </c>
    </row>
    <row r="251" spans="2:13" x14ac:dyDescent="0.35">
      <c r="B251" s="11" t="s">
        <v>242</v>
      </c>
      <c r="C251" s="17">
        <v>1</v>
      </c>
      <c r="D251" s="20">
        <v>258.85789097402039</v>
      </c>
      <c r="E251" s="20">
        <v>235.72477032724478</v>
      </c>
      <c r="F251" s="20">
        <v>23.133120646775609</v>
      </c>
      <c r="G251" s="20">
        <v>0.28361433077407056</v>
      </c>
      <c r="H251" s="20">
        <v>8.8473573399610412</v>
      </c>
      <c r="I251" s="20">
        <v>218.28517905690765</v>
      </c>
      <c r="J251" s="20">
        <v>253.16436159758192</v>
      </c>
      <c r="K251" s="20">
        <v>82.043846136974437</v>
      </c>
      <c r="L251" s="20">
        <v>74.002903797372937</v>
      </c>
      <c r="M251" s="20">
        <v>397.44663685711663</v>
      </c>
    </row>
    <row r="252" spans="2:13" x14ac:dyDescent="0.35">
      <c r="B252" s="11" t="s">
        <v>243</v>
      </c>
      <c r="C252" s="17">
        <v>1</v>
      </c>
      <c r="D252" s="20">
        <v>259.40173476767922</v>
      </c>
      <c r="E252" s="20">
        <v>259.02539496381792</v>
      </c>
      <c r="F252" s="20">
        <v>0.37633980386129906</v>
      </c>
      <c r="G252" s="20">
        <v>4.6139629514552558E-3</v>
      </c>
      <c r="H252" s="20">
        <v>9.8144164338656452</v>
      </c>
      <c r="I252" s="20">
        <v>239.67957173246529</v>
      </c>
      <c r="J252" s="20">
        <v>278.37121819517057</v>
      </c>
      <c r="K252" s="20">
        <v>82.153756621251986</v>
      </c>
      <c r="L252" s="20">
        <v>97.086876856704151</v>
      </c>
      <c r="M252" s="20">
        <v>420.96391307093165</v>
      </c>
    </row>
    <row r="253" spans="2:13" x14ac:dyDescent="0.35">
      <c r="B253" s="11" t="s">
        <v>244</v>
      </c>
      <c r="C253" s="17">
        <v>1</v>
      </c>
      <c r="D253" s="20">
        <v>206.1745931678478</v>
      </c>
      <c r="E253" s="20">
        <v>251.35981052024354</v>
      </c>
      <c r="F253" s="20">
        <v>-45.185217352395739</v>
      </c>
      <c r="G253" s="20">
        <v>-0.55397520187432514</v>
      </c>
      <c r="H253" s="20">
        <v>9.2872018152918994</v>
      </c>
      <c r="I253" s="20">
        <v>233.05321370491282</v>
      </c>
      <c r="J253" s="20">
        <v>269.66640733557426</v>
      </c>
      <c r="K253" s="20">
        <v>82.092442250212855</v>
      </c>
      <c r="L253" s="20">
        <v>89.542153086982125</v>
      </c>
      <c r="M253" s="20">
        <v>413.17746795350496</v>
      </c>
    </row>
    <row r="254" spans="2:13" x14ac:dyDescent="0.35">
      <c r="B254" s="11" t="s">
        <v>245</v>
      </c>
      <c r="C254" s="17">
        <v>1</v>
      </c>
      <c r="D254" s="20">
        <v>304.46835954757643</v>
      </c>
      <c r="E254" s="20">
        <v>287.3439100363579</v>
      </c>
      <c r="F254" s="20">
        <v>17.124449511218529</v>
      </c>
      <c r="G254" s="20">
        <v>0.20994743260786802</v>
      </c>
      <c r="H254" s="20">
        <v>12.987295440866934</v>
      </c>
      <c r="I254" s="20">
        <v>261.74382229345349</v>
      </c>
      <c r="J254" s="20">
        <v>312.9439977792623</v>
      </c>
      <c r="K254" s="20">
        <v>82.592897999252543</v>
      </c>
      <c r="L254" s="20">
        <v>124.53977230431599</v>
      </c>
      <c r="M254" s="20">
        <v>450.14804776839981</v>
      </c>
    </row>
    <row r="255" spans="2:13" x14ac:dyDescent="0.35">
      <c r="B255" s="11" t="s">
        <v>246</v>
      </c>
      <c r="C255" s="17">
        <v>1</v>
      </c>
      <c r="D255" s="20">
        <v>331.18181179812558</v>
      </c>
      <c r="E255" s="20">
        <v>296.8283650780412</v>
      </c>
      <c r="F255" s="20">
        <v>34.353446720084378</v>
      </c>
      <c r="G255" s="20">
        <v>0.42117663025535024</v>
      </c>
      <c r="H255" s="20">
        <v>14.32709516914908</v>
      </c>
      <c r="I255" s="20">
        <v>268.58731249699088</v>
      </c>
      <c r="J255" s="20">
        <v>325.06941765909153</v>
      </c>
      <c r="K255" s="20">
        <v>82.814145005744194</v>
      </c>
      <c r="L255" s="20">
        <v>133.58811323703566</v>
      </c>
      <c r="M255" s="20">
        <v>460.06861691904675</v>
      </c>
    </row>
    <row r="256" spans="2:13" x14ac:dyDescent="0.35">
      <c r="B256" s="11" t="s">
        <v>247</v>
      </c>
      <c r="C256" s="17">
        <v>1</v>
      </c>
      <c r="D256" s="20">
        <v>280.66506151742271</v>
      </c>
      <c r="E256" s="20">
        <v>298.21224016261783</v>
      </c>
      <c r="F256" s="20">
        <v>-17.547178645195117</v>
      </c>
      <c r="G256" s="20">
        <v>-0.21513013330191311</v>
      </c>
      <c r="H256" s="20">
        <v>18.772082563456298</v>
      </c>
      <c r="I256" s="20">
        <v>261.20938895856079</v>
      </c>
      <c r="J256" s="20">
        <v>335.21509136667487</v>
      </c>
      <c r="K256" s="20">
        <v>83.697718253341847</v>
      </c>
      <c r="L256" s="20">
        <v>133.23032064578456</v>
      </c>
      <c r="M256" s="20">
        <v>463.1941596794511</v>
      </c>
    </row>
    <row r="257" spans="2:13" x14ac:dyDescent="0.35">
      <c r="B257" s="11" t="s">
        <v>248</v>
      </c>
      <c r="C257" s="17">
        <v>1</v>
      </c>
      <c r="D257" s="20">
        <v>340.35566181391414</v>
      </c>
      <c r="E257" s="20">
        <v>238.20160838849276</v>
      </c>
      <c r="F257" s="20">
        <v>102.15405342542138</v>
      </c>
      <c r="G257" s="20">
        <v>1.2524187264007471</v>
      </c>
      <c r="H257" s="20">
        <v>8.8552433089029403</v>
      </c>
      <c r="I257" s="20">
        <v>220.74647258097545</v>
      </c>
      <c r="J257" s="20">
        <v>255.65674419601007</v>
      </c>
      <c r="K257" s="20">
        <v>82.044696910321036</v>
      </c>
      <c r="L257" s="20">
        <v>76.47806484492537</v>
      </c>
      <c r="M257" s="20">
        <v>399.92515193206015</v>
      </c>
    </row>
    <row r="258" spans="2:13" x14ac:dyDescent="0.35">
      <c r="B258" s="11" t="s">
        <v>249</v>
      </c>
      <c r="C258" s="17">
        <v>1</v>
      </c>
      <c r="D258" s="20">
        <v>293.192482907672</v>
      </c>
      <c r="E258" s="20">
        <v>250.70964053133318</v>
      </c>
      <c r="F258" s="20">
        <v>42.482842376338823</v>
      </c>
      <c r="G258" s="20">
        <v>0.52084381929789758</v>
      </c>
      <c r="H258" s="20">
        <v>9.2511848574177655</v>
      </c>
      <c r="I258" s="20">
        <v>232.47403904262828</v>
      </c>
      <c r="J258" s="20">
        <v>268.94524202003811</v>
      </c>
      <c r="K258" s="20">
        <v>82.088375415235788</v>
      </c>
      <c r="L258" s="20">
        <v>88.899999496306719</v>
      </c>
      <c r="M258" s="20">
        <v>412.51928156635961</v>
      </c>
    </row>
    <row r="259" spans="2:13" x14ac:dyDescent="0.35">
      <c r="B259" s="11" t="s">
        <v>250</v>
      </c>
      <c r="C259" s="17">
        <v>1</v>
      </c>
      <c r="D259" s="20">
        <v>247.64821289163172</v>
      </c>
      <c r="E259" s="20">
        <v>233.82586114502826</v>
      </c>
      <c r="F259" s="20">
        <v>13.822351746603459</v>
      </c>
      <c r="G259" s="20">
        <v>0.16946338975166161</v>
      </c>
      <c r="H259" s="20">
        <v>8.8574978407355545</v>
      </c>
      <c r="I259" s="20">
        <v>216.36628128578388</v>
      </c>
      <c r="J259" s="20">
        <v>251.28544100427263</v>
      </c>
      <c r="K259" s="20">
        <v>82.0449402769312</v>
      </c>
      <c r="L259" s="20">
        <v>72.101837885987976</v>
      </c>
      <c r="M259" s="20">
        <v>395.54988440406851</v>
      </c>
    </row>
    <row r="260" spans="2:13" x14ac:dyDescent="0.35">
      <c r="B260" s="11" t="s">
        <v>251</v>
      </c>
      <c r="C260" s="17">
        <v>1</v>
      </c>
      <c r="D260" s="20">
        <v>236.22983595974381</v>
      </c>
      <c r="E260" s="20">
        <v>221.16302659085136</v>
      </c>
      <c r="F260" s="20">
        <v>15.06680936889245</v>
      </c>
      <c r="G260" s="20">
        <v>0.18472056240516516</v>
      </c>
      <c r="H260" s="20">
        <v>9.2742553861073258</v>
      </c>
      <c r="I260" s="20">
        <v>202.88194930917501</v>
      </c>
      <c r="J260" s="20">
        <v>239.44410387252771</v>
      </c>
      <c r="K260" s="20">
        <v>82.090978615273627</v>
      </c>
      <c r="L260" s="20">
        <v>59.348254221923668</v>
      </c>
      <c r="M260" s="20">
        <v>382.97779895977908</v>
      </c>
    </row>
    <row r="261" spans="2:13" x14ac:dyDescent="0.35">
      <c r="B261" s="11" t="s">
        <v>252</v>
      </c>
      <c r="C261" s="17">
        <v>1</v>
      </c>
      <c r="D261" s="20">
        <v>272.23564345348746</v>
      </c>
      <c r="E261" s="20">
        <v>205.17710098224376</v>
      </c>
      <c r="F261" s="20">
        <v>67.058542471243697</v>
      </c>
      <c r="G261" s="20">
        <v>0.82214431576559832</v>
      </c>
      <c r="H261" s="20">
        <v>10.552063417145847</v>
      </c>
      <c r="I261" s="20">
        <v>184.37725465722681</v>
      </c>
      <c r="J261" s="20">
        <v>225.9769473072607</v>
      </c>
      <c r="K261" s="20">
        <v>82.245139670414815</v>
      </c>
      <c r="L261" s="20">
        <v>43.058451908876549</v>
      </c>
      <c r="M261" s="20">
        <v>367.29575005561094</v>
      </c>
    </row>
    <row r="262" spans="2:13" x14ac:dyDescent="0.35">
      <c r="B262" s="11" t="s">
        <v>253</v>
      </c>
      <c r="C262" s="17">
        <v>1</v>
      </c>
      <c r="D262" s="20">
        <v>183.67520776248719</v>
      </c>
      <c r="E262" s="20">
        <v>238.20160838849276</v>
      </c>
      <c r="F262" s="20">
        <v>-54.526400626005568</v>
      </c>
      <c r="G262" s="20">
        <v>-0.66849902610173495</v>
      </c>
      <c r="H262" s="20">
        <v>8.8552433089029403</v>
      </c>
      <c r="I262" s="20">
        <v>220.74647258097545</v>
      </c>
      <c r="J262" s="20">
        <v>255.65674419601007</v>
      </c>
      <c r="K262" s="20">
        <v>82.044696910321036</v>
      </c>
      <c r="L262" s="20">
        <v>76.47806484492537</v>
      </c>
      <c r="M262" s="20">
        <v>399.92515193206015</v>
      </c>
    </row>
    <row r="263" spans="2:13" x14ac:dyDescent="0.35">
      <c r="B263" s="11" t="s">
        <v>254</v>
      </c>
      <c r="C263" s="17">
        <v>1</v>
      </c>
      <c r="D263" s="20">
        <v>252.50665912191596</v>
      </c>
      <c r="E263" s="20">
        <v>236.55038299506313</v>
      </c>
      <c r="F263" s="20">
        <v>15.956276126852828</v>
      </c>
      <c r="G263" s="20">
        <v>0.19562551220232435</v>
      </c>
      <c r="H263" s="20">
        <v>8.8473300855001415</v>
      </c>
      <c r="I263" s="20">
        <v>219.11084544773504</v>
      </c>
      <c r="J263" s="20">
        <v>253.98992054239122</v>
      </c>
      <c r="K263" s="20">
        <v>82.043843197941229</v>
      </c>
      <c r="L263" s="20">
        <v>74.828522258507405</v>
      </c>
      <c r="M263" s="20">
        <v>398.27224373161886</v>
      </c>
    </row>
    <row r="264" spans="2:13" x14ac:dyDescent="0.35">
      <c r="B264" s="11" t="s">
        <v>255</v>
      </c>
      <c r="C264" s="17">
        <v>1</v>
      </c>
      <c r="D264" s="20">
        <v>289.86053137541177</v>
      </c>
      <c r="E264" s="20">
        <v>238.20160838849276</v>
      </c>
      <c r="F264" s="20">
        <v>51.658922986919009</v>
      </c>
      <c r="G264" s="20">
        <v>0.63334346866368119</v>
      </c>
      <c r="H264" s="20">
        <v>8.8552433089029403</v>
      </c>
      <c r="I264" s="20">
        <v>220.74647258097545</v>
      </c>
      <c r="J264" s="20">
        <v>255.65674419601007</v>
      </c>
      <c r="K264" s="20">
        <v>82.044696910321036</v>
      </c>
      <c r="L264" s="20">
        <v>76.47806484492537</v>
      </c>
      <c r="M264" s="20">
        <v>399.92515193206015</v>
      </c>
    </row>
    <row r="265" spans="2:13" x14ac:dyDescent="0.35">
      <c r="B265" s="11" t="s">
        <v>256</v>
      </c>
      <c r="C265" s="17">
        <v>1</v>
      </c>
      <c r="D265" s="20">
        <v>200.91386435089427</v>
      </c>
      <c r="E265" s="20">
        <v>260.24546703535179</v>
      </c>
      <c r="F265" s="20">
        <v>-59.331602684457522</v>
      </c>
      <c r="G265" s="20">
        <v>-0.72741127520341387</v>
      </c>
      <c r="H265" s="20">
        <v>9.914611720996696</v>
      </c>
      <c r="I265" s="20">
        <v>240.70214247251261</v>
      </c>
      <c r="J265" s="20">
        <v>279.78879159819098</v>
      </c>
      <c r="K265" s="20">
        <v>82.165786569743844</v>
      </c>
      <c r="L265" s="20">
        <v>98.283235928226873</v>
      </c>
      <c r="M265" s="20">
        <v>422.20769814247672</v>
      </c>
    </row>
    <row r="266" spans="2:13" x14ac:dyDescent="0.35">
      <c r="B266" s="11" t="s">
        <v>257</v>
      </c>
      <c r="C266" s="17">
        <v>1</v>
      </c>
      <c r="D266" s="20">
        <v>135.1673761865116</v>
      </c>
      <c r="E266" s="20">
        <v>260.24546703535179</v>
      </c>
      <c r="F266" s="20">
        <v>-125.07809084884019</v>
      </c>
      <c r="G266" s="20">
        <v>-1.5334696763247424</v>
      </c>
      <c r="H266" s="20">
        <v>9.914611720996696</v>
      </c>
      <c r="I266" s="20">
        <v>240.70214247251261</v>
      </c>
      <c r="J266" s="20">
        <v>279.78879159819098</v>
      </c>
      <c r="K266" s="20">
        <v>82.165786569743844</v>
      </c>
      <c r="L266" s="20">
        <v>98.283235928226873</v>
      </c>
      <c r="M266" s="20">
        <v>422.20769814247672</v>
      </c>
    </row>
    <row r="267" spans="2:13" x14ac:dyDescent="0.35">
      <c r="B267" s="11" t="s">
        <v>258</v>
      </c>
      <c r="C267" s="17">
        <v>1</v>
      </c>
      <c r="D267" s="20">
        <v>89.823337547925831</v>
      </c>
      <c r="E267" s="20">
        <v>198.02179104037026</v>
      </c>
      <c r="F267" s="20">
        <v>-108.19845349244443</v>
      </c>
      <c r="G267" s="20">
        <v>-1.3265236647752603</v>
      </c>
      <c r="H267" s="20">
        <v>11.331206768665842</v>
      </c>
      <c r="I267" s="20">
        <v>175.68612547923672</v>
      </c>
      <c r="J267" s="20">
        <v>220.3574566015038</v>
      </c>
      <c r="K267" s="20">
        <v>82.348729218372469</v>
      </c>
      <c r="L267" s="20">
        <v>35.698949991157235</v>
      </c>
      <c r="M267" s="20">
        <v>360.34463208958329</v>
      </c>
    </row>
    <row r="268" spans="2:13" x14ac:dyDescent="0.35">
      <c r="B268" s="11" t="s">
        <v>259</v>
      </c>
      <c r="C268" s="17">
        <v>1</v>
      </c>
      <c r="D268" s="20">
        <v>171.57186238849636</v>
      </c>
      <c r="E268" s="20">
        <v>198.02179104037026</v>
      </c>
      <c r="F268" s="20">
        <v>-26.449928651873904</v>
      </c>
      <c r="G268" s="20">
        <v>-0.32427872262312923</v>
      </c>
      <c r="H268" s="20">
        <v>11.331206768665842</v>
      </c>
      <c r="I268" s="20">
        <v>175.68612547923672</v>
      </c>
      <c r="J268" s="20">
        <v>220.3574566015038</v>
      </c>
      <c r="K268" s="20">
        <v>82.348729218372469</v>
      </c>
      <c r="L268" s="20">
        <v>35.698949991157235</v>
      </c>
      <c r="M268" s="20">
        <v>360.34463208958329</v>
      </c>
    </row>
    <row r="269" spans="2:13" x14ac:dyDescent="0.35">
      <c r="B269" s="11" t="s">
        <v>260</v>
      </c>
      <c r="C269" s="17">
        <v>1</v>
      </c>
      <c r="D269" s="20">
        <v>197.55094390304976</v>
      </c>
      <c r="E269" s="20">
        <v>227.30352093056032</v>
      </c>
      <c r="F269" s="20">
        <v>-29.752577027510569</v>
      </c>
      <c r="G269" s="20">
        <v>-0.36476951602452973</v>
      </c>
      <c r="H269" s="20">
        <v>8.9981232849102764</v>
      </c>
      <c r="I269" s="20">
        <v>209.56674527438122</v>
      </c>
      <c r="J269" s="20">
        <v>245.04029658673943</v>
      </c>
      <c r="K269" s="20">
        <v>82.060241162800736</v>
      </c>
      <c r="L269" s="20">
        <v>65.549337117878395</v>
      </c>
      <c r="M269" s="20">
        <v>389.05770474324225</v>
      </c>
    </row>
    <row r="270" spans="2:13" x14ac:dyDescent="0.35">
      <c r="B270" s="11" t="s">
        <v>261</v>
      </c>
      <c r="C270" s="17">
        <v>1</v>
      </c>
      <c r="D270" s="20">
        <v>268.89447791817884</v>
      </c>
      <c r="E270" s="20">
        <v>227.30352093056032</v>
      </c>
      <c r="F270" s="20">
        <v>41.590956987618512</v>
      </c>
      <c r="G270" s="20">
        <v>0.50990921685011503</v>
      </c>
      <c r="H270" s="20">
        <v>8.9981232849102764</v>
      </c>
      <c r="I270" s="20">
        <v>209.56674527438122</v>
      </c>
      <c r="J270" s="20">
        <v>245.04029658673943</v>
      </c>
      <c r="K270" s="20">
        <v>82.060241162800736</v>
      </c>
      <c r="L270" s="20">
        <v>65.549337117878395</v>
      </c>
      <c r="M270" s="20">
        <v>389.05770474324225</v>
      </c>
    </row>
    <row r="271" spans="2:13" x14ac:dyDescent="0.35">
      <c r="B271" s="11" t="s">
        <v>262</v>
      </c>
      <c r="C271" s="17">
        <v>1</v>
      </c>
      <c r="D271" s="20">
        <v>173.2082566698104</v>
      </c>
      <c r="E271" s="20">
        <v>239.15106295070461</v>
      </c>
      <c r="F271" s="20">
        <v>-65.942806280894217</v>
      </c>
      <c r="G271" s="20">
        <v>-0.80846528050796285</v>
      </c>
      <c r="H271" s="20">
        <v>8.8645947955079905</v>
      </c>
      <c r="I271" s="20">
        <v>221.67749383051603</v>
      </c>
      <c r="J271" s="20">
        <v>256.6246320708932</v>
      </c>
      <c r="K271" s="20">
        <v>82.045706761140892</v>
      </c>
      <c r="L271" s="20">
        <v>77.425528825671421</v>
      </c>
      <c r="M271" s="20">
        <v>400.87659707573778</v>
      </c>
    </row>
    <row r="272" spans="2:13" x14ac:dyDescent="0.35">
      <c r="B272" s="11" t="s">
        <v>263</v>
      </c>
      <c r="C272" s="17">
        <v>1</v>
      </c>
      <c r="D272" s="20">
        <v>299.9339069101668</v>
      </c>
      <c r="E272" s="20">
        <v>210.54358343864885</v>
      </c>
      <c r="F272" s="20">
        <v>89.390323471517945</v>
      </c>
      <c r="G272" s="20">
        <v>1.0959341437829735</v>
      </c>
      <c r="H272" s="20">
        <v>10.043699585026914</v>
      </c>
      <c r="I272" s="20">
        <v>190.74580554018146</v>
      </c>
      <c r="J272" s="20">
        <v>230.34136133711624</v>
      </c>
      <c r="K272" s="20">
        <v>82.181462985279353</v>
      </c>
      <c r="L272" s="20">
        <v>48.550451547366805</v>
      </c>
      <c r="M272" s="20">
        <v>372.53671532993087</v>
      </c>
    </row>
    <row r="273" spans="2:13" x14ac:dyDescent="0.35">
      <c r="B273" s="11" t="s">
        <v>264</v>
      </c>
      <c r="C273" s="17">
        <v>1</v>
      </c>
      <c r="D273" s="20">
        <v>244.48261981110159</v>
      </c>
      <c r="E273" s="20">
        <v>236.55038299506313</v>
      </c>
      <c r="F273" s="20">
        <v>7.9322368160384542</v>
      </c>
      <c r="G273" s="20">
        <v>9.7250002300738547E-2</v>
      </c>
      <c r="H273" s="20">
        <v>8.8473300855001415</v>
      </c>
      <c r="I273" s="20">
        <v>219.11084544773504</v>
      </c>
      <c r="J273" s="20">
        <v>253.98992054239122</v>
      </c>
      <c r="K273" s="20">
        <v>82.043843197941229</v>
      </c>
      <c r="L273" s="20">
        <v>74.828522258507405</v>
      </c>
      <c r="M273" s="20">
        <v>398.27224373161886</v>
      </c>
    </row>
    <row r="274" spans="2:13" x14ac:dyDescent="0.35">
      <c r="B274" s="11" t="s">
        <v>265</v>
      </c>
      <c r="C274" s="17">
        <v>1</v>
      </c>
      <c r="D274" s="20">
        <v>440.97002195203333</v>
      </c>
      <c r="E274" s="20">
        <v>341.73368756637831</v>
      </c>
      <c r="F274" s="20">
        <v>99.236334385655027</v>
      </c>
      <c r="G274" s="20">
        <v>1.216647204456714</v>
      </c>
      <c r="H274" s="20">
        <v>33.321132482252608</v>
      </c>
      <c r="I274" s="20">
        <v>276.05227459455887</v>
      </c>
      <c r="J274" s="20">
        <v>407.41510053819775</v>
      </c>
      <c r="K274" s="20">
        <v>88.109107514186078</v>
      </c>
      <c r="L274" s="20">
        <v>168.05619685383962</v>
      </c>
      <c r="M274" s="20">
        <v>515.41117827891696</v>
      </c>
    </row>
    <row r="275" spans="2:13" x14ac:dyDescent="0.35">
      <c r="B275" s="11" t="s">
        <v>266</v>
      </c>
      <c r="C275" s="17">
        <v>1</v>
      </c>
      <c r="D275" s="20">
        <v>269.93480159233297</v>
      </c>
      <c r="E275" s="20">
        <v>311.00923674497392</v>
      </c>
      <c r="F275" s="20">
        <v>-41.074435152640945</v>
      </c>
      <c r="G275" s="20">
        <v>-0.50357660843146757</v>
      </c>
      <c r="H275" s="20">
        <v>18.733101807484942</v>
      </c>
      <c r="I275" s="20">
        <v>274.08322299931575</v>
      </c>
      <c r="J275" s="20">
        <v>347.93525049063209</v>
      </c>
      <c r="K275" s="20">
        <v>83.688984104099191</v>
      </c>
      <c r="L275" s="20">
        <v>146.04453366769803</v>
      </c>
      <c r="M275" s="20">
        <v>475.9739398222498</v>
      </c>
    </row>
    <row r="276" spans="2:13" x14ac:dyDescent="0.35">
      <c r="B276" s="11" t="s">
        <v>267</v>
      </c>
      <c r="C276" s="17">
        <v>1</v>
      </c>
      <c r="D276" s="20">
        <v>334.96321778716339</v>
      </c>
      <c r="E276" s="20">
        <v>297.19673653612278</v>
      </c>
      <c r="F276" s="20">
        <v>37.766481251040602</v>
      </c>
      <c r="G276" s="20">
        <v>0.46302076876075615</v>
      </c>
      <c r="H276" s="20">
        <v>18.78805065678857</v>
      </c>
      <c r="I276" s="20">
        <v>260.16240960316946</v>
      </c>
      <c r="J276" s="20">
        <v>334.2310634690761</v>
      </c>
      <c r="K276" s="20">
        <v>83.701301092208979</v>
      </c>
      <c r="L276" s="20">
        <v>132.20775465670718</v>
      </c>
      <c r="M276" s="20">
        <v>462.18571841553842</v>
      </c>
    </row>
    <row r="277" spans="2:13" x14ac:dyDescent="0.35">
      <c r="B277" s="11" t="s">
        <v>268</v>
      </c>
      <c r="C277" s="17">
        <v>1</v>
      </c>
      <c r="D277" s="20">
        <v>357.7484603303962</v>
      </c>
      <c r="E277" s="20">
        <v>297.19673653612278</v>
      </c>
      <c r="F277" s="20">
        <v>60.551723794273414</v>
      </c>
      <c r="G277" s="20">
        <v>0.74237007982418102</v>
      </c>
      <c r="H277" s="20">
        <v>18.78805065678857</v>
      </c>
      <c r="I277" s="20">
        <v>260.16240960316946</v>
      </c>
      <c r="J277" s="20">
        <v>334.2310634690761</v>
      </c>
      <c r="K277" s="20">
        <v>83.701301092208979</v>
      </c>
      <c r="L277" s="20">
        <v>132.20775465670718</v>
      </c>
      <c r="M277" s="20">
        <v>462.18571841553842</v>
      </c>
    </row>
    <row r="278" spans="2:13" x14ac:dyDescent="0.35">
      <c r="B278" s="11" t="s">
        <v>269</v>
      </c>
      <c r="C278" s="17">
        <v>1</v>
      </c>
      <c r="D278" s="20">
        <v>230.50294470959292</v>
      </c>
      <c r="E278" s="20">
        <v>232.98883807573108</v>
      </c>
      <c r="F278" s="20">
        <v>-2.485893366138157</v>
      </c>
      <c r="G278" s="20">
        <v>-3.0477296780590028E-2</v>
      </c>
      <c r="H278" s="20">
        <v>23.13747185798335</v>
      </c>
      <c r="I278" s="20">
        <v>187.3810891483057</v>
      </c>
      <c r="J278" s="20">
        <v>278.59658700315646</v>
      </c>
      <c r="K278" s="20">
        <v>84.783604317259019</v>
      </c>
      <c r="L278" s="20">
        <v>65.866459165974248</v>
      </c>
      <c r="M278" s="20">
        <v>400.11121698548789</v>
      </c>
    </row>
    <row r="279" spans="2:13" x14ac:dyDescent="0.35">
      <c r="B279" s="11" t="s">
        <v>270</v>
      </c>
      <c r="C279" s="17">
        <v>1</v>
      </c>
      <c r="D279" s="20">
        <v>363.78535420602554</v>
      </c>
      <c r="E279" s="20">
        <v>224.99180541443459</v>
      </c>
      <c r="F279" s="20">
        <v>138.79354879159095</v>
      </c>
      <c r="G279" s="20">
        <v>1.701622537544327</v>
      </c>
      <c r="H279" s="20">
        <v>9.0862800751350328</v>
      </c>
      <c r="I279" s="20">
        <v>207.08125827710592</v>
      </c>
      <c r="J279" s="20">
        <v>242.90235255176327</v>
      </c>
      <c r="K279" s="20">
        <v>82.069954567127482</v>
      </c>
      <c r="L279" s="20">
        <v>63.218474889938875</v>
      </c>
      <c r="M279" s="20">
        <v>386.76513593893031</v>
      </c>
    </row>
    <row r="280" spans="2:13" x14ac:dyDescent="0.35">
      <c r="B280" s="11" t="s">
        <v>271</v>
      </c>
      <c r="C280" s="17">
        <v>1</v>
      </c>
      <c r="D280" s="20">
        <v>268.40864887242094</v>
      </c>
      <c r="E280" s="20">
        <v>201.87465025317744</v>
      </c>
      <c r="F280" s="20">
        <v>66.533998619243505</v>
      </c>
      <c r="G280" s="20">
        <v>0.81571335663050104</v>
      </c>
      <c r="H280" s="20">
        <v>10.898465422410332</v>
      </c>
      <c r="I280" s="20">
        <v>180.39198880553039</v>
      </c>
      <c r="J280" s="20">
        <v>223.35731170082448</v>
      </c>
      <c r="K280" s="20">
        <v>82.290300191517375</v>
      </c>
      <c r="L280" s="20">
        <v>39.666982391564062</v>
      </c>
      <c r="M280" s="20">
        <v>364.08231811479084</v>
      </c>
    </row>
    <row r="281" spans="2:13" x14ac:dyDescent="0.35">
      <c r="B281" s="11" t="s">
        <v>272</v>
      </c>
      <c r="C281" s="17">
        <v>1</v>
      </c>
      <c r="D281" s="20">
        <v>211.23872621363978</v>
      </c>
      <c r="E281" s="20">
        <v>224.99180541443459</v>
      </c>
      <c r="F281" s="20">
        <v>-13.753079200794815</v>
      </c>
      <c r="G281" s="20">
        <v>-0.16861410153756701</v>
      </c>
      <c r="H281" s="20">
        <v>9.0862800751350328</v>
      </c>
      <c r="I281" s="20">
        <v>207.08125827710592</v>
      </c>
      <c r="J281" s="20">
        <v>242.90235255176327</v>
      </c>
      <c r="K281" s="20">
        <v>82.069954567127482</v>
      </c>
      <c r="L281" s="20">
        <v>63.218474889938875</v>
      </c>
      <c r="M281" s="20">
        <v>386.76513593893031</v>
      </c>
    </row>
    <row r="282" spans="2:13" x14ac:dyDescent="0.35">
      <c r="B282" s="11" t="s">
        <v>273</v>
      </c>
      <c r="C282" s="17">
        <v>1</v>
      </c>
      <c r="D282" s="20">
        <v>223.0831529572697</v>
      </c>
      <c r="E282" s="20">
        <v>201.87465025317744</v>
      </c>
      <c r="F282" s="20">
        <v>21.208502704092268</v>
      </c>
      <c r="G282" s="20">
        <v>0.26001832580160755</v>
      </c>
      <c r="H282" s="20">
        <v>10.898465422410332</v>
      </c>
      <c r="I282" s="20">
        <v>180.39198880553039</v>
      </c>
      <c r="J282" s="20">
        <v>223.35731170082448</v>
      </c>
      <c r="K282" s="20">
        <v>82.290300191517375</v>
      </c>
      <c r="L282" s="20">
        <v>39.666982391564062</v>
      </c>
      <c r="M282" s="20">
        <v>364.08231811479084</v>
      </c>
    </row>
    <row r="283" spans="2:13" x14ac:dyDescent="0.35">
      <c r="B283" s="11" t="s">
        <v>274</v>
      </c>
      <c r="C283" s="17">
        <v>1</v>
      </c>
      <c r="D283" s="20">
        <v>351.97074735656679</v>
      </c>
      <c r="E283" s="20">
        <v>172.97820630160601</v>
      </c>
      <c r="F283" s="20">
        <v>178.99254105496078</v>
      </c>
      <c r="G283" s="20">
        <v>2.194466130185893</v>
      </c>
      <c r="H283" s="20">
        <v>14.692927225538368</v>
      </c>
      <c r="I283" s="20">
        <v>144.01603878285562</v>
      </c>
      <c r="J283" s="20">
        <v>201.9403738203564</v>
      </c>
      <c r="K283" s="20">
        <v>82.878218293478895</v>
      </c>
      <c r="L283" s="20">
        <v>9.6116555097948151</v>
      </c>
      <c r="M283" s="20">
        <v>336.34475709341723</v>
      </c>
    </row>
    <row r="284" spans="2:13" x14ac:dyDescent="0.35">
      <c r="B284" s="11" t="s">
        <v>275</v>
      </c>
      <c r="C284" s="17">
        <v>1</v>
      </c>
      <c r="D284" s="20">
        <v>168.5650474293837</v>
      </c>
      <c r="E284" s="20">
        <v>141.77004683390885</v>
      </c>
      <c r="F284" s="20">
        <v>26.795000595474846</v>
      </c>
      <c r="G284" s="20">
        <v>0.32850933853732628</v>
      </c>
      <c r="H284" s="20">
        <v>19.632799095423579</v>
      </c>
      <c r="I284" s="20">
        <v>103.07058228641502</v>
      </c>
      <c r="J284" s="20">
        <v>180.4695113814027</v>
      </c>
      <c r="K284" s="20">
        <v>83.894956686131238</v>
      </c>
      <c r="L284" s="20">
        <v>-23.600661958464656</v>
      </c>
      <c r="M284" s="20">
        <v>307.14075562628238</v>
      </c>
    </row>
    <row r="285" spans="2:13" x14ac:dyDescent="0.35">
      <c r="B285" s="11" t="s">
        <v>276</v>
      </c>
      <c r="C285" s="17">
        <v>1</v>
      </c>
      <c r="D285" s="20">
        <v>241.95493277686541</v>
      </c>
      <c r="E285" s="20">
        <v>120.96460718877739</v>
      </c>
      <c r="F285" s="20">
        <v>120.99032558808801</v>
      </c>
      <c r="G285" s="20">
        <v>1.4833532728142926</v>
      </c>
      <c r="H285" s="20">
        <v>23.147601923243844</v>
      </c>
      <c r="I285" s="20">
        <v>75.33689024255311</v>
      </c>
      <c r="J285" s="20">
        <v>166.59232413500166</v>
      </c>
      <c r="K285" s="20">
        <v>84.78636937529248</v>
      </c>
      <c r="L285" s="20">
        <v>-46.163222103516205</v>
      </c>
      <c r="M285" s="20">
        <v>288.09243648107099</v>
      </c>
    </row>
    <row r="286" spans="2:13" x14ac:dyDescent="0.35">
      <c r="B286" s="11" t="s">
        <v>277</v>
      </c>
      <c r="C286" s="17">
        <v>1</v>
      </c>
      <c r="D286" s="20">
        <v>184.85808826771864</v>
      </c>
      <c r="E286" s="20">
        <v>155.64033993066312</v>
      </c>
      <c r="F286" s="20">
        <v>29.217748337055525</v>
      </c>
      <c r="G286" s="20">
        <v>0.35821246376001725</v>
      </c>
      <c r="H286" s="20">
        <v>17.372133968673509</v>
      </c>
      <c r="I286" s="20">
        <v>121.39701683814975</v>
      </c>
      <c r="J286" s="20">
        <v>189.8836630231765</v>
      </c>
      <c r="K286" s="20">
        <v>83.394891903953635</v>
      </c>
      <c r="L286" s="20">
        <v>-8.7446592226888242</v>
      </c>
      <c r="M286" s="20">
        <v>320.02533908401506</v>
      </c>
    </row>
    <row r="287" spans="2:13" x14ac:dyDescent="0.35">
      <c r="B287" s="11" t="s">
        <v>278</v>
      </c>
      <c r="C287" s="17">
        <v>1</v>
      </c>
      <c r="D287" s="20">
        <v>200.07702230282163</v>
      </c>
      <c r="E287" s="20">
        <v>211.55495897695391</v>
      </c>
      <c r="F287" s="20">
        <v>-11.47793667413228</v>
      </c>
      <c r="G287" s="20">
        <v>-0.14072063074442687</v>
      </c>
      <c r="H287" s="20">
        <v>9.9561610619359673</v>
      </c>
      <c r="I287" s="20">
        <v>191.92973385379037</v>
      </c>
      <c r="J287" s="20">
        <v>231.18018410011746</v>
      </c>
      <c r="K287" s="20">
        <v>82.170810511627437</v>
      </c>
      <c r="L287" s="20">
        <v>49.582824857025372</v>
      </c>
      <c r="M287" s="20">
        <v>373.52709309688248</v>
      </c>
    </row>
    <row r="288" spans="2:13" x14ac:dyDescent="0.35">
      <c r="B288" s="11" t="s">
        <v>279</v>
      </c>
      <c r="C288" s="17">
        <v>1</v>
      </c>
      <c r="D288" s="20">
        <v>181.75129023351653</v>
      </c>
      <c r="E288" s="20">
        <v>211.55495897695391</v>
      </c>
      <c r="F288" s="20">
        <v>-29.803668743437385</v>
      </c>
      <c r="G288" s="20">
        <v>-0.36539590547893752</v>
      </c>
      <c r="H288" s="20">
        <v>9.9561610619359673</v>
      </c>
      <c r="I288" s="20">
        <v>191.92973385379037</v>
      </c>
      <c r="J288" s="20">
        <v>231.18018410011746</v>
      </c>
      <c r="K288" s="20">
        <v>82.170810511627437</v>
      </c>
      <c r="L288" s="20">
        <v>49.582824857025372</v>
      </c>
      <c r="M288" s="20">
        <v>373.52709309688248</v>
      </c>
    </row>
    <row r="289" spans="2:13" x14ac:dyDescent="0.35">
      <c r="B289" s="11" t="s">
        <v>280</v>
      </c>
      <c r="C289" s="17">
        <v>1</v>
      </c>
      <c r="D289" s="20">
        <v>154.70125058617577</v>
      </c>
      <c r="E289" s="20">
        <v>205.17710098224376</v>
      </c>
      <c r="F289" s="20">
        <v>-50.475850396067983</v>
      </c>
      <c r="G289" s="20">
        <v>-0.61883888252354324</v>
      </c>
      <c r="H289" s="20">
        <v>10.552063417145847</v>
      </c>
      <c r="I289" s="20">
        <v>184.37725465722681</v>
      </c>
      <c r="J289" s="20">
        <v>225.9769473072607</v>
      </c>
      <c r="K289" s="20">
        <v>82.245139670414815</v>
      </c>
      <c r="L289" s="20">
        <v>43.058451908876549</v>
      </c>
      <c r="M289" s="20">
        <v>367.29575005561094</v>
      </c>
    </row>
    <row r="290" spans="2:13" x14ac:dyDescent="0.35">
      <c r="B290" s="11" t="s">
        <v>281</v>
      </c>
      <c r="C290" s="17">
        <v>1</v>
      </c>
      <c r="D290" s="20">
        <v>120.08165652683778</v>
      </c>
      <c r="E290" s="20">
        <v>245.797245059566</v>
      </c>
      <c r="F290" s="20">
        <v>-125.71558853272822</v>
      </c>
      <c r="G290" s="20">
        <v>-1.5412854605307147</v>
      </c>
      <c r="H290" s="20">
        <v>9.0267382104921232</v>
      </c>
      <c r="I290" s="20">
        <v>228.00406469549469</v>
      </c>
      <c r="J290" s="20">
        <v>263.59042542363733</v>
      </c>
      <c r="K290" s="20">
        <v>82.063383794280199</v>
      </c>
      <c r="L290" s="20">
        <v>84.036866605206427</v>
      </c>
      <c r="M290" s="20">
        <v>407.55762351392559</v>
      </c>
    </row>
    <row r="291" spans="2:13" x14ac:dyDescent="0.35">
      <c r="B291" s="11" t="s">
        <v>282</v>
      </c>
      <c r="C291" s="17">
        <v>1</v>
      </c>
      <c r="D291" s="20">
        <v>284.8292030196755</v>
      </c>
      <c r="E291" s="20">
        <v>266.81284068172448</v>
      </c>
      <c r="F291" s="20">
        <v>18.016362337951023</v>
      </c>
      <c r="G291" s="20">
        <v>0.22088237144837436</v>
      </c>
      <c r="H291" s="20">
        <v>10.521585907363814</v>
      </c>
      <c r="I291" s="20">
        <v>246.07307052330879</v>
      </c>
      <c r="J291" s="20">
        <v>287.55261084014018</v>
      </c>
      <c r="K291" s="20">
        <v>82.241234955784847</v>
      </c>
      <c r="L291" s="20">
        <v>104.70188844081889</v>
      </c>
      <c r="M291" s="20">
        <v>428.92379292263007</v>
      </c>
    </row>
    <row r="292" spans="2:13" x14ac:dyDescent="0.35">
      <c r="B292" s="11" t="s">
        <v>283</v>
      </c>
      <c r="C292" s="17">
        <v>1</v>
      </c>
      <c r="D292" s="20">
        <v>248.17471444662888</v>
      </c>
      <c r="E292" s="20">
        <v>266.81284068172448</v>
      </c>
      <c r="F292" s="20">
        <v>-18.638126235095598</v>
      </c>
      <c r="G292" s="20">
        <v>-0.22850525788383313</v>
      </c>
      <c r="H292" s="20">
        <v>10.521585907363814</v>
      </c>
      <c r="I292" s="20">
        <v>246.07307052330879</v>
      </c>
      <c r="J292" s="20">
        <v>287.55261084014018</v>
      </c>
      <c r="K292" s="20">
        <v>82.241234955784847</v>
      </c>
      <c r="L292" s="20">
        <v>104.70188844081889</v>
      </c>
      <c r="M292" s="20">
        <v>428.92379292263007</v>
      </c>
    </row>
    <row r="293" spans="2:13" x14ac:dyDescent="0.35">
      <c r="B293" s="11" t="s">
        <v>284</v>
      </c>
      <c r="C293" s="17">
        <v>1</v>
      </c>
      <c r="D293" s="20">
        <v>278.14696766500168</v>
      </c>
      <c r="E293" s="20">
        <v>259.4363666047077</v>
      </c>
      <c r="F293" s="20">
        <v>18.710601060293982</v>
      </c>
      <c r="G293" s="20">
        <v>0.2293938063577059</v>
      </c>
      <c r="H293" s="20">
        <v>9.8476980387053601</v>
      </c>
      <c r="I293" s="20">
        <v>240.02493987584469</v>
      </c>
      <c r="J293" s="20">
        <v>278.84779333357068</v>
      </c>
      <c r="K293" s="20">
        <v>82.157739219796539</v>
      </c>
      <c r="L293" s="20">
        <v>97.489998143172613</v>
      </c>
      <c r="M293" s="20">
        <v>421.38273506624279</v>
      </c>
    </row>
    <row r="294" spans="2:13" x14ac:dyDescent="0.35">
      <c r="B294" s="11" t="s">
        <v>285</v>
      </c>
      <c r="C294" s="17">
        <v>1</v>
      </c>
      <c r="D294" s="20">
        <v>275.66126852782827</v>
      </c>
      <c r="E294" s="20">
        <v>245.797245059566</v>
      </c>
      <c r="F294" s="20">
        <v>29.864023468262275</v>
      </c>
      <c r="G294" s="20">
        <v>0.36613586033205198</v>
      </c>
      <c r="H294" s="20">
        <v>9.0267382104921232</v>
      </c>
      <c r="I294" s="20">
        <v>228.00406469549469</v>
      </c>
      <c r="J294" s="20">
        <v>263.59042542363733</v>
      </c>
      <c r="K294" s="20">
        <v>82.063383794280199</v>
      </c>
      <c r="L294" s="20">
        <v>84.036866605206427</v>
      </c>
      <c r="M294" s="20">
        <v>407.55762351392559</v>
      </c>
    </row>
    <row r="295" spans="2:13" x14ac:dyDescent="0.35">
      <c r="B295" s="11" t="s">
        <v>286</v>
      </c>
      <c r="C295" s="17">
        <v>1</v>
      </c>
      <c r="D295" s="20">
        <v>325.03973275525487</v>
      </c>
      <c r="E295" s="20">
        <v>374.0977047921383</v>
      </c>
      <c r="F295" s="20">
        <v>-49.057972036883427</v>
      </c>
      <c r="G295" s="20">
        <v>-0.60145555460599254</v>
      </c>
      <c r="H295" s="20">
        <v>33.642321537576649</v>
      </c>
      <c r="I295" s="20">
        <v>307.78317555405738</v>
      </c>
      <c r="J295" s="20">
        <v>440.41223403021922</v>
      </c>
      <c r="K295" s="20">
        <v>88.231075905738933</v>
      </c>
      <c r="L295" s="20">
        <v>200.17979439100236</v>
      </c>
      <c r="M295" s="20">
        <v>548.01561519327424</v>
      </c>
    </row>
    <row r="296" spans="2:13" x14ac:dyDescent="0.35">
      <c r="B296" s="11" t="s">
        <v>287</v>
      </c>
      <c r="C296" s="17">
        <v>1</v>
      </c>
      <c r="D296" s="20">
        <v>336.94447229060336</v>
      </c>
      <c r="E296" s="20">
        <v>305.80787683369107</v>
      </c>
      <c r="F296" s="20">
        <v>31.136595456912289</v>
      </c>
      <c r="G296" s="20">
        <v>0.38173771787793859</v>
      </c>
      <c r="H296" s="20">
        <v>18.712583865994105</v>
      </c>
      <c r="I296" s="20">
        <v>268.92230731330375</v>
      </c>
      <c r="J296" s="20">
        <v>342.69344635407839</v>
      </c>
      <c r="K296" s="20">
        <v>83.68439371823419</v>
      </c>
      <c r="L296" s="20">
        <v>140.85222215925262</v>
      </c>
      <c r="M296" s="20">
        <v>470.76353150812952</v>
      </c>
    </row>
    <row r="297" spans="2:13" x14ac:dyDescent="0.35">
      <c r="B297" s="11" t="s">
        <v>288</v>
      </c>
      <c r="C297" s="17">
        <v>1</v>
      </c>
      <c r="D297" s="20">
        <v>304.84372440863598</v>
      </c>
      <c r="E297" s="20">
        <v>295.27672838418346</v>
      </c>
      <c r="F297" s="20">
        <v>9.5669960244525214</v>
      </c>
      <c r="G297" s="20">
        <v>0.11729231072728147</v>
      </c>
      <c r="H297" s="20">
        <v>18.823368417100113</v>
      </c>
      <c r="I297" s="20">
        <v>258.17278435758851</v>
      </c>
      <c r="J297" s="20">
        <v>332.3806724107784</v>
      </c>
      <c r="K297" s="20">
        <v>83.709235784424976</v>
      </c>
      <c r="L297" s="20">
        <v>130.27210592602938</v>
      </c>
      <c r="M297" s="20">
        <v>460.28135084233753</v>
      </c>
    </row>
    <row r="298" spans="2:13" x14ac:dyDescent="0.35">
      <c r="B298" s="11" t="s">
        <v>289</v>
      </c>
      <c r="C298" s="17">
        <v>1</v>
      </c>
      <c r="D298" s="20">
        <v>257.52693757002027</v>
      </c>
      <c r="E298" s="20">
        <v>306.38580571272257</v>
      </c>
      <c r="F298" s="20">
        <v>-48.858868142702306</v>
      </c>
      <c r="G298" s="20">
        <v>-0.59901452131156918</v>
      </c>
      <c r="H298" s="20">
        <v>18.712402586797371</v>
      </c>
      <c r="I298" s="20">
        <v>269.50059352334102</v>
      </c>
      <c r="J298" s="20">
        <v>343.27101790210412</v>
      </c>
      <c r="K298" s="20">
        <v>83.684353182760233</v>
      </c>
      <c r="L298" s="20">
        <v>141.43023094034646</v>
      </c>
      <c r="M298" s="20">
        <v>471.34138048509868</v>
      </c>
    </row>
    <row r="299" spans="2:13" x14ac:dyDescent="0.35">
      <c r="B299" s="11" t="s">
        <v>290</v>
      </c>
      <c r="C299" s="17">
        <v>1</v>
      </c>
      <c r="D299" s="20">
        <v>280.49607322898152</v>
      </c>
      <c r="E299" s="20">
        <v>246.59189726823422</v>
      </c>
      <c r="F299" s="20">
        <v>33.904175960747295</v>
      </c>
      <c r="G299" s="20">
        <v>0.41566852662802983</v>
      </c>
      <c r="H299" s="20">
        <v>9.0571948794106341</v>
      </c>
      <c r="I299" s="20">
        <v>228.73868181831918</v>
      </c>
      <c r="J299" s="20">
        <v>264.44511271814929</v>
      </c>
      <c r="K299" s="20">
        <v>82.066739524183575</v>
      </c>
      <c r="L299" s="20">
        <v>84.82490412027974</v>
      </c>
      <c r="M299" s="20">
        <v>408.35889041618873</v>
      </c>
    </row>
    <row r="300" spans="2:13" x14ac:dyDescent="0.35">
      <c r="B300" s="11" t="s">
        <v>291</v>
      </c>
      <c r="C300" s="17">
        <v>1</v>
      </c>
      <c r="D300" s="20">
        <v>234.36817392164625</v>
      </c>
      <c r="E300" s="20">
        <v>235.72477032724478</v>
      </c>
      <c r="F300" s="20">
        <v>-1.3565964055985376</v>
      </c>
      <c r="G300" s="20">
        <v>-1.6632005148772132E-2</v>
      </c>
      <c r="H300" s="20">
        <v>8.8473573399610412</v>
      </c>
      <c r="I300" s="20">
        <v>218.28517905690765</v>
      </c>
      <c r="J300" s="20">
        <v>253.16436159758192</v>
      </c>
      <c r="K300" s="20">
        <v>82.043846136974437</v>
      </c>
      <c r="L300" s="20">
        <v>74.002903797372937</v>
      </c>
      <c r="M300" s="20">
        <v>397.44663685711663</v>
      </c>
    </row>
    <row r="301" spans="2:13" x14ac:dyDescent="0.35">
      <c r="B301" s="11" t="s">
        <v>292</v>
      </c>
      <c r="C301" s="17">
        <v>1</v>
      </c>
      <c r="D301" s="20">
        <v>240.35825174778387</v>
      </c>
      <c r="E301" s="20">
        <v>237.03199037499172</v>
      </c>
      <c r="F301" s="20">
        <v>3.3262613727921462</v>
      </c>
      <c r="G301" s="20">
        <v>4.0780291065294613E-2</v>
      </c>
      <c r="H301" s="20">
        <v>8.8485411631660984</v>
      </c>
      <c r="I301" s="20">
        <v>219.59006559510601</v>
      </c>
      <c r="J301" s="20">
        <v>254.47391515487743</v>
      </c>
      <c r="K301" s="20">
        <v>82.043973805288203</v>
      </c>
      <c r="L301" s="20">
        <v>75.309872189950454</v>
      </c>
      <c r="M301" s="20">
        <v>398.75410856003299</v>
      </c>
    </row>
    <row r="302" spans="2:13" x14ac:dyDescent="0.35">
      <c r="B302" s="11" t="s">
        <v>293</v>
      </c>
      <c r="C302" s="17">
        <v>1</v>
      </c>
      <c r="D302" s="20">
        <v>212.82588288712984</v>
      </c>
      <c r="E302" s="20">
        <v>251.90677894012481</v>
      </c>
      <c r="F302" s="20">
        <v>-39.080896052994973</v>
      </c>
      <c r="G302" s="20">
        <v>-0.47913562330666809</v>
      </c>
      <c r="H302" s="20">
        <v>9.3186057353760372</v>
      </c>
      <c r="I302" s="20">
        <v>233.5382798516622</v>
      </c>
      <c r="J302" s="20">
        <v>270.27527802858742</v>
      </c>
      <c r="K302" s="20">
        <v>82.096000937304822</v>
      </c>
      <c r="L302" s="20">
        <v>90.082106751388039</v>
      </c>
      <c r="M302" s="20">
        <v>413.73145112886158</v>
      </c>
    </row>
    <row r="303" spans="2:13" x14ac:dyDescent="0.35">
      <c r="B303" s="11" t="s">
        <v>294</v>
      </c>
      <c r="C303" s="17">
        <v>1</v>
      </c>
      <c r="D303" s="20">
        <v>213.59333551683733</v>
      </c>
      <c r="E303" s="20">
        <v>254.21849445625054</v>
      </c>
      <c r="F303" s="20">
        <v>-40.625158939413211</v>
      </c>
      <c r="G303" s="20">
        <v>-0.49806843793891226</v>
      </c>
      <c r="H303" s="20">
        <v>9.4622301174075591</v>
      </c>
      <c r="I303" s="20">
        <v>235.56688817285513</v>
      </c>
      <c r="J303" s="20">
        <v>272.87010073964598</v>
      </c>
      <c r="K303" s="20">
        <v>82.112427535917774</v>
      </c>
      <c r="L303" s="20">
        <v>92.361442749566891</v>
      </c>
      <c r="M303" s="20">
        <v>416.07554616293419</v>
      </c>
    </row>
    <row r="304" spans="2:13" x14ac:dyDescent="0.35">
      <c r="B304" s="11" t="s">
        <v>295</v>
      </c>
      <c r="C304" s="17">
        <v>1</v>
      </c>
      <c r="D304" s="20">
        <v>202.78247809055952</v>
      </c>
      <c r="E304" s="20">
        <v>278.50801961274487</v>
      </c>
      <c r="F304" s="20">
        <v>-75.725541522185353</v>
      </c>
      <c r="G304" s="20">
        <v>-0.92840257521901715</v>
      </c>
      <c r="H304" s="20">
        <v>11.838888901806815</v>
      </c>
      <c r="I304" s="20">
        <v>255.17162936546791</v>
      </c>
      <c r="J304" s="20">
        <v>301.84440986002187</v>
      </c>
      <c r="K304" s="20">
        <v>82.420120404400635</v>
      </c>
      <c r="L304" s="20">
        <v>116.04445483589259</v>
      </c>
      <c r="M304" s="20">
        <v>440.97158438959718</v>
      </c>
    </row>
    <row r="305" spans="2:13" x14ac:dyDescent="0.35">
      <c r="B305" s="11" t="s">
        <v>296</v>
      </c>
      <c r="C305" s="17">
        <v>1</v>
      </c>
      <c r="D305" s="20">
        <v>172.89299098579787</v>
      </c>
      <c r="E305" s="20">
        <v>267.18061358372887</v>
      </c>
      <c r="F305" s="20">
        <v>-94.287622597931005</v>
      </c>
      <c r="G305" s="20">
        <v>-1.1559755119816768</v>
      </c>
      <c r="H305" s="20">
        <v>10.558710664245959</v>
      </c>
      <c r="I305" s="20">
        <v>246.36766444529042</v>
      </c>
      <c r="J305" s="20">
        <v>287.99356272216733</v>
      </c>
      <c r="K305" s="20">
        <v>82.245992777386022</v>
      </c>
      <c r="L305" s="20">
        <v>105.06028289670957</v>
      </c>
      <c r="M305" s="20">
        <v>429.30094427074818</v>
      </c>
    </row>
    <row r="306" spans="2:13" x14ac:dyDescent="0.35">
      <c r="B306" s="11" t="s">
        <v>297</v>
      </c>
      <c r="C306" s="17">
        <v>1</v>
      </c>
      <c r="D306" s="20">
        <v>270.36572840572046</v>
      </c>
      <c r="E306" s="20">
        <v>269.29968615944176</v>
      </c>
      <c r="F306" s="20">
        <v>1.0660422462786983</v>
      </c>
      <c r="G306" s="20">
        <v>1.3069782623442203E-2</v>
      </c>
      <c r="H306" s="20">
        <v>10.778561458839867</v>
      </c>
      <c r="I306" s="20">
        <v>248.05337507450895</v>
      </c>
      <c r="J306" s="20">
        <v>290.54599724437458</v>
      </c>
      <c r="K306" s="20">
        <v>82.274506040258672</v>
      </c>
      <c r="L306" s="20">
        <v>107.12315115839112</v>
      </c>
      <c r="M306" s="20">
        <v>431.4762211604924</v>
      </c>
    </row>
    <row r="307" spans="2:13" x14ac:dyDescent="0.35">
      <c r="B307" s="11" t="s">
        <v>298</v>
      </c>
      <c r="C307" s="17">
        <v>1</v>
      </c>
      <c r="D307" s="20">
        <v>280.23676981467042</v>
      </c>
      <c r="E307" s="20">
        <v>249.84274721278604</v>
      </c>
      <c r="F307" s="20">
        <v>30.394022601884387</v>
      </c>
      <c r="G307" s="20">
        <v>0.37263370175553601</v>
      </c>
      <c r="H307" s="20">
        <v>9.2054068672410185</v>
      </c>
      <c r="I307" s="20">
        <v>231.69738164506671</v>
      </c>
      <c r="J307" s="20">
        <v>267.98811278050533</v>
      </c>
      <c r="K307" s="20">
        <v>82.083228936476544</v>
      </c>
      <c r="L307" s="20">
        <v>88.043250730827111</v>
      </c>
      <c r="M307" s="20">
        <v>411.64224369474493</v>
      </c>
    </row>
    <row r="308" spans="2:13" x14ac:dyDescent="0.35">
      <c r="B308" s="11" t="s">
        <v>299</v>
      </c>
      <c r="C308" s="17">
        <v>1</v>
      </c>
      <c r="D308" s="20">
        <v>350.55099080856598</v>
      </c>
      <c r="E308" s="20">
        <v>374.15549768004144</v>
      </c>
      <c r="F308" s="20">
        <v>-23.604506871475451</v>
      </c>
      <c r="G308" s="20">
        <v>-0.28939357217845046</v>
      </c>
      <c r="H308" s="20">
        <v>33.643852737491081</v>
      </c>
      <c r="I308" s="20">
        <v>307.83795019598779</v>
      </c>
      <c r="J308" s="20">
        <v>440.47304516409508</v>
      </c>
      <c r="K308" s="20">
        <v>88.231659760363556</v>
      </c>
      <c r="L308" s="20">
        <v>200.23643640575506</v>
      </c>
      <c r="M308" s="20">
        <v>548.07455895432781</v>
      </c>
    </row>
    <row r="309" spans="2:13" x14ac:dyDescent="0.35">
      <c r="B309" s="11" t="s">
        <v>300</v>
      </c>
      <c r="C309" s="17">
        <v>1</v>
      </c>
      <c r="D309" s="20">
        <v>351.30307609863956</v>
      </c>
      <c r="E309" s="20">
        <v>365.04558693441254</v>
      </c>
      <c r="F309" s="20">
        <v>-13.742510835772975</v>
      </c>
      <c r="G309" s="20">
        <v>-0.16848453234459854</v>
      </c>
      <c r="H309" s="20">
        <v>21.663475119554541</v>
      </c>
      <c r="I309" s="20">
        <v>322.34332714507161</v>
      </c>
      <c r="J309" s="20">
        <v>407.74784672375347</v>
      </c>
      <c r="K309" s="20">
        <v>84.393264608629352</v>
      </c>
      <c r="L309" s="20">
        <v>198.69263156136955</v>
      </c>
      <c r="M309" s="20">
        <v>531.3985423074555</v>
      </c>
    </row>
    <row r="310" spans="2:13" x14ac:dyDescent="0.35">
      <c r="B310" s="11" t="s">
        <v>301</v>
      </c>
      <c r="C310" s="17">
        <v>1</v>
      </c>
      <c r="D310" s="20">
        <v>313.2871856579099</v>
      </c>
      <c r="E310" s="20">
        <v>357.12796129168191</v>
      </c>
      <c r="F310" s="20">
        <v>-43.840775633772012</v>
      </c>
      <c r="G310" s="20">
        <v>-0.53749221438143979</v>
      </c>
      <c r="H310" s="20">
        <v>20.961102303857196</v>
      </c>
      <c r="I310" s="20">
        <v>315.81019343077611</v>
      </c>
      <c r="J310" s="20">
        <v>398.44572915258772</v>
      </c>
      <c r="K310" s="20">
        <v>84.215703801840547</v>
      </c>
      <c r="L310" s="20">
        <v>191.12500736845507</v>
      </c>
      <c r="M310" s="20">
        <v>523.13091521490878</v>
      </c>
    </row>
    <row r="311" spans="2:13" x14ac:dyDescent="0.35">
      <c r="B311" s="11" t="s">
        <v>302</v>
      </c>
      <c r="C311" s="17">
        <v>1</v>
      </c>
      <c r="D311" s="20">
        <v>206.85485160026474</v>
      </c>
      <c r="E311" s="20">
        <v>205.17710098224376</v>
      </c>
      <c r="F311" s="20">
        <v>1.6777506180209798</v>
      </c>
      <c r="G311" s="20">
        <v>2.056938733002835E-2</v>
      </c>
      <c r="H311" s="20">
        <v>10.552063417145847</v>
      </c>
      <c r="I311" s="20">
        <v>184.37725465722681</v>
      </c>
      <c r="J311" s="20">
        <v>225.9769473072607</v>
      </c>
      <c r="K311" s="20">
        <v>82.245139670414815</v>
      </c>
      <c r="L311" s="20">
        <v>43.058451908876549</v>
      </c>
      <c r="M311" s="20">
        <v>367.29575005561094</v>
      </c>
    </row>
    <row r="312" spans="2:13" x14ac:dyDescent="0.35">
      <c r="B312" s="11" t="s">
        <v>303</v>
      </c>
      <c r="C312" s="17">
        <v>1</v>
      </c>
      <c r="D312" s="20">
        <v>142.74466259605006</v>
      </c>
      <c r="E312" s="20">
        <v>238.20160838849276</v>
      </c>
      <c r="F312" s="20">
        <v>-95.456945792442696</v>
      </c>
      <c r="G312" s="20">
        <v>-1.1703115291725203</v>
      </c>
      <c r="H312" s="20">
        <v>8.8552433089029403</v>
      </c>
      <c r="I312" s="20">
        <v>220.74647258097545</v>
      </c>
      <c r="J312" s="20">
        <v>255.65674419601007</v>
      </c>
      <c r="K312" s="20">
        <v>82.044696910321036</v>
      </c>
      <c r="L312" s="20">
        <v>76.47806484492537</v>
      </c>
      <c r="M312" s="20">
        <v>399.92515193206015</v>
      </c>
    </row>
    <row r="313" spans="2:13" x14ac:dyDescent="0.35">
      <c r="B313" s="11" t="s">
        <v>304</v>
      </c>
      <c r="C313" s="17">
        <v>1</v>
      </c>
      <c r="D313" s="20">
        <v>227.90986270015858</v>
      </c>
      <c r="E313" s="20">
        <v>254.38361700137278</v>
      </c>
      <c r="F313" s="20">
        <v>-26.4737543012142</v>
      </c>
      <c r="G313" s="20">
        <v>-0.32457082742369131</v>
      </c>
      <c r="H313" s="20">
        <v>9.4731501689287043</v>
      </c>
      <c r="I313" s="20">
        <v>235.71048550679146</v>
      </c>
      <c r="J313" s="20">
        <v>273.05674849595408</v>
      </c>
      <c r="K313" s="20">
        <v>82.113686625127514</v>
      </c>
      <c r="L313" s="20">
        <v>92.524083423510319</v>
      </c>
      <c r="M313" s="20">
        <v>416.24315057923525</v>
      </c>
    </row>
    <row r="314" spans="2:13" x14ac:dyDescent="0.35">
      <c r="B314" s="11" t="s">
        <v>305</v>
      </c>
      <c r="C314" s="17">
        <v>1</v>
      </c>
      <c r="D314" s="20">
        <v>223.9126389906113</v>
      </c>
      <c r="E314" s="20">
        <v>239.15106295070461</v>
      </c>
      <c r="F314" s="20">
        <v>-15.238423960093314</v>
      </c>
      <c r="G314" s="20">
        <v>-0.18682457414563403</v>
      </c>
      <c r="H314" s="20">
        <v>8.8645947955079905</v>
      </c>
      <c r="I314" s="20">
        <v>221.67749383051603</v>
      </c>
      <c r="J314" s="20">
        <v>256.6246320708932</v>
      </c>
      <c r="K314" s="20">
        <v>82.045706761140892</v>
      </c>
      <c r="L314" s="20">
        <v>77.425528825671421</v>
      </c>
      <c r="M314" s="20">
        <v>400.87659707573778</v>
      </c>
    </row>
    <row r="315" spans="2:13" x14ac:dyDescent="0.35">
      <c r="B315" s="11" t="s">
        <v>306</v>
      </c>
      <c r="C315" s="17">
        <v>1</v>
      </c>
      <c r="D315" s="20">
        <v>220.86505026355866</v>
      </c>
      <c r="E315" s="20">
        <v>254.38361700137278</v>
      </c>
      <c r="F315" s="20">
        <v>-33.518566737814126</v>
      </c>
      <c r="G315" s="20">
        <v>-0.41094091968850766</v>
      </c>
      <c r="H315" s="20">
        <v>9.4731501689287043</v>
      </c>
      <c r="I315" s="20">
        <v>235.71048550679146</v>
      </c>
      <c r="J315" s="20">
        <v>273.05674849595408</v>
      </c>
      <c r="K315" s="20">
        <v>82.113686625127514</v>
      </c>
      <c r="L315" s="20">
        <v>92.524083423510319</v>
      </c>
      <c r="M315" s="20">
        <v>416.24315057923525</v>
      </c>
    </row>
    <row r="316" spans="2:13" x14ac:dyDescent="0.35">
      <c r="B316" s="11" t="s">
        <v>307</v>
      </c>
      <c r="C316" s="17">
        <v>1</v>
      </c>
      <c r="D316" s="20">
        <v>229.21950133471654</v>
      </c>
      <c r="E316" s="20">
        <v>236.55038299506313</v>
      </c>
      <c r="F316" s="20">
        <v>-7.3308816603465914</v>
      </c>
      <c r="G316" s="20">
        <v>-8.9877329039603882E-2</v>
      </c>
      <c r="H316" s="20">
        <v>8.8473300855001415</v>
      </c>
      <c r="I316" s="20">
        <v>219.11084544773504</v>
      </c>
      <c r="J316" s="20">
        <v>253.98992054239122</v>
      </c>
      <c r="K316" s="20">
        <v>82.043843197941229</v>
      </c>
      <c r="L316" s="20">
        <v>74.828522258507405</v>
      </c>
      <c r="M316" s="20">
        <v>398.27224373161886</v>
      </c>
    </row>
    <row r="317" spans="2:13" x14ac:dyDescent="0.35">
      <c r="B317" s="11" t="s">
        <v>308</v>
      </c>
      <c r="C317" s="17">
        <v>1</v>
      </c>
      <c r="D317" s="20">
        <v>224.88853710671569</v>
      </c>
      <c r="E317" s="20">
        <v>238.20160838849276</v>
      </c>
      <c r="F317" s="20">
        <v>-13.31307128177707</v>
      </c>
      <c r="G317" s="20">
        <v>-0.16321956124216147</v>
      </c>
      <c r="H317" s="20">
        <v>8.8552433089029403</v>
      </c>
      <c r="I317" s="20">
        <v>220.74647258097545</v>
      </c>
      <c r="J317" s="20">
        <v>255.65674419601007</v>
      </c>
      <c r="K317" s="20">
        <v>82.044696910321036</v>
      </c>
      <c r="L317" s="20">
        <v>76.47806484492537</v>
      </c>
      <c r="M317" s="20">
        <v>399.92515193206015</v>
      </c>
    </row>
    <row r="318" spans="2:13" x14ac:dyDescent="0.35">
      <c r="B318" s="11" t="s">
        <v>309</v>
      </c>
      <c r="C318" s="17">
        <v>1</v>
      </c>
      <c r="D318" s="20">
        <v>241.56974188162042</v>
      </c>
      <c r="E318" s="20">
        <v>238.20160838849276</v>
      </c>
      <c r="F318" s="20">
        <v>3.3681334931276581</v>
      </c>
      <c r="G318" s="20">
        <v>4.1293647372399801E-2</v>
      </c>
      <c r="H318" s="20">
        <v>8.8552433089029403</v>
      </c>
      <c r="I318" s="20">
        <v>220.74647258097545</v>
      </c>
      <c r="J318" s="20">
        <v>255.65674419601007</v>
      </c>
      <c r="K318" s="20">
        <v>82.044696910321036</v>
      </c>
      <c r="L318" s="20">
        <v>76.47806484492537</v>
      </c>
      <c r="M318" s="20">
        <v>399.92515193206015</v>
      </c>
    </row>
    <row r="319" spans="2:13" x14ac:dyDescent="0.35">
      <c r="B319" s="11" t="s">
        <v>310</v>
      </c>
      <c r="C319" s="17">
        <v>1</v>
      </c>
      <c r="D319" s="20">
        <v>230.10048123327263</v>
      </c>
      <c r="E319" s="20">
        <v>238.20160838849276</v>
      </c>
      <c r="F319" s="20">
        <v>-8.1011271552201265</v>
      </c>
      <c r="G319" s="20">
        <v>-9.9320614443933863E-2</v>
      </c>
      <c r="H319" s="20">
        <v>8.8552433089029403</v>
      </c>
      <c r="I319" s="20">
        <v>220.74647258097545</v>
      </c>
      <c r="J319" s="20">
        <v>255.65674419601007</v>
      </c>
      <c r="K319" s="20">
        <v>82.044696910321036</v>
      </c>
      <c r="L319" s="20">
        <v>76.47806484492537</v>
      </c>
      <c r="M319" s="20">
        <v>399.92515193206015</v>
      </c>
    </row>
    <row r="320" spans="2:13" x14ac:dyDescent="0.35">
      <c r="B320" s="11" t="s">
        <v>311</v>
      </c>
      <c r="C320" s="17">
        <v>1</v>
      </c>
      <c r="D320" s="20">
        <v>308.24658556892086</v>
      </c>
      <c r="E320" s="20">
        <v>262.26821811196174</v>
      </c>
      <c r="F320" s="20">
        <v>45.97836745695912</v>
      </c>
      <c r="G320" s="20">
        <v>0.56369930004265778</v>
      </c>
      <c r="H320" s="20">
        <v>10.089747204740895</v>
      </c>
      <c r="I320" s="20">
        <v>242.37967280850251</v>
      </c>
      <c r="J320" s="20">
        <v>282.15676341542098</v>
      </c>
      <c r="K320" s="20">
        <v>82.187103341717474</v>
      </c>
      <c r="L320" s="20">
        <v>100.26396815376771</v>
      </c>
      <c r="M320" s="20">
        <v>424.27246807015581</v>
      </c>
    </row>
    <row r="321" spans="2:13" x14ac:dyDescent="0.35">
      <c r="B321" s="11" t="s">
        <v>312</v>
      </c>
      <c r="C321" s="17">
        <v>1</v>
      </c>
      <c r="D321" s="20">
        <v>326.65294605776489</v>
      </c>
      <c r="E321" s="20">
        <v>262.26821811196174</v>
      </c>
      <c r="F321" s="20">
        <v>64.384727945803149</v>
      </c>
      <c r="G321" s="20">
        <v>0.78936308711832937</v>
      </c>
      <c r="H321" s="20">
        <v>10.089747204740895</v>
      </c>
      <c r="I321" s="20">
        <v>242.37967280850251</v>
      </c>
      <c r="J321" s="20">
        <v>282.15676341542098</v>
      </c>
      <c r="K321" s="20">
        <v>82.187103341717474</v>
      </c>
      <c r="L321" s="20">
        <v>100.26396815376771</v>
      </c>
      <c r="M321" s="20">
        <v>424.27246807015581</v>
      </c>
    </row>
    <row r="322" spans="2:13" x14ac:dyDescent="0.35">
      <c r="B322" s="11" t="s">
        <v>313</v>
      </c>
      <c r="C322" s="17">
        <v>1</v>
      </c>
      <c r="D322" s="20">
        <v>120.51899294525484</v>
      </c>
      <c r="E322" s="20">
        <v>238.20160838849276</v>
      </c>
      <c r="F322" s="20">
        <v>-117.68261544323792</v>
      </c>
      <c r="G322" s="20">
        <v>-1.4428004216252759</v>
      </c>
      <c r="H322" s="20">
        <v>8.8552433089029403</v>
      </c>
      <c r="I322" s="20">
        <v>220.74647258097545</v>
      </c>
      <c r="J322" s="20">
        <v>255.65674419601007</v>
      </c>
      <c r="K322" s="20">
        <v>82.044696910321036</v>
      </c>
      <c r="L322" s="20">
        <v>76.47806484492537</v>
      </c>
      <c r="M322" s="20">
        <v>399.92515193206015</v>
      </c>
    </row>
    <row r="323" spans="2:13" x14ac:dyDescent="0.35">
      <c r="B323" s="11" t="s">
        <v>314</v>
      </c>
      <c r="C323" s="17">
        <v>1</v>
      </c>
      <c r="D323" s="20">
        <v>199.31599103370235</v>
      </c>
      <c r="E323" s="20">
        <v>240.10051751291641</v>
      </c>
      <c r="F323" s="20">
        <v>-40.784526479214065</v>
      </c>
      <c r="G323" s="20">
        <v>-0.5000222996265713</v>
      </c>
      <c r="H323" s="20">
        <v>8.8774392020252613</v>
      </c>
      <c r="I323" s="20">
        <v>222.60162996247075</v>
      </c>
      <c r="J323" s="20">
        <v>257.5994050633621</v>
      </c>
      <c r="K323" s="20">
        <v>82.047095523438415</v>
      </c>
      <c r="L323" s="20">
        <v>78.372245909796845</v>
      </c>
      <c r="M323" s="20">
        <v>401.82878911603598</v>
      </c>
    </row>
    <row r="324" spans="2:13" x14ac:dyDescent="0.35">
      <c r="B324" s="11" t="s">
        <v>315</v>
      </c>
      <c r="C324" s="17">
        <v>1</v>
      </c>
      <c r="D324" s="20">
        <v>265.2078074172141</v>
      </c>
      <c r="E324" s="20">
        <v>254.38361700137278</v>
      </c>
      <c r="F324" s="20">
        <v>10.824190415841315</v>
      </c>
      <c r="G324" s="20">
        <v>0.132705637420684</v>
      </c>
      <c r="H324" s="20">
        <v>9.4731501689287043</v>
      </c>
      <c r="I324" s="20">
        <v>235.71048550679146</v>
      </c>
      <c r="J324" s="20">
        <v>273.05674849595408</v>
      </c>
      <c r="K324" s="20">
        <v>82.113686625127514</v>
      </c>
      <c r="L324" s="20">
        <v>92.524083423510319</v>
      </c>
      <c r="M324" s="20">
        <v>416.24315057923525</v>
      </c>
    </row>
    <row r="325" spans="2:13" x14ac:dyDescent="0.35">
      <c r="B325" s="11" t="s">
        <v>316</v>
      </c>
      <c r="C325" s="17">
        <v>1</v>
      </c>
      <c r="D325" s="20">
        <v>292.62008799438132</v>
      </c>
      <c r="E325" s="20">
        <v>254.38361700137278</v>
      </c>
      <c r="F325" s="20">
        <v>38.236470993008538</v>
      </c>
      <c r="G325" s="20">
        <v>0.46878288914970995</v>
      </c>
      <c r="H325" s="20">
        <v>9.4731501689287043</v>
      </c>
      <c r="I325" s="20">
        <v>235.71048550679146</v>
      </c>
      <c r="J325" s="20">
        <v>273.05674849595408</v>
      </c>
      <c r="K325" s="20">
        <v>82.113686625127514</v>
      </c>
      <c r="L325" s="20">
        <v>92.524083423510319</v>
      </c>
      <c r="M325" s="20">
        <v>416.24315057923525</v>
      </c>
    </row>
    <row r="326" spans="2:13" x14ac:dyDescent="0.35">
      <c r="B326" s="11" t="s">
        <v>317</v>
      </c>
      <c r="C326" s="17">
        <v>1</v>
      </c>
      <c r="D326" s="20">
        <v>296.42927521325447</v>
      </c>
      <c r="E326" s="20">
        <v>254.38361700137278</v>
      </c>
      <c r="F326" s="20">
        <v>42.045658211881687</v>
      </c>
      <c r="G326" s="20">
        <v>0.51548389851069443</v>
      </c>
      <c r="H326" s="20">
        <v>9.4731501689287043</v>
      </c>
      <c r="I326" s="20">
        <v>235.71048550679146</v>
      </c>
      <c r="J326" s="20">
        <v>273.05674849595408</v>
      </c>
      <c r="K326" s="20">
        <v>82.113686625127514</v>
      </c>
      <c r="L326" s="20">
        <v>92.524083423510319</v>
      </c>
      <c r="M326" s="20">
        <v>416.24315057923525</v>
      </c>
    </row>
    <row r="327" spans="2:13" x14ac:dyDescent="0.35">
      <c r="B327" s="11" t="s">
        <v>318</v>
      </c>
      <c r="C327" s="17">
        <v>1</v>
      </c>
      <c r="D327" s="20">
        <v>349.29649762786892</v>
      </c>
      <c r="E327" s="20">
        <v>345.44894462935383</v>
      </c>
      <c r="F327" s="20">
        <v>3.8475529985150843</v>
      </c>
      <c r="G327" s="20">
        <v>4.7171377586867985E-2</v>
      </c>
      <c r="H327" s="20">
        <v>33.303094357854334</v>
      </c>
      <c r="I327" s="20">
        <v>279.80308775690975</v>
      </c>
      <c r="J327" s="20">
        <v>411.09480150179792</v>
      </c>
      <c r="K327" s="20">
        <v>88.102287432590089</v>
      </c>
      <c r="L327" s="20">
        <v>171.7848974153531</v>
      </c>
      <c r="M327" s="20">
        <v>519.11299184335462</v>
      </c>
    </row>
    <row r="328" spans="2:13" x14ac:dyDescent="0.35">
      <c r="B328" s="11" t="s">
        <v>319</v>
      </c>
      <c r="C328" s="17">
        <v>1</v>
      </c>
      <c r="D328" s="20">
        <v>284.12361474754738</v>
      </c>
      <c r="E328" s="20">
        <v>298.21224016261783</v>
      </c>
      <c r="F328" s="20">
        <v>-14.088625415070453</v>
      </c>
      <c r="G328" s="20">
        <v>-0.17272793107482068</v>
      </c>
      <c r="H328" s="20">
        <v>18.772082563456298</v>
      </c>
      <c r="I328" s="20">
        <v>261.20938895856079</v>
      </c>
      <c r="J328" s="20">
        <v>335.21509136667487</v>
      </c>
      <c r="K328" s="20">
        <v>83.697718253341847</v>
      </c>
      <c r="L328" s="20">
        <v>133.23032064578456</v>
      </c>
      <c r="M328" s="20">
        <v>463.1941596794511</v>
      </c>
    </row>
    <row r="329" spans="2:13" x14ac:dyDescent="0.35">
      <c r="B329" s="11" t="s">
        <v>320</v>
      </c>
      <c r="C329" s="17">
        <v>1</v>
      </c>
      <c r="D329" s="20">
        <v>302.02682443031557</v>
      </c>
      <c r="E329" s="20">
        <v>298.21224016261783</v>
      </c>
      <c r="F329" s="20">
        <v>3.8145842676977395</v>
      </c>
      <c r="G329" s="20">
        <v>4.6767177709557663E-2</v>
      </c>
      <c r="H329" s="20">
        <v>18.772082563456298</v>
      </c>
      <c r="I329" s="20">
        <v>261.20938895856079</v>
      </c>
      <c r="J329" s="20">
        <v>335.21509136667487</v>
      </c>
      <c r="K329" s="20">
        <v>83.697718253341847</v>
      </c>
      <c r="L329" s="20">
        <v>133.23032064578456</v>
      </c>
      <c r="M329" s="20">
        <v>463.1941596794511</v>
      </c>
    </row>
    <row r="330" spans="2:13" x14ac:dyDescent="0.35">
      <c r="B330" s="11" t="s">
        <v>321</v>
      </c>
      <c r="C330" s="17">
        <v>1</v>
      </c>
      <c r="D330" s="20">
        <v>262.65703595214245</v>
      </c>
      <c r="E330" s="20">
        <v>298.21224016261783</v>
      </c>
      <c r="F330" s="20">
        <v>-35.555204210475381</v>
      </c>
      <c r="G330" s="20">
        <v>-0.4359102950986829</v>
      </c>
      <c r="H330" s="20">
        <v>18.772082563456298</v>
      </c>
      <c r="I330" s="20">
        <v>261.20938895856079</v>
      </c>
      <c r="J330" s="20">
        <v>335.21509136667487</v>
      </c>
      <c r="K330" s="20">
        <v>83.697718253341847</v>
      </c>
      <c r="L330" s="20">
        <v>133.23032064578456</v>
      </c>
      <c r="M330" s="20">
        <v>463.1941596794511</v>
      </c>
    </row>
    <row r="331" spans="2:13" x14ac:dyDescent="0.35">
      <c r="B331" s="11" t="s">
        <v>322</v>
      </c>
      <c r="C331" s="17">
        <v>1</v>
      </c>
      <c r="D331" s="20">
        <v>377.139476472588</v>
      </c>
      <c r="E331" s="20">
        <v>257.54846558060746</v>
      </c>
      <c r="F331" s="20">
        <v>119.59101089198055</v>
      </c>
      <c r="G331" s="20">
        <v>1.4661975372289964</v>
      </c>
      <c r="H331" s="20">
        <v>9.6988262104041638</v>
      </c>
      <c r="I331" s="20">
        <v>238.43048962325497</v>
      </c>
      <c r="J331" s="20">
        <v>276.66644153795994</v>
      </c>
      <c r="K331" s="20">
        <v>82.140027921265002</v>
      </c>
      <c r="L331" s="20">
        <v>95.637008991102419</v>
      </c>
      <c r="M331" s="20">
        <v>419.45992217011246</v>
      </c>
    </row>
    <row r="332" spans="2:13" ht="15" thickBot="1" x14ac:dyDescent="0.4">
      <c r="B332" s="15" t="s">
        <v>323</v>
      </c>
      <c r="C332" s="18">
        <v>1</v>
      </c>
      <c r="D332" s="21">
        <v>327.86669151320319</v>
      </c>
      <c r="E332" s="21">
        <v>275.35417913383355</v>
      </c>
      <c r="F332" s="21">
        <v>52.512512379369639</v>
      </c>
      <c r="G332" s="21">
        <v>0.64380855843657681</v>
      </c>
      <c r="H332" s="21">
        <v>11.458053172380458</v>
      </c>
      <c r="I332" s="21">
        <v>252.76847852269663</v>
      </c>
      <c r="J332" s="21">
        <v>297.93987974497048</v>
      </c>
      <c r="K332" s="21">
        <v>82.366279141088256</v>
      </c>
      <c r="L332" s="21">
        <v>112.99674431077048</v>
      </c>
      <c r="M332" s="21">
        <v>437.7116139568966</v>
      </c>
    </row>
    <row r="352" spans="7:7" x14ac:dyDescent="0.35">
      <c r="G352" t="s">
        <v>85</v>
      </c>
    </row>
    <row r="372" spans="7:7" x14ac:dyDescent="0.35">
      <c r="G372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DD653175">
              <controlPr defaultSize="0" autoFill="0" autoPict="0" macro="[0]!GoToResultsNew2311201909103075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793750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DB01-8415-4FCD-8AA8-1EA287CEF1E3}">
  <sheetPr codeName="Sheet9">
    <tabColor rgb="FF007800"/>
  </sheetPr>
  <dimension ref="B1:M376"/>
  <sheetViews>
    <sheetView zoomScaleNormal="100" workbookViewId="0">
      <selection activeCell="F7" sqref="F7"/>
    </sheetView>
  </sheetViews>
  <sheetFormatPr defaultRowHeight="14.5" x14ac:dyDescent="0.35"/>
  <cols>
    <col min="1" max="1" width="4.81640625" customWidth="1"/>
    <col min="4" max="4" width="11.1796875" bestFit="1" customWidth="1"/>
    <col min="5" max="5" width="10.1796875" bestFit="1" customWidth="1"/>
  </cols>
  <sheetData>
    <row r="1" spans="2:9" x14ac:dyDescent="0.35">
      <c r="B1" t="s">
        <v>329</v>
      </c>
    </row>
    <row r="2" spans="2:9" x14ac:dyDescent="0.35">
      <c r="B2" t="s">
        <v>352</v>
      </c>
    </row>
    <row r="3" spans="2:9" x14ac:dyDescent="0.35">
      <c r="B3" t="s">
        <v>357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>
      <c r="B6" t="s">
        <v>38</v>
      </c>
    </row>
    <row r="7" spans="2:9" ht="15.65" customHeight="1" x14ac:dyDescent="0.35"/>
    <row r="10" spans="2:9" x14ac:dyDescent="0.35">
      <c r="B10" s="10" t="s">
        <v>39</v>
      </c>
    </row>
    <row r="11" spans="2:9" ht="15" thickBot="1" x14ac:dyDescent="0.4"/>
    <row r="12" spans="2:9" x14ac:dyDescent="0.35">
      <c r="B12" s="12" t="s">
        <v>40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 t="s">
        <v>47</v>
      </c>
    </row>
    <row r="13" spans="2:9" x14ac:dyDescent="0.35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35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35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35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10" x14ac:dyDescent="0.35">
      <c r="B17" s="11" t="s">
        <v>1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10" x14ac:dyDescent="0.35">
      <c r="B18" s="11" t="s">
        <v>325</v>
      </c>
      <c r="C18" s="17">
        <v>220</v>
      </c>
      <c r="D18" s="17">
        <v>0</v>
      </c>
      <c r="E18" s="17">
        <v>220</v>
      </c>
      <c r="F18" s="20">
        <v>0</v>
      </c>
      <c r="G18" s="20">
        <v>6.2515384620000001</v>
      </c>
      <c r="H18" s="20">
        <v>2.2018442630545469</v>
      </c>
      <c r="I18" s="20">
        <v>2.2386702338433788</v>
      </c>
    </row>
    <row r="19" spans="2:10" x14ac:dyDescent="0.35">
      <c r="B19" s="11" t="s">
        <v>326</v>
      </c>
      <c r="C19" s="17">
        <v>220</v>
      </c>
      <c r="D19" s="17">
        <v>0</v>
      </c>
      <c r="E19" s="17">
        <v>220</v>
      </c>
      <c r="F19" s="20">
        <v>0</v>
      </c>
      <c r="G19" s="20">
        <v>1</v>
      </c>
      <c r="H19" s="20">
        <v>7.2727272727272738E-2</v>
      </c>
      <c r="I19" s="20">
        <v>0.26028052688870046</v>
      </c>
    </row>
    <row r="20" spans="2:10" ht="15" thickBot="1" x14ac:dyDescent="0.4">
      <c r="B20" s="15" t="s">
        <v>327</v>
      </c>
      <c r="C20" s="18">
        <v>220</v>
      </c>
      <c r="D20" s="18">
        <v>0</v>
      </c>
      <c r="E20" s="18">
        <v>220</v>
      </c>
      <c r="F20" s="21">
        <v>0</v>
      </c>
      <c r="G20" s="21">
        <v>1</v>
      </c>
      <c r="H20" s="21">
        <v>0.16818181818181827</v>
      </c>
      <c r="I20" s="21">
        <v>0.37488063687706641</v>
      </c>
    </row>
    <row r="23" spans="2:10" x14ac:dyDescent="0.35">
      <c r="B23" s="10" t="s">
        <v>48</v>
      </c>
    </row>
    <row r="24" spans="2:10" ht="15" thickBot="1" x14ac:dyDescent="0.4"/>
    <row r="25" spans="2:10" x14ac:dyDescent="0.35">
      <c r="B25" s="12"/>
      <c r="C25" s="13" t="s">
        <v>4</v>
      </c>
      <c r="D25" s="13" t="s">
        <v>5</v>
      </c>
      <c r="E25" s="13" t="s">
        <v>6</v>
      </c>
      <c r="F25" s="13" t="s">
        <v>1</v>
      </c>
      <c r="G25" s="13" t="s">
        <v>325</v>
      </c>
      <c r="H25" s="13" t="s">
        <v>326</v>
      </c>
      <c r="I25" s="13" t="s">
        <v>327</v>
      </c>
      <c r="J25" s="22" t="s">
        <v>3</v>
      </c>
    </row>
    <row r="26" spans="2:10" x14ac:dyDescent="0.35">
      <c r="B26" s="23" t="s">
        <v>4</v>
      </c>
      <c r="C26" s="30">
        <v>1</v>
      </c>
      <c r="D26" s="25">
        <v>-3.4677285995991354E-2</v>
      </c>
      <c r="E26" s="25">
        <v>-4.0070634528918347E-2</v>
      </c>
      <c r="F26" s="25">
        <v>0.22946197938733823</v>
      </c>
      <c r="G26" s="25">
        <v>0.344978419834441</v>
      </c>
      <c r="H26" s="25">
        <v>5.6876540038080159E-4</v>
      </c>
      <c r="I26" s="25">
        <v>6.6448691217033284E-2</v>
      </c>
      <c r="J26" s="19">
        <v>-0.27838467187404453</v>
      </c>
    </row>
    <row r="27" spans="2:10" x14ac:dyDescent="0.35">
      <c r="B27" s="11" t="s">
        <v>5</v>
      </c>
      <c r="C27" s="20">
        <v>-3.4677285995991354E-2</v>
      </c>
      <c r="D27" s="31">
        <v>1</v>
      </c>
      <c r="E27" s="20">
        <v>-2.0869596778242006E-2</v>
      </c>
      <c r="F27" s="20">
        <v>0.15151515151515099</v>
      </c>
      <c r="G27" s="20">
        <v>0.1362668377538995</v>
      </c>
      <c r="H27" s="20">
        <v>0.84016805041680787</v>
      </c>
      <c r="I27" s="20">
        <v>5.2661798947121446E-2</v>
      </c>
      <c r="J27" s="26">
        <v>0.39620374657492829</v>
      </c>
    </row>
    <row r="28" spans="2:10" x14ac:dyDescent="0.35">
      <c r="B28" s="11" t="s">
        <v>6</v>
      </c>
      <c r="C28" s="20">
        <v>-4.0070634528918347E-2</v>
      </c>
      <c r="D28" s="20">
        <v>-2.0869596778242006E-2</v>
      </c>
      <c r="E28" s="31">
        <v>1</v>
      </c>
      <c r="F28" s="20">
        <v>0.18782637100417801</v>
      </c>
      <c r="G28" s="20">
        <v>0.17766719363070133</v>
      </c>
      <c r="H28" s="20">
        <v>3.7259682931091082E-2</v>
      </c>
      <c r="I28" s="20">
        <v>0.76949043836715714</v>
      </c>
      <c r="J28" s="26">
        <v>0.37208725522289637</v>
      </c>
    </row>
    <row r="29" spans="2:10" x14ac:dyDescent="0.35">
      <c r="B29" s="11" t="s">
        <v>1</v>
      </c>
      <c r="C29" s="20">
        <v>0.22946197938733823</v>
      </c>
      <c r="D29" s="20">
        <v>0.15151515151515099</v>
      </c>
      <c r="E29" s="20">
        <v>0.18782637100417801</v>
      </c>
      <c r="F29" s="31">
        <v>1</v>
      </c>
      <c r="G29" s="20">
        <v>0.98579305956768837</v>
      </c>
      <c r="H29" s="20">
        <v>0.28005601680560133</v>
      </c>
      <c r="I29" s="20">
        <v>0.44965074485619172</v>
      </c>
      <c r="J29" s="26">
        <v>0.23213025083976896</v>
      </c>
    </row>
    <row r="30" spans="2:10" x14ac:dyDescent="0.35">
      <c r="B30" s="11" t="s">
        <v>325</v>
      </c>
      <c r="C30" s="20">
        <v>0.344978419834441</v>
      </c>
      <c r="D30" s="20">
        <v>0.1362668377538995</v>
      </c>
      <c r="E30" s="20">
        <v>0.17766719363070133</v>
      </c>
      <c r="F30" s="20">
        <v>0.98579305956768837</v>
      </c>
      <c r="G30" s="31">
        <v>1</v>
      </c>
      <c r="H30" s="20">
        <v>0.2609486638131418</v>
      </c>
      <c r="I30" s="20">
        <v>0.43453861249849984</v>
      </c>
      <c r="J30" s="26">
        <v>0.17414075339580046</v>
      </c>
    </row>
    <row r="31" spans="2:10" x14ac:dyDescent="0.35">
      <c r="B31" s="11" t="s">
        <v>326</v>
      </c>
      <c r="C31" s="20">
        <v>5.6876540038080159E-4</v>
      </c>
      <c r="D31" s="20">
        <v>0.84016805041680787</v>
      </c>
      <c r="E31" s="20">
        <v>3.7259682931091082E-2</v>
      </c>
      <c r="F31" s="20">
        <v>0.28005601680560133</v>
      </c>
      <c r="G31" s="20">
        <v>0.2609486638131418</v>
      </c>
      <c r="H31" s="31">
        <v>1</v>
      </c>
      <c r="I31" s="20">
        <v>0.1080593200194471</v>
      </c>
      <c r="J31" s="26">
        <v>0.38672894078341297</v>
      </c>
    </row>
    <row r="32" spans="2:10" x14ac:dyDescent="0.35">
      <c r="B32" s="11" t="s">
        <v>327</v>
      </c>
      <c r="C32" s="20">
        <v>6.6448691217033284E-2</v>
      </c>
      <c r="D32" s="20">
        <v>5.2661798947121446E-2</v>
      </c>
      <c r="E32" s="20">
        <v>0.76949043836715714</v>
      </c>
      <c r="F32" s="20">
        <v>0.44965074485619172</v>
      </c>
      <c r="G32" s="20">
        <v>0.43453861249849984</v>
      </c>
      <c r="H32" s="20">
        <v>0.1080593200194471</v>
      </c>
      <c r="I32" s="31">
        <v>1</v>
      </c>
      <c r="J32" s="26">
        <v>0.37109069472212697</v>
      </c>
    </row>
    <row r="33" spans="2:10" ht="15" thickBot="1" x14ac:dyDescent="0.4">
      <c r="B33" s="24" t="s">
        <v>3</v>
      </c>
      <c r="C33" s="27">
        <v>-0.27838467187404453</v>
      </c>
      <c r="D33" s="27">
        <v>0.39620374657492829</v>
      </c>
      <c r="E33" s="27">
        <v>0.37208725522289637</v>
      </c>
      <c r="F33" s="27">
        <v>0.23213025083976896</v>
      </c>
      <c r="G33" s="27">
        <v>0.17414075339580046</v>
      </c>
      <c r="H33" s="27">
        <v>0.38672894078341297</v>
      </c>
      <c r="I33" s="27">
        <v>0.37109069472212697</v>
      </c>
      <c r="J33" s="32">
        <v>1</v>
      </c>
    </row>
    <row r="36" spans="2:10" x14ac:dyDescent="0.35">
      <c r="B36" s="33" t="s">
        <v>49</v>
      </c>
    </row>
    <row r="38" spans="2:10" x14ac:dyDescent="0.35">
      <c r="B38" s="10" t="s">
        <v>50</v>
      </c>
    </row>
    <row r="39" spans="2:10" ht="15" thickBot="1" x14ac:dyDescent="0.4"/>
    <row r="40" spans="2:10" x14ac:dyDescent="0.35">
      <c r="B40" s="34" t="s">
        <v>41</v>
      </c>
      <c r="C40" s="35">
        <v>220</v>
      </c>
    </row>
    <row r="41" spans="2:10" x14ac:dyDescent="0.35">
      <c r="B41" s="11" t="s">
        <v>51</v>
      </c>
      <c r="C41" s="20">
        <v>220</v>
      </c>
    </row>
    <row r="42" spans="2:10" x14ac:dyDescent="0.35">
      <c r="B42" s="11" t="s">
        <v>52</v>
      </c>
      <c r="C42" s="20">
        <v>212</v>
      </c>
    </row>
    <row r="43" spans="2:10" x14ac:dyDescent="0.35">
      <c r="B43" s="11" t="s">
        <v>53</v>
      </c>
      <c r="C43" s="20">
        <v>0.40799702482387645</v>
      </c>
    </row>
    <row r="44" spans="2:10" x14ac:dyDescent="0.35">
      <c r="B44" s="11" t="s">
        <v>54</v>
      </c>
      <c r="C44" s="20">
        <v>0.38844975677560822</v>
      </c>
    </row>
    <row r="45" spans="2:10" x14ac:dyDescent="0.35">
      <c r="B45" s="11" t="s">
        <v>55</v>
      </c>
      <c r="C45" s="20">
        <v>6571.3594437350102</v>
      </c>
    </row>
    <row r="46" spans="2:10" x14ac:dyDescent="0.35">
      <c r="B46" s="11" t="s">
        <v>56</v>
      </c>
      <c r="C46" s="20">
        <v>81.06392196122151</v>
      </c>
    </row>
    <row r="47" spans="2:10" x14ac:dyDescent="0.35">
      <c r="B47" s="11" t="s">
        <v>57</v>
      </c>
      <c r="C47" s="20">
        <v>19.990835111304538</v>
      </c>
    </row>
    <row r="48" spans="2:10" x14ac:dyDescent="0.35">
      <c r="B48" s="11" t="s">
        <v>58</v>
      </c>
      <c r="C48" s="20">
        <v>1.3994520189482924</v>
      </c>
    </row>
    <row r="49" spans="2:7" x14ac:dyDescent="0.35">
      <c r="B49" s="11" t="s">
        <v>59</v>
      </c>
      <c r="C49" s="20">
        <v>8</v>
      </c>
    </row>
    <row r="50" spans="2:7" x14ac:dyDescent="0.35">
      <c r="B50" s="11" t="s">
        <v>60</v>
      </c>
      <c r="C50" s="20">
        <v>1941.7556417546944</v>
      </c>
    </row>
    <row r="51" spans="2:7" x14ac:dyDescent="0.35">
      <c r="B51" s="11" t="s">
        <v>61</v>
      </c>
      <c r="C51" s="20">
        <v>1968.9046621255131</v>
      </c>
    </row>
    <row r="52" spans="2:7" ht="15" thickBot="1" x14ac:dyDescent="0.4">
      <c r="B52" s="15" t="s">
        <v>62</v>
      </c>
      <c r="C52" s="21">
        <v>0.63668244500073656</v>
      </c>
    </row>
    <row r="55" spans="2:7" x14ac:dyDescent="0.35">
      <c r="B55" s="10" t="s">
        <v>63</v>
      </c>
    </row>
    <row r="56" spans="2:7" ht="15" thickBot="1" x14ac:dyDescent="0.4"/>
    <row r="57" spans="2:7" x14ac:dyDescent="0.35">
      <c r="B57" s="12" t="s">
        <v>64</v>
      </c>
      <c r="C57" s="13" t="s">
        <v>52</v>
      </c>
      <c r="D57" s="13" t="s">
        <v>65</v>
      </c>
      <c r="E57" s="13" t="s">
        <v>66</v>
      </c>
      <c r="F57" s="13" t="s">
        <v>67</v>
      </c>
      <c r="G57" s="13" t="s">
        <v>68</v>
      </c>
    </row>
    <row r="58" spans="2:7" x14ac:dyDescent="0.35">
      <c r="B58" s="23" t="s">
        <v>69</v>
      </c>
      <c r="C58" s="36">
        <v>7</v>
      </c>
      <c r="D58" s="25">
        <v>960117.06946986262</v>
      </c>
      <c r="E58" s="25">
        <v>137159.58135283753</v>
      </c>
      <c r="F58" s="25">
        <v>20.87232977091254</v>
      </c>
      <c r="G58" s="37" t="s">
        <v>72</v>
      </c>
    </row>
    <row r="59" spans="2:7" x14ac:dyDescent="0.35">
      <c r="B59" s="11" t="s">
        <v>70</v>
      </c>
      <c r="C59" s="17">
        <v>212</v>
      </c>
      <c r="D59" s="20">
        <v>1393128.2020718222</v>
      </c>
      <c r="E59" s="20">
        <v>6571.3594437350102</v>
      </c>
      <c r="F59" s="20"/>
      <c r="G59" s="20"/>
    </row>
    <row r="60" spans="2:7" ht="15" thickBot="1" x14ac:dyDescent="0.4">
      <c r="B60" s="15" t="s">
        <v>71</v>
      </c>
      <c r="C60" s="18">
        <v>219</v>
      </c>
      <c r="D60" s="21">
        <v>2353245.2715416849</v>
      </c>
      <c r="E60" s="21"/>
      <c r="F60" s="21"/>
      <c r="G60" s="21"/>
    </row>
    <row r="61" spans="2:7" x14ac:dyDescent="0.35">
      <c r="B61" s="38" t="s">
        <v>73</v>
      </c>
    </row>
    <row r="64" spans="2:7" x14ac:dyDescent="0.35">
      <c r="B64" s="10" t="s">
        <v>74</v>
      </c>
    </row>
    <row r="65" spans="2:8" ht="15" thickBot="1" x14ac:dyDescent="0.4"/>
    <row r="66" spans="2:8" x14ac:dyDescent="0.35">
      <c r="B66" s="12" t="s">
        <v>64</v>
      </c>
      <c r="C66" s="13" t="s">
        <v>75</v>
      </c>
      <c r="D66" s="13" t="s">
        <v>76</v>
      </c>
      <c r="E66" s="13" t="s">
        <v>77</v>
      </c>
      <c r="F66" s="13" t="s">
        <v>78</v>
      </c>
      <c r="G66" s="13" t="s">
        <v>79</v>
      </c>
      <c r="H66" s="13" t="s">
        <v>80</v>
      </c>
    </row>
    <row r="67" spans="2:8" x14ac:dyDescent="0.35">
      <c r="B67" s="23" t="s">
        <v>81</v>
      </c>
      <c r="C67" s="25">
        <v>388.05622971482683</v>
      </c>
      <c r="D67" s="25">
        <v>65.853104625219586</v>
      </c>
      <c r="E67" s="25">
        <v>5.892755275902573</v>
      </c>
      <c r="F67" s="37" t="s">
        <v>72</v>
      </c>
      <c r="G67" s="25">
        <v>258.24546954850672</v>
      </c>
      <c r="H67" s="25">
        <v>517.86698988114699</v>
      </c>
    </row>
    <row r="68" spans="2:8" x14ac:dyDescent="0.35">
      <c r="B68" s="11" t="s">
        <v>4</v>
      </c>
      <c r="C68" s="20">
        <v>-36.194976781592757</v>
      </c>
      <c r="D68" s="20">
        <v>15.55004359922231</v>
      </c>
      <c r="E68" s="20">
        <v>-2.3276447137037573</v>
      </c>
      <c r="F68" s="29">
        <v>2.0874017554847191E-2</v>
      </c>
      <c r="G68" s="20">
        <v>-66.8474872702391</v>
      </c>
      <c r="H68" s="20">
        <v>-5.5424662929464112</v>
      </c>
    </row>
    <row r="69" spans="2:8" x14ac:dyDescent="0.35">
      <c r="B69" s="11" t="s">
        <v>5</v>
      </c>
      <c r="C69" s="20">
        <v>107.78120248961127</v>
      </c>
      <c r="D69" s="20">
        <v>34.293369639584391</v>
      </c>
      <c r="E69" s="20">
        <v>3.1429166518883238</v>
      </c>
      <c r="F69" s="29">
        <v>1.912111314058329E-3</v>
      </c>
      <c r="G69" s="20">
        <v>40.181528838473838</v>
      </c>
      <c r="H69" s="20">
        <v>175.38087614074871</v>
      </c>
    </row>
    <row r="70" spans="2:8" x14ac:dyDescent="0.35">
      <c r="B70" s="11" t="s">
        <v>6</v>
      </c>
      <c r="C70" s="20">
        <v>63.788995977716255</v>
      </c>
      <c r="D70" s="20">
        <v>20.750214479364107</v>
      </c>
      <c r="E70" s="20">
        <v>3.0741367054858064</v>
      </c>
      <c r="F70" s="29">
        <v>2.3885792537374773E-3</v>
      </c>
      <c r="G70" s="20">
        <v>22.885820181978964</v>
      </c>
      <c r="H70" s="20">
        <v>104.69217177345354</v>
      </c>
    </row>
    <row r="71" spans="2:8" x14ac:dyDescent="0.35">
      <c r="B71" s="11" t="s">
        <v>1</v>
      </c>
      <c r="C71" s="20">
        <v>204.27003581040969</v>
      </c>
      <c r="D71" s="20">
        <v>93.207634028462607</v>
      </c>
      <c r="E71" s="20">
        <v>2.191559070666167</v>
      </c>
      <c r="F71" s="29">
        <v>2.9500503136422163E-2</v>
      </c>
      <c r="G71" s="20">
        <v>20.53756191417915</v>
      </c>
      <c r="H71" s="20">
        <v>388.00250970664024</v>
      </c>
    </row>
    <row r="72" spans="2:8" x14ac:dyDescent="0.35">
      <c r="B72" s="11" t="s">
        <v>325</v>
      </c>
      <c r="C72" s="20">
        <v>-40.79216973798674</v>
      </c>
      <c r="D72" s="20">
        <v>21.370473225986672</v>
      </c>
      <c r="E72" s="20">
        <v>-1.9088098474292616</v>
      </c>
      <c r="F72" s="20">
        <v>5.7637224405112208E-2</v>
      </c>
      <c r="G72" s="20">
        <v>-82.918010127247982</v>
      </c>
      <c r="H72" s="20">
        <v>1.3336706512744954</v>
      </c>
    </row>
    <row r="73" spans="2:8" x14ac:dyDescent="0.35">
      <c r="B73" s="11" t="s">
        <v>326</v>
      </c>
      <c r="C73" s="20">
        <v>22.879897599015287</v>
      </c>
      <c r="D73" s="20">
        <v>40.758574074849037</v>
      </c>
      <c r="E73" s="20">
        <v>0.56135176753236382</v>
      </c>
      <c r="F73" s="20">
        <v>0.57515065496169981</v>
      </c>
      <c r="G73" s="20">
        <v>-57.46409702451502</v>
      </c>
      <c r="H73" s="20">
        <v>103.2238922225456</v>
      </c>
    </row>
    <row r="74" spans="2:8" ht="15" thickBot="1" x14ac:dyDescent="0.4">
      <c r="B74" s="15" t="s">
        <v>327</v>
      </c>
      <c r="C74" s="21">
        <v>25.655807781364711</v>
      </c>
      <c r="D74" s="21">
        <v>26.444099689064565</v>
      </c>
      <c r="E74" s="21">
        <v>0.97019025351708843</v>
      </c>
      <c r="F74" s="21">
        <v>0.33305724907409329</v>
      </c>
      <c r="G74" s="21">
        <v>-26.471251407228163</v>
      </c>
      <c r="H74" s="21">
        <v>77.782866969957581</v>
      </c>
    </row>
    <row r="77" spans="2:8" x14ac:dyDescent="0.35">
      <c r="B77" s="10" t="s">
        <v>82</v>
      </c>
    </row>
    <row r="79" spans="2:8" x14ac:dyDescent="0.35">
      <c r="B79" s="10" t="s">
        <v>328</v>
      </c>
    </row>
    <row r="82" spans="2:8" x14ac:dyDescent="0.35">
      <c r="B82" s="10" t="s">
        <v>84</v>
      </c>
    </row>
    <row r="83" spans="2:8" ht="15" thickBot="1" x14ac:dyDescent="0.4"/>
    <row r="84" spans="2:8" x14ac:dyDescent="0.35">
      <c r="B84" s="12" t="s">
        <v>64</v>
      </c>
      <c r="C84" s="13" t="s">
        <v>75</v>
      </c>
      <c r="D84" s="13" t="s">
        <v>76</v>
      </c>
      <c r="E84" s="13" t="s">
        <v>77</v>
      </c>
      <c r="F84" s="13" t="s">
        <v>78</v>
      </c>
      <c r="G84" s="13" t="s">
        <v>79</v>
      </c>
      <c r="H84" s="13" t="s">
        <v>80</v>
      </c>
    </row>
    <row r="85" spans="2:8" x14ac:dyDescent="0.35">
      <c r="B85" s="23" t="s">
        <v>4</v>
      </c>
      <c r="C85" s="25">
        <v>-0.18566553881790437</v>
      </c>
      <c r="D85" s="25">
        <v>7.9765411673361722E-2</v>
      </c>
      <c r="E85" s="25">
        <v>-2.3276447137037573</v>
      </c>
      <c r="F85" s="28">
        <v>2.0874017554847191E-2</v>
      </c>
      <c r="G85" s="25">
        <v>-0.34290047532131029</v>
      </c>
      <c r="H85" s="25">
        <v>-2.8430602314498427E-2</v>
      </c>
    </row>
    <row r="86" spans="2:8" x14ac:dyDescent="0.35">
      <c r="B86" s="11" t="s">
        <v>5</v>
      </c>
      <c r="C86" s="20">
        <v>0.31263818615331629</v>
      </c>
      <c r="D86" s="20">
        <v>9.9473902995638575E-2</v>
      </c>
      <c r="E86" s="20">
        <v>3.1429166518883238</v>
      </c>
      <c r="F86" s="29">
        <v>1.912111314058329E-3</v>
      </c>
      <c r="G86" s="20">
        <v>0.11655353626378842</v>
      </c>
      <c r="H86" s="20">
        <v>0.50872283604284418</v>
      </c>
    </row>
    <row r="87" spans="2:8" x14ac:dyDescent="0.35">
      <c r="B87" s="11" t="s">
        <v>6</v>
      </c>
      <c r="C87" s="20">
        <v>0.26866850968481709</v>
      </c>
      <c r="D87" s="20">
        <v>8.7396409276587247E-2</v>
      </c>
      <c r="E87" s="20">
        <v>3.0741367054858064</v>
      </c>
      <c r="F87" s="29">
        <v>2.3885792537374773E-3</v>
      </c>
      <c r="G87" s="20">
        <v>9.6391220883221856E-2</v>
      </c>
      <c r="H87" s="20">
        <v>0.44094579848641235</v>
      </c>
    </row>
    <row r="88" spans="2:8" x14ac:dyDescent="0.35">
      <c r="B88" s="11" t="s">
        <v>1</v>
      </c>
      <c r="C88" s="20">
        <v>0.98753480826731621</v>
      </c>
      <c r="D88" s="20">
        <v>0.45060834612463174</v>
      </c>
      <c r="E88" s="20">
        <v>2.1915590706661665</v>
      </c>
      <c r="F88" s="29">
        <v>2.9500503136422163E-2</v>
      </c>
      <c r="G88" s="20">
        <v>9.9287970390434799E-2</v>
      </c>
      <c r="H88" s="20">
        <v>1.8757816461441976</v>
      </c>
    </row>
    <row r="89" spans="2:8" x14ac:dyDescent="0.35">
      <c r="B89" s="11" t="s">
        <v>325</v>
      </c>
      <c r="C89" s="20">
        <v>-0.88095837964014156</v>
      </c>
      <c r="D89" s="20">
        <v>0.46152233593440162</v>
      </c>
      <c r="E89" s="20">
        <v>-1.9088098474292616</v>
      </c>
      <c r="F89" s="20">
        <v>5.7637224405112208E-2</v>
      </c>
      <c r="G89" s="20">
        <v>-1.7907190599048142</v>
      </c>
      <c r="H89" s="20">
        <v>2.8802300624531152E-2</v>
      </c>
    </row>
    <row r="90" spans="2:8" x14ac:dyDescent="0.35">
      <c r="B90" s="11" t="s">
        <v>326</v>
      </c>
      <c r="C90" s="20">
        <v>5.7449230200956228E-2</v>
      </c>
      <c r="D90" s="20">
        <v>0.10234087344820569</v>
      </c>
      <c r="E90" s="20">
        <v>0.56135176753236382</v>
      </c>
      <c r="F90" s="20">
        <v>0.57515065496169981</v>
      </c>
      <c r="G90" s="20">
        <v>-0.14428684061914371</v>
      </c>
      <c r="H90" s="20">
        <v>0.25918530102105614</v>
      </c>
    </row>
    <row r="91" spans="2:8" ht="15" thickBot="1" x14ac:dyDescent="0.4">
      <c r="B91" s="15" t="s">
        <v>327</v>
      </c>
      <c r="C91" s="21">
        <v>9.2782733283245142E-2</v>
      </c>
      <c r="D91" s="21">
        <v>9.5633545015416821E-2</v>
      </c>
      <c r="E91" s="21">
        <v>0.97019025351708854</v>
      </c>
      <c r="F91" s="21">
        <v>0.33305724907409329</v>
      </c>
      <c r="G91" s="21">
        <v>-9.5731737621396071E-2</v>
      </c>
      <c r="H91" s="21">
        <v>0.28129720418788634</v>
      </c>
    </row>
    <row r="111" spans="7:7" x14ac:dyDescent="0.35">
      <c r="G111" t="s">
        <v>85</v>
      </c>
    </row>
    <row r="114" spans="2:13" x14ac:dyDescent="0.35">
      <c r="B114" s="10" t="s">
        <v>86</v>
      </c>
    </row>
    <row r="115" spans="2:13" ht="15" thickBot="1" x14ac:dyDescent="0.4"/>
    <row r="116" spans="2:13" x14ac:dyDescent="0.35">
      <c r="B116" s="12" t="s">
        <v>87</v>
      </c>
      <c r="C116" s="13" t="s">
        <v>88</v>
      </c>
      <c r="D116" s="13" t="s">
        <v>3</v>
      </c>
      <c r="E116" s="13" t="s">
        <v>199</v>
      </c>
      <c r="F116" s="13" t="s">
        <v>200</v>
      </c>
      <c r="G116" s="13" t="s">
        <v>201</v>
      </c>
      <c r="H116" s="13" t="s">
        <v>202</v>
      </c>
      <c r="I116" s="13" t="s">
        <v>203</v>
      </c>
      <c r="J116" s="13" t="s">
        <v>204</v>
      </c>
      <c r="K116" s="13" t="s">
        <v>205</v>
      </c>
      <c r="L116" s="13" t="s">
        <v>206</v>
      </c>
      <c r="M116" s="13" t="s">
        <v>207</v>
      </c>
    </row>
    <row r="117" spans="2:13" x14ac:dyDescent="0.35">
      <c r="B117" s="23" t="s">
        <v>89</v>
      </c>
      <c r="C117" s="36">
        <v>1</v>
      </c>
      <c r="D117" s="25">
        <v>270.7488999921228</v>
      </c>
      <c r="E117" s="25">
        <v>262.0514069562405</v>
      </c>
      <c r="F117" s="25">
        <v>8.697493035882303</v>
      </c>
      <c r="G117" s="25">
        <v>0.10729178684499026</v>
      </c>
      <c r="H117" s="25">
        <v>10.307644709849175</v>
      </c>
      <c r="I117" s="25">
        <v>241.73280234488794</v>
      </c>
      <c r="J117" s="25">
        <v>282.37001156759305</v>
      </c>
      <c r="K117" s="25">
        <v>81.716626112434994</v>
      </c>
      <c r="L117" s="25">
        <v>100.97020335540449</v>
      </c>
      <c r="M117" s="25">
        <v>423.13261055707653</v>
      </c>
    </row>
    <row r="118" spans="2:13" x14ac:dyDescent="0.35">
      <c r="B118" s="11" t="s">
        <v>90</v>
      </c>
      <c r="C118" s="17">
        <v>1</v>
      </c>
      <c r="D118" s="20">
        <v>314.50582438280878</v>
      </c>
      <c r="E118" s="20">
        <v>392.7125070448671</v>
      </c>
      <c r="F118" s="20">
        <v>-78.206682662058313</v>
      </c>
      <c r="G118" s="20">
        <v>-0.96475325607204132</v>
      </c>
      <c r="H118" s="20">
        <v>20.902135991434211</v>
      </c>
      <c r="I118" s="20">
        <v>351.50986097996525</v>
      </c>
      <c r="J118" s="20">
        <v>433.91515310976894</v>
      </c>
      <c r="K118" s="20">
        <v>83.715343472624056</v>
      </c>
      <c r="L118" s="20">
        <v>227.69139778035188</v>
      </c>
      <c r="M118" s="20">
        <v>557.73361630938234</v>
      </c>
    </row>
    <row r="119" spans="2:13" x14ac:dyDescent="0.35">
      <c r="B119" s="11" t="s">
        <v>91</v>
      </c>
      <c r="C119" s="17">
        <v>1</v>
      </c>
      <c r="D119" s="20">
        <v>390.60697916261392</v>
      </c>
      <c r="E119" s="20">
        <v>367.21441982206466</v>
      </c>
      <c r="F119" s="20">
        <v>23.392559340549269</v>
      </c>
      <c r="G119" s="20">
        <v>0.28856930154131394</v>
      </c>
      <c r="H119" s="20">
        <v>14.315766563168543</v>
      </c>
      <c r="I119" s="20">
        <v>338.99493722508453</v>
      </c>
      <c r="J119" s="20">
        <v>395.43390241904478</v>
      </c>
      <c r="K119" s="20">
        <v>82.318288466331367</v>
      </c>
      <c r="L119" s="20">
        <v>204.94720915341861</v>
      </c>
      <c r="M119" s="20">
        <v>529.4816304907107</v>
      </c>
    </row>
    <row r="120" spans="2:13" x14ac:dyDescent="0.35">
      <c r="B120" s="11" t="s">
        <v>92</v>
      </c>
      <c r="C120" s="17">
        <v>1</v>
      </c>
      <c r="D120" s="20">
        <v>249.86237982712225</v>
      </c>
      <c r="E120" s="20">
        <v>367.21441982206466</v>
      </c>
      <c r="F120" s="20">
        <v>-117.3520399949424</v>
      </c>
      <c r="G120" s="20">
        <v>-1.4476481911531496</v>
      </c>
      <c r="H120" s="20">
        <v>14.315766563168543</v>
      </c>
      <c r="I120" s="20">
        <v>338.99493722508453</v>
      </c>
      <c r="J120" s="20">
        <v>395.43390241904478</v>
      </c>
      <c r="K120" s="20">
        <v>82.318288466331367</v>
      </c>
      <c r="L120" s="20">
        <v>204.94720915341861</v>
      </c>
      <c r="M120" s="20">
        <v>529.4816304907107</v>
      </c>
    </row>
    <row r="121" spans="2:13" x14ac:dyDescent="0.35">
      <c r="B121" s="11" t="s">
        <v>93</v>
      </c>
      <c r="C121" s="17">
        <v>1</v>
      </c>
      <c r="D121" s="20">
        <v>222.03389430781561</v>
      </c>
      <c r="E121" s="20">
        <v>312.76205262265802</v>
      </c>
      <c r="F121" s="20">
        <v>-90.728158314842403</v>
      </c>
      <c r="G121" s="20">
        <v>-1.1192174782543085</v>
      </c>
      <c r="H121" s="20">
        <v>14.937086370398527</v>
      </c>
      <c r="I121" s="20">
        <v>283.31781385143324</v>
      </c>
      <c r="J121" s="20">
        <v>342.20629139388279</v>
      </c>
      <c r="K121" s="20">
        <v>82.428611494867212</v>
      </c>
      <c r="L121" s="20">
        <v>150.2773713232863</v>
      </c>
      <c r="M121" s="20">
        <v>475.24673392202976</v>
      </c>
    </row>
    <row r="122" spans="2:13" x14ac:dyDescent="0.35">
      <c r="B122" s="11" t="s">
        <v>94</v>
      </c>
      <c r="C122" s="17">
        <v>1</v>
      </c>
      <c r="D122" s="20">
        <v>276.35819705736077</v>
      </c>
      <c r="E122" s="20">
        <v>273.04957075574993</v>
      </c>
      <c r="F122" s="20">
        <v>3.3086263016108433</v>
      </c>
      <c r="G122" s="20">
        <v>4.0815028702825266E-2</v>
      </c>
      <c r="H122" s="20">
        <v>10.967483452614571</v>
      </c>
      <c r="I122" s="20">
        <v>251.4302807891201</v>
      </c>
      <c r="J122" s="20">
        <v>294.66886072237975</v>
      </c>
      <c r="K122" s="20">
        <v>81.802476350159381</v>
      </c>
      <c r="L122" s="20">
        <v>111.79913770578034</v>
      </c>
      <c r="M122" s="20">
        <v>434.30000380571948</v>
      </c>
    </row>
    <row r="123" spans="2:13" x14ac:dyDescent="0.35">
      <c r="B123" s="11" t="s">
        <v>95</v>
      </c>
      <c r="C123" s="17">
        <v>1</v>
      </c>
      <c r="D123" s="20">
        <v>294.86318135451683</v>
      </c>
      <c r="E123" s="20">
        <v>273.04957075574993</v>
      </c>
      <c r="F123" s="20">
        <v>21.8136105987669</v>
      </c>
      <c r="G123" s="20">
        <v>0.26909147831759067</v>
      </c>
      <c r="H123" s="20">
        <v>10.967483452614571</v>
      </c>
      <c r="I123" s="20">
        <v>251.4302807891201</v>
      </c>
      <c r="J123" s="20">
        <v>294.66886072237975</v>
      </c>
      <c r="K123" s="20">
        <v>81.802476350159381</v>
      </c>
      <c r="L123" s="20">
        <v>111.79913770578034</v>
      </c>
      <c r="M123" s="20">
        <v>434.30000380571948</v>
      </c>
    </row>
    <row r="124" spans="2:13" x14ac:dyDescent="0.35">
      <c r="B124" s="11" t="s">
        <v>96</v>
      </c>
      <c r="C124" s="17">
        <v>1</v>
      </c>
      <c r="D124" s="20">
        <v>383.45580710381228</v>
      </c>
      <c r="E124" s="20">
        <v>411.1894222095662</v>
      </c>
      <c r="F124" s="20">
        <v>-27.733615105753927</v>
      </c>
      <c r="G124" s="20">
        <v>-0.34212032226889832</v>
      </c>
      <c r="H124" s="20">
        <v>21.230517128416118</v>
      </c>
      <c r="I124" s="20">
        <v>369.33946566084586</v>
      </c>
      <c r="J124" s="20">
        <v>453.03937875828655</v>
      </c>
      <c r="K124" s="20">
        <v>83.797937333057192</v>
      </c>
      <c r="L124" s="20">
        <v>246.0055025222332</v>
      </c>
      <c r="M124" s="20">
        <v>576.37334189689921</v>
      </c>
    </row>
    <row r="125" spans="2:13" x14ac:dyDescent="0.35">
      <c r="B125" s="11" t="s">
        <v>97</v>
      </c>
      <c r="C125" s="17">
        <v>1</v>
      </c>
      <c r="D125" s="20">
        <v>300.2942445751741</v>
      </c>
      <c r="E125" s="20">
        <v>369.97312588002058</v>
      </c>
      <c r="F125" s="20">
        <v>-69.67888130484647</v>
      </c>
      <c r="G125" s="20">
        <v>-0.85955477626876609</v>
      </c>
      <c r="H125" s="20">
        <v>14.482495456256137</v>
      </c>
      <c r="I125" s="20">
        <v>341.42498445250294</v>
      </c>
      <c r="J125" s="20">
        <v>398.52126730753821</v>
      </c>
      <c r="K125" s="20">
        <v>82.347447552279903</v>
      </c>
      <c r="L125" s="20">
        <v>207.64843632508243</v>
      </c>
      <c r="M125" s="20">
        <v>532.29781543495869</v>
      </c>
    </row>
    <row r="126" spans="2:13" x14ac:dyDescent="0.35">
      <c r="B126" s="11" t="s">
        <v>98</v>
      </c>
      <c r="C126" s="17">
        <v>1</v>
      </c>
      <c r="D126" s="20">
        <v>296.74312209515341</v>
      </c>
      <c r="E126" s="20">
        <v>329.06728872161307</v>
      </c>
      <c r="F126" s="20">
        <v>-32.324166626459657</v>
      </c>
      <c r="G126" s="20">
        <v>-0.39874910865924479</v>
      </c>
      <c r="H126" s="20">
        <v>13.968629593300287</v>
      </c>
      <c r="I126" s="20">
        <v>301.53208842532149</v>
      </c>
      <c r="J126" s="20">
        <v>356.60248901790465</v>
      </c>
      <c r="K126" s="20">
        <v>82.258629069841874</v>
      </c>
      <c r="L126" s="20">
        <v>166.91767967028542</v>
      </c>
      <c r="M126" s="20">
        <v>491.21689777294068</v>
      </c>
    </row>
    <row r="127" spans="2:13" x14ac:dyDescent="0.35">
      <c r="B127" s="11" t="s">
        <v>99</v>
      </c>
      <c r="C127" s="17">
        <v>1</v>
      </c>
      <c r="D127" s="20">
        <v>429.79776568141511</v>
      </c>
      <c r="E127" s="20">
        <v>407.93371119644485</v>
      </c>
      <c r="F127" s="20">
        <v>21.864054484970268</v>
      </c>
      <c r="G127" s="20">
        <v>0.26971375127185876</v>
      </c>
      <c r="H127" s="20">
        <v>18.216900870576882</v>
      </c>
      <c r="I127" s="20">
        <v>372.02424628446767</v>
      </c>
      <c r="J127" s="20">
        <v>443.84317610842203</v>
      </c>
      <c r="K127" s="20">
        <v>83.085587926327122</v>
      </c>
      <c r="L127" s="20">
        <v>244.15398677853645</v>
      </c>
      <c r="M127" s="20">
        <v>571.71343561435322</v>
      </c>
    </row>
    <row r="128" spans="2:13" x14ac:dyDescent="0.35">
      <c r="B128" s="11" t="s">
        <v>100</v>
      </c>
      <c r="C128" s="17">
        <v>1</v>
      </c>
      <c r="D128" s="20">
        <v>297.21708504560701</v>
      </c>
      <c r="E128" s="20">
        <v>262.0514069562405</v>
      </c>
      <c r="F128" s="20">
        <v>35.165678089366509</v>
      </c>
      <c r="G128" s="20">
        <v>0.43380183488024043</v>
      </c>
      <c r="H128" s="20">
        <v>10.307644709849175</v>
      </c>
      <c r="I128" s="20">
        <v>241.73280234488794</v>
      </c>
      <c r="J128" s="20">
        <v>282.37001156759305</v>
      </c>
      <c r="K128" s="20">
        <v>81.716626112434994</v>
      </c>
      <c r="L128" s="20">
        <v>100.97020335540449</v>
      </c>
      <c r="M128" s="20">
        <v>423.13261055707653</v>
      </c>
    </row>
    <row r="129" spans="2:13" x14ac:dyDescent="0.35">
      <c r="B129" s="11" t="s">
        <v>101</v>
      </c>
      <c r="C129" s="17">
        <v>1</v>
      </c>
      <c r="D129" s="20">
        <v>268.40556671680145</v>
      </c>
      <c r="E129" s="20">
        <v>262.0514069562405</v>
      </c>
      <c r="F129" s="20">
        <v>6.3541597605609468</v>
      </c>
      <c r="G129" s="20">
        <v>7.838455883741452E-2</v>
      </c>
      <c r="H129" s="20">
        <v>10.307644709849175</v>
      </c>
      <c r="I129" s="20">
        <v>241.73280234488794</v>
      </c>
      <c r="J129" s="20">
        <v>282.37001156759305</v>
      </c>
      <c r="K129" s="20">
        <v>81.716626112434994</v>
      </c>
      <c r="L129" s="20">
        <v>100.97020335540449</v>
      </c>
      <c r="M129" s="20">
        <v>423.13261055707653</v>
      </c>
    </row>
    <row r="130" spans="2:13" x14ac:dyDescent="0.35">
      <c r="B130" s="11" t="s">
        <v>102</v>
      </c>
      <c r="C130" s="17">
        <v>1</v>
      </c>
      <c r="D130" s="20">
        <v>206.02798850125583</v>
      </c>
      <c r="E130" s="20">
        <v>277.76961606298369</v>
      </c>
      <c r="F130" s="20">
        <v>-71.741627561727853</v>
      </c>
      <c r="G130" s="20">
        <v>-0.88500069853574126</v>
      </c>
      <c r="H130" s="20">
        <v>11.357829794900109</v>
      </c>
      <c r="I130" s="20">
        <v>255.38086874565482</v>
      </c>
      <c r="J130" s="20">
        <v>300.15836338031255</v>
      </c>
      <c r="K130" s="20">
        <v>81.855725159483683</v>
      </c>
      <c r="L130" s="20">
        <v>116.41421805417613</v>
      </c>
      <c r="M130" s="20">
        <v>439.12501407179127</v>
      </c>
    </row>
    <row r="131" spans="2:13" x14ac:dyDescent="0.35">
      <c r="B131" s="11" t="s">
        <v>103</v>
      </c>
      <c r="C131" s="17">
        <v>1</v>
      </c>
      <c r="D131" s="20">
        <v>201.96734153603134</v>
      </c>
      <c r="E131" s="20">
        <v>277.76961606298369</v>
      </c>
      <c r="F131" s="20">
        <v>-75.802274526952345</v>
      </c>
      <c r="G131" s="20">
        <v>-0.93509261201566118</v>
      </c>
      <c r="H131" s="20">
        <v>11.357829794900109</v>
      </c>
      <c r="I131" s="20">
        <v>255.38086874565482</v>
      </c>
      <c r="J131" s="20">
        <v>300.15836338031255</v>
      </c>
      <c r="K131" s="20">
        <v>81.855725159483683</v>
      </c>
      <c r="L131" s="20">
        <v>116.41421805417613</v>
      </c>
      <c r="M131" s="20">
        <v>439.12501407179127</v>
      </c>
    </row>
    <row r="132" spans="2:13" x14ac:dyDescent="0.35">
      <c r="B132" s="11" t="s">
        <v>104</v>
      </c>
      <c r="C132" s="17">
        <v>1</v>
      </c>
      <c r="D132" s="20">
        <v>239.72697458725526</v>
      </c>
      <c r="E132" s="20">
        <v>296.69562289005125</v>
      </c>
      <c r="F132" s="20">
        <v>-56.968648302795998</v>
      </c>
      <c r="G132" s="20">
        <v>-0.70276205400039793</v>
      </c>
      <c r="H132" s="20">
        <v>13.422706275150183</v>
      </c>
      <c r="I132" s="20">
        <v>270.23655592604371</v>
      </c>
      <c r="J132" s="20">
        <v>323.1546898540588</v>
      </c>
      <c r="K132" s="20">
        <v>82.167685177835978</v>
      </c>
      <c r="L132" s="20">
        <v>134.72528398583296</v>
      </c>
      <c r="M132" s="20">
        <v>458.66596179426955</v>
      </c>
    </row>
    <row r="133" spans="2:13" x14ac:dyDescent="0.35">
      <c r="B133" s="11" t="s">
        <v>105</v>
      </c>
      <c r="C133" s="17">
        <v>1</v>
      </c>
      <c r="D133" s="20">
        <v>171.39281859155261</v>
      </c>
      <c r="E133" s="20">
        <v>264.42024225153222</v>
      </c>
      <c r="F133" s="20">
        <v>-93.027423659979604</v>
      </c>
      <c r="G133" s="20">
        <v>-1.1475810867438794</v>
      </c>
      <c r="H133" s="20">
        <v>10.417773528339774</v>
      </c>
      <c r="I133" s="20">
        <v>243.8845498395992</v>
      </c>
      <c r="J133" s="20">
        <v>284.95593466346526</v>
      </c>
      <c r="K133" s="20">
        <v>81.73059065627011</v>
      </c>
      <c r="L133" s="20">
        <v>103.31151150431597</v>
      </c>
      <c r="M133" s="20">
        <v>425.52897299874849</v>
      </c>
    </row>
    <row r="134" spans="2:13" x14ac:dyDescent="0.35">
      <c r="B134" s="11" t="s">
        <v>106</v>
      </c>
      <c r="C134" s="17">
        <v>1</v>
      </c>
      <c r="D134" s="20">
        <v>172.74559451311936</v>
      </c>
      <c r="E134" s="20">
        <v>208.16040439253479</v>
      </c>
      <c r="F134" s="20">
        <v>-35.414809879415429</v>
      </c>
      <c r="G134" s="20">
        <v>-0.43687511068557461</v>
      </c>
      <c r="H134" s="20">
        <v>12.815912574664592</v>
      </c>
      <c r="I134" s="20">
        <v>182.89745949403124</v>
      </c>
      <c r="J134" s="20">
        <v>233.42334929103833</v>
      </c>
      <c r="K134" s="20">
        <v>82.070744232378303</v>
      </c>
      <c r="L134" s="20">
        <v>46.381157129215126</v>
      </c>
      <c r="M134" s="20">
        <v>369.93965165585445</v>
      </c>
    </row>
    <row r="135" spans="2:13" x14ac:dyDescent="0.35">
      <c r="B135" s="11" t="s">
        <v>107</v>
      </c>
      <c r="C135" s="17">
        <v>1</v>
      </c>
      <c r="D135" s="20">
        <v>379.20412736310453</v>
      </c>
      <c r="E135" s="20">
        <v>432.85580483993903</v>
      </c>
      <c r="F135" s="20">
        <v>-53.651677476834493</v>
      </c>
      <c r="G135" s="20">
        <v>-0.66184408771265479</v>
      </c>
      <c r="H135" s="20">
        <v>22.326961271383638</v>
      </c>
      <c r="I135" s="20">
        <v>388.84451894329277</v>
      </c>
      <c r="J135" s="20">
        <v>476.86709073658528</v>
      </c>
      <c r="K135" s="20">
        <v>84.082415779691274</v>
      </c>
      <c r="L135" s="20">
        <v>267.11111639889776</v>
      </c>
      <c r="M135" s="20">
        <v>598.60049328098034</v>
      </c>
    </row>
    <row r="136" spans="2:13" x14ac:dyDescent="0.35">
      <c r="B136" s="11" t="s">
        <v>108</v>
      </c>
      <c r="C136" s="17">
        <v>1</v>
      </c>
      <c r="D136" s="20">
        <v>346.14938028154523</v>
      </c>
      <c r="E136" s="20">
        <v>319.73901277599498</v>
      </c>
      <c r="F136" s="20">
        <v>26.410367505550255</v>
      </c>
      <c r="G136" s="20">
        <v>0.3257968140029564</v>
      </c>
      <c r="H136" s="20">
        <v>14.449164179279853</v>
      </c>
      <c r="I136" s="20">
        <v>291.25657452870291</v>
      </c>
      <c r="J136" s="20">
        <v>348.22145102328705</v>
      </c>
      <c r="K136" s="20">
        <v>82.341592097886917</v>
      </c>
      <c r="L136" s="20">
        <v>157.42586559237247</v>
      </c>
      <c r="M136" s="20">
        <v>482.05215995961748</v>
      </c>
    </row>
    <row r="137" spans="2:13" x14ac:dyDescent="0.35">
      <c r="B137" s="11" t="s">
        <v>109</v>
      </c>
      <c r="C137" s="17">
        <v>1</v>
      </c>
      <c r="D137" s="20">
        <v>371.4853015379951</v>
      </c>
      <c r="E137" s="20">
        <v>405.5521857248566</v>
      </c>
      <c r="F137" s="20">
        <v>-34.0668841868615</v>
      </c>
      <c r="G137" s="20">
        <v>-0.42024717485490093</v>
      </c>
      <c r="H137" s="20">
        <v>17.919888569256152</v>
      </c>
      <c r="I137" s="20">
        <v>370.22819651417882</v>
      </c>
      <c r="J137" s="20">
        <v>440.87617493553438</v>
      </c>
      <c r="K137" s="20">
        <v>83.020972350783552</v>
      </c>
      <c r="L137" s="20">
        <v>241.89983262873525</v>
      </c>
      <c r="M137" s="20">
        <v>569.20453882097797</v>
      </c>
    </row>
    <row r="138" spans="2:13" x14ac:dyDescent="0.35">
      <c r="B138" s="11" t="s">
        <v>110</v>
      </c>
      <c r="C138" s="17">
        <v>1</v>
      </c>
      <c r="D138" s="20">
        <v>302.60708516818738</v>
      </c>
      <c r="E138" s="20">
        <v>385.75549091653437</v>
      </c>
      <c r="F138" s="20">
        <v>-83.148405748346988</v>
      </c>
      <c r="G138" s="20">
        <v>-1.0257140752222997</v>
      </c>
      <c r="H138" s="20">
        <v>15.742337648814404</v>
      </c>
      <c r="I138" s="20">
        <v>354.7239271259204</v>
      </c>
      <c r="J138" s="20">
        <v>416.78705470714834</v>
      </c>
      <c r="K138" s="20">
        <v>82.578330319668552</v>
      </c>
      <c r="L138" s="20">
        <v>222.9756813226156</v>
      </c>
      <c r="M138" s="20">
        <v>548.53530051045311</v>
      </c>
    </row>
    <row r="139" spans="2:13" x14ac:dyDescent="0.35">
      <c r="B139" s="11" t="s">
        <v>111</v>
      </c>
      <c r="C139" s="17">
        <v>1</v>
      </c>
      <c r="D139" s="20">
        <v>145.78336079215677</v>
      </c>
      <c r="E139" s="20">
        <v>177.36554578470304</v>
      </c>
      <c r="F139" s="20">
        <v>-31.582184992546274</v>
      </c>
      <c r="G139" s="20">
        <v>-0.3895960647901322</v>
      </c>
      <c r="H139" s="20">
        <v>17.086355792894665</v>
      </c>
      <c r="I139" s="20">
        <v>143.68463056330518</v>
      </c>
      <c r="J139" s="20">
        <v>211.04646100610091</v>
      </c>
      <c r="K139" s="20">
        <v>82.845054155431612</v>
      </c>
      <c r="L139" s="20">
        <v>14.059965628076156</v>
      </c>
      <c r="M139" s="20">
        <v>340.67112594132993</v>
      </c>
    </row>
    <row r="140" spans="2:13" x14ac:dyDescent="0.35">
      <c r="B140" s="11" t="s">
        <v>112</v>
      </c>
      <c r="C140" s="17">
        <v>1</v>
      </c>
      <c r="D140" s="20">
        <v>309.05276246954139</v>
      </c>
      <c r="E140" s="20">
        <v>205.9607716018381</v>
      </c>
      <c r="F140" s="20">
        <v>103.09199086770329</v>
      </c>
      <c r="G140" s="20">
        <v>1.2717370239873087</v>
      </c>
      <c r="H140" s="20">
        <v>13.080070861058797</v>
      </c>
      <c r="I140" s="20">
        <v>180.17711339518883</v>
      </c>
      <c r="J140" s="20">
        <v>231.74442980848738</v>
      </c>
      <c r="K140" s="20">
        <v>82.112408912814942</v>
      </c>
      <c r="L140" s="20">
        <v>44.099394211619369</v>
      </c>
      <c r="M140" s="20">
        <v>367.82214899205684</v>
      </c>
    </row>
    <row r="141" spans="2:13" x14ac:dyDescent="0.35">
      <c r="B141" s="11" t="s">
        <v>113</v>
      </c>
      <c r="C141" s="17">
        <v>1</v>
      </c>
      <c r="D141" s="20">
        <v>154.59788084785293</v>
      </c>
      <c r="E141" s="20">
        <v>190.83829642562947</v>
      </c>
      <c r="F141" s="20">
        <v>-36.240415577776531</v>
      </c>
      <c r="G141" s="20">
        <v>-0.44705973632897794</v>
      </c>
      <c r="H141" s="20">
        <v>15.086920109619625</v>
      </c>
      <c r="I141" s="20">
        <v>161.09870283859843</v>
      </c>
      <c r="J141" s="20">
        <v>220.5778900126605</v>
      </c>
      <c r="K141" s="20">
        <v>82.455894890111139</v>
      </c>
      <c r="L141" s="20">
        <v>28.299833633392865</v>
      </c>
      <c r="M141" s="20">
        <v>353.37675921786604</v>
      </c>
    </row>
    <row r="142" spans="2:13" x14ac:dyDescent="0.35">
      <c r="B142" s="11" t="s">
        <v>114</v>
      </c>
      <c r="C142" s="17">
        <v>1</v>
      </c>
      <c r="D142" s="20">
        <v>247.72564561350089</v>
      </c>
      <c r="E142" s="20">
        <v>216.5006785731602</v>
      </c>
      <c r="F142" s="20">
        <v>31.224967040340687</v>
      </c>
      <c r="G142" s="20">
        <v>0.38518944414357043</v>
      </c>
      <c r="H142" s="20">
        <v>11.895265920511513</v>
      </c>
      <c r="I142" s="20">
        <v>193.05252802186837</v>
      </c>
      <c r="J142" s="20">
        <v>239.94882912445203</v>
      </c>
      <c r="K142" s="20">
        <v>81.932025454364876</v>
      </c>
      <c r="L142" s="20">
        <v>54.994876125020426</v>
      </c>
      <c r="M142" s="20">
        <v>378.00648102129998</v>
      </c>
    </row>
    <row r="143" spans="2:13" x14ac:dyDescent="0.35">
      <c r="B143" s="11" t="s">
        <v>115</v>
      </c>
      <c r="C143" s="17">
        <v>1</v>
      </c>
      <c r="D143" s="20">
        <v>227.99236329472669</v>
      </c>
      <c r="E143" s="20">
        <v>286.94391763857544</v>
      </c>
      <c r="F143" s="20">
        <v>-58.951554343848755</v>
      </c>
      <c r="G143" s="20">
        <v>-0.7272230718376711</v>
      </c>
      <c r="H143" s="20">
        <v>12.270307081903779</v>
      </c>
      <c r="I143" s="20">
        <v>262.75647956954151</v>
      </c>
      <c r="J143" s="20">
        <v>311.13135570760937</v>
      </c>
      <c r="K143" s="20">
        <v>81.987315358043219</v>
      </c>
      <c r="L143" s="20">
        <v>125.3291267916828</v>
      </c>
      <c r="M143" s="20">
        <v>448.55870848546806</v>
      </c>
    </row>
    <row r="144" spans="2:13" x14ac:dyDescent="0.35">
      <c r="B144" s="11" t="s">
        <v>116</v>
      </c>
      <c r="C144" s="17">
        <v>1</v>
      </c>
      <c r="D144" s="20">
        <v>226.5964968466343</v>
      </c>
      <c r="E144" s="20">
        <v>284.55534206904463</v>
      </c>
      <c r="F144" s="20">
        <v>-57.958845222410332</v>
      </c>
      <c r="G144" s="20">
        <v>-0.71497706772855207</v>
      </c>
      <c r="H144" s="20">
        <v>12.014969473958223</v>
      </c>
      <c r="I144" s="20">
        <v>260.87122983673623</v>
      </c>
      <c r="J144" s="20">
        <v>308.23945430135302</v>
      </c>
      <c r="K144" s="20">
        <v>81.94949014603543</v>
      </c>
      <c r="L144" s="20">
        <v>123.01511292356497</v>
      </c>
      <c r="M144" s="20">
        <v>446.09557121452428</v>
      </c>
    </row>
    <row r="145" spans="2:13" x14ac:dyDescent="0.35">
      <c r="B145" s="11" t="s">
        <v>117</v>
      </c>
      <c r="C145" s="17">
        <v>1</v>
      </c>
      <c r="D145" s="20">
        <v>233.31521082097063</v>
      </c>
      <c r="E145" s="20">
        <v>215.40625347220185</v>
      </c>
      <c r="F145" s="20">
        <v>17.90895734876878</v>
      </c>
      <c r="G145" s="20">
        <v>0.22092389456971839</v>
      </c>
      <c r="H145" s="20">
        <v>12.008129088971177</v>
      </c>
      <c r="I145" s="20">
        <v>191.73562512315229</v>
      </c>
      <c r="J145" s="20">
        <v>239.07688182125142</v>
      </c>
      <c r="K145" s="20">
        <v>81.94848752693612</v>
      </c>
      <c r="L145" s="20">
        <v>53.868000706547861</v>
      </c>
      <c r="M145" s="20">
        <v>376.94450623785588</v>
      </c>
    </row>
    <row r="146" spans="2:13" x14ac:dyDescent="0.35">
      <c r="B146" s="11" t="s">
        <v>118</v>
      </c>
      <c r="C146" s="17">
        <v>1</v>
      </c>
      <c r="D146" s="20">
        <v>215.20722620508221</v>
      </c>
      <c r="E146" s="20">
        <v>212.97210105000852</v>
      </c>
      <c r="F146" s="20">
        <v>2.235125155073689</v>
      </c>
      <c r="G146" s="20">
        <v>2.7572378698169874E-2</v>
      </c>
      <c r="H146" s="20">
        <v>12.268124681980769</v>
      </c>
      <c r="I146" s="20">
        <v>188.788964964831</v>
      </c>
      <c r="J146" s="20">
        <v>237.15523713518604</v>
      </c>
      <c r="K146" s="20">
        <v>81.986988766191644</v>
      </c>
      <c r="L146" s="20">
        <v>51.35795398652985</v>
      </c>
      <c r="M146" s="20">
        <v>374.58624811348716</v>
      </c>
    </row>
    <row r="147" spans="2:13" x14ac:dyDescent="0.35">
      <c r="B147" s="11" t="s">
        <v>119</v>
      </c>
      <c r="C147" s="17">
        <v>1</v>
      </c>
      <c r="D147" s="20">
        <v>233.41454117517861</v>
      </c>
      <c r="E147" s="20">
        <v>259.99841635672271</v>
      </c>
      <c r="F147" s="20">
        <v>-26.583875181544101</v>
      </c>
      <c r="G147" s="20">
        <v>-0.32793719497387519</v>
      </c>
      <c r="H147" s="20">
        <v>10.227342670024537</v>
      </c>
      <c r="I147" s="20">
        <v>239.83810449241477</v>
      </c>
      <c r="J147" s="20">
        <v>280.15872822103069</v>
      </c>
      <c r="K147" s="20">
        <v>81.706535735062928</v>
      </c>
      <c r="L147" s="20">
        <v>98.937103079425555</v>
      </c>
      <c r="M147" s="20">
        <v>421.05972963401985</v>
      </c>
    </row>
    <row r="148" spans="2:13" x14ac:dyDescent="0.35">
      <c r="B148" s="11" t="s">
        <v>120</v>
      </c>
      <c r="C148" s="17">
        <v>1</v>
      </c>
      <c r="D148" s="20">
        <v>297.11769231578774</v>
      </c>
      <c r="E148" s="20">
        <v>275.03657236153856</v>
      </c>
      <c r="F148" s="20">
        <v>22.081119954249175</v>
      </c>
      <c r="G148" s="20">
        <v>0.27239145874057397</v>
      </c>
      <c r="H148" s="20">
        <v>11.124630084282961</v>
      </c>
      <c r="I148" s="20">
        <v>253.10751228109942</v>
      </c>
      <c r="J148" s="20">
        <v>296.96563244197768</v>
      </c>
      <c r="K148" s="20">
        <v>81.823693623834558</v>
      </c>
      <c r="L148" s="20">
        <v>113.74431546074058</v>
      </c>
      <c r="M148" s="20">
        <v>436.32882926233651</v>
      </c>
    </row>
    <row r="149" spans="2:13" x14ac:dyDescent="0.35">
      <c r="B149" s="11" t="s">
        <v>121</v>
      </c>
      <c r="C149" s="17">
        <v>1</v>
      </c>
      <c r="D149" s="20">
        <v>258.46230884332823</v>
      </c>
      <c r="E149" s="20">
        <v>231.97509502359574</v>
      </c>
      <c r="F149" s="20">
        <v>26.487213819732489</v>
      </c>
      <c r="G149" s="20">
        <v>0.32674478582967104</v>
      </c>
      <c r="H149" s="20">
        <v>10.613579305541062</v>
      </c>
      <c r="I149" s="20">
        <v>211.05342693248841</v>
      </c>
      <c r="J149" s="20">
        <v>252.89676311470308</v>
      </c>
      <c r="K149" s="20">
        <v>81.755779669758027</v>
      </c>
      <c r="L149" s="20">
        <v>70.816711264462811</v>
      </c>
      <c r="M149" s="20">
        <v>393.13347878272867</v>
      </c>
    </row>
    <row r="150" spans="2:13" x14ac:dyDescent="0.35">
      <c r="B150" s="11" t="s">
        <v>122</v>
      </c>
      <c r="C150" s="17">
        <v>1</v>
      </c>
      <c r="D150" s="20">
        <v>336.22133222738205</v>
      </c>
      <c r="E150" s="20">
        <v>259.95175752670298</v>
      </c>
      <c r="F150" s="20">
        <v>76.269574700679073</v>
      </c>
      <c r="G150" s="20">
        <v>0.94085720077994861</v>
      </c>
      <c r="H150" s="20">
        <v>10.225683975919436</v>
      </c>
      <c r="I150" s="20">
        <v>239.79471530843361</v>
      </c>
      <c r="J150" s="20">
        <v>280.10879974497232</v>
      </c>
      <c r="K150" s="20">
        <v>81.706328130141699</v>
      </c>
      <c r="L150" s="20">
        <v>98.890853483758434</v>
      </c>
      <c r="M150" s="20">
        <v>421.01266156964755</v>
      </c>
    </row>
    <row r="151" spans="2:13" x14ac:dyDescent="0.35">
      <c r="B151" s="11" t="s">
        <v>123</v>
      </c>
      <c r="C151" s="17">
        <v>1</v>
      </c>
      <c r="D151" s="20">
        <v>364.17453904151307</v>
      </c>
      <c r="E151" s="20">
        <v>244.08773946066765</v>
      </c>
      <c r="F151" s="20">
        <v>120.08679958084542</v>
      </c>
      <c r="G151" s="20">
        <v>1.4813840321998146</v>
      </c>
      <c r="H151" s="20">
        <v>10.108482013127663</v>
      </c>
      <c r="I151" s="20">
        <v>224.16172774535741</v>
      </c>
      <c r="J151" s="20">
        <v>264.01375117597786</v>
      </c>
      <c r="K151" s="20">
        <v>81.691742865143567</v>
      </c>
      <c r="L151" s="20">
        <v>83.055586140219958</v>
      </c>
      <c r="M151" s="20">
        <v>405.11989278111537</v>
      </c>
    </row>
    <row r="152" spans="2:13" x14ac:dyDescent="0.35">
      <c r="B152" s="11" t="s">
        <v>124</v>
      </c>
      <c r="C152" s="17">
        <v>1</v>
      </c>
      <c r="D152" s="20">
        <v>291.1947988284852</v>
      </c>
      <c r="E152" s="20">
        <v>342.13787386377498</v>
      </c>
      <c r="F152" s="20">
        <v>-50.94307503528978</v>
      </c>
      <c r="G152" s="20">
        <v>-0.62843091973343435</v>
      </c>
      <c r="H152" s="20">
        <v>22.926971099393938</v>
      </c>
      <c r="I152" s="20">
        <v>296.94383838645894</v>
      </c>
      <c r="J152" s="20">
        <v>387.33190934109103</v>
      </c>
      <c r="K152" s="20">
        <v>84.243726457982945</v>
      </c>
      <c r="L152" s="20">
        <v>176.07520706937956</v>
      </c>
      <c r="M152" s="20">
        <v>508.20054065817044</v>
      </c>
    </row>
    <row r="153" spans="2:13" x14ac:dyDescent="0.35">
      <c r="B153" s="11" t="s">
        <v>125</v>
      </c>
      <c r="C153" s="17">
        <v>1</v>
      </c>
      <c r="D153" s="20">
        <v>279.62964251219836</v>
      </c>
      <c r="E153" s="20">
        <v>320.40524768595481</v>
      </c>
      <c r="F153" s="20">
        <v>-40.775605173756446</v>
      </c>
      <c r="G153" s="20">
        <v>-0.50300558111735871</v>
      </c>
      <c r="H153" s="20">
        <v>14.408115920852147</v>
      </c>
      <c r="I153" s="20">
        <v>292.00372446401087</v>
      </c>
      <c r="J153" s="20">
        <v>348.80677090789874</v>
      </c>
      <c r="K153" s="20">
        <v>82.33439893582586</v>
      </c>
      <c r="L153" s="20">
        <v>158.10627978576107</v>
      </c>
      <c r="M153" s="20">
        <v>482.70421558614851</v>
      </c>
    </row>
    <row r="154" spans="2:13" x14ac:dyDescent="0.35">
      <c r="B154" s="11" t="s">
        <v>126</v>
      </c>
      <c r="C154" s="17">
        <v>1</v>
      </c>
      <c r="D154" s="20">
        <v>328.56464507221398</v>
      </c>
      <c r="E154" s="20">
        <v>308.87832600184549</v>
      </c>
      <c r="F154" s="20">
        <v>19.686319070368484</v>
      </c>
      <c r="G154" s="20">
        <v>0.24284932919709726</v>
      </c>
      <c r="H154" s="20">
        <v>15.252121577689691</v>
      </c>
      <c r="I154" s="20">
        <v>278.81308447045689</v>
      </c>
      <c r="J154" s="20">
        <v>338.9435675332341</v>
      </c>
      <c r="K154" s="20">
        <v>82.486281625223214</v>
      </c>
      <c r="L154" s="20">
        <v>146.27996436040019</v>
      </c>
      <c r="M154" s="20">
        <v>471.4766876432908</v>
      </c>
    </row>
    <row r="155" spans="2:13" x14ac:dyDescent="0.35">
      <c r="B155" s="11" t="s">
        <v>127</v>
      </c>
      <c r="C155" s="17">
        <v>1</v>
      </c>
      <c r="D155" s="20">
        <v>329.40232818821283</v>
      </c>
      <c r="E155" s="20">
        <v>319.73901277599498</v>
      </c>
      <c r="F155" s="20">
        <v>9.6633154122178553</v>
      </c>
      <c r="G155" s="20">
        <v>0.11920611757275312</v>
      </c>
      <c r="H155" s="20">
        <v>14.449164179279853</v>
      </c>
      <c r="I155" s="20">
        <v>291.25657452870291</v>
      </c>
      <c r="J155" s="20">
        <v>348.22145102328705</v>
      </c>
      <c r="K155" s="20">
        <v>82.341592097886917</v>
      </c>
      <c r="L155" s="20">
        <v>157.42586559237247</v>
      </c>
      <c r="M155" s="20">
        <v>482.05215995961748</v>
      </c>
    </row>
    <row r="156" spans="2:13" x14ac:dyDescent="0.35">
      <c r="B156" s="11" t="s">
        <v>128</v>
      </c>
      <c r="C156" s="17">
        <v>1</v>
      </c>
      <c r="D156" s="20">
        <v>211.37293465463586</v>
      </c>
      <c r="E156" s="20">
        <v>215.40625347220185</v>
      </c>
      <c r="F156" s="20">
        <v>-4.0333188175659984</v>
      </c>
      <c r="G156" s="20">
        <v>-4.9754794981365619E-2</v>
      </c>
      <c r="H156" s="20">
        <v>12.008129088971177</v>
      </c>
      <c r="I156" s="20">
        <v>191.73562512315229</v>
      </c>
      <c r="J156" s="20">
        <v>239.07688182125142</v>
      </c>
      <c r="K156" s="20">
        <v>81.94848752693612</v>
      </c>
      <c r="L156" s="20">
        <v>53.868000706547861</v>
      </c>
      <c r="M156" s="20">
        <v>376.94450623785588</v>
      </c>
    </row>
    <row r="157" spans="2:13" x14ac:dyDescent="0.35">
      <c r="B157" s="11" t="s">
        <v>129</v>
      </c>
      <c r="C157" s="17">
        <v>1</v>
      </c>
      <c r="D157" s="20">
        <v>428.35016052755583</v>
      </c>
      <c r="E157" s="20">
        <v>413.05911003161668</v>
      </c>
      <c r="F157" s="20">
        <v>15.291050495939146</v>
      </c>
      <c r="G157" s="20">
        <v>0.18862954229199413</v>
      </c>
      <c r="H157" s="20">
        <v>21.295871647370529</v>
      </c>
      <c r="I157" s="20">
        <v>371.08032554328651</v>
      </c>
      <c r="J157" s="20">
        <v>455.03789451994686</v>
      </c>
      <c r="K157" s="20">
        <v>83.814518986606913</v>
      </c>
      <c r="L157" s="20">
        <v>247.84250430671028</v>
      </c>
      <c r="M157" s="20">
        <v>578.27571575652314</v>
      </c>
    </row>
    <row r="158" spans="2:13" x14ac:dyDescent="0.35">
      <c r="B158" s="11" t="s">
        <v>130</v>
      </c>
      <c r="C158" s="17">
        <v>1</v>
      </c>
      <c r="D158" s="20">
        <v>412.79178442906306</v>
      </c>
      <c r="E158" s="20">
        <v>440.07100401424884</v>
      </c>
      <c r="F158" s="20">
        <v>-27.279219585185785</v>
      </c>
      <c r="G158" s="20">
        <v>-0.33651492458303861</v>
      </c>
      <c r="H158" s="20">
        <v>24.791839721872556</v>
      </c>
      <c r="I158" s="20">
        <v>391.20090778213648</v>
      </c>
      <c r="J158" s="20">
        <v>488.9411002463612</v>
      </c>
      <c r="K158" s="20">
        <v>84.770246906152323</v>
      </c>
      <c r="L158" s="20">
        <v>272.97045115496769</v>
      </c>
      <c r="M158" s="20">
        <v>607.17155687352999</v>
      </c>
    </row>
    <row r="159" spans="2:13" x14ac:dyDescent="0.35">
      <c r="B159" s="11" t="s">
        <v>131</v>
      </c>
      <c r="C159" s="17">
        <v>1</v>
      </c>
      <c r="D159" s="20">
        <v>328.22108302748148</v>
      </c>
      <c r="E159" s="20">
        <v>354.78099565915255</v>
      </c>
      <c r="F159" s="20">
        <v>-26.559912631671068</v>
      </c>
      <c r="G159" s="20">
        <v>-0.32764159430105683</v>
      </c>
      <c r="H159" s="20">
        <v>13.789467643974021</v>
      </c>
      <c r="I159" s="20">
        <v>327.59896244537413</v>
      </c>
      <c r="J159" s="20">
        <v>381.96302887293098</v>
      </c>
      <c r="K159" s="20">
        <v>82.228394497516589</v>
      </c>
      <c r="L159" s="20">
        <v>192.69098551115962</v>
      </c>
      <c r="M159" s="20">
        <v>516.87100580714548</v>
      </c>
    </row>
    <row r="160" spans="2:13" x14ac:dyDescent="0.35">
      <c r="B160" s="11" t="s">
        <v>132</v>
      </c>
      <c r="C160" s="17">
        <v>1</v>
      </c>
      <c r="D160" s="20">
        <v>269.83398933575558</v>
      </c>
      <c r="E160" s="20">
        <v>331.9126053194035</v>
      </c>
      <c r="F160" s="20">
        <v>-62.078615983647921</v>
      </c>
      <c r="G160" s="20">
        <v>-0.76579832904389233</v>
      </c>
      <c r="H160" s="20">
        <v>13.864096674806854</v>
      </c>
      <c r="I160" s="20">
        <v>304.58346209041747</v>
      </c>
      <c r="J160" s="20">
        <v>359.24174854838952</v>
      </c>
      <c r="K160" s="20">
        <v>82.240942482095861</v>
      </c>
      <c r="L160" s="20">
        <v>169.79786037073472</v>
      </c>
      <c r="M160" s="20">
        <v>494.02735026807227</v>
      </c>
    </row>
    <row r="161" spans="2:13" x14ac:dyDescent="0.35">
      <c r="B161" s="11" t="s">
        <v>133</v>
      </c>
      <c r="C161" s="17">
        <v>1</v>
      </c>
      <c r="D161" s="20">
        <v>286.13829190952799</v>
      </c>
      <c r="E161" s="20">
        <v>279.54848568969385</v>
      </c>
      <c r="F161" s="20">
        <v>6.5898062198341449</v>
      </c>
      <c r="G161" s="20">
        <v>8.1291480357766385E-2</v>
      </c>
      <c r="H161" s="20">
        <v>11.51971226577774</v>
      </c>
      <c r="I161" s="20">
        <v>256.8406328917377</v>
      </c>
      <c r="J161" s="20">
        <v>302.25633848765</v>
      </c>
      <c r="K161" s="20">
        <v>81.878343989246147</v>
      </c>
      <c r="L161" s="20">
        <v>118.14850105885461</v>
      </c>
      <c r="M161" s="20">
        <v>440.94847032053309</v>
      </c>
    </row>
    <row r="162" spans="2:13" x14ac:dyDescent="0.35">
      <c r="B162" s="11" t="s">
        <v>134</v>
      </c>
      <c r="C162" s="17">
        <v>1</v>
      </c>
      <c r="D162" s="20">
        <v>100.09976082913568</v>
      </c>
      <c r="E162" s="20">
        <v>228.69031015675176</v>
      </c>
      <c r="F162" s="20">
        <v>-128.59054932761609</v>
      </c>
      <c r="G162" s="20">
        <v>-1.5862858126840922</v>
      </c>
      <c r="H162" s="20">
        <v>10.831446670182698</v>
      </c>
      <c r="I162" s="20">
        <v>207.33917820998388</v>
      </c>
      <c r="J162" s="20">
        <v>250.04144210351964</v>
      </c>
      <c r="K162" s="20">
        <v>81.784348629209134</v>
      </c>
      <c r="L162" s="20">
        <v>67.475610778718021</v>
      </c>
      <c r="M162" s="20">
        <v>389.90500953478551</v>
      </c>
    </row>
    <row r="163" spans="2:13" x14ac:dyDescent="0.35">
      <c r="B163" s="11" t="s">
        <v>135</v>
      </c>
      <c r="C163" s="17">
        <v>1</v>
      </c>
      <c r="D163" s="20">
        <v>202.21177781488618</v>
      </c>
      <c r="E163" s="20">
        <v>277.09889465007325</v>
      </c>
      <c r="F163" s="20">
        <v>-74.887116835187072</v>
      </c>
      <c r="G163" s="20">
        <v>-0.9238032779984513</v>
      </c>
      <c r="H163" s="20">
        <v>11.298826278124046</v>
      </c>
      <c r="I163" s="20">
        <v>254.82645606881348</v>
      </c>
      <c r="J163" s="20">
        <v>299.37133323133298</v>
      </c>
      <c r="K163" s="20">
        <v>81.847559028954777</v>
      </c>
      <c r="L163" s="20">
        <v>115.75959385669097</v>
      </c>
      <c r="M163" s="20">
        <v>438.43819544345553</v>
      </c>
    </row>
    <row r="164" spans="2:13" x14ac:dyDescent="0.35">
      <c r="B164" s="11" t="s">
        <v>136</v>
      </c>
      <c r="C164" s="17">
        <v>1</v>
      </c>
      <c r="D164" s="20">
        <v>277.05184352904394</v>
      </c>
      <c r="E164" s="20">
        <v>410.55952738840358</v>
      </c>
      <c r="F164" s="20">
        <v>-133.50768385935964</v>
      </c>
      <c r="G164" s="20">
        <v>-1.6469433088029668</v>
      </c>
      <c r="H164" s="20">
        <v>21.209799707400929</v>
      </c>
      <c r="I164" s="20">
        <v>368.75040937244444</v>
      </c>
      <c r="J164" s="20">
        <v>452.36864540436272</v>
      </c>
      <c r="K164" s="20">
        <v>83.792690894630383</v>
      </c>
      <c r="L164" s="20">
        <v>245.3859495697528</v>
      </c>
      <c r="M164" s="20">
        <v>575.73310520705434</v>
      </c>
    </row>
    <row r="165" spans="2:13" x14ac:dyDescent="0.35">
      <c r="B165" s="11" t="s">
        <v>137</v>
      </c>
      <c r="C165" s="17">
        <v>1</v>
      </c>
      <c r="D165" s="20">
        <v>432.8902525837712</v>
      </c>
      <c r="E165" s="20">
        <v>516.80152673775876</v>
      </c>
      <c r="F165" s="20">
        <v>-83.911274153987563</v>
      </c>
      <c r="G165" s="20">
        <v>-1.0351247771373329</v>
      </c>
      <c r="H165" s="20">
        <v>23.896878506262301</v>
      </c>
      <c r="I165" s="20">
        <v>469.69559327942773</v>
      </c>
      <c r="J165" s="20">
        <v>563.9074601960898</v>
      </c>
      <c r="K165" s="20">
        <v>84.51284071712459</v>
      </c>
      <c r="L165" s="20">
        <v>350.20837733742417</v>
      </c>
      <c r="M165" s="20">
        <v>683.39467613809336</v>
      </c>
    </row>
    <row r="166" spans="2:13" x14ac:dyDescent="0.35">
      <c r="B166" s="11" t="s">
        <v>138</v>
      </c>
      <c r="C166" s="17">
        <v>1</v>
      </c>
      <c r="D166" s="20">
        <v>427.7926261350546</v>
      </c>
      <c r="E166" s="20">
        <v>414.64550538854849</v>
      </c>
      <c r="F166" s="20">
        <v>13.147120746506118</v>
      </c>
      <c r="G166" s="20">
        <v>0.16218214500891404</v>
      </c>
      <c r="H166" s="20">
        <v>26.893229269009371</v>
      </c>
      <c r="I166" s="20">
        <v>361.63311433113</v>
      </c>
      <c r="J166" s="20">
        <v>467.65789644596697</v>
      </c>
      <c r="K166" s="20">
        <v>85.40846108115116</v>
      </c>
      <c r="L166" s="20">
        <v>246.28689388986047</v>
      </c>
      <c r="M166" s="20">
        <v>583.00411688723648</v>
      </c>
    </row>
    <row r="167" spans="2:13" x14ac:dyDescent="0.35">
      <c r="B167" s="11" t="s">
        <v>139</v>
      </c>
      <c r="C167" s="17">
        <v>1</v>
      </c>
      <c r="D167" s="20">
        <v>241.04674393023117</v>
      </c>
      <c r="E167" s="20">
        <v>369.97312588002058</v>
      </c>
      <c r="F167" s="20">
        <v>-128.9263819497894</v>
      </c>
      <c r="G167" s="20">
        <v>-1.5904286250974116</v>
      </c>
      <c r="H167" s="20">
        <v>14.482495456256137</v>
      </c>
      <c r="I167" s="20">
        <v>341.42498445250294</v>
      </c>
      <c r="J167" s="20">
        <v>398.52126730753821</v>
      </c>
      <c r="K167" s="20">
        <v>82.347447552279903</v>
      </c>
      <c r="L167" s="20">
        <v>207.64843632508243</v>
      </c>
      <c r="M167" s="20">
        <v>532.29781543495869</v>
      </c>
    </row>
    <row r="168" spans="2:13" x14ac:dyDescent="0.35">
      <c r="B168" s="11" t="s">
        <v>140</v>
      </c>
      <c r="C168" s="17">
        <v>1</v>
      </c>
      <c r="D168" s="20">
        <v>556.55004166698996</v>
      </c>
      <c r="E168" s="20">
        <v>515.9132134731542</v>
      </c>
      <c r="F168" s="20">
        <v>40.636828193835754</v>
      </c>
      <c r="G168" s="20">
        <v>0.50129363606753652</v>
      </c>
      <c r="H168" s="20">
        <v>23.856290661351903</v>
      </c>
      <c r="I168" s="20">
        <v>468.88728746521321</v>
      </c>
      <c r="J168" s="20">
        <v>562.93913948109525</v>
      </c>
      <c r="K168" s="20">
        <v>84.501373053068889</v>
      </c>
      <c r="L168" s="20">
        <v>349.34266932730031</v>
      </c>
      <c r="M168" s="20">
        <v>682.48375761900809</v>
      </c>
    </row>
    <row r="169" spans="2:13" x14ac:dyDescent="0.35">
      <c r="B169" s="11" t="s">
        <v>141</v>
      </c>
      <c r="C169" s="17">
        <v>1</v>
      </c>
      <c r="D169" s="20">
        <v>309.99966629109912</v>
      </c>
      <c r="E169" s="20">
        <v>385.25211338452766</v>
      </c>
      <c r="F169" s="20">
        <v>-75.252447093428543</v>
      </c>
      <c r="G169" s="20">
        <v>-0.92830997159780893</v>
      </c>
      <c r="H169" s="20">
        <v>15.694834501244966</v>
      </c>
      <c r="I169" s="20">
        <v>354.31418860655214</v>
      </c>
      <c r="J169" s="20">
        <v>416.19003816250319</v>
      </c>
      <c r="K169" s="20">
        <v>82.569287714963849</v>
      </c>
      <c r="L169" s="20">
        <v>222.49012872684054</v>
      </c>
      <c r="M169" s="20">
        <v>548.01409804221475</v>
      </c>
    </row>
    <row r="170" spans="2:13" x14ac:dyDescent="0.35">
      <c r="B170" s="11" t="s">
        <v>142</v>
      </c>
      <c r="C170" s="17">
        <v>1</v>
      </c>
      <c r="D170" s="20">
        <v>409.73567792980032</v>
      </c>
      <c r="E170" s="20">
        <v>339.6181938457255</v>
      </c>
      <c r="F170" s="20">
        <v>70.117484084074817</v>
      </c>
      <c r="G170" s="20">
        <v>0.86496535558218945</v>
      </c>
      <c r="H170" s="20">
        <v>13.68508795954973</v>
      </c>
      <c r="I170" s="20">
        <v>312.64191564164861</v>
      </c>
      <c r="J170" s="20">
        <v>366.59447204980239</v>
      </c>
      <c r="K170" s="20">
        <v>82.210954721348557</v>
      </c>
      <c r="L170" s="20">
        <v>177.56256128121001</v>
      </c>
      <c r="M170" s="20">
        <v>501.67382641024096</v>
      </c>
    </row>
    <row r="171" spans="2:13" x14ac:dyDescent="0.35">
      <c r="B171" s="11" t="s">
        <v>143</v>
      </c>
      <c r="C171" s="17">
        <v>1</v>
      </c>
      <c r="D171" s="20">
        <v>347.35825789398893</v>
      </c>
      <c r="E171" s="20">
        <v>349.59719440884282</v>
      </c>
      <c r="F171" s="20">
        <v>-2.23893651485389</v>
      </c>
      <c r="G171" s="20">
        <v>-2.7619395418900759E-2</v>
      </c>
      <c r="H171" s="20">
        <v>13.685520451541837</v>
      </c>
      <c r="I171" s="20">
        <v>322.62006366919331</v>
      </c>
      <c r="J171" s="20">
        <v>376.57432514849233</v>
      </c>
      <c r="K171" s="20">
        <v>82.211026716399672</v>
      </c>
      <c r="L171" s="20">
        <v>187.54141992645776</v>
      </c>
      <c r="M171" s="20">
        <v>511.65296889122789</v>
      </c>
    </row>
    <row r="172" spans="2:13" x14ac:dyDescent="0.35">
      <c r="B172" s="11" t="s">
        <v>144</v>
      </c>
      <c r="C172" s="17">
        <v>1</v>
      </c>
      <c r="D172" s="20">
        <v>305.04944445264965</v>
      </c>
      <c r="E172" s="20">
        <v>254.35269230428258</v>
      </c>
      <c r="F172" s="20">
        <v>50.696752148367068</v>
      </c>
      <c r="G172" s="20">
        <v>0.62539229439970645</v>
      </c>
      <c r="H172" s="20">
        <v>10.081650081233908</v>
      </c>
      <c r="I172" s="20">
        <v>234.47957214960084</v>
      </c>
      <c r="J172" s="20">
        <v>274.2258124589643</v>
      </c>
      <c r="K172" s="20">
        <v>81.688427038935288</v>
      </c>
      <c r="L172" s="20">
        <v>93.327075196867298</v>
      </c>
      <c r="M172" s="20">
        <v>415.37830941169784</v>
      </c>
    </row>
    <row r="173" spans="2:13" x14ac:dyDescent="0.35">
      <c r="B173" s="11" t="s">
        <v>145</v>
      </c>
      <c r="C173" s="17">
        <v>1</v>
      </c>
      <c r="D173" s="20">
        <v>219.65535217099114</v>
      </c>
      <c r="E173" s="20">
        <v>258.20204963026151</v>
      </c>
      <c r="F173" s="20">
        <v>-38.546697459270376</v>
      </c>
      <c r="G173" s="20">
        <v>-0.47550990041796809</v>
      </c>
      <c r="H173" s="20">
        <v>10.168892306320799</v>
      </c>
      <c r="I173" s="20">
        <v>238.15695611727597</v>
      </c>
      <c r="J173" s="20">
        <v>278.24714314324706</v>
      </c>
      <c r="K173" s="20">
        <v>81.699239987117139</v>
      </c>
      <c r="L173" s="20">
        <v>97.155117855434355</v>
      </c>
      <c r="M173" s="20">
        <v>419.24898140508867</v>
      </c>
    </row>
    <row r="174" spans="2:13" x14ac:dyDescent="0.35">
      <c r="B174" s="11" t="s">
        <v>146</v>
      </c>
      <c r="C174" s="17">
        <v>1</v>
      </c>
      <c r="D174" s="20">
        <v>239.05316731393944</v>
      </c>
      <c r="E174" s="20">
        <v>277.06390052755853</v>
      </c>
      <c r="F174" s="20">
        <v>-38.010733213619091</v>
      </c>
      <c r="G174" s="20">
        <v>-0.46889827550907615</v>
      </c>
      <c r="H174" s="20">
        <v>11.295779011298237</v>
      </c>
      <c r="I174" s="20">
        <v>254.79746877050758</v>
      </c>
      <c r="J174" s="20">
        <v>299.33033228460948</v>
      </c>
      <c r="K174" s="20">
        <v>81.847138417950177</v>
      </c>
      <c r="L174" s="20">
        <v>115.72542884974416</v>
      </c>
      <c r="M174" s="20">
        <v>438.4023722053729</v>
      </c>
    </row>
    <row r="175" spans="2:13" x14ac:dyDescent="0.35">
      <c r="B175" s="11" t="s">
        <v>147</v>
      </c>
      <c r="C175" s="17">
        <v>1</v>
      </c>
      <c r="D175" s="20">
        <v>249.14047552741056</v>
      </c>
      <c r="E175" s="20">
        <v>298.69728869956032</v>
      </c>
      <c r="F175" s="20">
        <v>-49.556813172149759</v>
      </c>
      <c r="G175" s="20">
        <v>-0.61133007105005621</v>
      </c>
      <c r="H175" s="20">
        <v>13.678434965506407</v>
      </c>
      <c r="I175" s="20">
        <v>271.73412499052603</v>
      </c>
      <c r="J175" s="20">
        <v>325.66045240859461</v>
      </c>
      <c r="K175" s="20">
        <v>82.209847505275164</v>
      </c>
      <c r="L175" s="20">
        <v>136.64383869820529</v>
      </c>
      <c r="M175" s="20">
        <v>460.75073870091535</v>
      </c>
    </row>
    <row r="176" spans="2:13" x14ac:dyDescent="0.35">
      <c r="B176" s="11" t="s">
        <v>148</v>
      </c>
      <c r="C176" s="17">
        <v>1</v>
      </c>
      <c r="D176" s="20">
        <v>263.47531165786268</v>
      </c>
      <c r="E176" s="20">
        <v>298.69728869956032</v>
      </c>
      <c r="F176" s="20">
        <v>-35.221977041697642</v>
      </c>
      <c r="G176" s="20">
        <v>-0.4344963356022517</v>
      </c>
      <c r="H176" s="20">
        <v>13.678434965506407</v>
      </c>
      <c r="I176" s="20">
        <v>271.73412499052603</v>
      </c>
      <c r="J176" s="20">
        <v>325.66045240859461</v>
      </c>
      <c r="K176" s="20">
        <v>82.209847505275164</v>
      </c>
      <c r="L176" s="20">
        <v>136.64383869820529</v>
      </c>
      <c r="M176" s="20">
        <v>460.75073870091535</v>
      </c>
    </row>
    <row r="177" spans="2:13" x14ac:dyDescent="0.35">
      <c r="B177" s="11" t="s">
        <v>149</v>
      </c>
      <c r="C177" s="17">
        <v>1</v>
      </c>
      <c r="D177" s="20">
        <v>666.72935151489276</v>
      </c>
      <c r="E177" s="20">
        <v>336.2670162011151</v>
      </c>
      <c r="F177" s="20">
        <v>330.46233531377766</v>
      </c>
      <c r="G177" s="20">
        <v>4.0765648554712257</v>
      </c>
      <c r="H177" s="20">
        <v>19.26350394755012</v>
      </c>
      <c r="I177" s="20">
        <v>298.29446949842344</v>
      </c>
      <c r="J177" s="20">
        <v>374.23956290380676</v>
      </c>
      <c r="K177" s="20">
        <v>83.321317968886504</v>
      </c>
      <c r="L177" s="20">
        <v>172.02261671294505</v>
      </c>
      <c r="M177" s="20">
        <v>500.51141568928517</v>
      </c>
    </row>
    <row r="178" spans="2:13" x14ac:dyDescent="0.35">
      <c r="B178" s="11" t="s">
        <v>150</v>
      </c>
      <c r="C178" s="17">
        <v>1</v>
      </c>
      <c r="D178" s="20">
        <v>711.8649399072799</v>
      </c>
      <c r="E178" s="20">
        <v>346.07004616561255</v>
      </c>
      <c r="F178" s="20">
        <v>365.79489374166735</v>
      </c>
      <c r="G178" s="20">
        <v>4.5124253168586188</v>
      </c>
      <c r="H178" s="20">
        <v>20.878852713824994</v>
      </c>
      <c r="I178" s="20">
        <v>304.91329649364184</v>
      </c>
      <c r="J178" s="20">
        <v>387.22679583758327</v>
      </c>
      <c r="K178" s="20">
        <v>83.709533115294633</v>
      </c>
      <c r="L178" s="20">
        <v>181.06039037631407</v>
      </c>
      <c r="M178" s="20">
        <v>511.079701954911</v>
      </c>
    </row>
    <row r="179" spans="2:13" x14ac:dyDescent="0.35">
      <c r="B179" s="11" t="s">
        <v>151</v>
      </c>
      <c r="C179" s="17">
        <v>1</v>
      </c>
      <c r="D179" s="20">
        <v>328.15780403353938</v>
      </c>
      <c r="E179" s="20">
        <v>256.14905903074367</v>
      </c>
      <c r="F179" s="20">
        <v>72.008745002795706</v>
      </c>
      <c r="G179" s="20">
        <v>0.88829584432446385</v>
      </c>
      <c r="H179" s="20">
        <v>10.115849845180692</v>
      </c>
      <c r="I179" s="20">
        <v>236.20852371954493</v>
      </c>
      <c r="J179" s="20">
        <v>276.08959434194242</v>
      </c>
      <c r="K179" s="20">
        <v>81.692654882952922</v>
      </c>
      <c r="L179" s="20">
        <v>95.11510792527443</v>
      </c>
      <c r="M179" s="20">
        <v>417.18301013621294</v>
      </c>
    </row>
    <row r="180" spans="2:13" x14ac:dyDescent="0.35">
      <c r="B180" s="11" t="s">
        <v>152</v>
      </c>
      <c r="C180" s="17">
        <v>1</v>
      </c>
      <c r="D180" s="20">
        <v>144.59522043429578</v>
      </c>
      <c r="E180" s="20">
        <v>285.9874106993268</v>
      </c>
      <c r="F180" s="20">
        <v>-141.39219026503102</v>
      </c>
      <c r="G180" s="20">
        <v>-1.7442061381223166</v>
      </c>
      <c r="H180" s="20">
        <v>12.16665933056175</v>
      </c>
      <c r="I180" s="20">
        <v>262.00428484105061</v>
      </c>
      <c r="J180" s="20">
        <v>309.970536557603</v>
      </c>
      <c r="K180" s="20">
        <v>81.971867387543128</v>
      </c>
      <c r="L180" s="20">
        <v>124.40307115469327</v>
      </c>
      <c r="M180" s="20">
        <v>447.57175024396031</v>
      </c>
    </row>
    <row r="181" spans="2:13" x14ac:dyDescent="0.35">
      <c r="B181" s="11" t="s">
        <v>153</v>
      </c>
      <c r="C181" s="17">
        <v>1</v>
      </c>
      <c r="D181" s="20">
        <v>266.12956722271895</v>
      </c>
      <c r="E181" s="20">
        <v>210.76612320965708</v>
      </c>
      <c r="F181" s="20">
        <v>55.363444013061866</v>
      </c>
      <c r="G181" s="20">
        <v>0.68296034380801407</v>
      </c>
      <c r="H181" s="20">
        <v>12.513915132537367</v>
      </c>
      <c r="I181" s="20">
        <v>186.09848080682062</v>
      </c>
      <c r="J181" s="20">
        <v>235.43376561249354</v>
      </c>
      <c r="K181" s="20">
        <v>82.024127643513268</v>
      </c>
      <c r="L181" s="20">
        <v>49.078767359375121</v>
      </c>
      <c r="M181" s="20">
        <v>372.45347905993901</v>
      </c>
    </row>
    <row r="182" spans="2:13" x14ac:dyDescent="0.35">
      <c r="B182" s="11" t="s">
        <v>154</v>
      </c>
      <c r="C182" s="17">
        <v>1</v>
      </c>
      <c r="D182" s="20">
        <v>277.18746772270498</v>
      </c>
      <c r="E182" s="20">
        <v>298.72528399757209</v>
      </c>
      <c r="F182" s="20">
        <v>-21.537816274867112</v>
      </c>
      <c r="G182" s="20">
        <v>-0.26568929498834437</v>
      </c>
      <c r="H182" s="20">
        <v>13.682052980483915</v>
      </c>
      <c r="I182" s="20">
        <v>271.75498839586248</v>
      </c>
      <c r="J182" s="20">
        <v>325.6955795992817</v>
      </c>
      <c r="K182" s="20">
        <v>82.210449563883174</v>
      </c>
      <c r="L182" s="20">
        <v>136.6706472080464</v>
      </c>
      <c r="M182" s="20">
        <v>460.77992078709781</v>
      </c>
    </row>
    <row r="183" spans="2:13" x14ac:dyDescent="0.35">
      <c r="B183" s="11" t="s">
        <v>155</v>
      </c>
      <c r="C183" s="17">
        <v>1</v>
      </c>
      <c r="D183" s="20">
        <v>153.97779967160201</v>
      </c>
      <c r="E183" s="20">
        <v>205.9607716018381</v>
      </c>
      <c r="F183" s="20">
        <v>-51.98297193023609</v>
      </c>
      <c r="G183" s="20">
        <v>-0.64125902957302194</v>
      </c>
      <c r="H183" s="20">
        <v>13.080070861058797</v>
      </c>
      <c r="I183" s="20">
        <v>180.17711339518883</v>
      </c>
      <c r="J183" s="20">
        <v>231.74442980848738</v>
      </c>
      <c r="K183" s="20">
        <v>82.112408912814942</v>
      </c>
      <c r="L183" s="20">
        <v>44.099394211619369</v>
      </c>
      <c r="M183" s="20">
        <v>367.82214899205684</v>
      </c>
    </row>
    <row r="184" spans="2:13" x14ac:dyDescent="0.35">
      <c r="B184" s="11" t="s">
        <v>156</v>
      </c>
      <c r="C184" s="17">
        <v>1</v>
      </c>
      <c r="D184" s="20">
        <v>232.91486209197791</v>
      </c>
      <c r="E184" s="20">
        <v>205.9607716018381</v>
      </c>
      <c r="F184" s="20">
        <v>26.954090490139805</v>
      </c>
      <c r="G184" s="20">
        <v>0.33250415028073543</v>
      </c>
      <c r="H184" s="20">
        <v>13.080070861058797</v>
      </c>
      <c r="I184" s="20">
        <v>180.17711339518883</v>
      </c>
      <c r="J184" s="20">
        <v>231.74442980848738</v>
      </c>
      <c r="K184" s="20">
        <v>82.112408912814942</v>
      </c>
      <c r="L184" s="20">
        <v>44.099394211619369</v>
      </c>
      <c r="M184" s="20">
        <v>367.82214899205684</v>
      </c>
    </row>
    <row r="185" spans="2:13" x14ac:dyDescent="0.35">
      <c r="B185" s="11" t="s">
        <v>157</v>
      </c>
      <c r="C185" s="17">
        <v>1</v>
      </c>
      <c r="D185" s="20">
        <v>308.27675199977176</v>
      </c>
      <c r="E185" s="20">
        <v>379.35297277776658</v>
      </c>
      <c r="F185" s="20">
        <v>-71.07622077799482</v>
      </c>
      <c r="G185" s="20">
        <v>-0.87679227772862389</v>
      </c>
      <c r="H185" s="20">
        <v>21.031316348486985</v>
      </c>
      <c r="I185" s="20">
        <v>337.89568419535533</v>
      </c>
      <c r="J185" s="20">
        <v>420.81026136017783</v>
      </c>
      <c r="K185" s="20">
        <v>83.747690780612842</v>
      </c>
      <c r="L185" s="20">
        <v>214.26809994943375</v>
      </c>
      <c r="M185" s="20">
        <v>544.43784560609947</v>
      </c>
    </row>
    <row r="186" spans="2:13" x14ac:dyDescent="0.35">
      <c r="B186" s="11" t="s">
        <v>158</v>
      </c>
      <c r="C186" s="17">
        <v>1</v>
      </c>
      <c r="D186" s="20">
        <v>272.20570082094849</v>
      </c>
      <c r="E186" s="20">
        <v>296.02017868709129</v>
      </c>
      <c r="F186" s="20">
        <v>-23.814477866142795</v>
      </c>
      <c r="G186" s="20">
        <v>-0.29377406483657315</v>
      </c>
      <c r="H186" s="20">
        <v>16.4899912559233</v>
      </c>
      <c r="I186" s="20">
        <v>263.51482738665158</v>
      </c>
      <c r="J186" s="20">
        <v>328.525529987531</v>
      </c>
      <c r="K186" s="20">
        <v>82.724115319267312</v>
      </c>
      <c r="L186" s="20">
        <v>132.95299522178917</v>
      </c>
      <c r="M186" s="20">
        <v>459.08736215239344</v>
      </c>
    </row>
    <row r="187" spans="2:13" x14ac:dyDescent="0.35">
      <c r="B187" s="11" t="s">
        <v>159</v>
      </c>
      <c r="C187" s="17">
        <v>1</v>
      </c>
      <c r="D187" s="20">
        <v>355.87124573559618</v>
      </c>
      <c r="E187" s="20">
        <v>305.94548233224117</v>
      </c>
      <c r="F187" s="20">
        <v>49.925763403355006</v>
      </c>
      <c r="G187" s="20">
        <v>0.61588142043309912</v>
      </c>
      <c r="H187" s="20">
        <v>15.509163253895503</v>
      </c>
      <c r="I187" s="20">
        <v>275.37355587578185</v>
      </c>
      <c r="J187" s="20">
        <v>336.51740878870049</v>
      </c>
      <c r="K187" s="20">
        <v>82.53419647982885</v>
      </c>
      <c r="L187" s="20">
        <v>143.25267011424347</v>
      </c>
      <c r="M187" s="20">
        <v>468.63829455023887</v>
      </c>
    </row>
    <row r="188" spans="2:13" x14ac:dyDescent="0.35">
      <c r="B188" s="11" t="s">
        <v>160</v>
      </c>
      <c r="C188" s="17">
        <v>1</v>
      </c>
      <c r="D188" s="20">
        <v>337.17576313998126</v>
      </c>
      <c r="E188" s="20">
        <v>309.69671884709669</v>
      </c>
      <c r="F188" s="20">
        <v>27.479044292884566</v>
      </c>
      <c r="G188" s="20">
        <v>0.3389799509827528</v>
      </c>
      <c r="H188" s="20">
        <v>15.183284774601196</v>
      </c>
      <c r="I188" s="20">
        <v>279.76716959304548</v>
      </c>
      <c r="J188" s="20">
        <v>339.6262681011479</v>
      </c>
      <c r="K188" s="20">
        <v>82.473581104991709</v>
      </c>
      <c r="L188" s="20">
        <v>147.12339268719992</v>
      </c>
      <c r="M188" s="20">
        <v>472.27004500699343</v>
      </c>
    </row>
    <row r="189" spans="2:13" x14ac:dyDescent="0.35">
      <c r="B189" s="11" t="s">
        <v>161</v>
      </c>
      <c r="C189" s="17">
        <v>1</v>
      </c>
      <c r="D189" s="20">
        <v>361.36155202758158</v>
      </c>
      <c r="E189" s="20">
        <v>320.3018186452905</v>
      </c>
      <c r="F189" s="20">
        <v>41.059733382291085</v>
      </c>
      <c r="G189" s="20">
        <v>0.5065105707805847</v>
      </c>
      <c r="H189" s="20">
        <v>24.925704206557377</v>
      </c>
      <c r="I189" s="20">
        <v>271.16784646359145</v>
      </c>
      <c r="J189" s="20">
        <v>369.43579082698955</v>
      </c>
      <c r="K189" s="20">
        <v>84.809493418648614</v>
      </c>
      <c r="L189" s="20">
        <v>153.12390239289346</v>
      </c>
      <c r="M189" s="20">
        <v>487.47973489768754</v>
      </c>
    </row>
    <row r="190" spans="2:13" x14ac:dyDescent="0.35">
      <c r="B190" s="11" t="s">
        <v>162</v>
      </c>
      <c r="C190" s="17">
        <v>1</v>
      </c>
      <c r="D190" s="20">
        <v>1041.2002563709802</v>
      </c>
      <c r="E190" s="20">
        <v>498.05289221428774</v>
      </c>
      <c r="F190" s="20">
        <v>543.14736415669245</v>
      </c>
      <c r="G190" s="20">
        <v>6.7002354563663653</v>
      </c>
      <c r="H190" s="20">
        <v>23.287210300530752</v>
      </c>
      <c r="I190" s="20">
        <v>452.14874709510417</v>
      </c>
      <c r="J190" s="20">
        <v>543.95703733347125</v>
      </c>
      <c r="K190" s="20">
        <v>84.342478071942821</v>
      </c>
      <c r="L190" s="20">
        <v>331.79556455843806</v>
      </c>
      <c r="M190" s="20">
        <v>664.31021987013742</v>
      </c>
    </row>
    <row r="191" spans="2:13" x14ac:dyDescent="0.35">
      <c r="B191" s="11" t="s">
        <v>163</v>
      </c>
      <c r="C191" s="17">
        <v>1</v>
      </c>
      <c r="D191" s="20">
        <v>753.38798724890694</v>
      </c>
      <c r="E191" s="20">
        <v>367.3917921256612</v>
      </c>
      <c r="F191" s="20">
        <v>385.99619512324574</v>
      </c>
      <c r="G191" s="20">
        <v>4.7616274389967765</v>
      </c>
      <c r="H191" s="20">
        <v>14.325965476292195</v>
      </c>
      <c r="I191" s="20">
        <v>339.1522052576222</v>
      </c>
      <c r="J191" s="20">
        <v>395.6313789937002</v>
      </c>
      <c r="K191" s="20">
        <v>82.320062746349535</v>
      </c>
      <c r="L191" s="20">
        <v>205.12108396605831</v>
      </c>
      <c r="M191" s="20">
        <v>529.66250028526406</v>
      </c>
    </row>
    <row r="192" spans="2:13" x14ac:dyDescent="0.35">
      <c r="B192" s="11" t="s">
        <v>164</v>
      </c>
      <c r="C192" s="17">
        <v>1</v>
      </c>
      <c r="D192" s="20">
        <v>192.07759771029299</v>
      </c>
      <c r="E192" s="20">
        <v>316.30855606396676</v>
      </c>
      <c r="F192" s="20">
        <v>-124.23095835367377</v>
      </c>
      <c r="G192" s="20">
        <v>-1.532506142659888</v>
      </c>
      <c r="H192" s="20">
        <v>14.676072468452842</v>
      </c>
      <c r="I192" s="20">
        <v>287.37883233676877</v>
      </c>
      <c r="J192" s="20">
        <v>345.23827979116476</v>
      </c>
      <c r="K192" s="20">
        <v>82.381712453883168</v>
      </c>
      <c r="L192" s="20">
        <v>153.91632295205497</v>
      </c>
      <c r="M192" s="20">
        <v>478.70078917587853</v>
      </c>
    </row>
    <row r="193" spans="2:13" x14ac:dyDescent="0.35">
      <c r="B193" s="11" t="s">
        <v>165</v>
      </c>
      <c r="C193" s="17">
        <v>1</v>
      </c>
      <c r="D193" s="20">
        <v>390.64287641209955</v>
      </c>
      <c r="E193" s="20">
        <v>362.42838552110175</v>
      </c>
      <c r="F193" s="20">
        <v>28.214490890997808</v>
      </c>
      <c r="G193" s="20">
        <v>0.34805237901633668</v>
      </c>
      <c r="H193" s="20">
        <v>14.068415879047258</v>
      </c>
      <c r="I193" s="20">
        <v>334.69648480072681</v>
      </c>
      <c r="J193" s="20">
        <v>390.16028624147668</v>
      </c>
      <c r="K193" s="20">
        <v>82.275632899910519</v>
      </c>
      <c r="L193" s="20">
        <v>200.24525823066432</v>
      </c>
      <c r="M193" s="20">
        <v>524.61151281153911</v>
      </c>
    </row>
    <row r="194" spans="2:13" x14ac:dyDescent="0.35">
      <c r="B194" s="11" t="s">
        <v>166</v>
      </c>
      <c r="C194" s="17">
        <v>1</v>
      </c>
      <c r="D194" s="20">
        <v>256.29154906337163</v>
      </c>
      <c r="E194" s="20">
        <v>245.95409450914539</v>
      </c>
      <c r="F194" s="20">
        <v>10.337454554226241</v>
      </c>
      <c r="G194" s="20">
        <v>0.12752226026235644</v>
      </c>
      <c r="H194" s="20">
        <v>10.075445280949452</v>
      </c>
      <c r="I194" s="20">
        <v>226.09320536234384</v>
      </c>
      <c r="J194" s="20">
        <v>265.81498365594695</v>
      </c>
      <c r="K194" s="20">
        <v>81.687661500035716</v>
      </c>
      <c r="L194" s="20">
        <v>84.929986445032711</v>
      </c>
      <c r="M194" s="20">
        <v>406.97820257325805</v>
      </c>
    </row>
    <row r="195" spans="2:13" x14ac:dyDescent="0.35">
      <c r="B195" s="11" t="s">
        <v>167</v>
      </c>
      <c r="C195" s="17">
        <v>1</v>
      </c>
      <c r="D195" s="20">
        <v>184.67931669463792</v>
      </c>
      <c r="E195" s="20">
        <v>170.18007880187136</v>
      </c>
      <c r="F195" s="20">
        <v>14.499237892766558</v>
      </c>
      <c r="G195" s="20">
        <v>0.17886178637770017</v>
      </c>
      <c r="H195" s="20">
        <v>18.210818611491582</v>
      </c>
      <c r="I195" s="20">
        <v>134.28260334247787</v>
      </c>
      <c r="J195" s="20">
        <v>206.07755426126485</v>
      </c>
      <c r="K195" s="20">
        <v>83.084254574712645</v>
      </c>
      <c r="L195" s="20">
        <v>6.4029827093491178</v>
      </c>
      <c r="M195" s="20">
        <v>333.95717489439357</v>
      </c>
    </row>
    <row r="196" spans="2:13" x14ac:dyDescent="0.35">
      <c r="B196" s="11" t="s">
        <v>168</v>
      </c>
      <c r="C196" s="17">
        <v>1</v>
      </c>
      <c r="D196" s="20">
        <v>259.95286757158794</v>
      </c>
      <c r="E196" s="20">
        <v>261.75530253470561</v>
      </c>
      <c r="F196" s="20">
        <v>-1.8024349631176619</v>
      </c>
      <c r="G196" s="20">
        <v>-2.2234736730106539E-2</v>
      </c>
      <c r="H196" s="20">
        <v>10.295185344591625</v>
      </c>
      <c r="I196" s="20">
        <v>241.46125803611426</v>
      </c>
      <c r="J196" s="20">
        <v>282.04934703329695</v>
      </c>
      <c r="K196" s="20">
        <v>81.715055436648299</v>
      </c>
      <c r="L196" s="20">
        <v>100.67719507670154</v>
      </c>
      <c r="M196" s="20">
        <v>422.83340999270968</v>
      </c>
    </row>
    <row r="197" spans="2:13" x14ac:dyDescent="0.35">
      <c r="B197" s="11" t="s">
        <v>169</v>
      </c>
      <c r="C197" s="17">
        <v>1</v>
      </c>
      <c r="D197" s="20">
        <v>325.84191908072341</v>
      </c>
      <c r="E197" s="20">
        <v>279.89842729977704</v>
      </c>
      <c r="F197" s="20">
        <v>45.943491780946374</v>
      </c>
      <c r="G197" s="20">
        <v>0.56675634079145998</v>
      </c>
      <c r="H197" s="20">
        <v>11.55246001985833</v>
      </c>
      <c r="I197" s="20">
        <v>257.12602157185449</v>
      </c>
      <c r="J197" s="20">
        <v>302.67083302769959</v>
      </c>
      <c r="K197" s="20">
        <v>81.882957788818516</v>
      </c>
      <c r="L197" s="20">
        <v>118.48934786872826</v>
      </c>
      <c r="M197" s="20">
        <v>441.30750673082582</v>
      </c>
    </row>
    <row r="198" spans="2:13" x14ac:dyDescent="0.35">
      <c r="B198" s="11" t="s">
        <v>170</v>
      </c>
      <c r="C198" s="17">
        <v>1</v>
      </c>
      <c r="D198" s="20">
        <v>291.77268941607758</v>
      </c>
      <c r="E198" s="20">
        <v>282.45300078392904</v>
      </c>
      <c r="F198" s="20">
        <v>9.3196886321485408</v>
      </c>
      <c r="G198" s="20">
        <v>0.1149671568642681</v>
      </c>
      <c r="H198" s="20">
        <v>11.800167347437696</v>
      </c>
      <c r="I198" s="20">
        <v>259.19231015774932</v>
      </c>
      <c r="J198" s="20">
        <v>305.71369141010877</v>
      </c>
      <c r="K198" s="20">
        <v>81.918272645134223</v>
      </c>
      <c r="L198" s="20">
        <v>120.97430810731507</v>
      </c>
      <c r="M198" s="20">
        <v>443.93169346054299</v>
      </c>
    </row>
    <row r="199" spans="2:13" x14ac:dyDescent="0.35">
      <c r="B199" s="11" t="s">
        <v>171</v>
      </c>
      <c r="C199" s="17">
        <v>1</v>
      </c>
      <c r="D199" s="20">
        <v>126.71894491627157</v>
      </c>
      <c r="E199" s="20">
        <v>111.03815797845584</v>
      </c>
      <c r="F199" s="20">
        <v>15.680786937815725</v>
      </c>
      <c r="G199" s="20">
        <v>0.19343730920540622</v>
      </c>
      <c r="H199" s="20">
        <v>28.293827960932575</v>
      </c>
      <c r="I199" s="20">
        <v>55.264882951766189</v>
      </c>
      <c r="J199" s="20">
        <v>166.81143300514549</v>
      </c>
      <c r="K199" s="20">
        <v>85.859770232733908</v>
      </c>
      <c r="L199" s="20">
        <v>-58.210081797750576</v>
      </c>
      <c r="M199" s="20">
        <v>280.28639775466229</v>
      </c>
    </row>
    <row r="200" spans="2:13" x14ac:dyDescent="0.35">
      <c r="B200" s="11" t="s">
        <v>172</v>
      </c>
      <c r="C200" s="17">
        <v>1</v>
      </c>
      <c r="D200" s="20">
        <v>206.70153351002702</v>
      </c>
      <c r="E200" s="20">
        <v>155.66916811518749</v>
      </c>
      <c r="F200" s="20">
        <v>51.03236539483953</v>
      </c>
      <c r="G200" s="20">
        <v>0.62953240060666993</v>
      </c>
      <c r="H200" s="20">
        <v>20.571889152512398</v>
      </c>
      <c r="I200" s="20">
        <v>115.11751023750843</v>
      </c>
      <c r="J200" s="20">
        <v>196.22082599286654</v>
      </c>
      <c r="K200" s="20">
        <v>83.633498474225433</v>
      </c>
      <c r="L200" s="20">
        <v>-9.1906068960924188</v>
      </c>
      <c r="M200" s="20">
        <v>320.52894312646742</v>
      </c>
    </row>
    <row r="201" spans="2:13" x14ac:dyDescent="0.35">
      <c r="B201" s="11" t="s">
        <v>173</v>
      </c>
      <c r="C201" s="17">
        <v>1</v>
      </c>
      <c r="D201" s="20">
        <v>201.98489226665259</v>
      </c>
      <c r="E201" s="20">
        <v>156.04602828105126</v>
      </c>
      <c r="F201" s="20">
        <v>45.93886398560133</v>
      </c>
      <c r="G201" s="20">
        <v>0.566699252567339</v>
      </c>
      <c r="H201" s="20">
        <v>20.509300005446807</v>
      </c>
      <c r="I201" s="20">
        <v>115.61774719486874</v>
      </c>
      <c r="J201" s="20">
        <v>196.47430936723379</v>
      </c>
      <c r="K201" s="20">
        <v>83.618125011557339</v>
      </c>
      <c r="L201" s="20">
        <v>-8.7834422990755172</v>
      </c>
      <c r="M201" s="20">
        <v>320.87549886117802</v>
      </c>
    </row>
    <row r="202" spans="2:13" x14ac:dyDescent="0.35">
      <c r="B202" s="11" t="s">
        <v>174</v>
      </c>
      <c r="C202" s="17">
        <v>1</v>
      </c>
      <c r="D202" s="20">
        <v>303.19777569926305</v>
      </c>
      <c r="E202" s="20">
        <v>295.80730962544669</v>
      </c>
      <c r="F202" s="20">
        <v>7.3904660738163557</v>
      </c>
      <c r="G202" s="20">
        <v>9.116837546241259E-2</v>
      </c>
      <c r="H202" s="20">
        <v>13.311139640019041</v>
      </c>
      <c r="I202" s="20">
        <v>269.56816471064235</v>
      </c>
      <c r="J202" s="20">
        <v>322.04645454025103</v>
      </c>
      <c r="K202" s="20">
        <v>82.149533670320352</v>
      </c>
      <c r="L202" s="20">
        <v>133.87275128164657</v>
      </c>
      <c r="M202" s="20">
        <v>457.74186796924681</v>
      </c>
    </row>
    <row r="203" spans="2:13" x14ac:dyDescent="0.35">
      <c r="B203" s="11" t="s">
        <v>175</v>
      </c>
      <c r="C203" s="17">
        <v>1</v>
      </c>
      <c r="D203" s="20">
        <v>342.45802828352049</v>
      </c>
      <c r="E203" s="20">
        <v>273.74382983390166</v>
      </c>
      <c r="F203" s="20">
        <v>68.714198449618834</v>
      </c>
      <c r="G203" s="20">
        <v>0.84765450260955288</v>
      </c>
      <c r="H203" s="20">
        <v>11.021169028921054</v>
      </c>
      <c r="I203" s="20">
        <v>252.01871394592806</v>
      </c>
      <c r="J203" s="20">
        <v>295.46894572187529</v>
      </c>
      <c r="K203" s="20">
        <v>81.809691421610054</v>
      </c>
      <c r="L203" s="20">
        <v>112.47917431234177</v>
      </c>
      <c r="M203" s="20">
        <v>435.00848535546152</v>
      </c>
    </row>
    <row r="204" spans="2:13" x14ac:dyDescent="0.35">
      <c r="B204" s="11" t="s">
        <v>176</v>
      </c>
      <c r="C204" s="17">
        <v>1</v>
      </c>
      <c r="D204" s="20">
        <v>189.92428664396911</v>
      </c>
      <c r="E204" s="20">
        <v>273.74382983390166</v>
      </c>
      <c r="F204" s="20">
        <v>-83.819543189932546</v>
      </c>
      <c r="G204" s="20">
        <v>-1.0339931891036465</v>
      </c>
      <c r="H204" s="20">
        <v>11.021169028921054</v>
      </c>
      <c r="I204" s="20">
        <v>252.01871394592806</v>
      </c>
      <c r="J204" s="20">
        <v>295.46894572187529</v>
      </c>
      <c r="K204" s="20">
        <v>81.809691421610054</v>
      </c>
      <c r="L204" s="20">
        <v>112.47917431234177</v>
      </c>
      <c r="M204" s="20">
        <v>435.00848535546152</v>
      </c>
    </row>
    <row r="205" spans="2:13" x14ac:dyDescent="0.35">
      <c r="B205" s="11" t="s">
        <v>177</v>
      </c>
      <c r="C205" s="17">
        <v>1</v>
      </c>
      <c r="D205" s="20">
        <v>192.14693620199762</v>
      </c>
      <c r="E205" s="20">
        <v>246.65397765232456</v>
      </c>
      <c r="F205" s="20">
        <v>-54.507041450326938</v>
      </c>
      <c r="G205" s="20">
        <v>-0.67239580977097846</v>
      </c>
      <c r="H205" s="20">
        <v>10.066263589619638</v>
      </c>
      <c r="I205" s="20">
        <v>226.8111876116763</v>
      </c>
      <c r="J205" s="20">
        <v>266.49676769297281</v>
      </c>
      <c r="K205" s="20">
        <v>81.68652952837887</v>
      </c>
      <c r="L205" s="20">
        <v>85.632100949999568</v>
      </c>
      <c r="M205" s="20">
        <v>407.67585435464957</v>
      </c>
    </row>
    <row r="206" spans="2:13" x14ac:dyDescent="0.35">
      <c r="B206" s="11" t="s">
        <v>178</v>
      </c>
      <c r="C206" s="17">
        <v>1</v>
      </c>
      <c r="D206" s="20">
        <v>166.4431242436884</v>
      </c>
      <c r="E206" s="20">
        <v>246.65397765232456</v>
      </c>
      <c r="F206" s="20">
        <v>-80.210853408636154</v>
      </c>
      <c r="G206" s="20">
        <v>-0.98947659412539357</v>
      </c>
      <c r="H206" s="20">
        <v>10.066263589619638</v>
      </c>
      <c r="I206" s="20">
        <v>226.8111876116763</v>
      </c>
      <c r="J206" s="20">
        <v>266.49676769297281</v>
      </c>
      <c r="K206" s="20">
        <v>81.68652952837887</v>
      </c>
      <c r="L206" s="20">
        <v>85.632100949999568</v>
      </c>
      <c r="M206" s="20">
        <v>407.67585435464957</v>
      </c>
    </row>
    <row r="207" spans="2:13" x14ac:dyDescent="0.35">
      <c r="B207" s="11" t="s">
        <v>179</v>
      </c>
      <c r="C207" s="17">
        <v>1</v>
      </c>
      <c r="D207" s="20">
        <v>235.78191117171292</v>
      </c>
      <c r="E207" s="20">
        <v>271.82285248195535</v>
      </c>
      <c r="F207" s="20">
        <v>-36.040941310242431</v>
      </c>
      <c r="G207" s="20">
        <v>-0.44459903293950309</v>
      </c>
      <c r="H207" s="20">
        <v>10.875904509607512</v>
      </c>
      <c r="I207" s="20">
        <v>250.38408448577218</v>
      </c>
      <c r="J207" s="20">
        <v>293.26162047813852</v>
      </c>
      <c r="K207" s="20">
        <v>81.790248456873584</v>
      </c>
      <c r="L207" s="20">
        <v>110.59652326325835</v>
      </c>
      <c r="M207" s="20">
        <v>433.04918170065235</v>
      </c>
    </row>
    <row r="208" spans="2:13" x14ac:dyDescent="0.35">
      <c r="B208" s="11" t="s">
        <v>180</v>
      </c>
      <c r="C208" s="17">
        <v>1</v>
      </c>
      <c r="D208" s="20">
        <v>284.67501459199542</v>
      </c>
      <c r="E208" s="20">
        <v>279.92342310157323</v>
      </c>
      <c r="F208" s="20">
        <v>4.7515914904221859</v>
      </c>
      <c r="G208" s="20">
        <v>5.861536643508565E-2</v>
      </c>
      <c r="H208" s="20">
        <v>11.554810294593869</v>
      </c>
      <c r="I208" s="20">
        <v>257.14638447210785</v>
      </c>
      <c r="J208" s="20">
        <v>302.70046173103862</v>
      </c>
      <c r="K208" s="20">
        <v>81.883289410471676</v>
      </c>
      <c r="L208" s="20">
        <v>118.51368997228002</v>
      </c>
      <c r="M208" s="20">
        <v>441.33315623086645</v>
      </c>
    </row>
    <row r="209" spans="2:13" x14ac:dyDescent="0.35">
      <c r="B209" s="11" t="s">
        <v>181</v>
      </c>
      <c r="C209" s="17">
        <v>1</v>
      </c>
      <c r="D209" s="20">
        <v>214.07504868302217</v>
      </c>
      <c r="E209" s="20">
        <v>286.94391763857544</v>
      </c>
      <c r="F209" s="20">
        <v>-72.868868955553268</v>
      </c>
      <c r="G209" s="20">
        <v>-0.89890628522034122</v>
      </c>
      <c r="H209" s="20">
        <v>12.270307081903779</v>
      </c>
      <c r="I209" s="20">
        <v>262.75647956954151</v>
      </c>
      <c r="J209" s="20">
        <v>311.13135570760937</v>
      </c>
      <c r="K209" s="20">
        <v>81.987315358043219</v>
      </c>
      <c r="L209" s="20">
        <v>125.3291267916828</v>
      </c>
      <c r="M209" s="20">
        <v>448.55870848546806</v>
      </c>
    </row>
    <row r="210" spans="2:13" x14ac:dyDescent="0.35">
      <c r="B210" s="11" t="s">
        <v>182</v>
      </c>
      <c r="C210" s="17">
        <v>1</v>
      </c>
      <c r="D210" s="20">
        <v>183.77263114909792</v>
      </c>
      <c r="E210" s="20">
        <v>173.22008403718917</v>
      </c>
      <c r="F210" s="20">
        <v>10.552547111908751</v>
      </c>
      <c r="G210" s="20">
        <v>0.1301756300041437</v>
      </c>
      <c r="H210" s="20">
        <v>17.730903137410952</v>
      </c>
      <c r="I210" s="20">
        <v>138.26862612488833</v>
      </c>
      <c r="J210" s="20">
        <v>208.17154194949001</v>
      </c>
      <c r="K210" s="20">
        <v>82.980385452245642</v>
      </c>
      <c r="L210" s="20">
        <v>9.6477365259522969</v>
      </c>
      <c r="M210" s="20">
        <v>336.79243154842607</v>
      </c>
    </row>
    <row r="211" spans="2:13" x14ac:dyDescent="0.35">
      <c r="B211" s="11" t="s">
        <v>183</v>
      </c>
      <c r="C211" s="17">
        <v>1</v>
      </c>
      <c r="D211" s="20">
        <v>289.28642125223553</v>
      </c>
      <c r="E211" s="20">
        <v>262.0514069562405</v>
      </c>
      <c r="F211" s="20">
        <v>27.235014295995029</v>
      </c>
      <c r="G211" s="20">
        <v>0.33596961061202324</v>
      </c>
      <c r="H211" s="20">
        <v>10.307644709849175</v>
      </c>
      <c r="I211" s="20">
        <v>241.73280234488794</v>
      </c>
      <c r="J211" s="20">
        <v>282.37001156759305</v>
      </c>
      <c r="K211" s="20">
        <v>81.716626112434994</v>
      </c>
      <c r="L211" s="20">
        <v>100.97020335540449</v>
      </c>
      <c r="M211" s="20">
        <v>423.13261055707653</v>
      </c>
    </row>
    <row r="212" spans="2:13" x14ac:dyDescent="0.35">
      <c r="B212" s="11" t="s">
        <v>184</v>
      </c>
      <c r="C212" s="17">
        <v>1</v>
      </c>
      <c r="D212" s="20">
        <v>397.14858141361776</v>
      </c>
      <c r="E212" s="20">
        <v>392.23133737911974</v>
      </c>
      <c r="F212" s="20">
        <v>4.9172440344980259</v>
      </c>
      <c r="G212" s="20">
        <v>6.0658846938719355E-2</v>
      </c>
      <c r="H212" s="20">
        <v>20.901428705085426</v>
      </c>
      <c r="I212" s="20">
        <v>351.03008552910137</v>
      </c>
      <c r="J212" s="20">
        <v>433.4325892291381</v>
      </c>
      <c r="K212" s="20">
        <v>83.715166879417851</v>
      </c>
      <c r="L212" s="20">
        <v>227.21057621813688</v>
      </c>
      <c r="M212" s="20">
        <v>557.25209854010257</v>
      </c>
    </row>
    <row r="213" spans="2:13" x14ac:dyDescent="0.35">
      <c r="B213" s="11" t="s">
        <v>185</v>
      </c>
      <c r="C213" s="17">
        <v>1</v>
      </c>
      <c r="D213" s="20">
        <v>300.04673067328798</v>
      </c>
      <c r="E213" s="20">
        <v>342.77100080209817</v>
      </c>
      <c r="F213" s="20">
        <v>-42.72427012881019</v>
      </c>
      <c r="G213" s="20">
        <v>-0.5270442028359813</v>
      </c>
      <c r="H213" s="20">
        <v>13.656685949969292</v>
      </c>
      <c r="I213" s="20">
        <v>315.85070912249682</v>
      </c>
      <c r="J213" s="20">
        <v>369.69129248169952</v>
      </c>
      <c r="K213" s="20">
        <v>82.206231606071682</v>
      </c>
      <c r="L213" s="20">
        <v>180.7246785227687</v>
      </c>
      <c r="M213" s="20">
        <v>504.81732308142762</v>
      </c>
    </row>
    <row r="214" spans="2:13" x14ac:dyDescent="0.35">
      <c r="B214" s="11" t="s">
        <v>186</v>
      </c>
      <c r="C214" s="17">
        <v>1</v>
      </c>
      <c r="D214" s="20">
        <v>256.18438620920188</v>
      </c>
      <c r="E214" s="20">
        <v>382.95829128531864</v>
      </c>
      <c r="F214" s="20">
        <v>-126.77390507611676</v>
      </c>
      <c r="G214" s="20">
        <v>-1.5638757909685335</v>
      </c>
      <c r="H214" s="20">
        <v>15.484037106138455</v>
      </c>
      <c r="I214" s="20">
        <v>352.43589391877782</v>
      </c>
      <c r="J214" s="20">
        <v>413.48068865185945</v>
      </c>
      <c r="K214" s="20">
        <v>82.529478665742715</v>
      </c>
      <c r="L214" s="20">
        <v>220.27477890270958</v>
      </c>
      <c r="M214" s="20">
        <v>545.64180366792766</v>
      </c>
    </row>
    <row r="215" spans="2:13" x14ac:dyDescent="0.35">
      <c r="B215" s="11" t="s">
        <v>187</v>
      </c>
      <c r="C215" s="17">
        <v>1</v>
      </c>
      <c r="D215" s="20">
        <v>318.5782889727414</v>
      </c>
      <c r="E215" s="20">
        <v>363.18863359298263</v>
      </c>
      <c r="F215" s="20">
        <v>-44.610344620241221</v>
      </c>
      <c r="G215" s="20">
        <v>-0.55031071210175886</v>
      </c>
      <c r="H215" s="20">
        <v>14.104063261383626</v>
      </c>
      <c r="I215" s="20">
        <v>335.38646414609343</v>
      </c>
      <c r="J215" s="20">
        <v>390.99080303987182</v>
      </c>
      <c r="K215" s="20">
        <v>82.281735787573908</v>
      </c>
      <c r="L215" s="20">
        <v>200.99347618655747</v>
      </c>
      <c r="M215" s="20">
        <v>525.38379099940778</v>
      </c>
    </row>
    <row r="216" spans="2:13" x14ac:dyDescent="0.35">
      <c r="B216" s="11" t="s">
        <v>188</v>
      </c>
      <c r="C216" s="17">
        <v>1</v>
      </c>
      <c r="D216" s="20">
        <v>281.76515409737482</v>
      </c>
      <c r="E216" s="20">
        <v>279.54848568969385</v>
      </c>
      <c r="F216" s="20">
        <v>2.2166684076809702</v>
      </c>
      <c r="G216" s="20">
        <v>2.7344697296305946E-2</v>
      </c>
      <c r="H216" s="20">
        <v>11.51971226577774</v>
      </c>
      <c r="I216" s="20">
        <v>256.8406328917377</v>
      </c>
      <c r="J216" s="20">
        <v>302.25633848765</v>
      </c>
      <c r="K216" s="20">
        <v>81.878343989246147</v>
      </c>
      <c r="L216" s="20">
        <v>118.14850105885461</v>
      </c>
      <c r="M216" s="20">
        <v>440.94847032053309</v>
      </c>
    </row>
    <row r="217" spans="2:13" x14ac:dyDescent="0.35">
      <c r="B217" s="11" t="s">
        <v>189</v>
      </c>
      <c r="C217" s="17">
        <v>1</v>
      </c>
      <c r="D217" s="20">
        <v>348.46674668822629</v>
      </c>
      <c r="E217" s="20">
        <v>426.46840971407323</v>
      </c>
      <c r="F217" s="20">
        <v>-78.001663025846938</v>
      </c>
      <c r="G217" s="20">
        <v>-0.96222414532522293</v>
      </c>
      <c r="H217" s="20">
        <v>21.928869955266059</v>
      </c>
      <c r="I217" s="20">
        <v>383.24184819230544</v>
      </c>
      <c r="J217" s="20">
        <v>469.69497123584102</v>
      </c>
      <c r="K217" s="20">
        <v>83.977584992960956</v>
      </c>
      <c r="L217" s="20">
        <v>260.93036550327349</v>
      </c>
      <c r="M217" s="20">
        <v>592.00645392487297</v>
      </c>
    </row>
    <row r="218" spans="2:13" x14ac:dyDescent="0.35">
      <c r="B218" s="11" t="s">
        <v>190</v>
      </c>
      <c r="C218" s="17">
        <v>1</v>
      </c>
      <c r="D218" s="20">
        <v>378.71914793843308</v>
      </c>
      <c r="E218" s="20">
        <v>405.1122591513199</v>
      </c>
      <c r="F218" s="20">
        <v>-26.393111212886822</v>
      </c>
      <c r="G218" s="20">
        <v>-0.32558394134338176</v>
      </c>
      <c r="H218" s="20">
        <v>17.865742240545963</v>
      </c>
      <c r="I218" s="20">
        <v>369.89500410496265</v>
      </c>
      <c r="J218" s="20">
        <v>440.32951419767716</v>
      </c>
      <c r="K218" s="20">
        <v>83.009301825401707</v>
      </c>
      <c r="L218" s="20">
        <v>241.48291119337662</v>
      </c>
      <c r="M218" s="20">
        <v>568.74160710926321</v>
      </c>
    </row>
    <row r="219" spans="2:13" x14ac:dyDescent="0.35">
      <c r="B219" s="11" t="s">
        <v>191</v>
      </c>
      <c r="C219" s="17">
        <v>1</v>
      </c>
      <c r="D219" s="20">
        <v>360.30415645289946</v>
      </c>
      <c r="E219" s="20">
        <v>324.31012460059492</v>
      </c>
      <c r="F219" s="20">
        <v>35.994031852304545</v>
      </c>
      <c r="G219" s="20">
        <v>0.44402036049431443</v>
      </c>
      <c r="H219" s="20">
        <v>14.187961203094099</v>
      </c>
      <c r="I219" s="20">
        <v>296.34257410368832</v>
      </c>
      <c r="J219" s="20">
        <v>352.27767509750151</v>
      </c>
      <c r="K219" s="20">
        <v>82.296158396583209</v>
      </c>
      <c r="L219" s="20">
        <v>162.0865371019253</v>
      </c>
      <c r="M219" s="20">
        <v>486.53371209926456</v>
      </c>
    </row>
    <row r="220" spans="2:13" x14ac:dyDescent="0.35">
      <c r="B220" s="11" t="s">
        <v>192</v>
      </c>
      <c r="C220" s="17">
        <v>1</v>
      </c>
      <c r="D220" s="20">
        <v>342.76335527262108</v>
      </c>
      <c r="E220" s="20">
        <v>314.28575658985375</v>
      </c>
      <c r="F220" s="20">
        <v>28.477598682767336</v>
      </c>
      <c r="G220" s="20">
        <v>0.35129806199594121</v>
      </c>
      <c r="H220" s="20">
        <v>14.821739316321088</v>
      </c>
      <c r="I220" s="20">
        <v>285.06889189397367</v>
      </c>
      <c r="J220" s="20">
        <v>343.50262128573382</v>
      </c>
      <c r="K220" s="20">
        <v>82.407787253972472</v>
      </c>
      <c r="L220" s="20">
        <v>151.84212438840714</v>
      </c>
      <c r="M220" s="20">
        <v>476.72938879130038</v>
      </c>
    </row>
    <row r="221" spans="2:13" x14ac:dyDescent="0.35">
      <c r="B221" s="11" t="s">
        <v>193</v>
      </c>
      <c r="C221" s="17">
        <v>1</v>
      </c>
      <c r="D221" s="20">
        <v>360.59464988979607</v>
      </c>
      <c r="E221" s="20">
        <v>172.41637210186926</v>
      </c>
      <c r="F221" s="20">
        <v>188.17827778792682</v>
      </c>
      <c r="G221" s="20">
        <v>2.3213566927830795</v>
      </c>
      <c r="H221" s="20">
        <v>17.857212046686733</v>
      </c>
      <c r="I221" s="20">
        <v>137.21593191876764</v>
      </c>
      <c r="J221" s="20">
        <v>207.61681228497088</v>
      </c>
      <c r="K221" s="20">
        <v>83.007466325718823</v>
      </c>
      <c r="L221" s="20">
        <v>8.7906423121274031</v>
      </c>
      <c r="M221" s="20">
        <v>336.04210189161108</v>
      </c>
    </row>
    <row r="222" spans="2:13" x14ac:dyDescent="0.35">
      <c r="B222" s="11" t="s">
        <v>194</v>
      </c>
      <c r="C222" s="17">
        <v>1</v>
      </c>
      <c r="D222" s="20">
        <v>283.6937634993709</v>
      </c>
      <c r="E222" s="20">
        <v>247.16722532145084</v>
      </c>
      <c r="F222" s="20">
        <v>36.52653817792006</v>
      </c>
      <c r="G222" s="20">
        <v>0.45058932869536256</v>
      </c>
      <c r="H222" s="20">
        <v>10.060647013464477</v>
      </c>
      <c r="I222" s="20">
        <v>227.33550677127189</v>
      </c>
      <c r="J222" s="20">
        <v>266.99894387162976</v>
      </c>
      <c r="K222" s="20">
        <v>81.685837585621556</v>
      </c>
      <c r="L222" s="20">
        <v>86.146712588460787</v>
      </c>
      <c r="M222" s="20">
        <v>408.1877380544409</v>
      </c>
    </row>
    <row r="223" spans="2:13" x14ac:dyDescent="0.35">
      <c r="B223" s="11" t="s">
        <v>195</v>
      </c>
      <c r="C223" s="17">
        <v>1</v>
      </c>
      <c r="D223" s="20">
        <v>248.0364410567509</v>
      </c>
      <c r="E223" s="20">
        <v>225.9266689917425</v>
      </c>
      <c r="F223" s="20">
        <v>22.1097720650084</v>
      </c>
      <c r="G223" s="20">
        <v>0.27274490957376868</v>
      </c>
      <c r="H223" s="20">
        <v>11.038895012484689</v>
      </c>
      <c r="I223" s="20">
        <v>204.16661134340413</v>
      </c>
      <c r="J223" s="20">
        <v>247.68672664008088</v>
      </c>
      <c r="K223" s="20">
        <v>81.81208130118479</v>
      </c>
      <c r="L223" s="20">
        <v>64.657302498906944</v>
      </c>
      <c r="M223" s="20">
        <v>387.19603548457803</v>
      </c>
    </row>
    <row r="224" spans="2:13" x14ac:dyDescent="0.35">
      <c r="B224" s="11" t="s">
        <v>196</v>
      </c>
      <c r="C224" s="17">
        <v>1</v>
      </c>
      <c r="D224" s="20">
        <v>378.96757551248282</v>
      </c>
      <c r="E224" s="20">
        <v>432.85580483993903</v>
      </c>
      <c r="F224" s="20">
        <v>-53.888229327456202</v>
      </c>
      <c r="G224" s="20">
        <v>-0.66476217808996063</v>
      </c>
      <c r="H224" s="20">
        <v>22.326961271383638</v>
      </c>
      <c r="I224" s="20">
        <v>388.84451894329277</v>
      </c>
      <c r="J224" s="20">
        <v>476.86709073658528</v>
      </c>
      <c r="K224" s="20">
        <v>84.082415779691274</v>
      </c>
      <c r="L224" s="20">
        <v>267.11111639889776</v>
      </c>
      <c r="M224" s="20">
        <v>598.60049328098034</v>
      </c>
    </row>
    <row r="225" spans="2:13" x14ac:dyDescent="0.35">
      <c r="B225" s="11" t="s">
        <v>197</v>
      </c>
      <c r="C225" s="17">
        <v>1</v>
      </c>
      <c r="D225" s="20">
        <v>270.20687266746779</v>
      </c>
      <c r="E225" s="20">
        <v>300.63657704582431</v>
      </c>
      <c r="F225" s="20">
        <v>-30.429704378356519</v>
      </c>
      <c r="G225" s="20">
        <v>-0.3753791284970539</v>
      </c>
      <c r="H225" s="20">
        <v>16.013535535939067</v>
      </c>
      <c r="I225" s="20">
        <v>269.07042336634316</v>
      </c>
      <c r="J225" s="20">
        <v>332.20273072530546</v>
      </c>
      <c r="K225" s="20">
        <v>82.630459057757832</v>
      </c>
      <c r="L225" s="20">
        <v>137.7540103965413</v>
      </c>
      <c r="M225" s="20">
        <v>463.51914369510735</v>
      </c>
    </row>
    <row r="226" spans="2:13" x14ac:dyDescent="0.35">
      <c r="B226" s="11" t="s">
        <v>198</v>
      </c>
      <c r="C226" s="17">
        <v>1</v>
      </c>
      <c r="D226" s="20">
        <v>305.50056886598702</v>
      </c>
      <c r="E226" s="20">
        <v>336.35540520747509</v>
      </c>
      <c r="F226" s="20">
        <v>-30.854836341488067</v>
      </c>
      <c r="G226" s="20">
        <v>-0.38062353257776094</v>
      </c>
      <c r="H226" s="20">
        <v>13.742060675716607</v>
      </c>
      <c r="I226" s="20">
        <v>309.26682141603902</v>
      </c>
      <c r="J226" s="20">
        <v>363.44398899891115</v>
      </c>
      <c r="K226" s="20">
        <v>82.220457766605065</v>
      </c>
      <c r="L226" s="20">
        <v>174.28104007847898</v>
      </c>
      <c r="M226" s="20">
        <v>498.42977033647117</v>
      </c>
    </row>
    <row r="227" spans="2:13" x14ac:dyDescent="0.35">
      <c r="B227" s="11" t="s">
        <v>214</v>
      </c>
      <c r="C227" s="17">
        <v>1</v>
      </c>
      <c r="D227" s="20">
        <v>127.97854653078643</v>
      </c>
      <c r="E227" s="20">
        <v>220.37007299150568</v>
      </c>
      <c r="F227" s="20">
        <v>-92.391526460719248</v>
      </c>
      <c r="G227" s="20">
        <v>-1.1397366945176488</v>
      </c>
      <c r="H227" s="20">
        <v>11.101653694378063</v>
      </c>
      <c r="I227" s="20">
        <v>198.486304361734</v>
      </c>
      <c r="J227" s="20">
        <v>242.25384162127736</v>
      </c>
      <c r="K227" s="20">
        <v>81.820572953780442</v>
      </c>
      <c r="L227" s="20">
        <v>59.08396760860893</v>
      </c>
      <c r="M227" s="20">
        <v>381.65617837440243</v>
      </c>
    </row>
    <row r="228" spans="2:13" x14ac:dyDescent="0.35">
      <c r="B228" s="11" t="s">
        <v>215</v>
      </c>
      <c r="C228" s="17">
        <v>1</v>
      </c>
      <c r="D228" s="20">
        <v>152.5346601739578</v>
      </c>
      <c r="E228" s="20">
        <v>209.7054816235285</v>
      </c>
      <c r="F228" s="20">
        <v>-57.170821449570695</v>
      </c>
      <c r="G228" s="20">
        <v>-0.70525605061298979</v>
      </c>
      <c r="H228" s="20">
        <v>14.364722818720097</v>
      </c>
      <c r="I228" s="20">
        <v>181.3894956227345</v>
      </c>
      <c r="J228" s="20">
        <v>238.0214676243225</v>
      </c>
      <c r="K228" s="20">
        <v>82.326816441507489</v>
      </c>
      <c r="L228" s="20">
        <v>47.421460465132697</v>
      </c>
      <c r="M228" s="20">
        <v>371.98950278192433</v>
      </c>
    </row>
    <row r="229" spans="2:13" x14ac:dyDescent="0.35">
      <c r="B229" s="11" t="s">
        <v>216</v>
      </c>
      <c r="C229" s="17">
        <v>1</v>
      </c>
      <c r="D229" s="20">
        <v>250.59645711523632</v>
      </c>
      <c r="E229" s="20">
        <v>229.92942490024345</v>
      </c>
      <c r="F229" s="20">
        <v>20.667032214992872</v>
      </c>
      <c r="G229" s="20">
        <v>0.25494735160826965</v>
      </c>
      <c r="H229" s="20">
        <v>9.1892960364441301</v>
      </c>
      <c r="I229" s="20">
        <v>211.81532821986713</v>
      </c>
      <c r="J229" s="20">
        <v>248.04352158061977</v>
      </c>
      <c r="K229" s="20">
        <v>81.583102450081029</v>
      </c>
      <c r="L229" s="20">
        <v>69.11142541421728</v>
      </c>
      <c r="M229" s="20">
        <v>390.74742438626959</v>
      </c>
    </row>
    <row r="230" spans="2:13" x14ac:dyDescent="0.35">
      <c r="B230" s="11" t="s">
        <v>217</v>
      </c>
      <c r="C230" s="17">
        <v>1</v>
      </c>
      <c r="D230" s="20">
        <v>230.18775321635798</v>
      </c>
      <c r="E230" s="20">
        <v>235.72708455849718</v>
      </c>
      <c r="F230" s="20">
        <v>-5.5393313421392065</v>
      </c>
      <c r="G230" s="20">
        <v>-6.833288111558497E-2</v>
      </c>
      <c r="H230" s="20">
        <v>8.7944589782078992</v>
      </c>
      <c r="I230" s="20">
        <v>218.39129740450042</v>
      </c>
      <c r="J230" s="20">
        <v>253.06287171249394</v>
      </c>
      <c r="K230" s="20">
        <v>81.539572922933516</v>
      </c>
      <c r="L230" s="20">
        <v>74.994891216932331</v>
      </c>
      <c r="M230" s="20">
        <v>396.45927790006203</v>
      </c>
    </row>
    <row r="231" spans="2:13" x14ac:dyDescent="0.35">
      <c r="B231" s="11" t="s">
        <v>218</v>
      </c>
      <c r="C231" s="17">
        <v>1</v>
      </c>
      <c r="D231" s="20">
        <v>258.26648249879088</v>
      </c>
      <c r="E231" s="20">
        <v>235.72708455849718</v>
      </c>
      <c r="F231" s="20">
        <v>22.539397940293696</v>
      </c>
      <c r="G231" s="20">
        <v>0.27804475030304915</v>
      </c>
      <c r="H231" s="20">
        <v>8.7944589782078992</v>
      </c>
      <c r="I231" s="20">
        <v>218.39129740450042</v>
      </c>
      <c r="J231" s="20">
        <v>253.06287171249394</v>
      </c>
      <c r="K231" s="20">
        <v>81.539572922933516</v>
      </c>
      <c r="L231" s="20">
        <v>74.994891216932331</v>
      </c>
      <c r="M231" s="20">
        <v>396.45927790006203</v>
      </c>
    </row>
    <row r="232" spans="2:13" x14ac:dyDescent="0.35">
      <c r="B232" s="11" t="s">
        <v>219</v>
      </c>
      <c r="C232" s="17">
        <v>1</v>
      </c>
      <c r="D232" s="20">
        <v>120.9717472247146</v>
      </c>
      <c r="E232" s="20">
        <v>220.37007299150568</v>
      </c>
      <c r="F232" s="20">
        <v>-99.398325766791075</v>
      </c>
      <c r="G232" s="20">
        <v>-1.2261721782267108</v>
      </c>
      <c r="H232" s="20">
        <v>11.101653694378063</v>
      </c>
      <c r="I232" s="20">
        <v>198.486304361734</v>
      </c>
      <c r="J232" s="20">
        <v>242.25384162127736</v>
      </c>
      <c r="K232" s="20">
        <v>81.820572953780442</v>
      </c>
      <c r="L232" s="20">
        <v>59.08396760860893</v>
      </c>
      <c r="M232" s="20">
        <v>381.65617837440243</v>
      </c>
    </row>
    <row r="233" spans="2:13" x14ac:dyDescent="0.35">
      <c r="B233" s="11" t="s">
        <v>220</v>
      </c>
      <c r="C233" s="17">
        <v>1</v>
      </c>
      <c r="D233" s="20">
        <v>323.95524257777464</v>
      </c>
      <c r="E233" s="20">
        <v>327.69165671741888</v>
      </c>
      <c r="F233" s="20">
        <v>-3.7364141396442392</v>
      </c>
      <c r="G233" s="20">
        <v>-4.6092195507535703E-2</v>
      </c>
      <c r="H233" s="20">
        <v>34.255952590576449</v>
      </c>
      <c r="I233" s="20">
        <v>260.16574018984522</v>
      </c>
      <c r="J233" s="20">
        <v>395.21757324499254</v>
      </c>
      <c r="K233" s="20">
        <v>88.004714257946617</v>
      </c>
      <c r="L233" s="20">
        <v>154.21526678775049</v>
      </c>
      <c r="M233" s="20">
        <v>501.16804664708729</v>
      </c>
    </row>
    <row r="234" spans="2:13" x14ac:dyDescent="0.35">
      <c r="B234" s="11" t="s">
        <v>221</v>
      </c>
      <c r="C234" s="17">
        <v>1</v>
      </c>
      <c r="D234" s="20">
        <v>332.53958284465392</v>
      </c>
      <c r="E234" s="20">
        <v>302.72192135238095</v>
      </c>
      <c r="F234" s="20">
        <v>29.817661492272975</v>
      </c>
      <c r="G234" s="20">
        <v>0.36782900174182082</v>
      </c>
      <c r="H234" s="20">
        <v>18.659600615999697</v>
      </c>
      <c r="I234" s="20">
        <v>265.93979917077576</v>
      </c>
      <c r="J234" s="20">
        <v>339.50404353398613</v>
      </c>
      <c r="K234" s="20">
        <v>83.183773290730358</v>
      </c>
      <c r="L234" s="20">
        <v>138.74865227377768</v>
      </c>
      <c r="M234" s="20">
        <v>466.69519043098421</v>
      </c>
    </row>
    <row r="235" spans="2:13" x14ac:dyDescent="0.35">
      <c r="B235" s="11" t="s">
        <v>222</v>
      </c>
      <c r="C235" s="17">
        <v>1</v>
      </c>
      <c r="D235" s="20">
        <v>318.75480206331304</v>
      </c>
      <c r="E235" s="20">
        <v>302.72192135238095</v>
      </c>
      <c r="F235" s="20">
        <v>16.032880710932091</v>
      </c>
      <c r="G235" s="20">
        <v>0.19778071826578694</v>
      </c>
      <c r="H235" s="20">
        <v>18.659600615999697</v>
      </c>
      <c r="I235" s="20">
        <v>265.93979917077576</v>
      </c>
      <c r="J235" s="20">
        <v>339.50404353398613</v>
      </c>
      <c r="K235" s="20">
        <v>83.183773290730358</v>
      </c>
      <c r="L235" s="20">
        <v>138.74865227377768</v>
      </c>
      <c r="M235" s="20">
        <v>466.69519043098421</v>
      </c>
    </row>
    <row r="236" spans="2:13" x14ac:dyDescent="0.35">
      <c r="B236" s="11" t="s">
        <v>223</v>
      </c>
      <c r="C236" s="17">
        <v>1</v>
      </c>
      <c r="D236" s="20">
        <v>333.84805201146571</v>
      </c>
      <c r="E236" s="20">
        <v>331.99963590862427</v>
      </c>
      <c r="F236" s="20">
        <v>1.8484161028414405</v>
      </c>
      <c r="G236" s="20">
        <v>2.2801957493811687E-2</v>
      </c>
      <c r="H236" s="20">
        <v>21.635126647149658</v>
      </c>
      <c r="I236" s="20">
        <v>289.35210619313762</v>
      </c>
      <c r="J236" s="20">
        <v>374.64716562411093</v>
      </c>
      <c r="K236" s="20">
        <v>83.901359636022676</v>
      </c>
      <c r="L236" s="20">
        <v>166.61184841820884</v>
      </c>
      <c r="M236" s="20">
        <v>497.38742339903968</v>
      </c>
    </row>
    <row r="237" spans="2:13" x14ac:dyDescent="0.35">
      <c r="B237" s="11" t="s">
        <v>224</v>
      </c>
      <c r="C237" s="17">
        <v>1</v>
      </c>
      <c r="D237" s="20">
        <v>335.28131464737612</v>
      </c>
      <c r="E237" s="20">
        <v>274.15063778315442</v>
      </c>
      <c r="F237" s="20">
        <v>61.130676864221698</v>
      </c>
      <c r="G237" s="20">
        <v>0.75410460517151801</v>
      </c>
      <c r="H237" s="20">
        <v>18.544459978958027</v>
      </c>
      <c r="I237" s="20">
        <v>237.59548278412137</v>
      </c>
      <c r="J237" s="20">
        <v>310.70579278218747</v>
      </c>
      <c r="K237" s="20">
        <v>83.158020897843556</v>
      </c>
      <c r="L237" s="20">
        <v>110.22813225952345</v>
      </c>
      <c r="M237" s="20">
        <v>438.07314330678537</v>
      </c>
    </row>
    <row r="238" spans="2:13" x14ac:dyDescent="0.35">
      <c r="B238" s="11" t="s">
        <v>225</v>
      </c>
      <c r="C238" s="17">
        <v>1</v>
      </c>
      <c r="D238" s="20">
        <v>169.60160845688188</v>
      </c>
      <c r="E238" s="20">
        <v>234.58952816087353</v>
      </c>
      <c r="F238" s="20">
        <v>-64.987919703991651</v>
      </c>
      <c r="G238" s="20">
        <v>-0.80168733675481274</v>
      </c>
      <c r="H238" s="20">
        <v>8.8180090081491915</v>
      </c>
      <c r="I238" s="20">
        <v>217.20731878721048</v>
      </c>
      <c r="J238" s="20">
        <v>251.97173753453657</v>
      </c>
      <c r="K238" s="20">
        <v>81.542116274982774</v>
      </c>
      <c r="L238" s="20">
        <v>73.852321320480286</v>
      </c>
      <c r="M238" s="20">
        <v>395.3267350012668</v>
      </c>
    </row>
    <row r="239" spans="2:13" x14ac:dyDescent="0.35">
      <c r="B239" s="11" t="s">
        <v>226</v>
      </c>
      <c r="C239" s="17">
        <v>1</v>
      </c>
      <c r="D239" s="20">
        <v>209.3971488106277</v>
      </c>
      <c r="E239" s="20">
        <v>235.0118029020571</v>
      </c>
      <c r="F239" s="20">
        <v>-25.614654091429401</v>
      </c>
      <c r="G239" s="20">
        <v>-0.31598093790333343</v>
      </c>
      <c r="H239" s="20">
        <v>8.8061094955751216</v>
      </c>
      <c r="I239" s="20">
        <v>217.65305005002108</v>
      </c>
      <c r="J239" s="20">
        <v>252.37055575409312</v>
      </c>
      <c r="K239" s="20">
        <v>81.540830313304198</v>
      </c>
      <c r="L239" s="20">
        <v>74.277130971202155</v>
      </c>
      <c r="M239" s="20">
        <v>395.74647483291204</v>
      </c>
    </row>
    <row r="240" spans="2:13" x14ac:dyDescent="0.35">
      <c r="B240" s="11" t="s">
        <v>227</v>
      </c>
      <c r="C240" s="17">
        <v>1</v>
      </c>
      <c r="D240" s="20">
        <v>196.34960394675636</v>
      </c>
      <c r="E240" s="20">
        <v>243.45729747236376</v>
      </c>
      <c r="F240" s="20">
        <v>-47.107693525607402</v>
      </c>
      <c r="G240" s="20">
        <v>-0.58111786829339784</v>
      </c>
      <c r="H240" s="20">
        <v>9.336825830570632</v>
      </c>
      <c r="I240" s="20">
        <v>225.05238755194762</v>
      </c>
      <c r="J240" s="20">
        <v>261.86220739277991</v>
      </c>
      <c r="K240" s="20">
        <v>81.599851472447071</v>
      </c>
      <c r="L240" s="20">
        <v>82.606282028506087</v>
      </c>
      <c r="M240" s="20">
        <v>404.30831291622144</v>
      </c>
    </row>
    <row r="241" spans="2:13" x14ac:dyDescent="0.35">
      <c r="B241" s="11" t="s">
        <v>228</v>
      </c>
      <c r="C241" s="17">
        <v>1</v>
      </c>
      <c r="D241" s="20">
        <v>358.38055216776797</v>
      </c>
      <c r="E241" s="20">
        <v>243.45729747236376</v>
      </c>
      <c r="F241" s="20">
        <v>114.92325469540421</v>
      </c>
      <c r="G241" s="20">
        <v>1.4176868317619762</v>
      </c>
      <c r="H241" s="20">
        <v>9.336825830570632</v>
      </c>
      <c r="I241" s="20">
        <v>225.05238755194762</v>
      </c>
      <c r="J241" s="20">
        <v>261.86220739277991</v>
      </c>
      <c r="K241" s="20">
        <v>81.599851472447071</v>
      </c>
      <c r="L241" s="20">
        <v>82.606282028506087</v>
      </c>
      <c r="M241" s="20">
        <v>404.30831291622144</v>
      </c>
    </row>
    <row r="242" spans="2:13" x14ac:dyDescent="0.35">
      <c r="B242" s="11" t="s">
        <v>229</v>
      </c>
      <c r="C242" s="17">
        <v>1</v>
      </c>
      <c r="D242" s="20">
        <v>198.00953936017774</v>
      </c>
      <c r="E242" s="20">
        <v>243.45729747236376</v>
      </c>
      <c r="F242" s="20">
        <v>-45.447758112186023</v>
      </c>
      <c r="G242" s="20">
        <v>-0.56064099802532175</v>
      </c>
      <c r="H242" s="20">
        <v>9.336825830570632</v>
      </c>
      <c r="I242" s="20">
        <v>225.05238755194762</v>
      </c>
      <c r="J242" s="20">
        <v>261.86220739277991</v>
      </c>
      <c r="K242" s="20">
        <v>81.599851472447071</v>
      </c>
      <c r="L242" s="20">
        <v>82.606282028506087</v>
      </c>
      <c r="M242" s="20">
        <v>404.30831291622144</v>
      </c>
    </row>
    <row r="243" spans="2:13" x14ac:dyDescent="0.35">
      <c r="B243" s="11" t="s">
        <v>230</v>
      </c>
      <c r="C243" s="17">
        <v>1</v>
      </c>
      <c r="D243" s="20">
        <v>166.40779961215463</v>
      </c>
      <c r="E243" s="20">
        <v>234.58952816087353</v>
      </c>
      <c r="F243" s="20">
        <v>-68.181728548718894</v>
      </c>
      <c r="G243" s="20">
        <v>-0.84108598374175558</v>
      </c>
      <c r="H243" s="20">
        <v>8.8180090081491915</v>
      </c>
      <c r="I243" s="20">
        <v>217.20731878721048</v>
      </c>
      <c r="J243" s="20">
        <v>251.97173753453657</v>
      </c>
      <c r="K243" s="20">
        <v>81.542116274982774</v>
      </c>
      <c r="L243" s="20">
        <v>73.852321320480286</v>
      </c>
      <c r="M243" s="20">
        <v>395.3267350012668</v>
      </c>
    </row>
    <row r="244" spans="2:13" x14ac:dyDescent="0.35">
      <c r="B244" s="11" t="s">
        <v>231</v>
      </c>
      <c r="C244" s="17">
        <v>1</v>
      </c>
      <c r="D244" s="20">
        <v>299.87320850245294</v>
      </c>
      <c r="E244" s="20">
        <v>342.3707306504848</v>
      </c>
      <c r="F244" s="20">
        <v>-42.497522148031862</v>
      </c>
      <c r="G244" s="20">
        <v>-0.52424705244783709</v>
      </c>
      <c r="H244" s="20">
        <v>33.19147197011322</v>
      </c>
      <c r="I244" s="20">
        <v>276.94313643149565</v>
      </c>
      <c r="J244" s="20">
        <v>407.79832486947396</v>
      </c>
      <c r="K244" s="20">
        <v>87.59585181547024</v>
      </c>
      <c r="L244" s="20">
        <v>169.70029732321768</v>
      </c>
      <c r="M244" s="20">
        <v>515.04116397775192</v>
      </c>
    </row>
    <row r="245" spans="2:13" x14ac:dyDescent="0.35">
      <c r="B245" s="11" t="s">
        <v>232</v>
      </c>
      <c r="C245" s="17">
        <v>1</v>
      </c>
      <c r="D245" s="20">
        <v>344.85569958245247</v>
      </c>
      <c r="E245" s="20">
        <v>298.3785241385898</v>
      </c>
      <c r="F245" s="20">
        <v>46.477175443862677</v>
      </c>
      <c r="G245" s="20">
        <v>0.57333983255949461</v>
      </c>
      <c r="H245" s="20">
        <v>18.903615991698647</v>
      </c>
      <c r="I245" s="20">
        <v>261.11539469708362</v>
      </c>
      <c r="J245" s="20">
        <v>335.64165358009598</v>
      </c>
      <c r="K245" s="20">
        <v>83.23884995179003</v>
      </c>
      <c r="L245" s="20">
        <v>134.29668700871139</v>
      </c>
      <c r="M245" s="20">
        <v>462.4603612684682</v>
      </c>
    </row>
    <row r="246" spans="2:13" x14ac:dyDescent="0.35">
      <c r="B246" s="11" t="s">
        <v>233</v>
      </c>
      <c r="C246" s="17">
        <v>1</v>
      </c>
      <c r="D246" s="20">
        <v>340.26696321400709</v>
      </c>
      <c r="E246" s="20">
        <v>298.3785241385898</v>
      </c>
      <c r="F246" s="20">
        <v>41.888439075417295</v>
      </c>
      <c r="G246" s="20">
        <v>0.51673343778574443</v>
      </c>
      <c r="H246" s="20">
        <v>18.903615991698647</v>
      </c>
      <c r="I246" s="20">
        <v>261.11539469708362</v>
      </c>
      <c r="J246" s="20">
        <v>335.64165358009598</v>
      </c>
      <c r="K246" s="20">
        <v>83.23884995179003</v>
      </c>
      <c r="L246" s="20">
        <v>134.29668700871139</v>
      </c>
      <c r="M246" s="20">
        <v>462.4603612684682</v>
      </c>
    </row>
    <row r="247" spans="2:13" x14ac:dyDescent="0.35">
      <c r="B247" s="11" t="s">
        <v>234</v>
      </c>
      <c r="C247" s="17">
        <v>1</v>
      </c>
      <c r="D247" s="20">
        <v>262.28117718093938</v>
      </c>
      <c r="E247" s="20">
        <v>316.2950376454782</v>
      </c>
      <c r="F247" s="20">
        <v>-54.013860464538823</v>
      </c>
      <c r="G247" s="20">
        <v>-0.66631195675898081</v>
      </c>
      <c r="H247" s="20">
        <v>19.089834424804888</v>
      </c>
      <c r="I247" s="20">
        <v>278.66483126058301</v>
      </c>
      <c r="J247" s="20">
        <v>353.92524403037339</v>
      </c>
      <c r="K247" s="20">
        <v>83.281337778048908</v>
      </c>
      <c r="L247" s="20">
        <v>152.12944778965212</v>
      </c>
      <c r="M247" s="20">
        <v>480.46062750130432</v>
      </c>
    </row>
    <row r="248" spans="2:13" x14ac:dyDescent="0.35">
      <c r="B248" s="11" t="s">
        <v>235</v>
      </c>
      <c r="C248" s="17">
        <v>1</v>
      </c>
      <c r="D248" s="20">
        <v>235.86848608428613</v>
      </c>
      <c r="E248" s="20">
        <v>252.50604166776193</v>
      </c>
      <c r="F248" s="20">
        <v>-16.637555583475802</v>
      </c>
      <c r="G248" s="20">
        <v>-0.20523995361875899</v>
      </c>
      <c r="H248" s="20">
        <v>11.256589299753506</v>
      </c>
      <c r="I248" s="20">
        <v>230.31686133682479</v>
      </c>
      <c r="J248" s="20">
        <v>274.69522199869908</v>
      </c>
      <c r="K248" s="20">
        <v>81.841739023546751</v>
      </c>
      <c r="L248" s="20">
        <v>91.178213368053065</v>
      </c>
      <c r="M248" s="20">
        <v>413.83386996747083</v>
      </c>
    </row>
    <row r="249" spans="2:13" x14ac:dyDescent="0.35">
      <c r="B249" s="11" t="s">
        <v>236</v>
      </c>
      <c r="C249" s="17">
        <v>1</v>
      </c>
      <c r="D249" s="20">
        <v>203.79754865341786</v>
      </c>
      <c r="E249" s="20">
        <v>235.88220591341471</v>
      </c>
      <c r="F249" s="20">
        <v>-32.084657259996845</v>
      </c>
      <c r="G249" s="20">
        <v>-0.39579453453220731</v>
      </c>
      <c r="H249" s="20">
        <v>8.7933474512711438</v>
      </c>
      <c r="I249" s="20">
        <v>218.54860982022558</v>
      </c>
      <c r="J249" s="20">
        <v>253.21580200660384</v>
      </c>
      <c r="K249" s="20">
        <v>81.53945304656996</v>
      </c>
      <c r="L249" s="20">
        <v>75.150248874177095</v>
      </c>
      <c r="M249" s="20">
        <v>396.61416295265235</v>
      </c>
    </row>
    <row r="250" spans="2:13" x14ac:dyDescent="0.35">
      <c r="B250" s="11" t="s">
        <v>237</v>
      </c>
      <c r="C250" s="17">
        <v>1</v>
      </c>
      <c r="D250" s="20">
        <v>219.29149989342258</v>
      </c>
      <c r="E250" s="20">
        <v>213.47579171700943</v>
      </c>
      <c r="F250" s="20">
        <v>5.8157081764131533</v>
      </c>
      <c r="G250" s="20">
        <v>7.1742250260173807E-2</v>
      </c>
      <c r="H250" s="20">
        <v>13.121329651870761</v>
      </c>
      <c r="I250" s="20">
        <v>187.61080347999447</v>
      </c>
      <c r="J250" s="20">
        <v>239.34077995402438</v>
      </c>
      <c r="K250" s="20">
        <v>82.118991320936672</v>
      </c>
      <c r="L250" s="20">
        <v>51.601438971917588</v>
      </c>
      <c r="M250" s="20">
        <v>375.3501444621013</v>
      </c>
    </row>
    <row r="251" spans="2:13" x14ac:dyDescent="0.35">
      <c r="B251" s="11" t="s">
        <v>238</v>
      </c>
      <c r="C251" s="17">
        <v>1</v>
      </c>
      <c r="D251" s="20">
        <v>294.08243374242301</v>
      </c>
      <c r="E251" s="20">
        <v>238.93292537466468</v>
      </c>
      <c r="F251" s="20">
        <v>55.14950836775833</v>
      </c>
      <c r="G251" s="20">
        <v>0.68032124567252195</v>
      </c>
      <c r="H251" s="20">
        <v>8.8737607191671408</v>
      </c>
      <c r="I251" s="20">
        <v>221.44081727976442</v>
      </c>
      <c r="J251" s="20">
        <v>256.42503346956494</v>
      </c>
      <c r="K251" s="20">
        <v>81.548164130383981</v>
      </c>
      <c r="L251" s="20">
        <v>78.18379689881516</v>
      </c>
      <c r="M251" s="20">
        <v>399.68205385051419</v>
      </c>
    </row>
    <row r="252" spans="2:13" x14ac:dyDescent="0.35">
      <c r="B252" s="11" t="s">
        <v>239</v>
      </c>
      <c r="C252" s="17">
        <v>1</v>
      </c>
      <c r="D252" s="20">
        <v>337.72974904051551</v>
      </c>
      <c r="E252" s="20">
        <v>246.01679941226067</v>
      </c>
      <c r="F252" s="20">
        <v>91.712949628254847</v>
      </c>
      <c r="G252" s="20">
        <v>1.1313658087271858</v>
      </c>
      <c r="H252" s="20">
        <v>9.7618299674347071</v>
      </c>
      <c r="I252" s="20">
        <v>226.77411410685488</v>
      </c>
      <c r="J252" s="20">
        <v>265.25948471766645</v>
      </c>
      <c r="K252" s="20">
        <v>81.649572981419297</v>
      </c>
      <c r="L252" s="20">
        <v>85.067772084027411</v>
      </c>
      <c r="M252" s="20">
        <v>406.96582674049392</v>
      </c>
    </row>
    <row r="253" spans="2:13" x14ac:dyDescent="0.35">
      <c r="B253" s="11" t="s">
        <v>240</v>
      </c>
      <c r="C253" s="17">
        <v>1</v>
      </c>
      <c r="D253" s="20">
        <v>198.84945852895032</v>
      </c>
      <c r="E253" s="20">
        <v>246.01679941226067</v>
      </c>
      <c r="F253" s="20">
        <v>-47.167340883310345</v>
      </c>
      <c r="G253" s="20">
        <v>-0.58185367475649341</v>
      </c>
      <c r="H253" s="20">
        <v>9.7618299674347071</v>
      </c>
      <c r="I253" s="20">
        <v>226.77411410685488</v>
      </c>
      <c r="J253" s="20">
        <v>265.25948471766645</v>
      </c>
      <c r="K253" s="20">
        <v>81.649572981419297</v>
      </c>
      <c r="L253" s="20">
        <v>85.067772084027411</v>
      </c>
      <c r="M253" s="20">
        <v>406.96582674049392</v>
      </c>
    </row>
    <row r="254" spans="2:13" x14ac:dyDescent="0.35">
      <c r="B254" s="11" t="s">
        <v>241</v>
      </c>
      <c r="C254" s="17">
        <v>1</v>
      </c>
      <c r="D254" s="20">
        <v>224.22524285785963</v>
      </c>
      <c r="E254" s="20">
        <v>235.88220591341471</v>
      </c>
      <c r="F254" s="20">
        <v>-11.656963055555082</v>
      </c>
      <c r="G254" s="20">
        <v>-0.14379964321404798</v>
      </c>
      <c r="H254" s="20">
        <v>8.7933474512711438</v>
      </c>
      <c r="I254" s="20">
        <v>218.54860982022558</v>
      </c>
      <c r="J254" s="20">
        <v>253.21580200660384</v>
      </c>
      <c r="K254" s="20">
        <v>81.53945304656996</v>
      </c>
      <c r="L254" s="20">
        <v>75.150248874177095</v>
      </c>
      <c r="M254" s="20">
        <v>396.61416295265235</v>
      </c>
    </row>
    <row r="255" spans="2:13" x14ac:dyDescent="0.35">
      <c r="B255" s="11" t="s">
        <v>242</v>
      </c>
      <c r="C255" s="17">
        <v>1</v>
      </c>
      <c r="D255" s="20">
        <v>258.85789097402039</v>
      </c>
      <c r="E255" s="20">
        <v>235.88220591341471</v>
      </c>
      <c r="F255" s="20">
        <v>22.975685060605684</v>
      </c>
      <c r="G255" s="20">
        <v>0.28342676377780668</v>
      </c>
      <c r="H255" s="20">
        <v>8.7933474512711438</v>
      </c>
      <c r="I255" s="20">
        <v>218.54860982022558</v>
      </c>
      <c r="J255" s="20">
        <v>253.21580200660384</v>
      </c>
      <c r="K255" s="20">
        <v>81.53945304656996</v>
      </c>
      <c r="L255" s="20">
        <v>75.150248874177095</v>
      </c>
      <c r="M255" s="20">
        <v>396.61416295265235</v>
      </c>
    </row>
    <row r="256" spans="2:13" x14ac:dyDescent="0.35">
      <c r="B256" s="11" t="s">
        <v>243</v>
      </c>
      <c r="C256" s="17">
        <v>1</v>
      </c>
      <c r="D256" s="20">
        <v>259.40173476767922</v>
      </c>
      <c r="E256" s="20">
        <v>250.47510130792759</v>
      </c>
      <c r="F256" s="20">
        <v>8.9266334597516277</v>
      </c>
      <c r="G256" s="20">
        <v>0.11011845027707708</v>
      </c>
      <c r="H256" s="20">
        <v>10.733445167175676</v>
      </c>
      <c r="I256" s="20">
        <v>229.31715159114242</v>
      </c>
      <c r="J256" s="20">
        <v>271.63305102471276</v>
      </c>
      <c r="K256" s="20">
        <v>81.771427093403332</v>
      </c>
      <c r="L256" s="20">
        <v>89.285873081102494</v>
      </c>
      <c r="M256" s="20">
        <v>411.66432953475271</v>
      </c>
    </row>
    <row r="257" spans="2:13" x14ac:dyDescent="0.35">
      <c r="B257" s="11" t="s">
        <v>244</v>
      </c>
      <c r="C257" s="17">
        <v>1</v>
      </c>
      <c r="D257" s="20">
        <v>206.1745931678478</v>
      </c>
      <c r="E257" s="20">
        <v>245.67423980023634</v>
      </c>
      <c r="F257" s="20">
        <v>-39.499646632388533</v>
      </c>
      <c r="G257" s="20">
        <v>-0.48726542803201589</v>
      </c>
      <c r="H257" s="20">
        <v>9.6988033495127599</v>
      </c>
      <c r="I257" s="20">
        <v>226.55579363632162</v>
      </c>
      <c r="J257" s="20">
        <v>264.79268596415102</v>
      </c>
      <c r="K257" s="20">
        <v>81.642061648071646</v>
      </c>
      <c r="L257" s="20">
        <v>84.740018940084866</v>
      </c>
      <c r="M257" s="20">
        <v>406.60846066038778</v>
      </c>
    </row>
    <row r="258" spans="2:13" x14ac:dyDescent="0.35">
      <c r="B258" s="11" t="s">
        <v>245</v>
      </c>
      <c r="C258" s="17">
        <v>1</v>
      </c>
      <c r="D258" s="20">
        <v>304.46835954757643</v>
      </c>
      <c r="E258" s="20">
        <v>268.21063993090803</v>
      </c>
      <c r="F258" s="20">
        <v>36.257719616668396</v>
      </c>
      <c r="G258" s="20">
        <v>0.44727319798335163</v>
      </c>
      <c r="H258" s="20">
        <v>16.342459750048683</v>
      </c>
      <c r="I258" s="20">
        <v>235.99610524473513</v>
      </c>
      <c r="J258" s="20">
        <v>300.42517461708093</v>
      </c>
      <c r="K258" s="20">
        <v>82.694833178482028</v>
      </c>
      <c r="L258" s="20">
        <v>105.2011779196857</v>
      </c>
      <c r="M258" s="20">
        <v>431.22010194213033</v>
      </c>
    </row>
    <row r="259" spans="2:13" x14ac:dyDescent="0.35">
      <c r="B259" s="11" t="s">
        <v>246</v>
      </c>
      <c r="C259" s="17">
        <v>1</v>
      </c>
      <c r="D259" s="20">
        <v>331.18181179812558</v>
      </c>
      <c r="E259" s="20">
        <v>274.15063778315442</v>
      </c>
      <c r="F259" s="20">
        <v>57.031174014971157</v>
      </c>
      <c r="G259" s="20">
        <v>0.70353336768301344</v>
      </c>
      <c r="H259" s="20">
        <v>18.544459978958027</v>
      </c>
      <c r="I259" s="20">
        <v>237.59548278412137</v>
      </c>
      <c r="J259" s="20">
        <v>310.70579278218747</v>
      </c>
      <c r="K259" s="20">
        <v>83.158020897843556</v>
      </c>
      <c r="L259" s="20">
        <v>110.22813225952345</v>
      </c>
      <c r="M259" s="20">
        <v>438.07314330678537</v>
      </c>
    </row>
    <row r="260" spans="2:13" x14ac:dyDescent="0.35">
      <c r="B260" s="11" t="s">
        <v>247</v>
      </c>
      <c r="C260" s="17">
        <v>1</v>
      </c>
      <c r="D260" s="20">
        <v>280.66506151742271</v>
      </c>
      <c r="E260" s="20">
        <v>301.22241518694136</v>
      </c>
      <c r="F260" s="20">
        <v>-20.557353669518648</v>
      </c>
      <c r="G260" s="20">
        <v>-0.25359436321564427</v>
      </c>
      <c r="H260" s="20">
        <v>18.723195563492833</v>
      </c>
      <c r="I260" s="20">
        <v>264.3149335629256</v>
      </c>
      <c r="J260" s="20">
        <v>338.12989681095712</v>
      </c>
      <c r="K260" s="20">
        <v>83.198061851486713</v>
      </c>
      <c r="L260" s="20">
        <v>137.22098025429037</v>
      </c>
      <c r="M260" s="20">
        <v>465.22385011959238</v>
      </c>
    </row>
    <row r="261" spans="2:13" x14ac:dyDescent="0.35">
      <c r="B261" s="11" t="s">
        <v>248</v>
      </c>
      <c r="C261" s="17">
        <v>1</v>
      </c>
      <c r="D261" s="20">
        <v>340.35566181391414</v>
      </c>
      <c r="E261" s="20">
        <v>237.43341920922509</v>
      </c>
      <c r="F261" s="20">
        <v>102.92224260468905</v>
      </c>
      <c r="G261" s="20">
        <v>1.2696430189242989</v>
      </c>
      <c r="H261" s="20">
        <v>8.8099948194996767</v>
      </c>
      <c r="I261" s="20">
        <v>220.06700754056973</v>
      </c>
      <c r="J261" s="20">
        <v>254.79983087788045</v>
      </c>
      <c r="K261" s="20">
        <v>81.541250005470374</v>
      </c>
      <c r="L261" s="20">
        <v>76.697919974032146</v>
      </c>
      <c r="M261" s="20">
        <v>398.16891844441807</v>
      </c>
    </row>
    <row r="262" spans="2:13" x14ac:dyDescent="0.35">
      <c r="B262" s="11" t="s">
        <v>249</v>
      </c>
      <c r="C262" s="17">
        <v>1</v>
      </c>
      <c r="D262" s="20">
        <v>293.192482907672</v>
      </c>
      <c r="E262" s="20">
        <v>245.26704631144341</v>
      </c>
      <c r="F262" s="20">
        <v>47.925436596228593</v>
      </c>
      <c r="G262" s="20">
        <v>0.59120550100147695</v>
      </c>
      <c r="H262" s="20">
        <v>9.6262752529530502</v>
      </c>
      <c r="I262" s="20">
        <v>226.2915687653549</v>
      </c>
      <c r="J262" s="20">
        <v>264.24252385753192</v>
      </c>
      <c r="K262" s="20">
        <v>81.633477317707261</v>
      </c>
      <c r="L262" s="20">
        <v>84.349747029347554</v>
      </c>
      <c r="M262" s="20">
        <v>406.18434559353926</v>
      </c>
    </row>
    <row r="263" spans="2:13" x14ac:dyDescent="0.35">
      <c r="B263" s="11" t="s">
        <v>250</v>
      </c>
      <c r="C263" s="17">
        <v>1</v>
      </c>
      <c r="D263" s="20">
        <v>247.64821289163172</v>
      </c>
      <c r="E263" s="20">
        <v>234.69294238542022</v>
      </c>
      <c r="F263" s="20">
        <v>12.955270506211491</v>
      </c>
      <c r="G263" s="20">
        <v>0.15981549119235675</v>
      </c>
      <c r="H263" s="20">
        <v>8.8147511044704316</v>
      </c>
      <c r="I263" s="20">
        <v>217.317155046914</v>
      </c>
      <c r="J263" s="20">
        <v>252.06872972392645</v>
      </c>
      <c r="K263" s="20">
        <v>81.541764027820562</v>
      </c>
      <c r="L263" s="20">
        <v>73.95642990062575</v>
      </c>
      <c r="M263" s="20">
        <v>395.42945487021473</v>
      </c>
    </row>
    <row r="264" spans="2:13" x14ac:dyDescent="0.35">
      <c r="B264" s="11" t="s">
        <v>251</v>
      </c>
      <c r="C264" s="17">
        <v>1</v>
      </c>
      <c r="D264" s="20">
        <v>236.22983595974381</v>
      </c>
      <c r="E264" s="20">
        <v>226.76236443185411</v>
      </c>
      <c r="F264" s="20">
        <v>9.4674715278896997</v>
      </c>
      <c r="G264" s="20">
        <v>0.11679019838712772</v>
      </c>
      <c r="H264" s="20">
        <v>9.6727630536974569</v>
      </c>
      <c r="I264" s="20">
        <v>207.69524934206231</v>
      </c>
      <c r="J264" s="20">
        <v>245.82947952164591</v>
      </c>
      <c r="K264" s="20">
        <v>81.63897224259982</v>
      </c>
      <c r="L264" s="20">
        <v>65.834233460327368</v>
      </c>
      <c r="M264" s="20">
        <v>387.69049540338085</v>
      </c>
    </row>
    <row r="265" spans="2:13" x14ac:dyDescent="0.35">
      <c r="B265" s="11" t="s">
        <v>252</v>
      </c>
      <c r="C265" s="17">
        <v>1</v>
      </c>
      <c r="D265" s="20">
        <v>272.23564345348746</v>
      </c>
      <c r="E265" s="20">
        <v>216.75057531334639</v>
      </c>
      <c r="F265" s="20">
        <v>55.485068140141067</v>
      </c>
      <c r="G265" s="20">
        <v>0.68446069222611039</v>
      </c>
      <c r="H265" s="20">
        <v>12.113765666443919</v>
      </c>
      <c r="I265" s="20">
        <v>192.87171434563524</v>
      </c>
      <c r="J265" s="20">
        <v>240.62943628105754</v>
      </c>
      <c r="K265" s="20">
        <v>81.964033346075198</v>
      </c>
      <c r="L265" s="20">
        <v>55.18167836453145</v>
      </c>
      <c r="M265" s="20">
        <v>378.3194722621613</v>
      </c>
    </row>
    <row r="266" spans="2:13" x14ac:dyDescent="0.35">
      <c r="B266" s="11" t="s">
        <v>253</v>
      </c>
      <c r="C266" s="17">
        <v>1</v>
      </c>
      <c r="D266" s="20">
        <v>183.67520776248719</v>
      </c>
      <c r="E266" s="20">
        <v>237.43341920922509</v>
      </c>
      <c r="F266" s="20">
        <v>-53.758211446737903</v>
      </c>
      <c r="G266" s="20">
        <v>-0.66315828479720218</v>
      </c>
      <c r="H266" s="20">
        <v>8.8099948194996767</v>
      </c>
      <c r="I266" s="20">
        <v>220.06700754056973</v>
      </c>
      <c r="J266" s="20">
        <v>254.79983087788045</v>
      </c>
      <c r="K266" s="20">
        <v>81.541250005470374</v>
      </c>
      <c r="L266" s="20">
        <v>76.697919974032146</v>
      </c>
      <c r="M266" s="20">
        <v>398.16891844441807</v>
      </c>
    </row>
    <row r="267" spans="2:13" x14ac:dyDescent="0.35">
      <c r="B267" s="11" t="s">
        <v>254</v>
      </c>
      <c r="C267" s="17">
        <v>1</v>
      </c>
      <c r="D267" s="20">
        <v>252.50665912191596</v>
      </c>
      <c r="E267" s="20">
        <v>236.39927699995317</v>
      </c>
      <c r="F267" s="20">
        <v>16.107382121962786</v>
      </c>
      <c r="G267" s="20">
        <v>0.19869976349858895</v>
      </c>
      <c r="H267" s="20">
        <v>8.7932898878936196</v>
      </c>
      <c r="I267" s="20">
        <v>219.06579437667313</v>
      </c>
      <c r="J267" s="20">
        <v>253.73275962323322</v>
      </c>
      <c r="K267" s="20">
        <v>81.539446838861636</v>
      </c>
      <c r="L267" s="20">
        <v>75.667332197455835</v>
      </c>
      <c r="M267" s="20">
        <v>397.13122180245051</v>
      </c>
    </row>
    <row r="268" spans="2:13" x14ac:dyDescent="0.35">
      <c r="B268" s="11" t="s">
        <v>255</v>
      </c>
      <c r="C268" s="17">
        <v>1</v>
      </c>
      <c r="D268" s="20">
        <v>289.86053137541177</v>
      </c>
      <c r="E268" s="20">
        <v>237.43341920922509</v>
      </c>
      <c r="F268" s="20">
        <v>52.427112166186674</v>
      </c>
      <c r="G268" s="20">
        <v>0.64673791864235475</v>
      </c>
      <c r="H268" s="20">
        <v>8.8099948194996767</v>
      </c>
      <c r="I268" s="20">
        <v>220.06700754056973</v>
      </c>
      <c r="J268" s="20">
        <v>254.79983087788045</v>
      </c>
      <c r="K268" s="20">
        <v>81.541250005470374</v>
      </c>
      <c r="L268" s="20">
        <v>76.697919974032146</v>
      </c>
      <c r="M268" s="20">
        <v>398.16891844441807</v>
      </c>
    </row>
    <row r="269" spans="2:13" x14ac:dyDescent="0.35">
      <c r="B269" s="11" t="s">
        <v>256</v>
      </c>
      <c r="C269" s="17">
        <v>1</v>
      </c>
      <c r="D269" s="20">
        <v>200.91386435089427</v>
      </c>
      <c r="E269" s="20">
        <v>251.23921748040621</v>
      </c>
      <c r="F269" s="20">
        <v>-50.325353129511939</v>
      </c>
      <c r="G269" s="20">
        <v>-0.62081073690939903</v>
      </c>
      <c r="H269" s="20">
        <v>10.925035496381053</v>
      </c>
      <c r="I269" s="20">
        <v>229.70360164725176</v>
      </c>
      <c r="J269" s="20">
        <v>272.77483331356063</v>
      </c>
      <c r="K269" s="20">
        <v>81.796796051753745</v>
      </c>
      <c r="L269" s="20">
        <v>89.99998153129016</v>
      </c>
      <c r="M269" s="20">
        <v>412.47845342952223</v>
      </c>
    </row>
    <row r="270" spans="2:13" x14ac:dyDescent="0.35">
      <c r="B270" s="11" t="s">
        <v>257</v>
      </c>
      <c r="C270" s="17">
        <v>1</v>
      </c>
      <c r="D270" s="20">
        <v>135.1673761865116</v>
      </c>
      <c r="E270" s="20">
        <v>251.23921748040621</v>
      </c>
      <c r="F270" s="20">
        <v>-116.07184129389461</v>
      </c>
      <c r="G270" s="20">
        <v>-1.4318557316955354</v>
      </c>
      <c r="H270" s="20">
        <v>10.925035496381053</v>
      </c>
      <c r="I270" s="20">
        <v>229.70360164725176</v>
      </c>
      <c r="J270" s="20">
        <v>272.77483331356063</v>
      </c>
      <c r="K270" s="20">
        <v>81.796796051753745</v>
      </c>
      <c r="L270" s="20">
        <v>89.99998153129016</v>
      </c>
      <c r="M270" s="20">
        <v>412.47845342952223</v>
      </c>
    </row>
    <row r="271" spans="2:13" x14ac:dyDescent="0.35">
      <c r="B271" s="11" t="s">
        <v>258</v>
      </c>
      <c r="C271" s="17">
        <v>1</v>
      </c>
      <c r="D271" s="20">
        <v>89.823337547925831</v>
      </c>
      <c r="E271" s="20">
        <v>212.26929246682636</v>
      </c>
      <c r="F271" s="20">
        <v>-122.44595491890053</v>
      </c>
      <c r="G271" s="20">
        <v>-1.5104864402868998</v>
      </c>
      <c r="H271" s="20">
        <v>13.510539463000262</v>
      </c>
      <c r="I271" s="20">
        <v>185.63708722866244</v>
      </c>
      <c r="J271" s="20">
        <v>238.90149770499028</v>
      </c>
      <c r="K271" s="20">
        <v>82.182079070295472</v>
      </c>
      <c r="L271" s="20">
        <v>50.27058007691511</v>
      </c>
      <c r="M271" s="20">
        <v>374.2680048567376</v>
      </c>
    </row>
    <row r="272" spans="2:13" x14ac:dyDescent="0.35">
      <c r="B272" s="11" t="s">
        <v>259</v>
      </c>
      <c r="C272" s="17">
        <v>1</v>
      </c>
      <c r="D272" s="20">
        <v>171.57186238849636</v>
      </c>
      <c r="E272" s="20">
        <v>212.26929246682636</v>
      </c>
      <c r="F272" s="20">
        <v>-40.697430078330001</v>
      </c>
      <c r="G272" s="20">
        <v>-0.50204121751965569</v>
      </c>
      <c r="H272" s="20">
        <v>13.510539463000262</v>
      </c>
      <c r="I272" s="20">
        <v>185.63708722866244</v>
      </c>
      <c r="J272" s="20">
        <v>238.90149770499028</v>
      </c>
      <c r="K272" s="20">
        <v>82.182079070295472</v>
      </c>
      <c r="L272" s="20">
        <v>50.27058007691511</v>
      </c>
      <c r="M272" s="20">
        <v>374.2680048567376</v>
      </c>
    </row>
    <row r="273" spans="2:13" x14ac:dyDescent="0.35">
      <c r="B273" s="11" t="s">
        <v>260</v>
      </c>
      <c r="C273" s="17">
        <v>1</v>
      </c>
      <c r="D273" s="20">
        <v>197.55094390304976</v>
      </c>
      <c r="E273" s="20">
        <v>230.60808071489834</v>
      </c>
      <c r="F273" s="20">
        <v>-33.057136811848579</v>
      </c>
      <c r="G273" s="20">
        <v>-0.40779098780419354</v>
      </c>
      <c r="H273" s="20">
        <v>9.1088292071974895</v>
      </c>
      <c r="I273" s="20">
        <v>212.65260161727878</v>
      </c>
      <c r="J273" s="20">
        <v>248.56355981251789</v>
      </c>
      <c r="K273" s="20">
        <v>81.574078071780278</v>
      </c>
      <c r="L273" s="20">
        <v>69.807870236906268</v>
      </c>
      <c r="M273" s="20">
        <v>391.40829119289037</v>
      </c>
    </row>
    <row r="274" spans="2:13" x14ac:dyDescent="0.35">
      <c r="B274" s="11" t="s">
        <v>261</v>
      </c>
      <c r="C274" s="17">
        <v>1</v>
      </c>
      <c r="D274" s="20">
        <v>268.89447791817884</v>
      </c>
      <c r="E274" s="20">
        <v>230.60808071489834</v>
      </c>
      <c r="F274" s="20">
        <v>38.286397203280501</v>
      </c>
      <c r="G274" s="20">
        <v>0.47229885104245928</v>
      </c>
      <c r="H274" s="20">
        <v>9.1088292071974895</v>
      </c>
      <c r="I274" s="20">
        <v>212.65260161727878</v>
      </c>
      <c r="J274" s="20">
        <v>248.56355981251789</v>
      </c>
      <c r="K274" s="20">
        <v>81.574078071780278</v>
      </c>
      <c r="L274" s="20">
        <v>69.807870236906268</v>
      </c>
      <c r="M274" s="20">
        <v>391.40829119289037</v>
      </c>
    </row>
    <row r="275" spans="2:13" x14ac:dyDescent="0.35">
      <c r="B275" s="11" t="s">
        <v>262</v>
      </c>
      <c r="C275" s="17">
        <v>1</v>
      </c>
      <c r="D275" s="20">
        <v>173.2082566698104</v>
      </c>
      <c r="E275" s="20">
        <v>238.02805095512485</v>
      </c>
      <c r="F275" s="20">
        <v>-64.819794285314458</v>
      </c>
      <c r="G275" s="20">
        <v>-0.79961335100863062</v>
      </c>
      <c r="H275" s="20">
        <v>8.8297143953201882</v>
      </c>
      <c r="I275" s="20">
        <v>220.62276772313189</v>
      </c>
      <c r="J275" s="20">
        <v>255.43333418711782</v>
      </c>
      <c r="K275" s="20">
        <v>81.543382932264564</v>
      </c>
      <c r="L275" s="20">
        <v>77.288347258348693</v>
      </c>
      <c r="M275" s="20">
        <v>398.76775465190099</v>
      </c>
    </row>
    <row r="276" spans="2:13" x14ac:dyDescent="0.35">
      <c r="B276" s="11" t="s">
        <v>263</v>
      </c>
      <c r="C276" s="17">
        <v>1</v>
      </c>
      <c r="D276" s="20">
        <v>299.9339069101668</v>
      </c>
      <c r="E276" s="20">
        <v>220.11153744823645</v>
      </c>
      <c r="F276" s="20">
        <v>79.82236946193035</v>
      </c>
      <c r="G276" s="20">
        <v>0.98468427792224167</v>
      </c>
      <c r="H276" s="20">
        <v>11.169810359121357</v>
      </c>
      <c r="I276" s="20">
        <v>198.09341724140427</v>
      </c>
      <c r="J276" s="20">
        <v>242.12965765506863</v>
      </c>
      <c r="K276" s="20">
        <v>81.829848510147841</v>
      </c>
      <c r="L276" s="20">
        <v>58.807147930827426</v>
      </c>
      <c r="M276" s="20">
        <v>381.41592696564544</v>
      </c>
    </row>
    <row r="277" spans="2:13" x14ac:dyDescent="0.35">
      <c r="B277" s="11" t="s">
        <v>264</v>
      </c>
      <c r="C277" s="17">
        <v>1</v>
      </c>
      <c r="D277" s="20">
        <v>244.48261981110159</v>
      </c>
      <c r="E277" s="20">
        <v>236.39927699995317</v>
      </c>
      <c r="F277" s="20">
        <v>8.0833428111484125</v>
      </c>
      <c r="G277" s="20">
        <v>9.9715664078222563E-2</v>
      </c>
      <c r="H277" s="20">
        <v>8.7932898878936196</v>
      </c>
      <c r="I277" s="20">
        <v>219.06579437667313</v>
      </c>
      <c r="J277" s="20">
        <v>253.73275962323322</v>
      </c>
      <c r="K277" s="20">
        <v>81.539446838861636</v>
      </c>
      <c r="L277" s="20">
        <v>75.667332197455835</v>
      </c>
      <c r="M277" s="20">
        <v>397.13122180245051</v>
      </c>
    </row>
    <row r="278" spans="2:13" x14ac:dyDescent="0.35">
      <c r="B278" s="11" t="s">
        <v>265</v>
      </c>
      <c r="C278" s="17">
        <v>1</v>
      </c>
      <c r="D278" s="20">
        <v>440.97002195203333</v>
      </c>
      <c r="E278" s="20">
        <v>344.18047948956445</v>
      </c>
      <c r="F278" s="20">
        <v>96.789542462468887</v>
      </c>
      <c r="G278" s="20">
        <v>1.1939903735322606</v>
      </c>
      <c r="H278" s="20">
        <v>33.141061324027355</v>
      </c>
      <c r="I278" s="20">
        <v>278.85225559375328</v>
      </c>
      <c r="J278" s="20">
        <v>409.50870338537561</v>
      </c>
      <c r="K278" s="20">
        <v>87.576762839339708</v>
      </c>
      <c r="L278" s="20">
        <v>171.54767467679795</v>
      </c>
      <c r="M278" s="20">
        <v>516.81328430233089</v>
      </c>
    </row>
    <row r="279" spans="2:13" x14ac:dyDescent="0.35">
      <c r="B279" s="11" t="s">
        <v>266</v>
      </c>
      <c r="C279" s="17">
        <v>1</v>
      </c>
      <c r="D279" s="20">
        <v>269.93480159233297</v>
      </c>
      <c r="E279" s="20">
        <v>309.23701717306761</v>
      </c>
      <c r="F279" s="20">
        <v>-39.302215580734639</v>
      </c>
      <c r="G279" s="20">
        <v>-0.48482992963917554</v>
      </c>
      <c r="H279" s="20">
        <v>18.641059512532284</v>
      </c>
      <c r="I279" s="20">
        <v>272.4914435300488</v>
      </c>
      <c r="J279" s="20">
        <v>345.98259081608643</v>
      </c>
      <c r="K279" s="20">
        <v>83.179616153747546</v>
      </c>
      <c r="L279" s="20">
        <v>145.27194271360838</v>
      </c>
      <c r="M279" s="20">
        <v>473.20209163252684</v>
      </c>
    </row>
    <row r="280" spans="2:13" x14ac:dyDescent="0.35">
      <c r="B280" s="11" t="s">
        <v>267</v>
      </c>
      <c r="C280" s="17">
        <v>1</v>
      </c>
      <c r="D280" s="20">
        <v>334.96321778716339</v>
      </c>
      <c r="E280" s="20">
        <v>300.58641772226696</v>
      </c>
      <c r="F280" s="20">
        <v>34.376800064896429</v>
      </c>
      <c r="G280" s="20">
        <v>0.42407027976442141</v>
      </c>
      <c r="H280" s="20">
        <v>18.756787062931366</v>
      </c>
      <c r="I280" s="20">
        <v>263.61271996308102</v>
      </c>
      <c r="J280" s="20">
        <v>337.5601154814529</v>
      </c>
      <c r="K280" s="20">
        <v>83.205627842467237</v>
      </c>
      <c r="L280" s="20">
        <v>136.57006857947837</v>
      </c>
      <c r="M280" s="20">
        <v>464.60276686505551</v>
      </c>
    </row>
    <row r="281" spans="2:13" x14ac:dyDescent="0.35">
      <c r="B281" s="11" t="s">
        <v>268</v>
      </c>
      <c r="C281" s="17">
        <v>1</v>
      </c>
      <c r="D281" s="20">
        <v>357.7484603303962</v>
      </c>
      <c r="E281" s="20">
        <v>300.58641772226696</v>
      </c>
      <c r="F281" s="20">
        <v>57.162042608129241</v>
      </c>
      <c r="G281" s="20">
        <v>0.70514775531677099</v>
      </c>
      <c r="H281" s="20">
        <v>18.756787062931366</v>
      </c>
      <c r="I281" s="20">
        <v>263.61271996308102</v>
      </c>
      <c r="J281" s="20">
        <v>337.5601154814529</v>
      </c>
      <c r="K281" s="20">
        <v>83.205627842467237</v>
      </c>
      <c r="L281" s="20">
        <v>136.57006857947837</v>
      </c>
      <c r="M281" s="20">
        <v>464.60276686505551</v>
      </c>
    </row>
    <row r="282" spans="2:13" x14ac:dyDescent="0.35">
      <c r="B282" s="11" t="s">
        <v>269</v>
      </c>
      <c r="C282" s="17">
        <v>1</v>
      </c>
      <c r="D282" s="20">
        <v>230.50294470959292</v>
      </c>
      <c r="E282" s="20">
        <v>260.37379851791741</v>
      </c>
      <c r="F282" s="20">
        <v>-29.870853808324483</v>
      </c>
      <c r="G282" s="20">
        <v>-0.36848517917272472</v>
      </c>
      <c r="H282" s="20">
        <v>27.10360226417767</v>
      </c>
      <c r="I282" s="20">
        <v>206.94671663344252</v>
      </c>
      <c r="J282" s="20">
        <v>313.80088040239229</v>
      </c>
      <c r="K282" s="20">
        <v>85.474936089065011</v>
      </c>
      <c r="L282" s="20">
        <v>91.884150352720354</v>
      </c>
      <c r="M282" s="20">
        <v>428.86344668311449</v>
      </c>
    </row>
    <row r="283" spans="2:13" x14ac:dyDescent="0.35">
      <c r="B283" s="11" t="s">
        <v>270</v>
      </c>
      <c r="C283" s="17">
        <v>1</v>
      </c>
      <c r="D283" s="20">
        <v>363.78535420602554</v>
      </c>
      <c r="E283" s="20">
        <v>229.16028164363465</v>
      </c>
      <c r="F283" s="20">
        <v>134.6250725623909</v>
      </c>
      <c r="G283" s="20">
        <v>1.6607273532458915</v>
      </c>
      <c r="H283" s="20">
        <v>9.2907161183482874</v>
      </c>
      <c r="I283" s="20">
        <v>210.84626397239487</v>
      </c>
      <c r="J283" s="20">
        <v>247.47429931487443</v>
      </c>
      <c r="K283" s="20">
        <v>81.594588360544762</v>
      </c>
      <c r="L283" s="20">
        <v>68.319640935497745</v>
      </c>
      <c r="M283" s="20">
        <v>390.00092235177158</v>
      </c>
    </row>
    <row r="284" spans="2:13" x14ac:dyDescent="0.35">
      <c r="B284" s="11" t="s">
        <v>271</v>
      </c>
      <c r="C284" s="17">
        <v>1</v>
      </c>
      <c r="D284" s="20">
        <v>268.40864887242094</v>
      </c>
      <c r="E284" s="20">
        <v>214.68229093099751</v>
      </c>
      <c r="F284" s="20">
        <v>53.72635794142343</v>
      </c>
      <c r="G284" s="20">
        <v>0.66276534174012047</v>
      </c>
      <c r="H284" s="20">
        <v>12.741320547541243</v>
      </c>
      <c r="I284" s="20">
        <v>189.56638310535993</v>
      </c>
      <c r="J284" s="20">
        <v>239.79819875663509</v>
      </c>
      <c r="K284" s="20">
        <v>82.059129248549837</v>
      </c>
      <c r="L284" s="20">
        <v>52.925939321400961</v>
      </c>
      <c r="M284" s="20">
        <v>376.43864254059406</v>
      </c>
    </row>
    <row r="285" spans="2:13" x14ac:dyDescent="0.35">
      <c r="B285" s="11" t="s">
        <v>272</v>
      </c>
      <c r="C285" s="17">
        <v>1</v>
      </c>
      <c r="D285" s="20">
        <v>211.23872621363978</v>
      </c>
      <c r="E285" s="20">
        <v>229.16028164363465</v>
      </c>
      <c r="F285" s="20">
        <v>-17.921555429994868</v>
      </c>
      <c r="G285" s="20">
        <v>-0.22107930379396137</v>
      </c>
      <c r="H285" s="20">
        <v>9.2907161183482874</v>
      </c>
      <c r="I285" s="20">
        <v>210.84626397239487</v>
      </c>
      <c r="J285" s="20">
        <v>247.47429931487443</v>
      </c>
      <c r="K285" s="20">
        <v>81.594588360544762</v>
      </c>
      <c r="L285" s="20">
        <v>68.319640935497745</v>
      </c>
      <c r="M285" s="20">
        <v>390.00092235177158</v>
      </c>
    </row>
    <row r="286" spans="2:13" x14ac:dyDescent="0.35">
      <c r="B286" s="11" t="s">
        <v>273</v>
      </c>
      <c r="C286" s="17">
        <v>1</v>
      </c>
      <c r="D286" s="20">
        <v>223.0831529572697</v>
      </c>
      <c r="E286" s="20">
        <v>214.68229093099751</v>
      </c>
      <c r="F286" s="20">
        <v>8.4008620262721934</v>
      </c>
      <c r="G286" s="20">
        <v>0.10363256332812157</v>
      </c>
      <c r="H286" s="20">
        <v>12.741320547541243</v>
      </c>
      <c r="I286" s="20">
        <v>189.56638310535993</v>
      </c>
      <c r="J286" s="20">
        <v>239.79819875663509</v>
      </c>
      <c r="K286" s="20">
        <v>82.059129248549837</v>
      </c>
      <c r="L286" s="20">
        <v>52.925939321400961</v>
      </c>
      <c r="M286" s="20">
        <v>376.43864254059406</v>
      </c>
    </row>
    <row r="287" spans="2:13" x14ac:dyDescent="0.35">
      <c r="B287" s="11" t="s">
        <v>274</v>
      </c>
      <c r="C287" s="17">
        <v>1</v>
      </c>
      <c r="D287" s="20">
        <v>351.97074735656679</v>
      </c>
      <c r="E287" s="20">
        <v>196.58480254020114</v>
      </c>
      <c r="F287" s="20">
        <v>155.38594481636565</v>
      </c>
      <c r="G287" s="20">
        <v>1.9168323103179923</v>
      </c>
      <c r="H287" s="20">
        <v>19.135903129888959</v>
      </c>
      <c r="I287" s="20">
        <v>158.8637847400982</v>
      </c>
      <c r="J287" s="20">
        <v>234.30582034030408</v>
      </c>
      <c r="K287" s="20">
        <v>83.291909765183703</v>
      </c>
      <c r="L287" s="20">
        <v>32.398373003478525</v>
      </c>
      <c r="M287" s="20">
        <v>360.77123207692375</v>
      </c>
    </row>
    <row r="288" spans="2:13" x14ac:dyDescent="0.35">
      <c r="B288" s="11" t="s">
        <v>275</v>
      </c>
      <c r="C288" s="17">
        <v>1</v>
      </c>
      <c r="D288" s="20">
        <v>168.5650474293837</v>
      </c>
      <c r="E288" s="20">
        <v>177.03951507814105</v>
      </c>
      <c r="F288" s="20">
        <v>-8.4744676487573543</v>
      </c>
      <c r="G288" s="20">
        <v>-0.1045405581636092</v>
      </c>
      <c r="H288" s="20">
        <v>26.872452372950907</v>
      </c>
      <c r="I288" s="20">
        <v>124.06807979170092</v>
      </c>
      <c r="J288" s="20">
        <v>230.01095036458116</v>
      </c>
      <c r="K288" s="20">
        <v>85.401921174359572</v>
      </c>
      <c r="L288" s="20">
        <v>8.6937951549811032</v>
      </c>
      <c r="M288" s="20">
        <v>345.385235001301</v>
      </c>
    </row>
    <row r="289" spans="2:13" x14ac:dyDescent="0.35">
      <c r="B289" s="11" t="s">
        <v>276</v>
      </c>
      <c r="C289" s="17">
        <v>1</v>
      </c>
      <c r="D289" s="20">
        <v>241.95493277686541</v>
      </c>
      <c r="E289" s="20">
        <v>164.00932343676766</v>
      </c>
      <c r="F289" s="20">
        <v>77.945609340097747</v>
      </c>
      <c r="G289" s="20">
        <v>0.96153267019802635</v>
      </c>
      <c r="H289" s="20">
        <v>32.214444241991025</v>
      </c>
      <c r="I289" s="20">
        <v>100.50766289718388</v>
      </c>
      <c r="J289" s="20">
        <v>227.51098397635144</v>
      </c>
      <c r="K289" s="20">
        <v>87.230326501483177</v>
      </c>
      <c r="L289" s="20">
        <v>-7.9405801730513019</v>
      </c>
      <c r="M289" s="20">
        <v>335.95922704658665</v>
      </c>
    </row>
    <row r="290" spans="2:13" x14ac:dyDescent="0.35">
      <c r="B290" s="11" t="s">
        <v>277</v>
      </c>
      <c r="C290" s="17">
        <v>1</v>
      </c>
      <c r="D290" s="20">
        <v>184.85808826771864</v>
      </c>
      <c r="E290" s="20">
        <v>185.72630950572332</v>
      </c>
      <c r="F290" s="20">
        <v>-0.86822123800467921</v>
      </c>
      <c r="G290" s="20">
        <v>-1.0710328553064698E-2</v>
      </c>
      <c r="H290" s="20">
        <v>23.377780852816702</v>
      </c>
      <c r="I290" s="20">
        <v>139.64363017303788</v>
      </c>
      <c r="J290" s="20">
        <v>231.80898883840877</v>
      </c>
      <c r="K290" s="20">
        <v>84.367529780937247</v>
      </c>
      <c r="L290" s="20">
        <v>19.419599494910415</v>
      </c>
      <c r="M290" s="20">
        <v>352.03301951653623</v>
      </c>
    </row>
    <row r="291" spans="2:13" x14ac:dyDescent="0.35">
      <c r="B291" s="11" t="s">
        <v>278</v>
      </c>
      <c r="C291" s="17">
        <v>1</v>
      </c>
      <c r="D291" s="20">
        <v>200.07702230282163</v>
      </c>
      <c r="E291" s="20">
        <v>220.74494954191431</v>
      </c>
      <c r="F291" s="20">
        <v>-20.667927239092677</v>
      </c>
      <c r="G291" s="20">
        <v>-0.25495839257542435</v>
      </c>
      <c r="H291" s="20">
        <v>11.004068156695428</v>
      </c>
      <c r="I291" s="20">
        <v>199.05354318420126</v>
      </c>
      <c r="J291" s="20">
        <v>242.43635589962736</v>
      </c>
      <c r="K291" s="20">
        <v>81.807389395654283</v>
      </c>
      <c r="L291" s="20">
        <v>59.484831813081769</v>
      </c>
      <c r="M291" s="20">
        <v>382.00506727074685</v>
      </c>
    </row>
    <row r="292" spans="2:13" x14ac:dyDescent="0.35">
      <c r="B292" s="11" t="s">
        <v>279</v>
      </c>
      <c r="C292" s="17">
        <v>1</v>
      </c>
      <c r="D292" s="20">
        <v>181.75129023351653</v>
      </c>
      <c r="E292" s="20">
        <v>220.74494954191431</v>
      </c>
      <c r="F292" s="20">
        <v>-38.993659308397781</v>
      </c>
      <c r="G292" s="20">
        <v>-0.48102359674937945</v>
      </c>
      <c r="H292" s="20">
        <v>11.004068156695428</v>
      </c>
      <c r="I292" s="20">
        <v>199.05354318420126</v>
      </c>
      <c r="J292" s="20">
        <v>242.43635589962736</v>
      </c>
      <c r="K292" s="20">
        <v>81.807389395654283</v>
      </c>
      <c r="L292" s="20">
        <v>59.484831813081769</v>
      </c>
      <c r="M292" s="20">
        <v>382.00506727074685</v>
      </c>
    </row>
    <row r="293" spans="2:13" x14ac:dyDescent="0.35">
      <c r="B293" s="11" t="s">
        <v>280</v>
      </c>
      <c r="C293" s="17">
        <v>1</v>
      </c>
      <c r="D293" s="20">
        <v>154.70125058617577</v>
      </c>
      <c r="E293" s="20">
        <v>216.75057531334639</v>
      </c>
      <c r="F293" s="20">
        <v>-62.049324727170614</v>
      </c>
      <c r="G293" s="20">
        <v>-0.76543699374492524</v>
      </c>
      <c r="H293" s="20">
        <v>12.113765666443919</v>
      </c>
      <c r="I293" s="20">
        <v>192.87171434563524</v>
      </c>
      <c r="J293" s="20">
        <v>240.62943628105754</v>
      </c>
      <c r="K293" s="20">
        <v>81.964033346075198</v>
      </c>
      <c r="L293" s="20">
        <v>55.18167836453145</v>
      </c>
      <c r="M293" s="20">
        <v>378.3194722621613</v>
      </c>
    </row>
    <row r="294" spans="2:13" x14ac:dyDescent="0.35">
      <c r="B294" s="11" t="s">
        <v>281</v>
      </c>
      <c r="C294" s="17">
        <v>1</v>
      </c>
      <c r="D294" s="20">
        <v>120.08165652683778</v>
      </c>
      <c r="E294" s="20">
        <v>242.19047328500801</v>
      </c>
      <c r="F294" s="20">
        <v>-122.10881675817024</v>
      </c>
      <c r="G294" s="20">
        <v>-1.5063275228230795</v>
      </c>
      <c r="H294" s="20">
        <v>9.1680686081192206</v>
      </c>
      <c r="I294" s="20">
        <v>224.11822047247838</v>
      </c>
      <c r="J294" s="20">
        <v>260.26272609753767</v>
      </c>
      <c r="K294" s="20">
        <v>81.580714177666962</v>
      </c>
      <c r="L294" s="20">
        <v>81.377181602195037</v>
      </c>
      <c r="M294" s="20">
        <v>403.00376496782098</v>
      </c>
    </row>
    <row r="295" spans="2:13" x14ac:dyDescent="0.35">
      <c r="B295" s="11" t="s">
        <v>282</v>
      </c>
      <c r="C295" s="17">
        <v>1</v>
      </c>
      <c r="D295" s="20">
        <v>284.8292030196755</v>
      </c>
      <c r="E295" s="20">
        <v>255.35228303693083</v>
      </c>
      <c r="F295" s="20">
        <v>29.476919982744676</v>
      </c>
      <c r="G295" s="20">
        <v>0.36362563356909289</v>
      </c>
      <c r="H295" s="20">
        <v>12.057988088526781</v>
      </c>
      <c r="I295" s="20">
        <v>231.58337177972865</v>
      </c>
      <c r="J295" s="20">
        <v>279.12119429413303</v>
      </c>
      <c r="K295" s="20">
        <v>81.95580833887287</v>
      </c>
      <c r="L295" s="20">
        <v>93.799599362241452</v>
      </c>
      <c r="M295" s="20">
        <v>416.9049667116202</v>
      </c>
    </row>
    <row r="296" spans="2:13" x14ac:dyDescent="0.35">
      <c r="B296" s="11" t="s">
        <v>283</v>
      </c>
      <c r="C296" s="17">
        <v>1</v>
      </c>
      <c r="D296" s="20">
        <v>248.17471444662888</v>
      </c>
      <c r="E296" s="20">
        <v>255.35228303693083</v>
      </c>
      <c r="F296" s="20">
        <v>-7.1775685903019451</v>
      </c>
      <c r="G296" s="20">
        <v>-8.8542084032591881E-2</v>
      </c>
      <c r="H296" s="20">
        <v>12.057988088526781</v>
      </c>
      <c r="I296" s="20">
        <v>231.58337177972865</v>
      </c>
      <c r="J296" s="20">
        <v>279.12119429413303</v>
      </c>
      <c r="K296" s="20">
        <v>81.95580833887287</v>
      </c>
      <c r="L296" s="20">
        <v>93.799599362241452</v>
      </c>
      <c r="M296" s="20">
        <v>416.9049667116202</v>
      </c>
    </row>
    <row r="297" spans="2:13" x14ac:dyDescent="0.35">
      <c r="B297" s="11" t="s">
        <v>284</v>
      </c>
      <c r="C297" s="17">
        <v>1</v>
      </c>
      <c r="D297" s="20">
        <v>278.14696766500168</v>
      </c>
      <c r="E297" s="20">
        <v>250.7324878054639</v>
      </c>
      <c r="F297" s="20">
        <v>27.414479859537778</v>
      </c>
      <c r="G297" s="20">
        <v>0.33818348774997614</v>
      </c>
      <c r="H297" s="20">
        <v>10.797245816221075</v>
      </c>
      <c r="I297" s="20">
        <v>229.44877316386885</v>
      </c>
      <c r="J297" s="20">
        <v>272.01620244705896</v>
      </c>
      <c r="K297" s="20">
        <v>81.779826124484472</v>
      </c>
      <c r="L297" s="20">
        <v>89.526703265682755</v>
      </c>
      <c r="M297" s="20">
        <v>411.93827234524508</v>
      </c>
    </row>
    <row r="298" spans="2:13" x14ac:dyDescent="0.35">
      <c r="B298" s="11" t="s">
        <v>285</v>
      </c>
      <c r="C298" s="17">
        <v>1</v>
      </c>
      <c r="D298" s="20">
        <v>275.66126852782827</v>
      </c>
      <c r="E298" s="20">
        <v>242.19047328500801</v>
      </c>
      <c r="F298" s="20">
        <v>33.470795242820259</v>
      </c>
      <c r="G298" s="20">
        <v>0.41289385503493969</v>
      </c>
      <c r="H298" s="20">
        <v>9.1680686081192206</v>
      </c>
      <c r="I298" s="20">
        <v>224.11822047247838</v>
      </c>
      <c r="J298" s="20">
        <v>260.26272609753767</v>
      </c>
      <c r="K298" s="20">
        <v>81.580714177666962</v>
      </c>
      <c r="L298" s="20">
        <v>81.377181602195037</v>
      </c>
      <c r="M298" s="20">
        <v>403.00376496782098</v>
      </c>
    </row>
    <row r="299" spans="2:13" x14ac:dyDescent="0.35">
      <c r="B299" s="11" t="s">
        <v>286</v>
      </c>
      <c r="C299" s="17">
        <v>1</v>
      </c>
      <c r="D299" s="20">
        <v>325.03973275525487</v>
      </c>
      <c r="E299" s="20">
        <v>364.44966648725642</v>
      </c>
      <c r="F299" s="20">
        <v>-39.409933732001548</v>
      </c>
      <c r="G299" s="20">
        <v>-0.48615873471868348</v>
      </c>
      <c r="H299" s="20">
        <v>33.815364041227248</v>
      </c>
      <c r="I299" s="20">
        <v>297.79224560369369</v>
      </c>
      <c r="J299" s="20">
        <v>431.10708737081916</v>
      </c>
      <c r="K299" s="20">
        <v>87.83415217884064</v>
      </c>
      <c r="L299" s="20">
        <v>191.30949142961725</v>
      </c>
      <c r="M299" s="20">
        <v>537.58984154489553</v>
      </c>
    </row>
    <row r="300" spans="2:13" x14ac:dyDescent="0.35">
      <c r="B300" s="11" t="s">
        <v>287</v>
      </c>
      <c r="C300" s="17">
        <v>1</v>
      </c>
      <c r="D300" s="20">
        <v>336.94447229060336</v>
      </c>
      <c r="E300" s="20">
        <v>305.97946926272425</v>
      </c>
      <c r="F300" s="20">
        <v>30.965003027879106</v>
      </c>
      <c r="G300" s="20">
        <v>0.38198254264938986</v>
      </c>
      <c r="H300" s="20">
        <v>18.597749493314979</v>
      </c>
      <c r="I300" s="20">
        <v>269.31926906640035</v>
      </c>
      <c r="J300" s="20">
        <v>342.63966945904815</v>
      </c>
      <c r="K300" s="20">
        <v>83.169920824485018</v>
      </c>
      <c r="L300" s="20">
        <v>142.03350640124955</v>
      </c>
      <c r="M300" s="20">
        <v>469.92543212419895</v>
      </c>
    </row>
    <row r="301" spans="2:13" x14ac:dyDescent="0.35">
      <c r="B301" s="11" t="s">
        <v>288</v>
      </c>
      <c r="C301" s="17">
        <v>1</v>
      </c>
      <c r="D301" s="20">
        <v>304.84372440863598</v>
      </c>
      <c r="E301" s="20">
        <v>299.383940168344</v>
      </c>
      <c r="F301" s="20">
        <v>5.459784240291981</v>
      </c>
      <c r="G301" s="20">
        <v>6.7351592523536841E-2</v>
      </c>
      <c r="H301" s="20">
        <v>18.830971879315094</v>
      </c>
      <c r="I301" s="20">
        <v>262.26400803702973</v>
      </c>
      <c r="J301" s="20">
        <v>336.50387229965827</v>
      </c>
      <c r="K301" s="20">
        <v>83.222382480042981</v>
      </c>
      <c r="L301" s="20">
        <v>135.33456399892702</v>
      </c>
      <c r="M301" s="20">
        <v>463.43331633776097</v>
      </c>
    </row>
    <row r="302" spans="2:13" x14ac:dyDescent="0.35">
      <c r="B302" s="11" t="s">
        <v>289</v>
      </c>
      <c r="C302" s="17">
        <v>1</v>
      </c>
      <c r="D302" s="20">
        <v>257.52693757002027</v>
      </c>
      <c r="E302" s="20">
        <v>306.34141903054024</v>
      </c>
      <c r="F302" s="20">
        <v>-48.814481460519971</v>
      </c>
      <c r="G302" s="20">
        <v>-0.60217270864184591</v>
      </c>
      <c r="H302" s="20">
        <v>18.597366604847281</v>
      </c>
      <c r="I302" s="20">
        <v>269.68197359047781</v>
      </c>
      <c r="J302" s="20">
        <v>343.00086447060266</v>
      </c>
      <c r="K302" s="20">
        <v>83.1698352070635</v>
      </c>
      <c r="L302" s="20">
        <v>142.3956249395834</v>
      </c>
      <c r="M302" s="20">
        <v>470.28721312149708</v>
      </c>
    </row>
    <row r="303" spans="2:13" x14ac:dyDescent="0.35">
      <c r="B303" s="11" t="s">
        <v>290</v>
      </c>
      <c r="C303" s="17">
        <v>1</v>
      </c>
      <c r="D303" s="20">
        <v>280.49607322898152</v>
      </c>
      <c r="E303" s="20">
        <v>242.68815421575491</v>
      </c>
      <c r="F303" s="20">
        <v>37.807919013226609</v>
      </c>
      <c r="G303" s="20">
        <v>0.46639637089496799</v>
      </c>
      <c r="H303" s="20">
        <v>9.2309077458600299</v>
      </c>
      <c r="I303" s="20">
        <v>224.49203182585677</v>
      </c>
      <c r="J303" s="20">
        <v>260.88427660565304</v>
      </c>
      <c r="K303" s="20">
        <v>81.587799955309421</v>
      </c>
      <c r="L303" s="20">
        <v>81.860894927505996</v>
      </c>
      <c r="M303" s="20">
        <v>403.51541350400385</v>
      </c>
    </row>
    <row r="304" spans="2:13" x14ac:dyDescent="0.35">
      <c r="B304" s="11" t="s">
        <v>291</v>
      </c>
      <c r="C304" s="17">
        <v>1</v>
      </c>
      <c r="D304" s="20">
        <v>234.36817392164625</v>
      </c>
      <c r="E304" s="20">
        <v>235.88220591341471</v>
      </c>
      <c r="F304" s="20">
        <v>-1.5140319917684621</v>
      </c>
      <c r="G304" s="20">
        <v>-1.8677013832278291E-2</v>
      </c>
      <c r="H304" s="20">
        <v>8.7933474512711438</v>
      </c>
      <c r="I304" s="20">
        <v>218.54860982022558</v>
      </c>
      <c r="J304" s="20">
        <v>253.21580200660384</v>
      </c>
      <c r="K304" s="20">
        <v>81.53945304656996</v>
      </c>
      <c r="L304" s="20">
        <v>75.150248874177095</v>
      </c>
      <c r="M304" s="20">
        <v>396.61416295265235</v>
      </c>
    </row>
    <row r="305" spans="2:13" x14ac:dyDescent="0.35">
      <c r="B305" s="11" t="s">
        <v>292</v>
      </c>
      <c r="C305" s="17">
        <v>1</v>
      </c>
      <c r="D305" s="20">
        <v>240.35825174778387</v>
      </c>
      <c r="E305" s="20">
        <v>236.70090179440146</v>
      </c>
      <c r="F305" s="20">
        <v>3.6573499533824076</v>
      </c>
      <c r="G305" s="20">
        <v>4.5116864135095407E-2</v>
      </c>
      <c r="H305" s="20">
        <v>8.7958475783707417</v>
      </c>
      <c r="I305" s="20">
        <v>219.36237740814008</v>
      </c>
      <c r="J305" s="20">
        <v>254.03942618066284</v>
      </c>
      <c r="K305" s="20">
        <v>81.539722702232325</v>
      </c>
      <c r="L305" s="20">
        <v>75.968413205334684</v>
      </c>
      <c r="M305" s="20">
        <v>397.43339038346824</v>
      </c>
    </row>
    <row r="306" spans="2:13" x14ac:dyDescent="0.35">
      <c r="B306" s="11" t="s">
        <v>293</v>
      </c>
      <c r="C306" s="17">
        <v>1</v>
      </c>
      <c r="D306" s="20">
        <v>212.82588288712984</v>
      </c>
      <c r="E306" s="20">
        <v>246.01679941226067</v>
      </c>
      <c r="F306" s="20">
        <v>-33.190916525130831</v>
      </c>
      <c r="G306" s="20">
        <v>-0.40944128685271786</v>
      </c>
      <c r="H306" s="20">
        <v>9.7618299674347071</v>
      </c>
      <c r="I306" s="20">
        <v>226.77411410685488</v>
      </c>
      <c r="J306" s="20">
        <v>265.25948471766645</v>
      </c>
      <c r="K306" s="20">
        <v>81.649572981419297</v>
      </c>
      <c r="L306" s="20">
        <v>85.067772084027411</v>
      </c>
      <c r="M306" s="20">
        <v>406.96582674049392</v>
      </c>
    </row>
    <row r="307" spans="2:13" x14ac:dyDescent="0.35">
      <c r="B307" s="11" t="s">
        <v>294</v>
      </c>
      <c r="C307" s="17">
        <v>1</v>
      </c>
      <c r="D307" s="20">
        <v>213.59333551683733</v>
      </c>
      <c r="E307" s="20">
        <v>247.46459848352438</v>
      </c>
      <c r="F307" s="20">
        <v>-33.871262966687055</v>
      </c>
      <c r="G307" s="20">
        <v>-0.41783400244180174</v>
      </c>
      <c r="H307" s="20">
        <v>10.047666826525946</v>
      </c>
      <c r="I307" s="20">
        <v>227.65846669866471</v>
      </c>
      <c r="J307" s="20">
        <v>267.27073026838406</v>
      </c>
      <c r="K307" s="20">
        <v>81.684239926633836</v>
      </c>
      <c r="L307" s="20">
        <v>86.447235083111167</v>
      </c>
      <c r="M307" s="20">
        <v>408.48196188393763</v>
      </c>
    </row>
    <row r="308" spans="2:13" x14ac:dyDescent="0.35">
      <c r="B308" s="11" t="s">
        <v>295</v>
      </c>
      <c r="C308" s="17">
        <v>1</v>
      </c>
      <c r="D308" s="20">
        <v>202.78247809055952</v>
      </c>
      <c r="E308" s="20">
        <v>262.67683014338951</v>
      </c>
      <c r="F308" s="20">
        <v>-59.894352052829987</v>
      </c>
      <c r="G308" s="20">
        <v>-0.73885337155882491</v>
      </c>
      <c r="H308" s="20">
        <v>14.395393713184896</v>
      </c>
      <c r="I308" s="20">
        <v>234.30038515363646</v>
      </c>
      <c r="J308" s="20">
        <v>291.05327513314256</v>
      </c>
      <c r="K308" s="20">
        <v>82.33217356472872</v>
      </c>
      <c r="L308" s="20">
        <v>100.38224893256168</v>
      </c>
      <c r="M308" s="20">
        <v>424.97141135421737</v>
      </c>
    </row>
    <row r="309" spans="2:13" x14ac:dyDescent="0.35">
      <c r="B309" s="11" t="s">
        <v>296</v>
      </c>
      <c r="C309" s="17">
        <v>1</v>
      </c>
      <c r="D309" s="20">
        <v>172.89299098579787</v>
      </c>
      <c r="E309" s="20">
        <v>255.58261469419733</v>
      </c>
      <c r="F309" s="20">
        <v>-82.689623708399466</v>
      </c>
      <c r="G309" s="20">
        <v>-1.0200545656791149</v>
      </c>
      <c r="H309" s="20">
        <v>12.125918221971588</v>
      </c>
      <c r="I309" s="20">
        <v>231.67979840228412</v>
      </c>
      <c r="J309" s="20">
        <v>279.48543098611054</v>
      </c>
      <c r="K309" s="20">
        <v>81.965830298124558</v>
      </c>
      <c r="L309" s="20">
        <v>94.010175562931948</v>
      </c>
      <c r="M309" s="20">
        <v>417.15505382546269</v>
      </c>
    </row>
    <row r="310" spans="2:13" x14ac:dyDescent="0.35">
      <c r="B310" s="11" t="s">
        <v>297</v>
      </c>
      <c r="C310" s="17">
        <v>1</v>
      </c>
      <c r="D310" s="20">
        <v>270.36572840572046</v>
      </c>
      <c r="E310" s="20">
        <v>256.9097638549207</v>
      </c>
      <c r="F310" s="20">
        <v>13.455964550799763</v>
      </c>
      <c r="G310" s="20">
        <v>0.16599202487682108</v>
      </c>
      <c r="H310" s="20">
        <v>12.525380446969036</v>
      </c>
      <c r="I310" s="20">
        <v>232.21952082922232</v>
      </c>
      <c r="J310" s="20">
        <v>281.60000688061905</v>
      </c>
      <c r="K310" s="20">
        <v>82.025877618446273</v>
      </c>
      <c r="L310" s="20">
        <v>95.218958424279265</v>
      </c>
      <c r="M310" s="20">
        <v>418.60056928556213</v>
      </c>
    </row>
    <row r="311" spans="2:13" x14ac:dyDescent="0.35">
      <c r="B311" s="11" t="s">
        <v>298</v>
      </c>
      <c r="C311" s="17">
        <v>1</v>
      </c>
      <c r="D311" s="20">
        <v>280.23676981467042</v>
      </c>
      <c r="E311" s="20">
        <v>244.72412165971951</v>
      </c>
      <c r="F311" s="20">
        <v>35.512648154950909</v>
      </c>
      <c r="G311" s="20">
        <v>0.43808203817154406</v>
      </c>
      <c r="H311" s="20">
        <v>9.5337070767192724</v>
      </c>
      <c r="I311" s="20">
        <v>225.93111607744356</v>
      </c>
      <c r="J311" s="20">
        <v>263.51712724199547</v>
      </c>
      <c r="K311" s="20">
        <v>81.622613376194323</v>
      </c>
      <c r="L311" s="20">
        <v>83.828237563957288</v>
      </c>
      <c r="M311" s="20">
        <v>405.62000575548177</v>
      </c>
    </row>
    <row r="312" spans="2:13" x14ac:dyDescent="0.35">
      <c r="B312" s="11" t="s">
        <v>299</v>
      </c>
      <c r="C312" s="17">
        <v>1</v>
      </c>
      <c r="D312" s="20">
        <v>350.55099080856598</v>
      </c>
      <c r="E312" s="20">
        <v>364.48586146403795</v>
      </c>
      <c r="F312" s="20">
        <v>-13.934870655471968</v>
      </c>
      <c r="G312" s="20">
        <v>-0.17189978375507148</v>
      </c>
      <c r="H312" s="20">
        <v>33.818561770702637</v>
      </c>
      <c r="I312" s="20">
        <v>297.8221371617318</v>
      </c>
      <c r="J312" s="20">
        <v>431.1495857663441</v>
      </c>
      <c r="K312" s="20">
        <v>87.835383325706729</v>
      </c>
      <c r="L312" s="20">
        <v>191.3432595487514</v>
      </c>
      <c r="M312" s="20">
        <v>537.62846337932456</v>
      </c>
    </row>
    <row r="313" spans="2:13" x14ac:dyDescent="0.35">
      <c r="B313" s="11" t="s">
        <v>300</v>
      </c>
      <c r="C313" s="17">
        <v>1</v>
      </c>
      <c r="D313" s="20">
        <v>351.30307609863956</v>
      </c>
      <c r="E313" s="20">
        <v>343.07932046385685</v>
      </c>
      <c r="F313" s="20">
        <v>8.2237556347827194</v>
      </c>
      <c r="G313" s="20">
        <v>0.10144778880445374</v>
      </c>
      <c r="H313" s="20">
        <v>24.41276737250196</v>
      </c>
      <c r="I313" s="20">
        <v>294.95645809581021</v>
      </c>
      <c r="J313" s="20">
        <v>391.20218283190349</v>
      </c>
      <c r="K313" s="20">
        <v>84.660159783211526</v>
      </c>
      <c r="L313" s="20">
        <v>176.19577321417901</v>
      </c>
      <c r="M313" s="20">
        <v>509.96286771353471</v>
      </c>
    </row>
    <row r="314" spans="2:13" x14ac:dyDescent="0.35">
      <c r="B314" s="11" t="s">
        <v>301</v>
      </c>
      <c r="C314" s="17">
        <v>1</v>
      </c>
      <c r="D314" s="20">
        <v>313.2871856579099</v>
      </c>
      <c r="E314" s="20">
        <v>338.1206086447786</v>
      </c>
      <c r="F314" s="20">
        <v>-24.833422986868698</v>
      </c>
      <c r="G314" s="20">
        <v>-0.30634371476312539</v>
      </c>
      <c r="H314" s="20">
        <v>23.089768196288585</v>
      </c>
      <c r="I314" s="20">
        <v>292.60566476047046</v>
      </c>
      <c r="J314" s="20">
        <v>383.63555252908674</v>
      </c>
      <c r="K314" s="20">
        <v>84.288177338778354</v>
      </c>
      <c r="L314" s="20">
        <v>171.97031951793653</v>
      </c>
      <c r="M314" s="20">
        <v>504.27089777162064</v>
      </c>
    </row>
    <row r="315" spans="2:13" x14ac:dyDescent="0.35">
      <c r="B315" s="11" t="s">
        <v>302</v>
      </c>
      <c r="C315" s="17">
        <v>1</v>
      </c>
      <c r="D315" s="20">
        <v>206.85485160026474</v>
      </c>
      <c r="E315" s="20">
        <v>216.75057531334639</v>
      </c>
      <c r="F315" s="20">
        <v>-9.8957237130816509</v>
      </c>
      <c r="G315" s="20">
        <v>-0.12207309335237272</v>
      </c>
      <c r="H315" s="20">
        <v>12.113765666443919</v>
      </c>
      <c r="I315" s="20">
        <v>192.87171434563524</v>
      </c>
      <c r="J315" s="20">
        <v>240.62943628105754</v>
      </c>
      <c r="K315" s="20">
        <v>81.964033346075198</v>
      </c>
      <c r="L315" s="20">
        <v>55.18167836453145</v>
      </c>
      <c r="M315" s="20">
        <v>378.3194722621613</v>
      </c>
    </row>
    <row r="316" spans="2:13" x14ac:dyDescent="0.35">
      <c r="B316" s="11" t="s">
        <v>303</v>
      </c>
      <c r="C316" s="17">
        <v>1</v>
      </c>
      <c r="D316" s="20">
        <v>142.74466259605006</v>
      </c>
      <c r="E316" s="20">
        <v>237.43341920922509</v>
      </c>
      <c r="F316" s="20">
        <v>-94.68875661317503</v>
      </c>
      <c r="G316" s="20">
        <v>-1.1680751969843159</v>
      </c>
      <c r="H316" s="20">
        <v>8.8099948194996767</v>
      </c>
      <c r="I316" s="20">
        <v>220.06700754056973</v>
      </c>
      <c r="J316" s="20">
        <v>254.79983087788045</v>
      </c>
      <c r="K316" s="20">
        <v>81.541250005470374</v>
      </c>
      <c r="L316" s="20">
        <v>76.697919974032146</v>
      </c>
      <c r="M316" s="20">
        <v>398.16891844441807</v>
      </c>
    </row>
    <row r="317" spans="2:13" x14ac:dyDescent="0.35">
      <c r="B317" s="11" t="s">
        <v>304</v>
      </c>
      <c r="C317" s="17">
        <v>1</v>
      </c>
      <c r="D317" s="20">
        <v>227.90986270015858</v>
      </c>
      <c r="E317" s="20">
        <v>247.56801270807108</v>
      </c>
      <c r="F317" s="20">
        <v>-19.658150007912496</v>
      </c>
      <c r="G317" s="20">
        <v>-0.24250183722071023</v>
      </c>
      <c r="H317" s="20">
        <v>10.069243576147629</v>
      </c>
      <c r="I317" s="20">
        <v>227.71934846728166</v>
      </c>
      <c r="J317" s="20">
        <v>267.41667694886047</v>
      </c>
      <c r="K317" s="20">
        <v>81.686896806836785</v>
      </c>
      <c r="L317" s="20">
        <v>86.545412020201496</v>
      </c>
      <c r="M317" s="20">
        <v>408.59061339594064</v>
      </c>
    </row>
    <row r="318" spans="2:13" x14ac:dyDescent="0.35">
      <c r="B318" s="11" t="s">
        <v>305</v>
      </c>
      <c r="C318" s="17">
        <v>1</v>
      </c>
      <c r="D318" s="20">
        <v>223.9126389906113</v>
      </c>
      <c r="E318" s="20">
        <v>238.02805095512485</v>
      </c>
      <c r="F318" s="20">
        <v>-14.115411964513555</v>
      </c>
      <c r="G318" s="20">
        <v>-0.17412693122923334</v>
      </c>
      <c r="H318" s="20">
        <v>8.8297143953201882</v>
      </c>
      <c r="I318" s="20">
        <v>220.62276772313189</v>
      </c>
      <c r="J318" s="20">
        <v>255.43333418711782</v>
      </c>
      <c r="K318" s="20">
        <v>81.543382932264564</v>
      </c>
      <c r="L318" s="20">
        <v>77.288347258348693</v>
      </c>
      <c r="M318" s="20">
        <v>398.76775465190099</v>
      </c>
    </row>
    <row r="319" spans="2:13" x14ac:dyDescent="0.35">
      <c r="B319" s="11" t="s">
        <v>306</v>
      </c>
      <c r="C319" s="17">
        <v>1</v>
      </c>
      <c r="D319" s="20">
        <v>220.86505026355866</v>
      </c>
      <c r="E319" s="20">
        <v>247.56801270807108</v>
      </c>
      <c r="F319" s="20">
        <v>-26.702962444512423</v>
      </c>
      <c r="G319" s="20">
        <v>-0.32940624877841834</v>
      </c>
      <c r="H319" s="20">
        <v>10.069243576147629</v>
      </c>
      <c r="I319" s="20">
        <v>227.71934846728166</v>
      </c>
      <c r="J319" s="20">
        <v>267.41667694886047</v>
      </c>
      <c r="K319" s="20">
        <v>81.686896806836785</v>
      </c>
      <c r="L319" s="20">
        <v>86.545412020201496</v>
      </c>
      <c r="M319" s="20">
        <v>408.59061339594064</v>
      </c>
    </row>
    <row r="320" spans="2:13" x14ac:dyDescent="0.35">
      <c r="B320" s="11" t="s">
        <v>307</v>
      </c>
      <c r="C320" s="17">
        <v>1</v>
      </c>
      <c r="D320" s="20">
        <v>229.21950133471654</v>
      </c>
      <c r="E320" s="20">
        <v>236.39927699995317</v>
      </c>
      <c r="F320" s="20">
        <v>-7.1797756652366331</v>
      </c>
      <c r="G320" s="20">
        <v>-8.8569310385342784E-2</v>
      </c>
      <c r="H320" s="20">
        <v>8.7932898878936196</v>
      </c>
      <c r="I320" s="20">
        <v>219.06579437667313</v>
      </c>
      <c r="J320" s="20">
        <v>253.73275962323322</v>
      </c>
      <c r="K320" s="20">
        <v>81.539446838861636</v>
      </c>
      <c r="L320" s="20">
        <v>75.667332197455835</v>
      </c>
      <c r="M320" s="20">
        <v>397.13122180245051</v>
      </c>
    </row>
    <row r="321" spans="2:13" x14ac:dyDescent="0.35">
      <c r="B321" s="11" t="s">
        <v>308</v>
      </c>
      <c r="C321" s="17">
        <v>1</v>
      </c>
      <c r="D321" s="20">
        <v>224.88853710671569</v>
      </c>
      <c r="E321" s="20">
        <v>237.43341920922509</v>
      </c>
      <c r="F321" s="20">
        <v>-12.544882102509405</v>
      </c>
      <c r="G321" s="20">
        <v>-0.15475296283481685</v>
      </c>
      <c r="H321" s="20">
        <v>8.8099948194996767</v>
      </c>
      <c r="I321" s="20">
        <v>220.06700754056973</v>
      </c>
      <c r="J321" s="20">
        <v>254.79983087788045</v>
      </c>
      <c r="K321" s="20">
        <v>81.541250005470374</v>
      </c>
      <c r="L321" s="20">
        <v>76.697919974032146</v>
      </c>
      <c r="M321" s="20">
        <v>398.16891844441807</v>
      </c>
    </row>
    <row r="322" spans="2:13" x14ac:dyDescent="0.35">
      <c r="B322" s="11" t="s">
        <v>309</v>
      </c>
      <c r="C322" s="17">
        <v>1</v>
      </c>
      <c r="D322" s="20">
        <v>241.56974188162042</v>
      </c>
      <c r="E322" s="20">
        <v>237.43341920922509</v>
      </c>
      <c r="F322" s="20">
        <v>4.1363226723953233</v>
      </c>
      <c r="G322" s="20">
        <v>5.1025444764120999E-2</v>
      </c>
      <c r="H322" s="20">
        <v>8.8099948194996767</v>
      </c>
      <c r="I322" s="20">
        <v>220.06700754056973</v>
      </c>
      <c r="J322" s="20">
        <v>254.79983087788045</v>
      </c>
      <c r="K322" s="20">
        <v>81.541250005470374</v>
      </c>
      <c r="L322" s="20">
        <v>76.697919974032146</v>
      </c>
      <c r="M322" s="20">
        <v>398.16891844441807</v>
      </c>
    </row>
    <row r="323" spans="2:13" x14ac:dyDescent="0.35">
      <c r="B323" s="11" t="s">
        <v>310</v>
      </c>
      <c r="C323" s="17">
        <v>1</v>
      </c>
      <c r="D323" s="20">
        <v>230.10048123327263</v>
      </c>
      <c r="E323" s="20">
        <v>237.43341920922509</v>
      </c>
      <c r="F323" s="20">
        <v>-7.3329379759524613</v>
      </c>
      <c r="G323" s="20">
        <v>-9.0458712069967626E-2</v>
      </c>
      <c r="H323" s="20">
        <v>8.8099948194996767</v>
      </c>
      <c r="I323" s="20">
        <v>220.06700754056973</v>
      </c>
      <c r="J323" s="20">
        <v>254.79983087788045</v>
      </c>
      <c r="K323" s="20">
        <v>81.541250005470374</v>
      </c>
      <c r="L323" s="20">
        <v>76.697919974032146</v>
      </c>
      <c r="M323" s="20">
        <v>398.16891844441807</v>
      </c>
    </row>
    <row r="324" spans="2:13" x14ac:dyDescent="0.35">
      <c r="B324" s="11" t="s">
        <v>311</v>
      </c>
      <c r="C324" s="17">
        <v>1</v>
      </c>
      <c r="D324" s="20">
        <v>308.24658556892086</v>
      </c>
      <c r="E324" s="20">
        <v>252.50604166776193</v>
      </c>
      <c r="F324" s="20">
        <v>55.740543901158929</v>
      </c>
      <c r="G324" s="20">
        <v>0.68761222690191937</v>
      </c>
      <c r="H324" s="20">
        <v>11.256589299753506</v>
      </c>
      <c r="I324" s="20">
        <v>230.31686133682479</v>
      </c>
      <c r="J324" s="20">
        <v>274.69522199869908</v>
      </c>
      <c r="K324" s="20">
        <v>81.841739023546751</v>
      </c>
      <c r="L324" s="20">
        <v>91.178213368053065</v>
      </c>
      <c r="M324" s="20">
        <v>413.83386996747083</v>
      </c>
    </row>
    <row r="325" spans="2:13" x14ac:dyDescent="0.35">
      <c r="B325" s="11" t="s">
        <v>312</v>
      </c>
      <c r="C325" s="17">
        <v>1</v>
      </c>
      <c r="D325" s="20">
        <v>326.65294605776489</v>
      </c>
      <c r="E325" s="20">
        <v>252.50604166776193</v>
      </c>
      <c r="F325" s="20">
        <v>74.146904390002959</v>
      </c>
      <c r="G325" s="20">
        <v>0.91467205874239044</v>
      </c>
      <c r="H325" s="20">
        <v>11.256589299753506</v>
      </c>
      <c r="I325" s="20">
        <v>230.31686133682479</v>
      </c>
      <c r="J325" s="20">
        <v>274.69522199869908</v>
      </c>
      <c r="K325" s="20">
        <v>81.841739023546751</v>
      </c>
      <c r="L325" s="20">
        <v>91.178213368053065</v>
      </c>
      <c r="M325" s="20">
        <v>413.83386996747083</v>
      </c>
    </row>
    <row r="326" spans="2:13" x14ac:dyDescent="0.35">
      <c r="B326" s="11" t="s">
        <v>313</v>
      </c>
      <c r="C326" s="17">
        <v>1</v>
      </c>
      <c r="D326" s="20">
        <v>120.51899294525484</v>
      </c>
      <c r="E326" s="20">
        <v>237.43341920922509</v>
      </c>
      <c r="F326" s="20">
        <v>-116.91442626397026</v>
      </c>
      <c r="G326" s="20">
        <v>-1.442249812683607</v>
      </c>
      <c r="H326" s="20">
        <v>8.8099948194996767</v>
      </c>
      <c r="I326" s="20">
        <v>220.06700754056973</v>
      </c>
      <c r="J326" s="20">
        <v>254.79983087788045</v>
      </c>
      <c r="K326" s="20">
        <v>81.541250005470374</v>
      </c>
      <c r="L326" s="20">
        <v>76.697919974032146</v>
      </c>
      <c r="M326" s="20">
        <v>398.16891844441807</v>
      </c>
    </row>
    <row r="327" spans="2:13" x14ac:dyDescent="0.35">
      <c r="B327" s="11" t="s">
        <v>314</v>
      </c>
      <c r="C327" s="17">
        <v>1</v>
      </c>
      <c r="D327" s="20">
        <v>199.31599103370235</v>
      </c>
      <c r="E327" s="20">
        <v>238.62268270102459</v>
      </c>
      <c r="F327" s="20">
        <v>-39.306691667322241</v>
      </c>
      <c r="G327" s="20">
        <v>-0.48488514639256358</v>
      </c>
      <c r="H327" s="20">
        <v>8.8567617453507896</v>
      </c>
      <c r="I327" s="20">
        <v>221.16408327250696</v>
      </c>
      <c r="J327" s="20">
        <v>256.08128212954222</v>
      </c>
      <c r="K327" s="20">
        <v>81.546316117583871</v>
      </c>
      <c r="L327" s="20">
        <v>77.877197059446047</v>
      </c>
      <c r="M327" s="20">
        <v>399.3681683426031</v>
      </c>
    </row>
    <row r="328" spans="2:13" x14ac:dyDescent="0.35">
      <c r="B328" s="11" t="s">
        <v>315</v>
      </c>
      <c r="C328" s="17">
        <v>1</v>
      </c>
      <c r="D328" s="20">
        <v>265.2078074172141</v>
      </c>
      <c r="E328" s="20">
        <v>247.56801270807108</v>
      </c>
      <c r="F328" s="20">
        <v>17.639794709143018</v>
      </c>
      <c r="G328" s="20">
        <v>0.21760351932616034</v>
      </c>
      <c r="H328" s="20">
        <v>10.069243576147629</v>
      </c>
      <c r="I328" s="20">
        <v>227.71934846728166</v>
      </c>
      <c r="J328" s="20">
        <v>267.41667694886047</v>
      </c>
      <c r="K328" s="20">
        <v>81.686896806836785</v>
      </c>
      <c r="L328" s="20">
        <v>86.545412020201496</v>
      </c>
      <c r="M328" s="20">
        <v>408.59061339594064</v>
      </c>
    </row>
    <row r="329" spans="2:13" x14ac:dyDescent="0.35">
      <c r="B329" s="11" t="s">
        <v>316</v>
      </c>
      <c r="C329" s="17">
        <v>1</v>
      </c>
      <c r="D329" s="20">
        <v>292.62008799438132</v>
      </c>
      <c r="E329" s="20">
        <v>247.56801270807108</v>
      </c>
      <c r="F329" s="20">
        <v>45.052075286310242</v>
      </c>
      <c r="G329" s="20">
        <v>0.55575987685202022</v>
      </c>
      <c r="H329" s="20">
        <v>10.069243576147629</v>
      </c>
      <c r="I329" s="20">
        <v>227.71934846728166</v>
      </c>
      <c r="J329" s="20">
        <v>267.41667694886047</v>
      </c>
      <c r="K329" s="20">
        <v>81.686896806836785</v>
      </c>
      <c r="L329" s="20">
        <v>86.545412020201496</v>
      </c>
      <c r="M329" s="20">
        <v>408.59061339594064</v>
      </c>
    </row>
    <row r="330" spans="2:13" x14ac:dyDescent="0.35">
      <c r="B330" s="11" t="s">
        <v>317</v>
      </c>
      <c r="C330" s="17">
        <v>1</v>
      </c>
      <c r="D330" s="20">
        <v>296.42927521325447</v>
      </c>
      <c r="E330" s="20">
        <v>247.56801270807108</v>
      </c>
      <c r="F330" s="20">
        <v>48.86126250518339</v>
      </c>
      <c r="G330" s="20">
        <v>0.60274979698807463</v>
      </c>
      <c r="H330" s="20">
        <v>10.069243576147629</v>
      </c>
      <c r="I330" s="20">
        <v>227.71934846728166</v>
      </c>
      <c r="J330" s="20">
        <v>267.41667694886047</v>
      </c>
      <c r="K330" s="20">
        <v>81.686896806836785</v>
      </c>
      <c r="L330" s="20">
        <v>86.545412020201496</v>
      </c>
      <c r="M330" s="20">
        <v>408.59061339594064</v>
      </c>
    </row>
    <row r="331" spans="2:13" x14ac:dyDescent="0.35">
      <c r="B331" s="11" t="s">
        <v>318</v>
      </c>
      <c r="C331" s="17">
        <v>1</v>
      </c>
      <c r="D331" s="20">
        <v>349.29649762786892</v>
      </c>
      <c r="E331" s="20">
        <v>346.50729941518256</v>
      </c>
      <c r="F331" s="20">
        <v>2.7891982126863581</v>
      </c>
      <c r="G331" s="20">
        <v>3.4407392896936631E-2</v>
      </c>
      <c r="H331" s="20">
        <v>33.102978834380188</v>
      </c>
      <c r="I331" s="20">
        <v>281.25414437084407</v>
      </c>
      <c r="J331" s="20">
        <v>411.76045445952104</v>
      </c>
      <c r="K331" s="20">
        <v>87.562358644821998</v>
      </c>
      <c r="L331" s="20">
        <v>173.90288839570144</v>
      </c>
      <c r="M331" s="20">
        <v>519.11171043466368</v>
      </c>
    </row>
    <row r="332" spans="2:13" x14ac:dyDescent="0.35">
      <c r="B332" s="11" t="s">
        <v>319</v>
      </c>
      <c r="C332" s="17">
        <v>1</v>
      </c>
      <c r="D332" s="20">
        <v>284.12361474754738</v>
      </c>
      <c r="E332" s="20">
        <v>301.22241518694136</v>
      </c>
      <c r="F332" s="20">
        <v>-17.098800439393983</v>
      </c>
      <c r="G332" s="20">
        <v>-0.21092984432178749</v>
      </c>
      <c r="H332" s="20">
        <v>18.723195563492833</v>
      </c>
      <c r="I332" s="20">
        <v>264.3149335629256</v>
      </c>
      <c r="J332" s="20">
        <v>338.12989681095712</v>
      </c>
      <c r="K332" s="20">
        <v>83.198061851486713</v>
      </c>
      <c r="L332" s="20">
        <v>137.22098025429037</v>
      </c>
      <c r="M332" s="20">
        <v>465.22385011959238</v>
      </c>
    </row>
    <row r="333" spans="2:13" x14ac:dyDescent="0.35">
      <c r="B333" s="11" t="s">
        <v>320</v>
      </c>
      <c r="C333" s="17">
        <v>1</v>
      </c>
      <c r="D333" s="20">
        <v>302.02682443031557</v>
      </c>
      <c r="E333" s="20">
        <v>301.22241518694136</v>
      </c>
      <c r="F333" s="20">
        <v>0.80440924337420938</v>
      </c>
      <c r="G333" s="20">
        <v>9.9231473621398929E-3</v>
      </c>
      <c r="H333" s="20">
        <v>18.723195563492833</v>
      </c>
      <c r="I333" s="20">
        <v>264.3149335629256</v>
      </c>
      <c r="J333" s="20">
        <v>338.12989681095712</v>
      </c>
      <c r="K333" s="20">
        <v>83.198061851486713</v>
      </c>
      <c r="L333" s="20">
        <v>137.22098025429037</v>
      </c>
      <c r="M333" s="20">
        <v>465.22385011959238</v>
      </c>
    </row>
    <row r="334" spans="2:13" x14ac:dyDescent="0.35">
      <c r="B334" s="11" t="s">
        <v>321</v>
      </c>
      <c r="C334" s="17">
        <v>1</v>
      </c>
      <c r="D334" s="20">
        <v>262.65703595214245</v>
      </c>
      <c r="E334" s="20">
        <v>301.22241518694136</v>
      </c>
      <c r="F334" s="20">
        <v>-38.565379234798911</v>
      </c>
      <c r="G334" s="20">
        <v>-0.47574035775430906</v>
      </c>
      <c r="H334" s="20">
        <v>18.723195563492833</v>
      </c>
      <c r="I334" s="20">
        <v>264.3149335629256</v>
      </c>
      <c r="J334" s="20">
        <v>338.12989681095712</v>
      </c>
      <c r="K334" s="20">
        <v>83.198061851486713</v>
      </c>
      <c r="L334" s="20">
        <v>137.22098025429037</v>
      </c>
      <c r="M334" s="20">
        <v>465.22385011959238</v>
      </c>
    </row>
    <row r="335" spans="2:13" x14ac:dyDescent="0.35">
      <c r="B335" s="11" t="s">
        <v>322</v>
      </c>
      <c r="C335" s="17">
        <v>1</v>
      </c>
      <c r="D335" s="20">
        <v>377.139476472588</v>
      </c>
      <c r="E335" s="20">
        <v>249.55011855186689</v>
      </c>
      <c r="F335" s="20">
        <v>127.58935792072111</v>
      </c>
      <c r="G335" s="20">
        <v>1.5739351715767704</v>
      </c>
      <c r="H335" s="20">
        <v>10.510569560116258</v>
      </c>
      <c r="I335" s="20">
        <v>228.83150502339913</v>
      </c>
      <c r="J335" s="20">
        <v>270.26873208033464</v>
      </c>
      <c r="K335" s="20">
        <v>81.742470700444656</v>
      </c>
      <c r="L335" s="20">
        <v>88.417969659463949</v>
      </c>
      <c r="M335" s="20">
        <v>410.68226744426983</v>
      </c>
    </row>
    <row r="336" spans="2:13" ht="15" thickBot="1" x14ac:dyDescent="0.4">
      <c r="B336" s="15" t="s">
        <v>323</v>
      </c>
      <c r="C336" s="18">
        <v>1</v>
      </c>
      <c r="D336" s="21">
        <v>327.86669151320319</v>
      </c>
      <c r="E336" s="21">
        <v>260.70161853779621</v>
      </c>
      <c r="F336" s="21">
        <v>67.165072975406986</v>
      </c>
      <c r="G336" s="21">
        <v>0.8285445775438387</v>
      </c>
      <c r="H336" s="21">
        <v>13.733274765104776</v>
      </c>
      <c r="I336" s="21">
        <v>233.63035368282891</v>
      </c>
      <c r="J336" s="21">
        <v>287.7728833927635</v>
      </c>
      <c r="K336" s="21">
        <v>82.21898977431475</v>
      </c>
      <c r="L336" s="21">
        <v>98.630147140177058</v>
      </c>
      <c r="M336" s="21">
        <v>422.77308993541533</v>
      </c>
    </row>
    <row r="356" spans="7:7" x14ac:dyDescent="0.35">
      <c r="G356" t="s">
        <v>85</v>
      </c>
    </row>
    <row r="376" spans="7:7" x14ac:dyDescent="0.35">
      <c r="G376" t="s">
        <v>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D689733">
              <controlPr defaultSize="0" autoFill="0" autoPict="0" macro="[0]!GoToResultsNew2311201907521847">
                <anchor moveWithCells="1">
                  <from>
                    <xdr:col>0</xdr:col>
                    <xdr:colOff>342900</xdr:colOff>
                    <xdr:row>5</xdr:row>
                    <xdr:rowOff>431800</xdr:rowOff>
                  </from>
                  <to>
                    <xdr:col>3</xdr:col>
                    <xdr:colOff>793750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G8" sqref="G8"/>
    </sheetView>
  </sheetViews>
  <sheetFormatPr defaultRowHeight="14.5" x14ac:dyDescent="0.35"/>
  <cols>
    <col min="1" max="1" width="9.90625" bestFit="1" customWidth="1"/>
  </cols>
  <sheetData>
    <row r="1" spans="1:20" s="7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3342X765"/>
  <dimension ref="A1:G111"/>
  <sheetViews>
    <sheetView topLeftCell="A76" workbookViewId="0">
      <selection activeCell="D96" sqref="D96"/>
    </sheetView>
  </sheetViews>
  <sheetFormatPr defaultRowHeight="14.5" x14ac:dyDescent="0.35"/>
  <cols>
    <col min="1" max="1" width="9.906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35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35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35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35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35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35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35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35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35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35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35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35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35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35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35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35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35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35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35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35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35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35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35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35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35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35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35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35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35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35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35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35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35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35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35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35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35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35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35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35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35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35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35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35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35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35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35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35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35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35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35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35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35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35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43E8-C303-4145-A7A5-C6B0B71C96A0}">
  <sheetPr codeName="Sheet257951X765"/>
  <dimension ref="A1:K221"/>
  <sheetViews>
    <sheetView topLeftCell="C1" workbookViewId="0">
      <selection activeCell="D7" sqref="D7"/>
    </sheetView>
  </sheetViews>
  <sheetFormatPr defaultRowHeight="14.5" x14ac:dyDescent="0.35"/>
  <cols>
    <col min="1" max="1" width="9.90625" bestFit="1" customWidth="1"/>
    <col min="3" max="3" width="18.81640625" bestFit="1" customWidth="1"/>
    <col min="5" max="5" width="17" bestFit="1" customWidth="1"/>
    <col min="9" max="9" width="12.81640625" bestFit="1" customWidth="1"/>
    <col min="10" max="10" width="13.08984375" bestFit="1" customWidth="1"/>
    <col min="11" max="11" width="16.179687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3" t="s">
        <v>1</v>
      </c>
      <c r="I1" s="43" t="s">
        <v>325</v>
      </c>
      <c r="J1" s="43" t="s">
        <v>326</v>
      </c>
      <c r="K1" s="43" t="s">
        <v>327</v>
      </c>
    </row>
    <row r="2" spans="1:11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>
        <f>IF(B2="RM",1,0)</f>
        <v>1</v>
      </c>
      <c r="I2">
        <f>$H2*E2</f>
        <v>4.29</v>
      </c>
      <c r="J2">
        <f>$H2*F2</f>
        <v>0</v>
      </c>
      <c r="K2">
        <f>$H2*G2</f>
        <v>0</v>
      </c>
    </row>
    <row r="3" spans="1:11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>
        <f t="shared" ref="H3:H66" si="0">IF(B3="RM",1,0)</f>
        <v>1</v>
      </c>
      <c r="I3">
        <f t="shared" ref="I3:I66" si="1">$H3*E3</f>
        <v>4.29</v>
      </c>
      <c r="J3">
        <f t="shared" ref="J3:J66" si="2">$H3*F3</f>
        <v>1</v>
      </c>
      <c r="K3">
        <f t="shared" ref="K3:K66" si="3">$H3*G3</f>
        <v>0</v>
      </c>
    </row>
    <row r="4" spans="1:11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>
        <f t="shared" si="0"/>
        <v>1</v>
      </c>
      <c r="I4">
        <f t="shared" si="1"/>
        <v>4.0858333330000001</v>
      </c>
      <c r="J4">
        <f t="shared" si="2"/>
        <v>0</v>
      </c>
      <c r="K4">
        <f t="shared" si="3"/>
        <v>1</v>
      </c>
    </row>
    <row r="5" spans="1:1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>
        <f t="shared" si="0"/>
        <v>1</v>
      </c>
      <c r="I5">
        <f t="shared" si="1"/>
        <v>4.0858333330000001</v>
      </c>
      <c r="J5">
        <f t="shared" si="2"/>
        <v>0</v>
      </c>
      <c r="K5">
        <f t="shared" si="3"/>
        <v>1</v>
      </c>
    </row>
    <row r="6" spans="1:11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>
        <f t="shared" si="0"/>
        <v>1</v>
      </c>
      <c r="I6">
        <f t="shared" si="1"/>
        <v>4.7931249999999999</v>
      </c>
      <c r="J6">
        <f t="shared" si="2"/>
        <v>0</v>
      </c>
      <c r="K6">
        <f t="shared" si="3"/>
        <v>1</v>
      </c>
    </row>
    <row r="7" spans="1:11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>
        <f t="shared" si="0"/>
        <v>1</v>
      </c>
      <c r="I7">
        <f t="shared" si="1"/>
        <v>4.1471428570000004</v>
      </c>
      <c r="J7">
        <f t="shared" si="2"/>
        <v>0</v>
      </c>
      <c r="K7">
        <f t="shared" si="3"/>
        <v>0</v>
      </c>
    </row>
    <row r="8" spans="1:11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>
        <f t="shared" si="0"/>
        <v>1</v>
      </c>
      <c r="I8">
        <f t="shared" si="1"/>
        <v>4.1471428570000004</v>
      </c>
      <c r="J8">
        <f t="shared" si="2"/>
        <v>0</v>
      </c>
      <c r="K8">
        <f t="shared" si="3"/>
        <v>0</v>
      </c>
    </row>
    <row r="9" spans="1:11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>
        <f t="shared" si="0"/>
        <v>1</v>
      </c>
      <c r="I9">
        <f t="shared" si="1"/>
        <v>4.05</v>
      </c>
      <c r="J9">
        <f t="shared" si="2"/>
        <v>1</v>
      </c>
      <c r="K9">
        <f t="shared" si="3"/>
        <v>0</v>
      </c>
    </row>
    <row r="10" spans="1:11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>
        <f t="shared" si="0"/>
        <v>1</v>
      </c>
      <c r="I10">
        <f t="shared" si="1"/>
        <v>4.05</v>
      </c>
      <c r="J10">
        <f t="shared" si="2"/>
        <v>0</v>
      </c>
      <c r="K10">
        <f t="shared" si="3"/>
        <v>1</v>
      </c>
    </row>
    <row r="11" spans="1:1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>
        <f t="shared" si="0"/>
        <v>1</v>
      </c>
      <c r="I11">
        <f t="shared" si="1"/>
        <v>4.5813333329999999</v>
      </c>
      <c r="J11">
        <f t="shared" si="2"/>
        <v>0</v>
      </c>
      <c r="K11">
        <f t="shared" si="3"/>
        <v>1</v>
      </c>
    </row>
    <row r="12" spans="1:1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>
        <f t="shared" si="0"/>
        <v>1</v>
      </c>
      <c r="I12">
        <f t="shared" si="1"/>
        <v>3.556923077</v>
      </c>
      <c r="J12">
        <f t="shared" si="2"/>
        <v>0</v>
      </c>
      <c r="K12">
        <f t="shared" si="3"/>
        <v>1</v>
      </c>
    </row>
    <row r="13" spans="1:1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>
        <f t="shared" si="0"/>
        <v>1</v>
      </c>
      <c r="I13">
        <f t="shared" si="1"/>
        <v>4.29</v>
      </c>
      <c r="J13">
        <f t="shared" si="2"/>
        <v>0</v>
      </c>
      <c r="K13">
        <f t="shared" si="3"/>
        <v>0</v>
      </c>
    </row>
    <row r="14" spans="1:1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>
        <f t="shared" si="0"/>
        <v>1</v>
      </c>
      <c r="I14">
        <f t="shared" si="1"/>
        <v>4.29</v>
      </c>
      <c r="J14">
        <f t="shared" si="2"/>
        <v>0</v>
      </c>
      <c r="K14">
        <f t="shared" si="3"/>
        <v>0</v>
      </c>
    </row>
    <row r="15" spans="1:11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>
        <f t="shared" si="0"/>
        <v>1</v>
      </c>
      <c r="I15">
        <f t="shared" si="1"/>
        <v>4.0858333330000001</v>
      </c>
      <c r="J15">
        <f t="shared" si="2"/>
        <v>0</v>
      </c>
      <c r="K15">
        <f t="shared" si="3"/>
        <v>0</v>
      </c>
    </row>
    <row r="16" spans="1:11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>
        <f t="shared" si="0"/>
        <v>1</v>
      </c>
      <c r="I16">
        <f t="shared" si="1"/>
        <v>4.0858333330000001</v>
      </c>
      <c r="J16">
        <f t="shared" si="2"/>
        <v>0</v>
      </c>
      <c r="K16">
        <f t="shared" si="3"/>
        <v>0</v>
      </c>
    </row>
    <row r="17" spans="1:11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>
        <f t="shared" si="0"/>
        <v>1</v>
      </c>
      <c r="I17">
        <f t="shared" si="1"/>
        <v>3.84</v>
      </c>
      <c r="J17">
        <f t="shared" si="2"/>
        <v>0</v>
      </c>
      <c r="K17">
        <f t="shared" si="3"/>
        <v>0</v>
      </c>
    </row>
    <row r="18" spans="1:11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>
        <f t="shared" si="0"/>
        <v>1</v>
      </c>
      <c r="I18">
        <f t="shared" si="1"/>
        <v>4.2592307690000002</v>
      </c>
      <c r="J18">
        <f t="shared" si="2"/>
        <v>0</v>
      </c>
      <c r="K18">
        <f t="shared" si="3"/>
        <v>0</v>
      </c>
    </row>
    <row r="19" spans="1:11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>
        <f t="shared" si="0"/>
        <v>1</v>
      </c>
      <c r="I19">
        <f t="shared" si="1"/>
        <v>4.99</v>
      </c>
      <c r="J19">
        <f t="shared" si="2"/>
        <v>0</v>
      </c>
      <c r="K19">
        <f t="shared" si="3"/>
        <v>0</v>
      </c>
    </row>
    <row r="20" spans="1:11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>
        <f t="shared" si="0"/>
        <v>1</v>
      </c>
      <c r="I20">
        <f t="shared" si="1"/>
        <v>3.7685714290000001</v>
      </c>
      <c r="J20">
        <f t="shared" si="2"/>
        <v>1</v>
      </c>
      <c r="K20">
        <f t="shared" si="3"/>
        <v>0</v>
      </c>
    </row>
    <row r="21" spans="1:11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>
        <f t="shared" si="0"/>
        <v>1</v>
      </c>
      <c r="I21">
        <f t="shared" si="1"/>
        <v>4.7024999999999997</v>
      </c>
      <c r="J21">
        <f t="shared" si="2"/>
        <v>0</v>
      </c>
      <c r="K21">
        <f t="shared" si="3"/>
        <v>1</v>
      </c>
    </row>
    <row r="22" spans="1:11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>
        <f t="shared" si="0"/>
        <v>1</v>
      </c>
      <c r="I22">
        <f t="shared" si="1"/>
        <v>3.5878571429999999</v>
      </c>
      <c r="J22">
        <f t="shared" si="2"/>
        <v>0</v>
      </c>
      <c r="K22">
        <f t="shared" si="3"/>
        <v>1</v>
      </c>
    </row>
    <row r="23" spans="1:11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>
        <f t="shared" si="0"/>
        <v>1</v>
      </c>
      <c r="I23">
        <f t="shared" si="1"/>
        <v>3.8450000000000002</v>
      </c>
      <c r="J23">
        <f t="shared" si="2"/>
        <v>0</v>
      </c>
      <c r="K23">
        <f t="shared" si="3"/>
        <v>1</v>
      </c>
    </row>
    <row r="24" spans="1:11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>
        <f t="shared" si="0"/>
        <v>1</v>
      </c>
      <c r="I24">
        <f t="shared" si="1"/>
        <v>5.39</v>
      </c>
      <c r="J24">
        <f t="shared" si="2"/>
        <v>0</v>
      </c>
      <c r="K24">
        <f t="shared" si="3"/>
        <v>0</v>
      </c>
    </row>
    <row r="25" spans="1:11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>
        <f t="shared" si="0"/>
        <v>1</v>
      </c>
      <c r="I25">
        <f t="shared" si="1"/>
        <v>5.0185714289999996</v>
      </c>
      <c r="J25">
        <f t="shared" si="2"/>
        <v>0</v>
      </c>
      <c r="K25">
        <f t="shared" si="3"/>
        <v>0</v>
      </c>
    </row>
    <row r="26" spans="1:11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>
        <f t="shared" si="0"/>
        <v>1</v>
      </c>
      <c r="I26">
        <f t="shared" si="1"/>
        <v>5.2149999999999999</v>
      </c>
      <c r="J26">
        <f t="shared" si="2"/>
        <v>0</v>
      </c>
      <c r="K26">
        <f t="shared" si="3"/>
        <v>0</v>
      </c>
    </row>
    <row r="27" spans="1:11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>
        <f t="shared" si="0"/>
        <v>1</v>
      </c>
      <c r="I27">
        <f t="shared" si="1"/>
        <v>4.8816666670000002</v>
      </c>
      <c r="J27">
        <f t="shared" si="2"/>
        <v>0</v>
      </c>
      <c r="K27">
        <f t="shared" si="3"/>
        <v>0</v>
      </c>
    </row>
    <row r="28" spans="1:11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>
        <f t="shared" si="0"/>
        <v>1</v>
      </c>
      <c r="I28">
        <f t="shared" si="1"/>
        <v>3.9666666670000001</v>
      </c>
      <c r="J28">
        <f t="shared" si="2"/>
        <v>0</v>
      </c>
      <c r="K28">
        <f t="shared" si="3"/>
        <v>0</v>
      </c>
    </row>
    <row r="29" spans="1:11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>
        <f t="shared" si="0"/>
        <v>1</v>
      </c>
      <c r="I29">
        <f t="shared" si="1"/>
        <v>3.997692308</v>
      </c>
      <c r="J29">
        <f t="shared" si="2"/>
        <v>0</v>
      </c>
      <c r="K29">
        <f t="shared" si="3"/>
        <v>0</v>
      </c>
    </row>
    <row r="30" spans="1:11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>
        <f t="shared" si="0"/>
        <v>1</v>
      </c>
      <c r="I30">
        <f t="shared" si="1"/>
        <v>4.8958823530000002</v>
      </c>
      <c r="J30">
        <f t="shared" si="2"/>
        <v>0</v>
      </c>
      <c r="K30">
        <f t="shared" si="3"/>
        <v>0</v>
      </c>
    </row>
    <row r="31" spans="1:11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>
        <f t="shared" si="0"/>
        <v>1</v>
      </c>
      <c r="I31">
        <f t="shared" si="1"/>
        <v>4.9275000000000002</v>
      </c>
      <c r="J31">
        <f t="shared" si="2"/>
        <v>0</v>
      </c>
      <c r="K31">
        <f t="shared" si="3"/>
        <v>0</v>
      </c>
    </row>
    <row r="32" spans="1:11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>
        <f t="shared" si="0"/>
        <v>1</v>
      </c>
      <c r="I32">
        <f t="shared" si="1"/>
        <v>4.3166666669999998</v>
      </c>
      <c r="J32">
        <f t="shared" si="2"/>
        <v>0</v>
      </c>
      <c r="K32">
        <f t="shared" si="3"/>
        <v>0</v>
      </c>
    </row>
    <row r="33" spans="1:11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>
        <f t="shared" si="0"/>
        <v>1</v>
      </c>
      <c r="I33">
        <f t="shared" si="1"/>
        <v>4.1213333329999999</v>
      </c>
      <c r="J33">
        <f t="shared" si="2"/>
        <v>0</v>
      </c>
      <c r="K33">
        <f t="shared" si="3"/>
        <v>0</v>
      </c>
    </row>
    <row r="34" spans="1:11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>
        <f t="shared" si="0"/>
        <v>1</v>
      </c>
      <c r="I34">
        <f t="shared" si="1"/>
        <v>4.6806666669999997</v>
      </c>
      <c r="J34">
        <f t="shared" si="2"/>
        <v>0</v>
      </c>
      <c r="K34">
        <f t="shared" si="3"/>
        <v>0</v>
      </c>
    </row>
    <row r="35" spans="1:11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>
        <f t="shared" si="0"/>
        <v>1</v>
      </c>
      <c r="I35">
        <f t="shared" si="1"/>
        <v>4.3172727269999998</v>
      </c>
      <c r="J35">
        <f t="shared" si="2"/>
        <v>0</v>
      </c>
      <c r="K35">
        <f t="shared" si="3"/>
        <v>0</v>
      </c>
    </row>
    <row r="36" spans="1:11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>
        <f t="shared" si="0"/>
        <v>1</v>
      </c>
      <c r="I36">
        <f t="shared" si="1"/>
        <v>4.5233333330000001</v>
      </c>
      <c r="J36">
        <f t="shared" si="2"/>
        <v>0</v>
      </c>
      <c r="K36">
        <f t="shared" si="3"/>
        <v>0</v>
      </c>
    </row>
    <row r="37" spans="1:11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>
        <f t="shared" si="0"/>
        <v>1</v>
      </c>
      <c r="I37">
        <f t="shared" si="1"/>
        <v>4.9469230770000001</v>
      </c>
      <c r="J37">
        <f t="shared" si="2"/>
        <v>1</v>
      </c>
      <c r="K37">
        <f t="shared" si="3"/>
        <v>0</v>
      </c>
    </row>
    <row r="38" spans="1:11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>
        <f t="shared" si="0"/>
        <v>1</v>
      </c>
      <c r="I38">
        <f t="shared" si="1"/>
        <v>4.693846154</v>
      </c>
      <c r="J38">
        <f t="shared" si="2"/>
        <v>0</v>
      </c>
      <c r="K38">
        <f t="shared" si="3"/>
        <v>1</v>
      </c>
    </row>
    <row r="39" spans="1:11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>
        <f t="shared" si="0"/>
        <v>1</v>
      </c>
      <c r="I39">
        <f t="shared" si="1"/>
        <v>4.8435714289999998</v>
      </c>
      <c r="J39">
        <f t="shared" si="2"/>
        <v>0</v>
      </c>
      <c r="K39">
        <f t="shared" si="3"/>
        <v>1</v>
      </c>
    </row>
    <row r="40" spans="1:11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>
        <f t="shared" si="0"/>
        <v>1</v>
      </c>
      <c r="I40">
        <f t="shared" si="1"/>
        <v>4.7024999999999997</v>
      </c>
      <c r="J40">
        <f t="shared" si="2"/>
        <v>0</v>
      </c>
      <c r="K40">
        <f t="shared" si="3"/>
        <v>1</v>
      </c>
    </row>
    <row r="41" spans="1:11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>
        <f t="shared" si="0"/>
        <v>1</v>
      </c>
      <c r="I41">
        <f t="shared" si="1"/>
        <v>4.8958823530000002</v>
      </c>
      <c r="J41">
        <f t="shared" si="2"/>
        <v>0</v>
      </c>
      <c r="K41">
        <f t="shared" si="3"/>
        <v>0</v>
      </c>
    </row>
    <row r="42" spans="1:11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>
        <f t="shared" si="0"/>
        <v>1</v>
      </c>
      <c r="I42">
        <f t="shared" si="1"/>
        <v>4.0257142860000004</v>
      </c>
      <c r="J42">
        <f t="shared" si="2"/>
        <v>1</v>
      </c>
      <c r="K42">
        <f t="shared" si="3"/>
        <v>0</v>
      </c>
    </row>
    <row r="43" spans="1:11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>
        <f t="shared" si="0"/>
        <v>1</v>
      </c>
      <c r="I43">
        <f t="shared" si="1"/>
        <v>4.8366666670000003</v>
      </c>
      <c r="J43">
        <f t="shared" si="2"/>
        <v>1</v>
      </c>
      <c r="K43">
        <f t="shared" si="3"/>
        <v>1</v>
      </c>
    </row>
    <row r="44" spans="1:11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>
        <f t="shared" si="0"/>
        <v>1</v>
      </c>
      <c r="I44">
        <f t="shared" si="1"/>
        <v>4.2473333330000003</v>
      </c>
      <c r="J44">
        <f t="shared" si="2"/>
        <v>0</v>
      </c>
      <c r="K44">
        <f t="shared" si="3"/>
        <v>1</v>
      </c>
    </row>
    <row r="45" spans="1:11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>
        <f t="shared" si="0"/>
        <v>1</v>
      </c>
      <c r="I45">
        <f t="shared" si="1"/>
        <v>4.5443749999999996</v>
      </c>
      <c r="J45">
        <f t="shared" si="2"/>
        <v>0</v>
      </c>
      <c r="K45">
        <f t="shared" si="3"/>
        <v>1</v>
      </c>
    </row>
    <row r="46" spans="1:11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>
        <f t="shared" si="0"/>
        <v>1</v>
      </c>
      <c r="I46">
        <f t="shared" si="1"/>
        <v>4.0627272730000001</v>
      </c>
      <c r="J46">
        <f t="shared" si="2"/>
        <v>0</v>
      </c>
      <c r="K46">
        <f t="shared" si="3"/>
        <v>0</v>
      </c>
    </row>
    <row r="47" spans="1:11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>
        <f t="shared" si="0"/>
        <v>1</v>
      </c>
      <c r="I47">
        <f t="shared" si="1"/>
        <v>4.7233333330000002</v>
      </c>
      <c r="J47">
        <f t="shared" si="2"/>
        <v>0</v>
      </c>
      <c r="K47">
        <f t="shared" si="3"/>
        <v>0</v>
      </c>
    </row>
    <row r="48" spans="1:11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>
        <f t="shared" si="0"/>
        <v>1</v>
      </c>
      <c r="I48">
        <f t="shared" si="1"/>
        <v>4.0945454549999996</v>
      </c>
      <c r="J48">
        <f t="shared" si="2"/>
        <v>0</v>
      </c>
      <c r="K48">
        <f t="shared" si="3"/>
        <v>0</v>
      </c>
    </row>
    <row r="49" spans="1:11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>
        <f t="shared" si="0"/>
        <v>1</v>
      </c>
      <c r="I49">
        <f t="shared" si="1"/>
        <v>4.0581818180000004</v>
      </c>
      <c r="J49">
        <f t="shared" si="2"/>
        <v>1</v>
      </c>
      <c r="K49">
        <f t="shared" si="3"/>
        <v>0</v>
      </c>
    </row>
    <row r="50" spans="1:11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>
        <f t="shared" si="0"/>
        <v>1</v>
      </c>
      <c r="I50">
        <f t="shared" si="1"/>
        <v>3.84</v>
      </c>
      <c r="J50">
        <f t="shared" si="2"/>
        <v>1</v>
      </c>
      <c r="K50">
        <f t="shared" si="3"/>
        <v>1</v>
      </c>
    </row>
    <row r="51" spans="1:11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>
        <f t="shared" si="0"/>
        <v>1</v>
      </c>
      <c r="I51">
        <f t="shared" si="1"/>
        <v>5.1669230769999999</v>
      </c>
      <c r="J51">
        <f t="shared" si="2"/>
        <v>1</v>
      </c>
      <c r="K51">
        <f t="shared" si="3"/>
        <v>1</v>
      </c>
    </row>
    <row r="52" spans="1:11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>
        <f t="shared" si="0"/>
        <v>1</v>
      </c>
      <c r="I52">
        <f t="shared" si="1"/>
        <v>4.05</v>
      </c>
      <c r="J52">
        <f t="shared" si="2"/>
        <v>0</v>
      </c>
      <c r="K52">
        <f t="shared" si="3"/>
        <v>1</v>
      </c>
    </row>
    <row r="53" spans="1:11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>
        <f t="shared" si="0"/>
        <v>1</v>
      </c>
      <c r="I53">
        <f t="shared" si="1"/>
        <v>3.8515384620000002</v>
      </c>
      <c r="J53">
        <f t="shared" si="2"/>
        <v>1</v>
      </c>
      <c r="K53">
        <f t="shared" si="3"/>
        <v>1</v>
      </c>
    </row>
    <row r="54" spans="1:11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>
        <f t="shared" si="0"/>
        <v>1</v>
      </c>
      <c r="I54">
        <f t="shared" si="1"/>
        <v>3.8515384620000002</v>
      </c>
      <c r="J54">
        <f t="shared" si="2"/>
        <v>0</v>
      </c>
      <c r="K54">
        <f t="shared" si="3"/>
        <v>1</v>
      </c>
    </row>
    <row r="55" spans="1:11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>
        <f t="shared" si="0"/>
        <v>1</v>
      </c>
      <c r="I55">
        <f t="shared" si="1"/>
        <v>4.4442857140000003</v>
      </c>
      <c r="J55">
        <f t="shared" si="2"/>
        <v>0</v>
      </c>
      <c r="K55">
        <f t="shared" si="3"/>
        <v>1</v>
      </c>
    </row>
    <row r="56" spans="1:11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>
        <f t="shared" si="0"/>
        <v>1</v>
      </c>
      <c r="I56">
        <f t="shared" si="1"/>
        <v>4.314666667</v>
      </c>
      <c r="J56">
        <f t="shared" si="2"/>
        <v>0</v>
      </c>
      <c r="K56">
        <f t="shared" si="3"/>
        <v>1</v>
      </c>
    </row>
    <row r="57" spans="1:11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>
        <f t="shared" si="0"/>
        <v>1</v>
      </c>
      <c r="I57">
        <f t="shared" si="1"/>
        <v>4.3899999999999997</v>
      </c>
      <c r="J57">
        <f t="shared" si="2"/>
        <v>0</v>
      </c>
      <c r="K57">
        <f t="shared" si="3"/>
        <v>0</v>
      </c>
    </row>
    <row r="58" spans="1:11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>
        <f t="shared" si="0"/>
        <v>1</v>
      </c>
      <c r="I58">
        <f t="shared" si="1"/>
        <v>4.34</v>
      </c>
      <c r="J58">
        <f t="shared" si="2"/>
        <v>0</v>
      </c>
      <c r="K58">
        <f t="shared" si="3"/>
        <v>0</v>
      </c>
    </row>
    <row r="59" spans="1:11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>
        <f t="shared" si="0"/>
        <v>1</v>
      </c>
      <c r="I59">
        <f t="shared" si="1"/>
        <v>4.0949999999999998</v>
      </c>
      <c r="J59">
        <f t="shared" si="2"/>
        <v>0</v>
      </c>
      <c r="K59">
        <f t="shared" si="3"/>
        <v>0</v>
      </c>
    </row>
    <row r="60" spans="1:11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>
        <f t="shared" si="0"/>
        <v>1</v>
      </c>
      <c r="I60">
        <f t="shared" si="1"/>
        <v>3.8140000000000001</v>
      </c>
      <c r="J60">
        <f t="shared" si="2"/>
        <v>0</v>
      </c>
      <c r="K60">
        <f t="shared" si="3"/>
        <v>0</v>
      </c>
    </row>
    <row r="61" spans="1:11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>
        <f t="shared" si="0"/>
        <v>1</v>
      </c>
      <c r="I61">
        <f t="shared" si="1"/>
        <v>3.8140000000000001</v>
      </c>
      <c r="J61">
        <f t="shared" si="2"/>
        <v>0</v>
      </c>
      <c r="K61">
        <f t="shared" si="3"/>
        <v>0</v>
      </c>
    </row>
    <row r="62" spans="1:11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>
        <f t="shared" si="0"/>
        <v>1</v>
      </c>
      <c r="I62">
        <f t="shared" si="1"/>
        <v>3.3260000000000001</v>
      </c>
      <c r="J62">
        <f t="shared" si="2"/>
        <v>0</v>
      </c>
      <c r="K62">
        <f t="shared" si="3"/>
        <v>0</v>
      </c>
    </row>
    <row r="63" spans="1:11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>
        <f t="shared" si="0"/>
        <v>1</v>
      </c>
      <c r="I63">
        <f t="shared" si="1"/>
        <v>3.1986666669999999</v>
      </c>
      <c r="J63">
        <f t="shared" si="2"/>
        <v>0</v>
      </c>
      <c r="K63">
        <f t="shared" si="3"/>
        <v>0</v>
      </c>
    </row>
    <row r="64" spans="1:11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>
        <f t="shared" si="0"/>
        <v>1</v>
      </c>
      <c r="I64">
        <f t="shared" si="1"/>
        <v>4.3666666669999996</v>
      </c>
      <c r="J64">
        <f t="shared" si="2"/>
        <v>0</v>
      </c>
      <c r="K64">
        <f t="shared" si="3"/>
        <v>0</v>
      </c>
    </row>
    <row r="65" spans="1:11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>
        <f t="shared" si="0"/>
        <v>1</v>
      </c>
      <c r="I65">
        <f t="shared" si="1"/>
        <v>3.979090909</v>
      </c>
      <c r="J65">
        <f t="shared" si="2"/>
        <v>0</v>
      </c>
      <c r="K65">
        <f t="shared" si="3"/>
        <v>0</v>
      </c>
    </row>
    <row r="66" spans="1:11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>
        <f t="shared" si="0"/>
        <v>1</v>
      </c>
      <c r="I66">
        <f t="shared" si="1"/>
        <v>4.9561538460000003</v>
      </c>
      <c r="J66">
        <f t="shared" si="2"/>
        <v>0</v>
      </c>
      <c r="K66">
        <f t="shared" si="3"/>
        <v>0</v>
      </c>
    </row>
    <row r="67" spans="1:11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>
        <f t="shared" ref="H67:H130" si="4">IF(B67="RM",1,0)</f>
        <v>1</v>
      </c>
      <c r="I67">
        <f t="shared" ref="I67:I130" si="5">$H67*E67</f>
        <v>3.8136363640000002</v>
      </c>
      <c r="J67">
        <f t="shared" ref="J67:J130" si="6">$H67*F67</f>
        <v>0</v>
      </c>
      <c r="K67">
        <f t="shared" ref="K67:K130" si="7">$H67*G67</f>
        <v>0</v>
      </c>
    </row>
    <row r="68" spans="1:11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>
        <f t="shared" si="4"/>
        <v>1</v>
      </c>
      <c r="I68">
        <f t="shared" si="5"/>
        <v>5.0185714289999996</v>
      </c>
      <c r="J68">
        <f t="shared" si="6"/>
        <v>0</v>
      </c>
      <c r="K68">
        <f t="shared" si="7"/>
        <v>0</v>
      </c>
    </row>
    <row r="69" spans="1:11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>
        <f t="shared" si="4"/>
        <v>1</v>
      </c>
      <c r="I69">
        <f t="shared" si="5"/>
        <v>5.0185714289999996</v>
      </c>
      <c r="J69">
        <f t="shared" si="6"/>
        <v>0</v>
      </c>
      <c r="K69">
        <f t="shared" si="7"/>
        <v>0</v>
      </c>
    </row>
    <row r="70" spans="1:11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>
        <f t="shared" si="4"/>
        <v>1</v>
      </c>
      <c r="I70">
        <f t="shared" si="5"/>
        <v>4.4635294119999998</v>
      </c>
      <c r="J70">
        <f t="shared" si="6"/>
        <v>1</v>
      </c>
      <c r="K70">
        <f t="shared" si="7"/>
        <v>0</v>
      </c>
    </row>
    <row r="71" spans="1:11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>
        <f t="shared" si="4"/>
        <v>1</v>
      </c>
      <c r="I71">
        <f t="shared" si="5"/>
        <v>5.0105882350000002</v>
      </c>
      <c r="J71">
        <f t="shared" si="6"/>
        <v>0</v>
      </c>
      <c r="K71">
        <f t="shared" si="7"/>
        <v>1</v>
      </c>
    </row>
    <row r="72" spans="1:11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>
        <f t="shared" si="4"/>
        <v>1</v>
      </c>
      <c r="I72">
        <f t="shared" si="5"/>
        <v>4.8816666670000002</v>
      </c>
      <c r="J72">
        <f t="shared" si="6"/>
        <v>0</v>
      </c>
      <c r="K72">
        <f t="shared" si="7"/>
        <v>1</v>
      </c>
    </row>
    <row r="73" spans="1:11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>
        <f t="shared" si="4"/>
        <v>1</v>
      </c>
      <c r="I73">
        <f t="shared" si="5"/>
        <v>4.8329411760000003</v>
      </c>
      <c r="J73">
        <f t="shared" si="6"/>
        <v>0</v>
      </c>
      <c r="K73">
        <f t="shared" si="7"/>
        <v>1</v>
      </c>
    </row>
    <row r="74" spans="1:11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>
        <f t="shared" si="4"/>
        <v>1</v>
      </c>
      <c r="I74">
        <f t="shared" si="5"/>
        <v>5.2305555559999997</v>
      </c>
      <c r="J74">
        <f t="shared" si="6"/>
        <v>1</v>
      </c>
      <c r="K74">
        <f t="shared" si="7"/>
        <v>0</v>
      </c>
    </row>
    <row r="75" spans="1:11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>
        <f t="shared" si="4"/>
        <v>1</v>
      </c>
      <c r="I75">
        <f t="shared" si="5"/>
        <v>4.0835294119999999</v>
      </c>
      <c r="J75">
        <f t="shared" si="6"/>
        <v>1</v>
      </c>
      <c r="K75">
        <f t="shared" si="7"/>
        <v>1</v>
      </c>
    </row>
    <row r="76" spans="1:11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>
        <f t="shared" si="4"/>
        <v>1</v>
      </c>
      <c r="I76">
        <f t="shared" si="5"/>
        <v>4.0835294119999999</v>
      </c>
      <c r="J76">
        <f t="shared" si="6"/>
        <v>0</v>
      </c>
      <c r="K76">
        <f t="shared" si="7"/>
        <v>1</v>
      </c>
    </row>
    <row r="77" spans="1:11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>
        <f t="shared" si="4"/>
        <v>1</v>
      </c>
      <c r="I77">
        <f t="shared" si="5"/>
        <v>4.7470588239999998</v>
      </c>
      <c r="J77">
        <f t="shared" si="6"/>
        <v>0</v>
      </c>
      <c r="K77">
        <f t="shared" si="7"/>
        <v>1</v>
      </c>
    </row>
    <row r="78" spans="1:11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>
        <f t="shared" si="4"/>
        <v>1</v>
      </c>
      <c r="I78">
        <f t="shared" si="5"/>
        <v>4.1479999999999997</v>
      </c>
      <c r="J78">
        <f t="shared" si="6"/>
        <v>0</v>
      </c>
      <c r="K78">
        <f t="shared" si="7"/>
        <v>1</v>
      </c>
    </row>
    <row r="79" spans="1:11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>
        <f t="shared" si="4"/>
        <v>1</v>
      </c>
      <c r="I79">
        <f t="shared" si="5"/>
        <v>4.4990909090000004</v>
      </c>
      <c r="J79">
        <f t="shared" si="6"/>
        <v>0</v>
      </c>
      <c r="K79">
        <f t="shared" si="7"/>
        <v>0</v>
      </c>
    </row>
    <row r="80" spans="1:11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>
        <f t="shared" si="4"/>
        <v>1</v>
      </c>
      <c r="I80">
        <f t="shared" si="5"/>
        <v>5.483333333</v>
      </c>
      <c r="J80">
        <f t="shared" si="6"/>
        <v>0</v>
      </c>
      <c r="K80">
        <f t="shared" si="7"/>
        <v>0</v>
      </c>
    </row>
    <row r="81" spans="1:11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>
        <f t="shared" si="4"/>
        <v>1</v>
      </c>
      <c r="I81">
        <f t="shared" si="5"/>
        <v>4.2938461539999997</v>
      </c>
      <c r="J81">
        <f t="shared" si="6"/>
        <v>0</v>
      </c>
      <c r="K81">
        <f t="shared" si="7"/>
        <v>0</v>
      </c>
    </row>
    <row r="82" spans="1:11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>
        <f t="shared" si="4"/>
        <v>1</v>
      </c>
      <c r="I82">
        <f t="shared" si="5"/>
        <v>4.0581818180000004</v>
      </c>
      <c r="J82">
        <f t="shared" si="6"/>
        <v>0</v>
      </c>
      <c r="K82">
        <f t="shared" si="7"/>
        <v>0</v>
      </c>
    </row>
    <row r="83" spans="1:11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>
        <f t="shared" si="4"/>
        <v>1</v>
      </c>
      <c r="I83">
        <f t="shared" si="5"/>
        <v>4.0250000000000004</v>
      </c>
      <c r="J83">
        <f t="shared" si="6"/>
        <v>0</v>
      </c>
      <c r="K83">
        <f t="shared" si="7"/>
        <v>0</v>
      </c>
    </row>
    <row r="84" spans="1:11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>
        <f t="shared" si="4"/>
        <v>1</v>
      </c>
      <c r="I84">
        <f t="shared" si="5"/>
        <v>6.2515384620000001</v>
      </c>
      <c r="J84">
        <f t="shared" si="6"/>
        <v>0</v>
      </c>
      <c r="K84">
        <f t="shared" si="7"/>
        <v>0</v>
      </c>
    </row>
    <row r="85" spans="1:11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>
        <f t="shared" si="4"/>
        <v>1</v>
      </c>
      <c r="I85">
        <f t="shared" si="5"/>
        <v>5.671818182</v>
      </c>
      <c r="J85">
        <f t="shared" si="6"/>
        <v>0</v>
      </c>
      <c r="K85">
        <f t="shared" si="7"/>
        <v>0</v>
      </c>
    </row>
    <row r="86" spans="1:11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>
        <f t="shared" si="4"/>
        <v>1</v>
      </c>
      <c r="I86">
        <f t="shared" si="5"/>
        <v>5.6669230769999999</v>
      </c>
      <c r="J86">
        <f t="shared" si="6"/>
        <v>0</v>
      </c>
      <c r="K86">
        <f t="shared" si="7"/>
        <v>0</v>
      </c>
    </row>
    <row r="87" spans="1:11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>
        <f t="shared" si="4"/>
        <v>1</v>
      </c>
      <c r="I87">
        <f t="shared" si="5"/>
        <v>3.8515384620000002</v>
      </c>
      <c r="J87">
        <f t="shared" si="6"/>
        <v>0</v>
      </c>
      <c r="K87">
        <f t="shared" si="7"/>
        <v>0</v>
      </c>
    </row>
    <row r="88" spans="1:11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>
        <f t="shared" si="4"/>
        <v>1</v>
      </c>
      <c r="I88">
        <f t="shared" si="5"/>
        <v>4.1381249999999996</v>
      </c>
      <c r="J88">
        <f t="shared" si="6"/>
        <v>0</v>
      </c>
      <c r="K88">
        <f t="shared" si="7"/>
        <v>0</v>
      </c>
    </row>
    <row r="89" spans="1:11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>
        <f t="shared" si="4"/>
        <v>1</v>
      </c>
      <c r="I89">
        <f t="shared" si="5"/>
        <v>4.1381249999999996</v>
      </c>
      <c r="J89">
        <f t="shared" si="6"/>
        <v>0</v>
      </c>
      <c r="K89">
        <f t="shared" si="7"/>
        <v>0</v>
      </c>
    </row>
    <row r="90" spans="1:11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>
        <f t="shared" si="4"/>
        <v>1</v>
      </c>
      <c r="I90">
        <f t="shared" si="5"/>
        <v>4.49</v>
      </c>
      <c r="J90">
        <f t="shared" si="6"/>
        <v>0</v>
      </c>
      <c r="K90">
        <f t="shared" si="7"/>
        <v>0</v>
      </c>
    </row>
    <row r="91" spans="1:11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>
        <f t="shared" si="4"/>
        <v>1</v>
      </c>
      <c r="I91">
        <f t="shared" si="5"/>
        <v>4.49</v>
      </c>
      <c r="J91">
        <f t="shared" si="6"/>
        <v>0</v>
      </c>
      <c r="K91">
        <f t="shared" si="7"/>
        <v>0</v>
      </c>
    </row>
    <row r="92" spans="1:11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>
        <f t="shared" si="4"/>
        <v>1</v>
      </c>
      <c r="I92">
        <f t="shared" si="5"/>
        <v>4.1630769230000002</v>
      </c>
      <c r="J92">
        <f t="shared" si="6"/>
        <v>0</v>
      </c>
      <c r="K92">
        <f t="shared" si="7"/>
        <v>0</v>
      </c>
    </row>
    <row r="93" spans="1:11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>
        <f t="shared" si="4"/>
        <v>1</v>
      </c>
      <c r="I93">
        <f t="shared" si="5"/>
        <v>4.0578571429999997</v>
      </c>
      <c r="J93">
        <f t="shared" si="6"/>
        <v>0</v>
      </c>
      <c r="K93">
        <f t="shared" si="7"/>
        <v>0</v>
      </c>
    </row>
    <row r="94" spans="1:11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>
        <f t="shared" si="4"/>
        <v>1</v>
      </c>
      <c r="I94">
        <f t="shared" si="5"/>
        <v>3.9666666670000001</v>
      </c>
      <c r="J94">
        <f t="shared" si="6"/>
        <v>0</v>
      </c>
      <c r="K94">
        <f t="shared" si="7"/>
        <v>0</v>
      </c>
    </row>
    <row r="95" spans="1:11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>
        <f t="shared" si="4"/>
        <v>1</v>
      </c>
      <c r="I95">
        <f t="shared" si="5"/>
        <v>5.443846154</v>
      </c>
      <c r="J95">
        <f t="shared" si="6"/>
        <v>0</v>
      </c>
      <c r="K95">
        <f t="shared" si="7"/>
        <v>0</v>
      </c>
    </row>
    <row r="96" spans="1:11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>
        <f t="shared" si="4"/>
        <v>1</v>
      </c>
      <c r="I96">
        <f t="shared" si="5"/>
        <v>4.29</v>
      </c>
      <c r="J96">
        <f t="shared" si="6"/>
        <v>0</v>
      </c>
      <c r="K96">
        <f t="shared" si="7"/>
        <v>0</v>
      </c>
    </row>
    <row r="97" spans="1:11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>
        <f t="shared" si="4"/>
        <v>1</v>
      </c>
      <c r="I97">
        <f t="shared" si="5"/>
        <v>4.2962499999999997</v>
      </c>
      <c r="J97">
        <f t="shared" si="6"/>
        <v>1</v>
      </c>
      <c r="K97">
        <f t="shared" si="7"/>
        <v>0</v>
      </c>
    </row>
    <row r="98" spans="1:11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>
        <f t="shared" si="4"/>
        <v>1</v>
      </c>
      <c r="I98">
        <f t="shared" si="5"/>
        <v>4.403333333</v>
      </c>
      <c r="J98">
        <f t="shared" si="6"/>
        <v>0</v>
      </c>
      <c r="K98">
        <f t="shared" si="7"/>
        <v>1</v>
      </c>
    </row>
    <row r="99" spans="1:11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>
        <f t="shared" si="4"/>
        <v>1</v>
      </c>
      <c r="I99">
        <f t="shared" si="5"/>
        <v>3.8813333330000002</v>
      </c>
      <c r="J99">
        <f t="shared" si="6"/>
        <v>0</v>
      </c>
      <c r="K99">
        <f t="shared" si="7"/>
        <v>1</v>
      </c>
    </row>
    <row r="100" spans="1:11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>
        <f t="shared" si="4"/>
        <v>1</v>
      </c>
      <c r="I100">
        <f t="shared" si="5"/>
        <v>4.1381249999999996</v>
      </c>
      <c r="J100">
        <f t="shared" si="6"/>
        <v>0</v>
      </c>
      <c r="K100">
        <f t="shared" si="7"/>
        <v>1</v>
      </c>
    </row>
    <row r="101" spans="1:11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>
        <f t="shared" si="4"/>
        <v>1</v>
      </c>
      <c r="I101">
        <f t="shared" si="5"/>
        <v>4.0627272730000001</v>
      </c>
      <c r="J101">
        <f t="shared" si="6"/>
        <v>0</v>
      </c>
      <c r="K101">
        <f t="shared" si="7"/>
        <v>0</v>
      </c>
    </row>
    <row r="102" spans="1:11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>
        <f t="shared" si="4"/>
        <v>1</v>
      </c>
      <c r="I102">
        <f t="shared" si="5"/>
        <v>3.8515384620000002</v>
      </c>
      <c r="J102">
        <f t="shared" si="6"/>
        <v>1</v>
      </c>
      <c r="K102">
        <f t="shared" si="7"/>
        <v>0</v>
      </c>
    </row>
    <row r="103" spans="1:11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>
        <f t="shared" si="4"/>
        <v>1</v>
      </c>
      <c r="I103">
        <f t="shared" si="5"/>
        <v>3.5935714289999998</v>
      </c>
      <c r="J103">
        <f t="shared" si="6"/>
        <v>0</v>
      </c>
      <c r="K103">
        <f t="shared" si="7"/>
        <v>1</v>
      </c>
    </row>
    <row r="104" spans="1:11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>
        <f t="shared" si="4"/>
        <v>1</v>
      </c>
      <c r="I104">
        <f t="shared" si="5"/>
        <v>4.6431250000000004</v>
      </c>
      <c r="J104">
        <f t="shared" si="6"/>
        <v>0</v>
      </c>
      <c r="K104">
        <f t="shared" si="7"/>
        <v>1</v>
      </c>
    </row>
    <row r="105" spans="1:11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>
        <f t="shared" si="4"/>
        <v>1</v>
      </c>
      <c r="I105">
        <f t="shared" si="5"/>
        <v>4.7733333330000001</v>
      </c>
      <c r="J105">
        <f t="shared" si="6"/>
        <v>0</v>
      </c>
      <c r="K105">
        <f t="shared" si="7"/>
        <v>1</v>
      </c>
    </row>
    <row r="106" spans="1:11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>
        <f t="shared" si="4"/>
        <v>1</v>
      </c>
      <c r="I106">
        <f t="shared" si="5"/>
        <v>5.4542857140000001</v>
      </c>
      <c r="J106">
        <f t="shared" si="6"/>
        <v>0</v>
      </c>
      <c r="K106">
        <f t="shared" si="7"/>
        <v>0</v>
      </c>
    </row>
    <row r="107" spans="1:11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>
        <f t="shared" si="4"/>
        <v>1</v>
      </c>
      <c r="I107">
        <f t="shared" si="5"/>
        <v>4.483333333</v>
      </c>
      <c r="J107">
        <f t="shared" si="6"/>
        <v>0</v>
      </c>
      <c r="K107">
        <f t="shared" si="7"/>
        <v>0</v>
      </c>
    </row>
    <row r="108" spans="1:11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>
        <f t="shared" si="4"/>
        <v>1</v>
      </c>
      <c r="I108">
        <f t="shared" si="5"/>
        <v>4.7592307690000002</v>
      </c>
      <c r="J108">
        <f t="shared" si="6"/>
        <v>0</v>
      </c>
      <c r="K108">
        <f t="shared" si="7"/>
        <v>0</v>
      </c>
    </row>
    <row r="109" spans="1:11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>
        <f t="shared" si="4"/>
        <v>1</v>
      </c>
      <c r="I109">
        <f t="shared" si="5"/>
        <v>3.7685714290000001</v>
      </c>
      <c r="J109">
        <f t="shared" si="6"/>
        <v>1</v>
      </c>
      <c r="K109">
        <f t="shared" si="7"/>
        <v>0</v>
      </c>
    </row>
    <row r="110" spans="1:11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>
        <f t="shared" si="4"/>
        <v>1</v>
      </c>
      <c r="I110">
        <f t="shared" si="5"/>
        <v>4.9506249999999996</v>
      </c>
      <c r="J110">
        <f t="shared" si="6"/>
        <v>0</v>
      </c>
      <c r="K110">
        <f t="shared" si="7"/>
        <v>1</v>
      </c>
    </row>
    <row r="111" spans="1:11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>
        <f t="shared" si="4"/>
        <v>1</v>
      </c>
      <c r="I111">
        <f t="shared" si="5"/>
        <v>4.4866666669999997</v>
      </c>
      <c r="J111">
        <f t="shared" si="6"/>
        <v>0</v>
      </c>
      <c r="K111">
        <f t="shared" si="7"/>
        <v>1</v>
      </c>
    </row>
    <row r="112" spans="1:11" x14ac:dyDescent="0.35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 x14ac:dyDescent="0.35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 x14ac:dyDescent="0.35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 x14ac:dyDescent="0.35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x14ac:dyDescent="0.35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 x14ac:dyDescent="0.35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 x14ac:dyDescent="0.35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 x14ac:dyDescent="0.35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 x14ac:dyDescent="0.35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 x14ac:dyDescent="0.35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 x14ac:dyDescent="0.35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 x14ac:dyDescent="0.35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 x14ac:dyDescent="0.35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 x14ac:dyDescent="0.35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 x14ac:dyDescent="0.35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 x14ac:dyDescent="0.35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 x14ac:dyDescent="0.35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 x14ac:dyDescent="0.35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 x14ac:dyDescent="0.35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 x14ac:dyDescent="0.35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>
        <f t="shared" ref="H131:H194" si="8">IF(B131="RM",1,0)</f>
        <v>0</v>
      </c>
      <c r="I131">
        <f t="shared" ref="I131:I194" si="9">$H131*E131</f>
        <v>0</v>
      </c>
      <c r="J131">
        <f t="shared" ref="J131:J194" si="10">$H131*F131</f>
        <v>0</v>
      </c>
      <c r="K131">
        <f t="shared" ref="K131:K194" si="11">$H131*G131</f>
        <v>0</v>
      </c>
    </row>
    <row r="132" spans="1:11" x14ac:dyDescent="0.35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x14ac:dyDescent="0.35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 x14ac:dyDescent="0.35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 x14ac:dyDescent="0.35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 x14ac:dyDescent="0.35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 x14ac:dyDescent="0.35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 x14ac:dyDescent="0.35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 x14ac:dyDescent="0.35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 x14ac:dyDescent="0.35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 x14ac:dyDescent="0.35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 x14ac:dyDescent="0.35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 x14ac:dyDescent="0.35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 x14ac:dyDescent="0.35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 x14ac:dyDescent="0.35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 x14ac:dyDescent="0.35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 x14ac:dyDescent="0.35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 x14ac:dyDescent="0.35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 x14ac:dyDescent="0.35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 x14ac:dyDescent="0.35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x14ac:dyDescent="0.35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 x14ac:dyDescent="0.35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 x14ac:dyDescent="0.35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 x14ac:dyDescent="0.35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 x14ac:dyDescent="0.35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 x14ac:dyDescent="0.35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 x14ac:dyDescent="0.35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 x14ac:dyDescent="0.35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 x14ac:dyDescent="0.35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 x14ac:dyDescent="0.35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 x14ac:dyDescent="0.35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 x14ac:dyDescent="0.35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 x14ac:dyDescent="0.35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 x14ac:dyDescent="0.35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 x14ac:dyDescent="0.35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 x14ac:dyDescent="0.35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 x14ac:dyDescent="0.35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 x14ac:dyDescent="0.35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 x14ac:dyDescent="0.35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 x14ac:dyDescent="0.35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 x14ac:dyDescent="0.35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 x14ac:dyDescent="0.35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 x14ac:dyDescent="0.35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 x14ac:dyDescent="0.35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 x14ac:dyDescent="0.35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 x14ac:dyDescent="0.35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 x14ac:dyDescent="0.35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 x14ac:dyDescent="0.35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 x14ac:dyDescent="0.35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 x14ac:dyDescent="0.35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 x14ac:dyDescent="0.35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 x14ac:dyDescent="0.35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 x14ac:dyDescent="0.35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 x14ac:dyDescent="0.35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 x14ac:dyDescent="0.35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 x14ac:dyDescent="0.35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 x14ac:dyDescent="0.35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 x14ac:dyDescent="0.35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 x14ac:dyDescent="0.35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 x14ac:dyDescent="0.35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 x14ac:dyDescent="0.35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 x14ac:dyDescent="0.35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 x14ac:dyDescent="0.35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 x14ac:dyDescent="0.35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x14ac:dyDescent="0.35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>
        <f t="shared" ref="H195:H221" si="12">IF(B195="RM",1,0)</f>
        <v>0</v>
      </c>
      <c r="I195">
        <f t="shared" ref="I195:I221" si="13">$H195*E195</f>
        <v>0</v>
      </c>
      <c r="J195">
        <f t="shared" ref="J195:J221" si="14">$H195*F195</f>
        <v>0</v>
      </c>
      <c r="K195">
        <f t="shared" ref="K195:K221" si="15">$H195*G195</f>
        <v>0</v>
      </c>
    </row>
    <row r="196" spans="1:11" x14ac:dyDescent="0.35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x14ac:dyDescent="0.35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x14ac:dyDescent="0.35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35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35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x14ac:dyDescent="0.35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x14ac:dyDescent="0.35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35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35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x14ac:dyDescent="0.35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 x14ac:dyDescent="0.35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 x14ac:dyDescent="0.35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x14ac:dyDescent="0.35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 x14ac:dyDescent="0.35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 x14ac:dyDescent="0.35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 x14ac:dyDescent="0.35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 x14ac:dyDescent="0.35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 x14ac:dyDescent="0.35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x14ac:dyDescent="0.35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 x14ac:dyDescent="0.35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 x14ac:dyDescent="0.35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 x14ac:dyDescent="0.35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 x14ac:dyDescent="0.35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 x14ac:dyDescent="0.35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 x14ac:dyDescent="0.35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 x14ac:dyDescent="0.35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4382-AD26-442C-9506-F959C40A8E68}">
  <sheetPr codeName="Sheet6"/>
  <dimension ref="A1:Q15"/>
  <sheetViews>
    <sheetView topLeftCell="B1" workbookViewId="0">
      <selection activeCell="G16" sqref="G16"/>
    </sheetView>
  </sheetViews>
  <sheetFormatPr defaultRowHeight="14.5" x14ac:dyDescent="0.35"/>
  <cols>
    <col min="1" max="2" width="22.90625" customWidth="1"/>
    <col min="4" max="4" width="12.1796875" bestFit="1" customWidth="1"/>
    <col min="7" max="7" width="16.08984375" bestFit="1" customWidth="1"/>
    <col min="8" max="8" width="18.26953125" customWidth="1"/>
  </cols>
  <sheetData>
    <row r="1" spans="1:17" s="33" customFormat="1" ht="15" thickBot="1" x14ac:dyDescent="0.4">
      <c r="A1" s="33" t="s">
        <v>358</v>
      </c>
    </row>
    <row r="2" spans="1:17" x14ac:dyDescent="0.35">
      <c r="A2" s="69" t="s">
        <v>64</v>
      </c>
      <c r="B2" s="42"/>
      <c r="C2" s="70" t="s">
        <v>75</v>
      </c>
      <c r="D2" s="70" t="s">
        <v>360</v>
      </c>
      <c r="E2" s="70" t="s">
        <v>361</v>
      </c>
      <c r="F2" s="70" t="s">
        <v>78</v>
      </c>
      <c r="G2" s="70" t="s">
        <v>362</v>
      </c>
      <c r="H2" s="71" t="s">
        <v>364</v>
      </c>
    </row>
    <row r="3" spans="1:17" x14ac:dyDescent="0.35">
      <c r="A3" s="55" t="s">
        <v>81</v>
      </c>
      <c r="C3" s="25">
        <v>592.3262655252089</v>
      </c>
      <c r="D3" s="25">
        <v>81.564378765962502</v>
      </c>
      <c r="E3" s="25">
        <v>7.262070458782083</v>
      </c>
      <c r="F3" s="37" t="s">
        <v>72</v>
      </c>
      <c r="G3" s="25">
        <v>430.61695152621053</v>
      </c>
      <c r="H3" s="56">
        <v>754.03557952420726</v>
      </c>
      <c r="K3" s="74" t="s">
        <v>365</v>
      </c>
      <c r="L3" s="74"/>
      <c r="M3" s="74"/>
      <c r="N3" s="74"/>
      <c r="O3" s="74"/>
      <c r="P3" s="74"/>
      <c r="Q3" s="74"/>
    </row>
    <row r="4" spans="1:17" x14ac:dyDescent="0.35">
      <c r="A4" s="57" t="s">
        <v>4</v>
      </c>
      <c r="C4" s="46">
        <v>-76.987146519573429</v>
      </c>
      <c r="D4" s="46">
        <v>18.126577768768012</v>
      </c>
      <c r="E4" s="46">
        <v>-4.2471969889551815</v>
      </c>
      <c r="F4" s="58" t="s">
        <v>72</v>
      </c>
      <c r="G4" s="46">
        <v>-112.92484996911162</v>
      </c>
      <c r="H4" s="59">
        <v>-41.049443070035245</v>
      </c>
      <c r="K4" s="75" t="s">
        <v>366</v>
      </c>
      <c r="L4" s="75"/>
      <c r="M4" s="75"/>
      <c r="N4" s="75"/>
      <c r="O4" s="75"/>
      <c r="P4" s="75"/>
      <c r="Q4" s="75"/>
    </row>
    <row r="5" spans="1:17" x14ac:dyDescent="0.35">
      <c r="A5" s="57" t="s">
        <v>5</v>
      </c>
      <c r="C5" s="46">
        <v>130.66110008862748</v>
      </c>
      <c r="D5" s="46">
        <v>27.238081474097825</v>
      </c>
      <c r="E5" s="46">
        <v>4.7970008538552991</v>
      </c>
      <c r="F5" s="58" t="s">
        <v>72</v>
      </c>
      <c r="G5" s="46">
        <v>76.658954342336528</v>
      </c>
      <c r="H5" s="59">
        <v>184.66324583491843</v>
      </c>
      <c r="K5" s="75" t="s">
        <v>367</v>
      </c>
      <c r="L5" s="75"/>
      <c r="M5" s="75"/>
      <c r="N5" s="75"/>
      <c r="O5" s="75"/>
      <c r="P5" s="75"/>
      <c r="Q5" s="75"/>
    </row>
    <row r="6" spans="1:17" ht="15" thickBot="1" x14ac:dyDescent="0.4">
      <c r="A6" s="60" t="s">
        <v>6</v>
      </c>
      <c r="C6" s="21">
        <v>89.44480375908168</v>
      </c>
      <c r="D6" s="21">
        <v>20.269993281317973</v>
      </c>
      <c r="E6" s="21">
        <v>4.4126706169912406</v>
      </c>
      <c r="F6" s="40" t="s">
        <v>72</v>
      </c>
      <c r="G6" s="21">
        <v>49.257570583536328</v>
      </c>
      <c r="H6" s="61">
        <v>129.63203693462702</v>
      </c>
    </row>
    <row r="8" spans="1:17" s="33" customFormat="1" ht="15" thickBot="1" x14ac:dyDescent="0.4">
      <c r="A8" s="41" t="s">
        <v>359</v>
      </c>
      <c r="B8"/>
    </row>
    <row r="9" spans="1:17" x14ac:dyDescent="0.35">
      <c r="A9" s="72" t="s">
        <v>64</v>
      </c>
      <c r="C9" s="73" t="s">
        <v>75</v>
      </c>
      <c r="D9" s="70" t="s">
        <v>360</v>
      </c>
      <c r="E9" s="70" t="s">
        <v>361</v>
      </c>
      <c r="F9" s="70" t="s">
        <v>78</v>
      </c>
      <c r="G9" s="70" t="s">
        <v>363</v>
      </c>
      <c r="H9" s="71" t="s">
        <v>364</v>
      </c>
    </row>
    <row r="10" spans="1:17" x14ac:dyDescent="0.35">
      <c r="A10" s="23" t="s">
        <v>81</v>
      </c>
      <c r="C10" s="63">
        <v>388.05622971485542</v>
      </c>
      <c r="D10" s="25">
        <v>45.194390857327235</v>
      </c>
      <c r="E10" s="25">
        <v>8.5863803528163043</v>
      </c>
      <c r="F10" s="37" t="s">
        <v>72</v>
      </c>
      <c r="G10" s="25">
        <v>298.45395415396035</v>
      </c>
      <c r="H10" s="56">
        <v>477.65850527575049</v>
      </c>
    </row>
    <row r="11" spans="1:17" x14ac:dyDescent="0.35">
      <c r="A11" s="11" t="s">
        <v>4</v>
      </c>
      <c r="C11" s="64">
        <v>-36.1949767815995</v>
      </c>
      <c r="D11" s="46">
        <v>10.671854459578412</v>
      </c>
      <c r="E11" s="46">
        <v>-3.3916295353065911</v>
      </c>
      <c r="F11" s="62">
        <v>9.7744394503229692E-4</v>
      </c>
      <c r="G11" s="46">
        <v>-57.35296621111921</v>
      </c>
      <c r="H11" s="59">
        <v>-15.036987352079791</v>
      </c>
    </row>
    <row r="12" spans="1:17" x14ac:dyDescent="0.35">
      <c r="A12" s="11" t="s">
        <v>5</v>
      </c>
      <c r="C12" s="64">
        <v>107.78120248961118</v>
      </c>
      <c r="D12" s="46">
        <v>23.53522981379249</v>
      </c>
      <c r="E12" s="46">
        <v>4.5795687291928422</v>
      </c>
      <c r="F12" s="58" t="s">
        <v>72</v>
      </c>
      <c r="G12" s="46">
        <v>61.120320305765283</v>
      </c>
      <c r="H12" s="59">
        <v>154.44208467345706</v>
      </c>
    </row>
    <row r="13" spans="1:17" ht="15" thickBot="1" x14ac:dyDescent="0.4">
      <c r="A13" s="15" t="s">
        <v>6</v>
      </c>
      <c r="C13" s="65">
        <v>63.788995977713903</v>
      </c>
      <c r="D13" s="21">
        <v>14.240684761803486</v>
      </c>
      <c r="E13" s="21">
        <v>4.4793489249062954</v>
      </c>
      <c r="F13" s="40" t="s">
        <v>72</v>
      </c>
      <c r="G13" s="21">
        <v>35.555453363297147</v>
      </c>
      <c r="H13" s="61">
        <v>92.022538592130658</v>
      </c>
    </row>
    <row r="15" spans="1:17" s="33" customFormat="1" x14ac:dyDescent="0.35">
      <c r="A15" s="42"/>
      <c r="B15"/>
      <c r="C15"/>
      <c r="D15"/>
      <c r="E15"/>
      <c r="F15"/>
      <c r="G15"/>
      <c r="H15"/>
      <c r="I15"/>
    </row>
  </sheetData>
  <mergeCells count="3">
    <mergeCell ref="K3:Q3"/>
    <mergeCell ref="K4:Q4"/>
    <mergeCell ref="K5: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16F3-CB77-43C4-B5A1-AE879DD1E919}">
  <sheetPr codeName="Sheet7"/>
  <dimension ref="C2:R11"/>
  <sheetViews>
    <sheetView workbookViewId="0">
      <selection activeCell="J11" sqref="J11"/>
    </sheetView>
  </sheetViews>
  <sheetFormatPr defaultRowHeight="14.5" x14ac:dyDescent="0.35"/>
  <cols>
    <col min="3" max="3" width="17.36328125" customWidth="1"/>
    <col min="5" max="5" width="12.1796875" bestFit="1" customWidth="1"/>
    <col min="8" max="8" width="16.08984375" bestFit="1" customWidth="1"/>
    <col min="9" max="9" width="16.1796875" bestFit="1" customWidth="1"/>
  </cols>
  <sheetData>
    <row r="2" spans="3:18" ht="15" thickBot="1" x14ac:dyDescent="0.4">
      <c r="C2" s="41" t="s">
        <v>368</v>
      </c>
      <c r="D2" s="33"/>
      <c r="E2" s="33"/>
      <c r="F2" s="33"/>
      <c r="G2" s="33"/>
      <c r="H2" s="33"/>
      <c r="I2" s="33"/>
    </row>
    <row r="3" spans="3:18" x14ac:dyDescent="0.35">
      <c r="C3" s="69" t="s">
        <v>64</v>
      </c>
      <c r="D3" s="70" t="s">
        <v>75</v>
      </c>
      <c r="E3" s="70" t="s">
        <v>76</v>
      </c>
      <c r="F3" s="70" t="s">
        <v>77</v>
      </c>
      <c r="G3" s="70" t="s">
        <v>78</v>
      </c>
      <c r="H3" s="70" t="s">
        <v>370</v>
      </c>
      <c r="I3" s="71" t="s">
        <v>371</v>
      </c>
    </row>
    <row r="4" spans="3:18" x14ac:dyDescent="0.35">
      <c r="C4" s="55" t="s">
        <v>81</v>
      </c>
      <c r="D4" s="25">
        <v>450.92854132483478</v>
      </c>
      <c r="E4" s="25">
        <v>46.065684486478446</v>
      </c>
      <c r="F4" s="25">
        <v>9.7888166940663783</v>
      </c>
      <c r="G4" s="37" t="s">
        <v>72</v>
      </c>
      <c r="H4" s="25">
        <v>360.1327329989852</v>
      </c>
      <c r="I4" s="56">
        <v>541.72434965068442</v>
      </c>
    </row>
    <row r="5" spans="3:18" x14ac:dyDescent="0.35">
      <c r="C5" s="57" t="s">
        <v>4</v>
      </c>
      <c r="D5" s="46">
        <v>-48.705348402357835</v>
      </c>
      <c r="E5" s="46">
        <v>10.593971931538496</v>
      </c>
      <c r="F5" s="46">
        <v>-4.5974586979375411</v>
      </c>
      <c r="G5" s="58" t="s">
        <v>72</v>
      </c>
      <c r="H5" s="46">
        <v>-69.586146237625883</v>
      </c>
      <c r="I5" s="59">
        <v>-27.824550567089791</v>
      </c>
      <c r="L5" s="74" t="s">
        <v>369</v>
      </c>
      <c r="M5" s="74"/>
      <c r="N5" s="74"/>
      <c r="O5" s="74"/>
      <c r="P5" s="74"/>
      <c r="Q5" s="74"/>
      <c r="R5" s="74"/>
    </row>
    <row r="6" spans="3:18" x14ac:dyDescent="0.35">
      <c r="C6" s="57" t="s">
        <v>5</v>
      </c>
      <c r="D6" s="46">
        <v>136.26780795730843</v>
      </c>
      <c r="E6" s="46">
        <v>18.723561997958125</v>
      </c>
      <c r="F6" s="46">
        <v>7.2778784278423601</v>
      </c>
      <c r="G6" s="58" t="s">
        <v>72</v>
      </c>
      <c r="H6" s="46">
        <v>99.363527356793952</v>
      </c>
      <c r="I6" s="59">
        <v>173.17208855782292</v>
      </c>
    </row>
    <row r="7" spans="3:18" ht="15" thickBot="1" x14ac:dyDescent="0.4">
      <c r="C7" s="60" t="s">
        <v>6</v>
      </c>
      <c r="D7" s="21">
        <v>87.924967308069981</v>
      </c>
      <c r="E7" s="21">
        <v>12.897458385570056</v>
      </c>
      <c r="F7" s="21">
        <v>6.8172320994997166</v>
      </c>
      <c r="G7" s="40" t="s">
        <v>72</v>
      </c>
      <c r="H7" s="21">
        <v>62.503980460244641</v>
      </c>
      <c r="I7" s="61">
        <v>113.34595415589533</v>
      </c>
    </row>
    <row r="9" spans="3:18" x14ac:dyDescent="0.35">
      <c r="C9" s="42"/>
    </row>
    <row r="10" spans="3:18" x14ac:dyDescent="0.35">
      <c r="C10" s="42"/>
    </row>
    <row r="11" spans="3:18" x14ac:dyDescent="0.35">
      <c r="C11" s="42"/>
    </row>
  </sheetData>
  <mergeCells count="1">
    <mergeCell ref="L5:R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5BA3-CC96-4819-8F0D-F6AA9EE991BA}">
  <sheetPr codeName="Sheet8"/>
  <dimension ref="C3:R39"/>
  <sheetViews>
    <sheetView zoomScale="90" workbookViewId="0">
      <selection sqref="A1:XFD1"/>
    </sheetView>
  </sheetViews>
  <sheetFormatPr defaultRowHeight="14.5" x14ac:dyDescent="0.35"/>
  <cols>
    <col min="3" max="3" width="27.81640625" bestFit="1" customWidth="1"/>
    <col min="5" max="5" width="12.1796875" bestFit="1" customWidth="1"/>
    <col min="8" max="8" width="16.08984375" bestFit="1" customWidth="1"/>
    <col min="9" max="9" width="19.36328125" customWidth="1"/>
    <col min="10" max="10" width="3.81640625" customWidth="1"/>
    <col min="19" max="19" width="8.7265625" customWidth="1"/>
  </cols>
  <sheetData>
    <row r="3" spans="3:18" s="33" customFormat="1" ht="15" thickBot="1" x14ac:dyDescent="0.4">
      <c r="C3" s="33" t="s">
        <v>376</v>
      </c>
    </row>
    <row r="4" spans="3:18" x14ac:dyDescent="0.35">
      <c r="C4" s="69" t="s">
        <v>64</v>
      </c>
      <c r="D4" s="70" t="s">
        <v>75</v>
      </c>
      <c r="E4" s="70" t="s">
        <v>76</v>
      </c>
      <c r="F4" s="70" t="s">
        <v>77</v>
      </c>
      <c r="G4" s="70" t="s">
        <v>78</v>
      </c>
      <c r="H4" s="70" t="s">
        <v>370</v>
      </c>
      <c r="I4" s="71" t="s">
        <v>372</v>
      </c>
      <c r="K4" s="50"/>
      <c r="L4" s="76" t="s">
        <v>380</v>
      </c>
      <c r="M4" s="76"/>
      <c r="N4" s="76"/>
      <c r="O4" s="76"/>
    </row>
    <row r="5" spans="3:18" x14ac:dyDescent="0.35">
      <c r="C5" s="55" t="s">
        <v>81</v>
      </c>
      <c r="D5" s="25">
        <v>472.23789053373702</v>
      </c>
      <c r="E5" s="25">
        <v>45.592862236159505</v>
      </c>
      <c r="F5" s="25">
        <v>10.35771538289621</v>
      </c>
      <c r="G5" s="37" t="s">
        <v>72</v>
      </c>
      <c r="H5" s="25">
        <v>382.37166351897213</v>
      </c>
      <c r="I5" s="56">
        <v>562.1041175485019</v>
      </c>
      <c r="L5" s="76" t="s">
        <v>381</v>
      </c>
      <c r="M5" s="76"/>
      <c r="N5" s="76"/>
      <c r="O5" s="76"/>
    </row>
    <row r="6" spans="3:18" x14ac:dyDescent="0.35">
      <c r="C6" s="57" t="s">
        <v>4</v>
      </c>
      <c r="D6" s="46">
        <v>-57.31117823546132</v>
      </c>
      <c r="E6" s="46">
        <v>10.714701653556419</v>
      </c>
      <c r="F6" s="46">
        <v>-5.3488356548349261</v>
      </c>
      <c r="G6" s="58" t="s">
        <v>72</v>
      </c>
      <c r="H6" s="46">
        <v>-78.430488670644181</v>
      </c>
      <c r="I6" s="59">
        <v>-36.191867800278459</v>
      </c>
      <c r="L6" s="76" t="s">
        <v>382</v>
      </c>
      <c r="M6" s="76"/>
      <c r="N6" s="76"/>
      <c r="O6" s="76"/>
    </row>
    <row r="7" spans="3:18" x14ac:dyDescent="0.35">
      <c r="C7" s="57" t="s">
        <v>5</v>
      </c>
      <c r="D7" s="46">
        <v>125.99656876537975</v>
      </c>
      <c r="E7" s="46">
        <v>18.611155073502093</v>
      </c>
      <c r="F7" s="46">
        <v>6.7699488971949524</v>
      </c>
      <c r="G7" s="58" t="s">
        <v>72</v>
      </c>
      <c r="H7" s="46">
        <v>89.312881784309525</v>
      </c>
      <c r="I7" s="59">
        <v>162.68025574644997</v>
      </c>
    </row>
    <row r="8" spans="3:18" x14ac:dyDescent="0.35">
      <c r="C8" s="57" t="s">
        <v>6</v>
      </c>
      <c r="D8" s="46">
        <v>79.262985076633385</v>
      </c>
      <c r="E8" s="46">
        <v>12.914354813937546</v>
      </c>
      <c r="F8" s="46">
        <v>6.1375876858432346</v>
      </c>
      <c r="G8" s="58" t="s">
        <v>72</v>
      </c>
      <c r="H8" s="46">
        <v>53.808028214151193</v>
      </c>
      <c r="I8" s="59">
        <v>104.71794193911558</v>
      </c>
    </row>
    <row r="9" spans="3:18" ht="15" thickBot="1" x14ac:dyDescent="0.4">
      <c r="C9" s="60" t="s">
        <v>1</v>
      </c>
      <c r="D9" s="21">
        <v>37.544810058846181</v>
      </c>
      <c r="E9" s="21">
        <v>11.705788886805754</v>
      </c>
      <c r="F9" s="21">
        <v>3.2073711923136616</v>
      </c>
      <c r="G9" s="44">
        <v>1.5439205559886204E-3</v>
      </c>
      <c r="H9" s="21">
        <v>14.47200809173702</v>
      </c>
      <c r="I9" s="61">
        <v>60.617612025955339</v>
      </c>
    </row>
    <row r="10" spans="3:18" x14ac:dyDescent="0.35">
      <c r="C10" s="45"/>
      <c r="D10" s="46"/>
      <c r="E10" s="46"/>
      <c r="F10" s="46"/>
      <c r="G10" s="62"/>
      <c r="H10" s="46"/>
      <c r="I10" s="46"/>
      <c r="L10" s="33"/>
      <c r="M10" s="33"/>
      <c r="N10" s="33"/>
      <c r="O10" s="33"/>
      <c r="P10" s="33"/>
      <c r="Q10" s="33"/>
      <c r="R10" s="33"/>
    </row>
    <row r="11" spans="3:18" s="33" customFormat="1" ht="15" thickBot="1" x14ac:dyDescent="0.4">
      <c r="C11" s="41" t="s">
        <v>377</v>
      </c>
      <c r="K11" s="10"/>
      <c r="L11"/>
      <c r="M11"/>
      <c r="N11"/>
      <c r="O11"/>
      <c r="P11"/>
      <c r="Q11"/>
      <c r="R11"/>
    </row>
    <row r="12" spans="3:18" x14ac:dyDescent="0.35">
      <c r="C12" s="69" t="s">
        <v>64</v>
      </c>
      <c r="D12" s="70" t="s">
        <v>75</v>
      </c>
      <c r="E12" s="70" t="s">
        <v>76</v>
      </c>
      <c r="F12" s="70" t="s">
        <v>77</v>
      </c>
      <c r="G12" s="70" t="s">
        <v>78</v>
      </c>
      <c r="H12" s="70" t="s">
        <v>373</v>
      </c>
      <c r="I12" s="71" t="s">
        <v>374</v>
      </c>
    </row>
    <row r="13" spans="3:18" x14ac:dyDescent="0.35">
      <c r="C13" s="55" t="s">
        <v>81</v>
      </c>
      <c r="D13" s="25">
        <v>376.74432485042075</v>
      </c>
      <c r="E13" s="25">
        <v>64.890029514812753</v>
      </c>
      <c r="F13" s="25">
        <v>5.8058892508966968</v>
      </c>
      <c r="G13" s="37" t="s">
        <v>72</v>
      </c>
      <c r="H13" s="25">
        <v>248.83885716373388</v>
      </c>
      <c r="I13" s="56">
        <v>504.6497925371076</v>
      </c>
    </row>
    <row r="14" spans="3:18" x14ac:dyDescent="0.35">
      <c r="C14" s="57" t="s">
        <v>4</v>
      </c>
      <c r="D14" s="46">
        <v>-34.364777001509609</v>
      </c>
      <c r="E14" s="46">
        <v>15.426763989959744</v>
      </c>
      <c r="F14" s="46">
        <v>-2.2276076190622582</v>
      </c>
      <c r="G14" s="62">
        <v>2.694781460336193E-2</v>
      </c>
      <c r="H14" s="46">
        <v>-64.772645171418773</v>
      </c>
      <c r="I14" s="59">
        <v>-3.9569088316004475</v>
      </c>
    </row>
    <row r="15" spans="3:18" x14ac:dyDescent="0.35">
      <c r="C15" s="57" t="s">
        <v>5</v>
      </c>
      <c r="D15" s="46">
        <v>124.58623018478522</v>
      </c>
      <c r="E15" s="46">
        <v>18.486240982221972</v>
      </c>
      <c r="F15" s="46">
        <v>6.7394031217378654</v>
      </c>
      <c r="G15" s="58" t="s">
        <v>72</v>
      </c>
      <c r="H15" s="46">
        <v>88.147792472869156</v>
      </c>
      <c r="I15" s="59">
        <v>161.02466789670129</v>
      </c>
      <c r="K15" s="33"/>
    </row>
    <row r="16" spans="3:18" x14ac:dyDescent="0.35">
      <c r="C16" s="57" t="s">
        <v>6</v>
      </c>
      <c r="D16" s="46">
        <v>79.890891531566069</v>
      </c>
      <c r="E16" s="46">
        <v>12.822466666946655</v>
      </c>
      <c r="F16" s="46">
        <v>6.2305400050293178</v>
      </c>
      <c r="G16" s="58" t="s">
        <v>72</v>
      </c>
      <c r="H16" s="46">
        <v>54.616383133347824</v>
      </c>
      <c r="I16" s="59">
        <v>105.16539992978431</v>
      </c>
      <c r="K16" s="33"/>
    </row>
    <row r="17" spans="3:18" x14ac:dyDescent="0.35">
      <c r="C17" s="57" t="s">
        <v>1</v>
      </c>
      <c r="D17" s="46">
        <v>223.52566016026705</v>
      </c>
      <c r="E17" s="46">
        <v>91.312818697328424</v>
      </c>
      <c r="F17" s="46">
        <v>2.4479110747986015</v>
      </c>
      <c r="G17" s="62">
        <v>1.5174045595319097E-2</v>
      </c>
      <c r="H17" s="46">
        <v>43.537935257085678</v>
      </c>
      <c r="I17" s="59">
        <v>403.51338506344842</v>
      </c>
    </row>
    <row r="18" spans="3:18" ht="15" thickBot="1" x14ac:dyDescent="0.4">
      <c r="C18" s="60" t="s">
        <v>325</v>
      </c>
      <c r="D18" s="21">
        <v>-43.495844870320859</v>
      </c>
      <c r="E18" s="21">
        <v>21.181980543432253</v>
      </c>
      <c r="F18" s="21">
        <v>-2.0534361638721883</v>
      </c>
      <c r="G18" s="44">
        <v>4.1246282454290295E-2</v>
      </c>
      <c r="H18" s="21">
        <v>-85.247885179064156</v>
      </c>
      <c r="I18" s="61">
        <v>-1.7438045615775621</v>
      </c>
    </row>
    <row r="20" spans="3:18" s="33" customFormat="1" ht="15" thickBot="1" x14ac:dyDescent="0.4">
      <c r="C20" s="41" t="s">
        <v>378</v>
      </c>
    </row>
    <row r="21" spans="3:18" x14ac:dyDescent="0.35">
      <c r="C21" s="69" t="s">
        <v>64</v>
      </c>
      <c r="D21" s="70" t="s">
        <v>75</v>
      </c>
      <c r="E21" s="70" t="s">
        <v>76</v>
      </c>
      <c r="F21" s="70" t="s">
        <v>77</v>
      </c>
      <c r="G21" s="70" t="s">
        <v>78</v>
      </c>
      <c r="H21" s="70" t="s">
        <v>373</v>
      </c>
      <c r="I21" s="71" t="s">
        <v>375</v>
      </c>
    </row>
    <row r="22" spans="3:18" x14ac:dyDescent="0.35">
      <c r="C22" s="55" t="s">
        <v>81</v>
      </c>
      <c r="D22" s="25">
        <v>478.70258330923184</v>
      </c>
      <c r="E22" s="25">
        <v>45.905503463022399</v>
      </c>
      <c r="F22" s="25">
        <v>10.427999851800651</v>
      </c>
      <c r="G22" s="37" t="s">
        <v>72</v>
      </c>
      <c r="H22" s="25">
        <v>388.21531273882204</v>
      </c>
      <c r="I22" s="56">
        <v>569.18985387964165</v>
      </c>
    </row>
    <row r="23" spans="3:18" x14ac:dyDescent="0.35">
      <c r="C23" s="57" t="s">
        <v>4</v>
      </c>
      <c r="D23" s="46">
        <v>-57.792887903142883</v>
      </c>
      <c r="E23" s="46">
        <v>10.732658694315088</v>
      </c>
      <c r="F23" s="46">
        <v>-5.3847690073061596</v>
      </c>
      <c r="G23" s="58" t="s">
        <v>72</v>
      </c>
      <c r="H23" s="46">
        <v>-78.94871711640144</v>
      </c>
      <c r="I23" s="59">
        <v>-36.637058689884334</v>
      </c>
    </row>
    <row r="24" spans="3:18" x14ac:dyDescent="0.35">
      <c r="C24" s="57" t="s">
        <v>5</v>
      </c>
      <c r="D24" s="46">
        <v>105.18330457131516</v>
      </c>
      <c r="E24" s="46">
        <v>34.47833695468411</v>
      </c>
      <c r="F24" s="46">
        <v>3.0507070195862598</v>
      </c>
      <c r="G24" s="62">
        <v>2.5730038830173996E-3</v>
      </c>
      <c r="H24" s="46">
        <v>37.220851935339837</v>
      </c>
      <c r="I24" s="59">
        <v>173.1457572072905</v>
      </c>
    </row>
    <row r="25" spans="3:18" x14ac:dyDescent="0.35">
      <c r="C25" s="57" t="s">
        <v>6</v>
      </c>
      <c r="D25" s="46">
        <v>60.010631774125073</v>
      </c>
      <c r="E25" s="46">
        <v>20.783369726216719</v>
      </c>
      <c r="F25" s="46">
        <v>2.8874351255189383</v>
      </c>
      <c r="G25" s="62">
        <v>4.284480397232393E-3</v>
      </c>
      <c r="H25" s="46">
        <v>19.043203951534828</v>
      </c>
      <c r="I25" s="59">
        <v>100.97805959671533</v>
      </c>
    </row>
    <row r="26" spans="3:18" x14ac:dyDescent="0.35">
      <c r="C26" s="57" t="s">
        <v>1</v>
      </c>
      <c r="D26" s="46">
        <v>28.262725470844771</v>
      </c>
      <c r="E26" s="46">
        <v>13.699286373208155</v>
      </c>
      <c r="F26" s="46">
        <v>2.063080127014389</v>
      </c>
      <c r="G26" s="62">
        <v>4.0317645087842857E-2</v>
      </c>
      <c r="H26" s="46">
        <v>1.2591869153306021</v>
      </c>
      <c r="I26" s="59">
        <v>55.26626402635894</v>
      </c>
    </row>
    <row r="27" spans="3:18" x14ac:dyDescent="0.35">
      <c r="C27" s="77" t="s">
        <v>326</v>
      </c>
      <c r="D27" s="78">
        <v>28.224126227777369</v>
      </c>
      <c r="E27" s="78">
        <v>40.913853035626985</v>
      </c>
      <c r="F27" s="78">
        <v>0.68984278266826515</v>
      </c>
      <c r="G27" s="78">
        <v>0.49104396148913443</v>
      </c>
      <c r="H27" s="78">
        <v>-52.423783291283421</v>
      </c>
      <c r="I27" s="79">
        <v>108.87203574683815</v>
      </c>
    </row>
    <row r="28" spans="3:18" ht="15" thickBot="1" x14ac:dyDescent="0.4">
      <c r="C28" s="80" t="s">
        <v>327</v>
      </c>
      <c r="D28" s="81">
        <v>30.73025151466226</v>
      </c>
      <c r="E28" s="81">
        <v>26.472898614633536</v>
      </c>
      <c r="F28" s="81">
        <v>1.1608192953103884</v>
      </c>
      <c r="G28" s="81">
        <v>0.24701471825739119</v>
      </c>
      <c r="H28" s="81">
        <v>-21.452170178086472</v>
      </c>
      <c r="I28" s="82">
        <v>82.91267320741099</v>
      </c>
    </row>
    <row r="29" spans="3:18" x14ac:dyDescent="0.35">
      <c r="C29" s="45"/>
      <c r="D29" s="46"/>
      <c r="E29" s="46"/>
      <c r="F29" s="46"/>
      <c r="G29" s="46"/>
      <c r="H29" s="46"/>
      <c r="I29" s="46"/>
    </row>
    <row r="30" spans="3:18" s="33" customFormat="1" ht="15" thickBot="1" x14ac:dyDescent="0.4">
      <c r="C30" s="41" t="s">
        <v>379</v>
      </c>
      <c r="L30"/>
      <c r="M30"/>
      <c r="N30"/>
      <c r="O30"/>
      <c r="P30"/>
      <c r="Q30"/>
      <c r="R30"/>
    </row>
    <row r="31" spans="3:18" x14ac:dyDescent="0.35">
      <c r="C31" s="69" t="s">
        <v>64</v>
      </c>
      <c r="D31" s="70" t="s">
        <v>75</v>
      </c>
      <c r="E31" s="70" t="s">
        <v>76</v>
      </c>
      <c r="F31" s="70" t="s">
        <v>77</v>
      </c>
      <c r="G31" s="70" t="s">
        <v>78</v>
      </c>
      <c r="H31" s="70" t="s">
        <v>79</v>
      </c>
      <c r="I31" s="71" t="s">
        <v>80</v>
      </c>
    </row>
    <row r="32" spans="3:18" x14ac:dyDescent="0.35">
      <c r="C32" s="55" t="s">
        <v>81</v>
      </c>
      <c r="D32" s="25">
        <v>388.05622971482683</v>
      </c>
      <c r="E32" s="25">
        <v>65.853104625219586</v>
      </c>
      <c r="F32" s="25">
        <v>5.892755275902573</v>
      </c>
      <c r="G32" s="37" t="s">
        <v>72</v>
      </c>
      <c r="H32" s="25">
        <v>258.24546954850672</v>
      </c>
      <c r="I32" s="56">
        <v>517.86698988114699</v>
      </c>
    </row>
    <row r="33" spans="3:9" x14ac:dyDescent="0.35">
      <c r="C33" s="57" t="s">
        <v>4</v>
      </c>
      <c r="D33" s="46">
        <v>-36.194976781592757</v>
      </c>
      <c r="E33" s="46">
        <v>15.55004359922231</v>
      </c>
      <c r="F33" s="46">
        <v>-2.3276447137037573</v>
      </c>
      <c r="G33" s="62">
        <v>2.0874017554847191E-2</v>
      </c>
      <c r="H33" s="46">
        <v>-66.8474872702391</v>
      </c>
      <c r="I33" s="59">
        <v>-5.5424662929464112</v>
      </c>
    </row>
    <row r="34" spans="3:9" x14ac:dyDescent="0.35">
      <c r="C34" s="57" t="s">
        <v>5</v>
      </c>
      <c r="D34" s="46">
        <v>107.78120248961127</v>
      </c>
      <c r="E34" s="46">
        <v>34.293369639584391</v>
      </c>
      <c r="F34" s="46">
        <v>3.1429166518883238</v>
      </c>
      <c r="G34" s="62">
        <v>1.912111314058329E-3</v>
      </c>
      <c r="H34" s="46">
        <v>40.181528838473838</v>
      </c>
      <c r="I34" s="59">
        <v>175.38087614074871</v>
      </c>
    </row>
    <row r="35" spans="3:9" x14ac:dyDescent="0.35">
      <c r="C35" s="57" t="s">
        <v>6</v>
      </c>
      <c r="D35" s="46">
        <v>63.788995977716255</v>
      </c>
      <c r="E35" s="46">
        <v>20.750214479364107</v>
      </c>
      <c r="F35" s="46">
        <v>3.0741367054858064</v>
      </c>
      <c r="G35" s="62">
        <v>2.3885792537374773E-3</v>
      </c>
      <c r="H35" s="46">
        <v>22.885820181978964</v>
      </c>
      <c r="I35" s="59">
        <v>104.69217177345354</v>
      </c>
    </row>
    <row r="36" spans="3:9" x14ac:dyDescent="0.35">
      <c r="C36" s="57" t="s">
        <v>1</v>
      </c>
      <c r="D36" s="46">
        <v>204.27003581040969</v>
      </c>
      <c r="E36" s="46">
        <v>93.207634028462607</v>
      </c>
      <c r="F36" s="46">
        <v>2.191559070666167</v>
      </c>
      <c r="G36" s="62">
        <v>2.9500503136422163E-2</v>
      </c>
      <c r="H36" s="46">
        <v>20.53756191417915</v>
      </c>
      <c r="I36" s="59">
        <v>388.00250970664024</v>
      </c>
    </row>
    <row r="37" spans="3:9" x14ac:dyDescent="0.35">
      <c r="C37" s="77" t="s">
        <v>325</v>
      </c>
      <c r="D37" s="78">
        <v>-40.79216973798674</v>
      </c>
      <c r="E37" s="78">
        <v>21.370473225986672</v>
      </c>
      <c r="F37" s="78">
        <v>-1.9088098474292616</v>
      </c>
      <c r="G37" s="78">
        <v>5.7637224405112208E-2</v>
      </c>
      <c r="H37" s="78">
        <v>-82.918010127247982</v>
      </c>
      <c r="I37" s="79">
        <v>1.3336706512744954</v>
      </c>
    </row>
    <row r="38" spans="3:9" x14ac:dyDescent="0.35">
      <c r="C38" s="77" t="s">
        <v>326</v>
      </c>
      <c r="D38" s="78">
        <v>22.879897599015287</v>
      </c>
      <c r="E38" s="78">
        <v>40.758574074849037</v>
      </c>
      <c r="F38" s="78">
        <v>0.56135176753236382</v>
      </c>
      <c r="G38" s="78">
        <v>0.57515065496169981</v>
      </c>
      <c r="H38" s="78">
        <v>-57.46409702451502</v>
      </c>
      <c r="I38" s="79">
        <v>103.2238922225456</v>
      </c>
    </row>
    <row r="39" spans="3:9" ht="15" thickBot="1" x14ac:dyDescent="0.4">
      <c r="C39" s="80" t="s">
        <v>327</v>
      </c>
      <c r="D39" s="81">
        <v>25.655807781364711</v>
      </c>
      <c r="E39" s="81">
        <v>26.444099689064565</v>
      </c>
      <c r="F39" s="81">
        <v>0.97019025351708843</v>
      </c>
      <c r="G39" s="81">
        <v>0.33305724907409329</v>
      </c>
      <c r="H39" s="81">
        <v>-26.471251407228163</v>
      </c>
      <c r="I39" s="82">
        <v>77.782866969957581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710F-BA7B-4FF6-B455-0C6D17300C73}">
  <dimension ref="C3:Y86"/>
  <sheetViews>
    <sheetView zoomScale="84" zoomScaleNormal="84" workbookViewId="0">
      <selection activeCell="C6" sqref="C6:G6"/>
    </sheetView>
  </sheetViews>
  <sheetFormatPr defaultRowHeight="14.5" x14ac:dyDescent="0.35"/>
  <cols>
    <col min="3" max="3" width="13.6328125" customWidth="1"/>
    <col min="5" max="5" width="18.81640625" bestFit="1" customWidth="1"/>
    <col min="6" max="6" width="21.90625" customWidth="1"/>
    <col min="10" max="10" width="16.6328125" customWidth="1"/>
    <col min="12" max="12" width="20.08984375" customWidth="1"/>
    <col min="13" max="13" width="19.81640625" bestFit="1" customWidth="1"/>
    <col min="15" max="15" width="3.08984375" customWidth="1"/>
    <col min="16" max="16" width="19" bestFit="1" customWidth="1"/>
    <col min="17" max="17" width="11.7265625" bestFit="1" customWidth="1"/>
  </cols>
  <sheetData>
    <row r="3" spans="3:25" x14ac:dyDescent="0.35">
      <c r="E3" s="91" t="s">
        <v>81</v>
      </c>
      <c r="F3" s="91" t="s">
        <v>4</v>
      </c>
      <c r="G3" s="91" t="s">
        <v>5</v>
      </c>
      <c r="H3" s="91" t="s">
        <v>6</v>
      </c>
      <c r="I3" s="91" t="s">
        <v>1</v>
      </c>
      <c r="J3" s="91" t="s">
        <v>325</v>
      </c>
      <c r="K3" s="93" t="s">
        <v>81</v>
      </c>
      <c r="L3" s="93" t="s">
        <v>4</v>
      </c>
      <c r="M3" s="93" t="s">
        <v>5</v>
      </c>
    </row>
    <row r="4" spans="3:25" ht="15" thickBot="1" x14ac:dyDescent="0.4">
      <c r="E4" s="47">
        <v>376.74432485042075</v>
      </c>
      <c r="F4" s="47">
        <v>-34.364777001509609</v>
      </c>
      <c r="G4" s="47">
        <v>124.58623018478522</v>
      </c>
      <c r="H4" s="47">
        <v>79.890891531566069</v>
      </c>
      <c r="I4" s="47">
        <v>223.52566016026705</v>
      </c>
      <c r="J4" s="47">
        <v>-43.495844870320859</v>
      </c>
      <c r="K4" s="83">
        <v>376.74432485042075</v>
      </c>
      <c r="L4" s="83">
        <v>-34.364777001509609</v>
      </c>
      <c r="M4" s="83">
        <v>124.58623018478522</v>
      </c>
    </row>
    <row r="5" spans="3:25" ht="15" thickBot="1" x14ac:dyDescent="0.4">
      <c r="M5" s="85" t="s">
        <v>342</v>
      </c>
      <c r="N5" s="86">
        <f>SUM(N7:N86)</f>
        <v>39175.769096911412</v>
      </c>
      <c r="U5" s="75" t="s">
        <v>386</v>
      </c>
      <c r="V5" s="75"/>
      <c r="W5" s="75"/>
      <c r="X5" s="75"/>
    </row>
    <row r="6" spans="3:25" x14ac:dyDescent="0.35">
      <c r="C6" s="89" t="s">
        <v>350</v>
      </c>
      <c r="D6" s="90" t="s">
        <v>1</v>
      </c>
      <c r="E6" s="90" t="s">
        <v>2</v>
      </c>
      <c r="F6" s="87" t="s">
        <v>4</v>
      </c>
      <c r="G6" s="87" t="s">
        <v>5</v>
      </c>
      <c r="H6" s="87" t="s">
        <v>336</v>
      </c>
      <c r="I6" s="88" t="s">
        <v>1</v>
      </c>
      <c r="J6" s="88" t="s">
        <v>338</v>
      </c>
      <c r="K6" s="88" t="s">
        <v>337</v>
      </c>
      <c r="L6" s="88" t="s">
        <v>339</v>
      </c>
      <c r="M6" s="88" t="s">
        <v>340</v>
      </c>
      <c r="N6" s="88" t="s">
        <v>341</v>
      </c>
      <c r="P6" s="52" t="s">
        <v>344</v>
      </c>
      <c r="Q6" t="s">
        <v>343</v>
      </c>
      <c r="U6" s="75" t="s">
        <v>383</v>
      </c>
      <c r="V6" s="75"/>
      <c r="W6" s="75"/>
      <c r="X6" s="75"/>
    </row>
    <row r="7" spans="3:25" x14ac:dyDescent="0.35">
      <c r="C7" s="4">
        <v>40379</v>
      </c>
      <c r="D7" s="5" t="s">
        <v>7</v>
      </c>
      <c r="E7" s="5" t="s">
        <v>8</v>
      </c>
      <c r="F7" s="6">
        <v>3.556923077</v>
      </c>
      <c r="G7">
        <v>1</v>
      </c>
      <c r="H7">
        <v>0</v>
      </c>
      <c r="I7">
        <f>IF(D7="RM",1,0)</f>
        <v>1</v>
      </c>
      <c r="J7">
        <f>I7*F7</f>
        <v>3.556923077</v>
      </c>
      <c r="K7" s="48">
        <f>$E$4+SUMPRODUCT(F7:J7,$F$4:$J$4)</f>
        <v>447.91197246998831</v>
      </c>
      <c r="L7">
        <f>F7-F7*0.3</f>
        <v>2.4898461539000003</v>
      </c>
      <c r="M7">
        <f>L7-0.5*L7</f>
        <v>1.2449230769500002</v>
      </c>
      <c r="N7">
        <f>(L7-M7)*K7</f>
        <v>557.6159509700816</v>
      </c>
      <c r="P7" s="53" t="s">
        <v>346</v>
      </c>
      <c r="Q7" s="51">
        <v>10972.677124235803</v>
      </c>
      <c r="U7" s="75" t="s">
        <v>384</v>
      </c>
      <c r="V7" s="75"/>
      <c r="W7" s="75"/>
      <c r="X7" s="75"/>
    </row>
    <row r="8" spans="3:25" x14ac:dyDescent="0.35">
      <c r="C8" s="4">
        <v>40379</v>
      </c>
      <c r="D8" s="5" t="s">
        <v>7</v>
      </c>
      <c r="E8" s="5" t="s">
        <v>9</v>
      </c>
      <c r="F8" s="6">
        <v>3.8450000000000002</v>
      </c>
      <c r="G8">
        <v>1</v>
      </c>
      <c r="H8">
        <v>0</v>
      </c>
      <c r="I8">
        <f>IF(D8="RM",1,0)</f>
        <v>1</v>
      </c>
      <c r="J8">
        <f>I8*F8</f>
        <v>3.8450000000000002</v>
      </c>
      <c r="K8" s="48">
        <f>$E$4+SUMPRODUCT(F8:J8,$F$4:$J$4)</f>
        <v>425.48212409828488</v>
      </c>
      <c r="L8">
        <f>F8-F8*0.3</f>
        <v>2.6915000000000004</v>
      </c>
      <c r="M8">
        <f t="shared" ref="M8:M66" si="0">L8-0.5*L8</f>
        <v>1.3457500000000002</v>
      </c>
      <c r="N8">
        <f t="shared" ref="N8:N26" si="1">(L8-M8)*K8</f>
        <v>572.59256850526697</v>
      </c>
      <c r="P8" s="53" t="s">
        <v>347</v>
      </c>
      <c r="Q8" s="51">
        <v>9401.0306575585364</v>
      </c>
      <c r="U8" s="75" t="s">
        <v>385</v>
      </c>
      <c r="V8" s="75"/>
      <c r="W8" s="75"/>
      <c r="X8" s="75"/>
    </row>
    <row r="9" spans="3:25" x14ac:dyDescent="0.35">
      <c r="C9" s="4">
        <v>40379</v>
      </c>
      <c r="D9" s="5" t="s">
        <v>7</v>
      </c>
      <c r="E9" s="5" t="s">
        <v>10</v>
      </c>
      <c r="F9" s="6">
        <v>4.6806666669999997</v>
      </c>
      <c r="G9">
        <v>1</v>
      </c>
      <c r="H9">
        <v>0</v>
      </c>
      <c r="I9">
        <f>IF(D9="RM",1,0)</f>
        <v>1</v>
      </c>
      <c r="J9">
        <f>I9*F9</f>
        <v>4.6806666669999997</v>
      </c>
      <c r="K9" s="48">
        <f>$E$4+SUMPRODUCT(F9:J9,$F$4:$J$4)</f>
        <v>360.41659772810499</v>
      </c>
      <c r="L9">
        <f>F9-F9*0.3</f>
        <v>3.2764666668999998</v>
      </c>
      <c r="M9">
        <f t="shared" si="0"/>
        <v>1.6382333334499999</v>
      </c>
      <c r="N9">
        <f t="shared" si="1"/>
        <v>590.44648432682106</v>
      </c>
      <c r="P9" s="53" t="s">
        <v>348</v>
      </c>
      <c r="Q9" s="51">
        <v>9401.0306575585364</v>
      </c>
    </row>
    <row r="10" spans="3:25" x14ac:dyDescent="0.35">
      <c r="C10" s="4">
        <v>40379</v>
      </c>
      <c r="D10" s="5" t="s">
        <v>7</v>
      </c>
      <c r="E10" s="5" t="s">
        <v>11</v>
      </c>
      <c r="F10" s="6">
        <v>4.5443749999999996</v>
      </c>
      <c r="G10">
        <v>1</v>
      </c>
      <c r="H10">
        <v>1</v>
      </c>
      <c r="I10">
        <f>IF(D10="RM",1,0)</f>
        <v>1</v>
      </c>
      <c r="J10">
        <f>I10*F10</f>
        <v>4.5443749999999996</v>
      </c>
      <c r="K10" s="48">
        <f>$E$4+SUMPRODUCT(F10:J10,$F$4:$J$4)</f>
        <v>450.91924320823955</v>
      </c>
      <c r="L10">
        <f>F10-F10*0.3</f>
        <v>3.1810624999999995</v>
      </c>
      <c r="M10">
        <f t="shared" si="0"/>
        <v>1.5905312499999997</v>
      </c>
      <c r="N10">
        <f t="shared" si="1"/>
        <v>717.20114754905512</v>
      </c>
      <c r="P10" s="53" t="s">
        <v>349</v>
      </c>
      <c r="Q10" s="51">
        <v>9401.0306575585364</v>
      </c>
    </row>
    <row r="11" spans="3:25" ht="14.5" customHeight="1" x14ac:dyDescent="0.35">
      <c r="C11" s="4">
        <v>40379</v>
      </c>
      <c r="D11" s="5" t="s">
        <v>7</v>
      </c>
      <c r="E11" s="5" t="s">
        <v>12</v>
      </c>
      <c r="F11" s="6">
        <v>4.314666667</v>
      </c>
      <c r="G11">
        <v>1</v>
      </c>
      <c r="H11">
        <v>0</v>
      </c>
      <c r="I11">
        <f>IF(D11="RM",1,0)</f>
        <v>1</v>
      </c>
      <c r="J11">
        <f>I11*F11</f>
        <v>4.314666667</v>
      </c>
      <c r="K11" s="48">
        <f>$E$4+SUMPRODUCT(F11:J11,$F$4:$J$4)</f>
        <v>388.91358533319499</v>
      </c>
      <c r="L11">
        <f>F11-F11*0.3</f>
        <v>3.0202666669</v>
      </c>
      <c r="M11">
        <f t="shared" si="0"/>
        <v>1.51013333345</v>
      </c>
      <c r="N11">
        <f t="shared" si="1"/>
        <v>587.31136904320874</v>
      </c>
      <c r="P11" s="53" t="s">
        <v>345</v>
      </c>
      <c r="Q11" s="51">
        <v>39175.769096911412</v>
      </c>
    </row>
    <row r="12" spans="3:25" x14ac:dyDescent="0.35">
      <c r="C12" s="4">
        <v>40379</v>
      </c>
      <c r="D12" s="5" t="s">
        <v>7</v>
      </c>
      <c r="E12" s="5" t="s">
        <v>13</v>
      </c>
      <c r="F12" s="6">
        <v>3.8136363640000002</v>
      </c>
      <c r="G12">
        <v>1</v>
      </c>
      <c r="H12">
        <v>0</v>
      </c>
      <c r="I12">
        <f>IF(D12="RM",1,0)</f>
        <v>1</v>
      </c>
      <c r="J12">
        <f>I12*F12</f>
        <v>3.8136363640000002</v>
      </c>
      <c r="K12" s="48">
        <f>$E$4+SUMPRODUCT(F12:J12,$F$4:$J$4)</f>
        <v>427.92411630140657</v>
      </c>
      <c r="L12">
        <f>F12-F12*0.3</f>
        <v>2.6695454548000002</v>
      </c>
      <c r="M12">
        <f t="shared" si="0"/>
        <v>1.3347727274000001</v>
      </c>
      <c r="N12">
        <f t="shared" si="1"/>
        <v>571.18143983586333</v>
      </c>
      <c r="U12" s="75" t="s">
        <v>387</v>
      </c>
      <c r="V12" s="75"/>
      <c r="W12" s="76"/>
      <c r="X12" s="76"/>
      <c r="Y12" s="76"/>
    </row>
    <row r="13" spans="3:25" x14ac:dyDescent="0.35">
      <c r="C13" s="4">
        <v>40379</v>
      </c>
      <c r="D13" s="5" t="s">
        <v>7</v>
      </c>
      <c r="E13" s="5" t="s">
        <v>14</v>
      </c>
      <c r="F13" s="6">
        <v>4.1479999999999997</v>
      </c>
      <c r="G13">
        <v>1</v>
      </c>
      <c r="H13">
        <v>0</v>
      </c>
      <c r="I13">
        <f>IF(D13="RM",1,0)</f>
        <v>1</v>
      </c>
      <c r="J13">
        <f>I13*F13</f>
        <v>4.1479999999999997</v>
      </c>
      <c r="K13" s="48">
        <f>$E$4+SUMPRODUCT(F13:J13,$F$4:$J$4)</f>
        <v>401.89035567112029</v>
      </c>
      <c r="L13">
        <f>F13-F13*0.3</f>
        <v>2.9036</v>
      </c>
      <c r="M13">
        <f t="shared" si="0"/>
        <v>1.4518</v>
      </c>
      <c r="N13">
        <f t="shared" si="1"/>
        <v>583.46441836333247</v>
      </c>
      <c r="P13" s="52" t="s">
        <v>344</v>
      </c>
      <c r="Q13" t="s">
        <v>343</v>
      </c>
      <c r="U13" s="75" t="s">
        <v>388</v>
      </c>
      <c r="V13" s="75"/>
      <c r="W13" s="75"/>
      <c r="X13" s="76"/>
      <c r="Y13" s="76"/>
    </row>
    <row r="14" spans="3:25" x14ac:dyDescent="0.35">
      <c r="C14" s="4">
        <v>40379</v>
      </c>
      <c r="D14" s="5" t="s">
        <v>7</v>
      </c>
      <c r="E14" s="5" t="s">
        <v>15</v>
      </c>
      <c r="F14" s="6">
        <v>4.1381249999999996</v>
      </c>
      <c r="G14">
        <v>1</v>
      </c>
      <c r="H14">
        <v>0</v>
      </c>
      <c r="I14">
        <f>IF(D14="RM",1,0)</f>
        <v>1</v>
      </c>
      <c r="J14">
        <f>I14*F14</f>
        <v>4.1381249999999996</v>
      </c>
      <c r="K14" s="48">
        <f>$E$4+SUMPRODUCT(F14:J14,$F$4:$J$4)</f>
        <v>402.65922931210457</v>
      </c>
      <c r="L14">
        <f>F14-F14*0.3</f>
        <v>2.8966874999999996</v>
      </c>
      <c r="M14">
        <f t="shared" si="0"/>
        <v>1.4483437499999998</v>
      </c>
      <c r="N14">
        <f t="shared" si="1"/>
        <v>583.18897815400339</v>
      </c>
      <c r="P14" s="54" t="s">
        <v>8</v>
      </c>
      <c r="Q14" s="51">
        <v>2063.5370283158627</v>
      </c>
      <c r="U14" s="75" t="s">
        <v>389</v>
      </c>
      <c r="V14" s="75"/>
      <c r="W14" s="75"/>
      <c r="X14" s="75"/>
      <c r="Y14" s="75"/>
    </row>
    <row r="15" spans="3:25" x14ac:dyDescent="0.35">
      <c r="C15" s="4">
        <v>40379</v>
      </c>
      <c r="D15" s="5" t="s">
        <v>7</v>
      </c>
      <c r="E15" s="5" t="s">
        <v>16</v>
      </c>
      <c r="F15" s="6">
        <v>4.1381249999999996</v>
      </c>
      <c r="G15">
        <v>1</v>
      </c>
      <c r="H15">
        <v>0</v>
      </c>
      <c r="I15">
        <f>IF(D15="RM",1,0)</f>
        <v>1</v>
      </c>
      <c r="J15">
        <f>I15*F15</f>
        <v>4.1381249999999996</v>
      </c>
      <c r="K15" s="48">
        <f>$E$4+SUMPRODUCT(F15:J15,$F$4:$J$4)</f>
        <v>402.65922931210457</v>
      </c>
      <c r="L15">
        <f>F15-F15*0.3</f>
        <v>2.8966874999999996</v>
      </c>
      <c r="M15">
        <f t="shared" si="0"/>
        <v>1.4483437499999998</v>
      </c>
      <c r="N15">
        <f t="shared" si="1"/>
        <v>583.18897815400339</v>
      </c>
      <c r="P15" s="54" t="s">
        <v>9</v>
      </c>
      <c r="Q15" s="51">
        <v>2109.9240180433585</v>
      </c>
    </row>
    <row r="16" spans="3:25" x14ac:dyDescent="0.35">
      <c r="C16" s="4">
        <v>40379</v>
      </c>
      <c r="D16" s="5" t="s">
        <v>7</v>
      </c>
      <c r="E16" s="5" t="s">
        <v>17</v>
      </c>
      <c r="F16" s="6">
        <v>4.4866666669999997</v>
      </c>
      <c r="G16">
        <v>1</v>
      </c>
      <c r="H16">
        <v>1</v>
      </c>
      <c r="I16">
        <f>IF(D16="RM",1,0)</f>
        <v>1</v>
      </c>
      <c r="J16">
        <f>I16*F16</f>
        <v>4.4866666669999997</v>
      </c>
      <c r="K16" s="48">
        <f>$E$4+SUMPRODUCT(F16:J16,$F$4:$J$4)</f>
        <v>455.4124499028062</v>
      </c>
      <c r="L16">
        <f>F16-F16*0.3</f>
        <v>3.1406666668999996</v>
      </c>
      <c r="M16">
        <f t="shared" si="0"/>
        <v>1.5703333334499998</v>
      </c>
      <c r="N16">
        <f t="shared" si="1"/>
        <v>715.14935055050466</v>
      </c>
      <c r="P16" s="54" t="s">
        <v>19</v>
      </c>
      <c r="Q16" s="51">
        <v>1584.6036763821446</v>
      </c>
    </row>
    <row r="17" spans="3:17" x14ac:dyDescent="0.35">
      <c r="C17" s="4">
        <v>40379</v>
      </c>
      <c r="D17" s="5" t="s">
        <v>18</v>
      </c>
      <c r="E17" s="5" t="s">
        <v>19</v>
      </c>
      <c r="F17" s="6">
        <v>3.1469999999999998</v>
      </c>
      <c r="G17">
        <v>1</v>
      </c>
      <c r="H17">
        <v>0</v>
      </c>
      <c r="I17">
        <f>IF(D17="RM",1,0)</f>
        <v>0</v>
      </c>
      <c r="J17">
        <f>I17*F17</f>
        <v>0</v>
      </c>
      <c r="K17" s="48">
        <f>$E$4+SUMPRODUCT(F17:J17,$F$4:$J$4)</f>
        <v>393.18460181145525</v>
      </c>
      <c r="L17">
        <f>F17-F17*0.3</f>
        <v>2.2028999999999996</v>
      </c>
      <c r="M17">
        <f t="shared" si="0"/>
        <v>1.1014499999999998</v>
      </c>
      <c r="N17">
        <f t="shared" si="1"/>
        <v>433.07317966522731</v>
      </c>
      <c r="P17" s="54" t="s">
        <v>10</v>
      </c>
      <c r="Q17" s="51">
        <v>2142.121756412665</v>
      </c>
    </row>
    <row r="18" spans="3:17" x14ac:dyDescent="0.35">
      <c r="C18" s="4">
        <v>40379</v>
      </c>
      <c r="D18" s="5" t="s">
        <v>18</v>
      </c>
      <c r="E18" s="5" t="s">
        <v>20</v>
      </c>
      <c r="F18" s="6">
        <v>3.7450000000000001</v>
      </c>
      <c r="G18">
        <v>1</v>
      </c>
      <c r="H18">
        <v>0</v>
      </c>
      <c r="I18">
        <f>IF(D18="RM",1,0)</f>
        <v>0</v>
      </c>
      <c r="J18">
        <f>I18*F18</f>
        <v>0</v>
      </c>
      <c r="K18" s="48">
        <f>$E$4+SUMPRODUCT(F18:J18,$F$4:$J$4)</f>
        <v>372.63446516455247</v>
      </c>
      <c r="L18">
        <f>F18-F18*0.3</f>
        <v>2.6215000000000002</v>
      </c>
      <c r="M18">
        <f t="shared" si="0"/>
        <v>1.3107500000000001</v>
      </c>
      <c r="N18">
        <f t="shared" si="1"/>
        <v>488.43062521443716</v>
      </c>
      <c r="P18" s="54" t="s">
        <v>20</v>
      </c>
      <c r="Q18" s="51">
        <v>1777.9692554386279</v>
      </c>
    </row>
    <row r="19" spans="3:17" x14ac:dyDescent="0.35">
      <c r="C19" s="4">
        <v>40379</v>
      </c>
      <c r="D19" s="5" t="s">
        <v>18</v>
      </c>
      <c r="E19" s="5" t="s">
        <v>21</v>
      </c>
      <c r="F19" s="6">
        <v>3.1469999999999998</v>
      </c>
      <c r="G19">
        <v>1</v>
      </c>
      <c r="H19">
        <v>0</v>
      </c>
      <c r="I19">
        <f>IF(D19="RM",1,0)</f>
        <v>0</v>
      </c>
      <c r="J19">
        <f>I19*F19</f>
        <v>0</v>
      </c>
      <c r="K19" s="48">
        <f>$E$4+SUMPRODUCT(F19:J19,$F$4:$J$4)</f>
        <v>393.18460181145525</v>
      </c>
      <c r="L19">
        <f>F19-F19*0.3</f>
        <v>2.2028999999999996</v>
      </c>
      <c r="M19">
        <f t="shared" si="0"/>
        <v>1.1014499999999998</v>
      </c>
      <c r="N19">
        <f t="shared" si="1"/>
        <v>433.07317966522731</v>
      </c>
      <c r="P19" s="54" t="s">
        <v>21</v>
      </c>
      <c r="Q19" s="51">
        <v>1584.6036763821446</v>
      </c>
    </row>
    <row r="20" spans="3:17" x14ac:dyDescent="0.35">
      <c r="C20" s="4">
        <v>40379</v>
      </c>
      <c r="D20" s="5" t="s">
        <v>18</v>
      </c>
      <c r="E20" s="5" t="s">
        <v>22</v>
      </c>
      <c r="F20" s="6">
        <v>3.78</v>
      </c>
      <c r="G20">
        <v>1</v>
      </c>
      <c r="H20">
        <v>0</v>
      </c>
      <c r="I20">
        <f>IF(D20="RM",1,0)</f>
        <v>0</v>
      </c>
      <c r="J20">
        <f>I20*F20</f>
        <v>0</v>
      </c>
      <c r="K20" s="48">
        <f>$E$4+SUMPRODUCT(F20:J20,$F$4:$J$4)</f>
        <v>371.43169796949962</v>
      </c>
      <c r="L20">
        <f>F20-F20*0.3</f>
        <v>2.6459999999999999</v>
      </c>
      <c r="M20">
        <f t="shared" si="0"/>
        <v>1.323</v>
      </c>
      <c r="N20">
        <f t="shared" si="1"/>
        <v>491.40413641364796</v>
      </c>
      <c r="P20" s="54" t="s">
        <v>22</v>
      </c>
      <c r="Q20" s="51">
        <v>1788.2207465399654</v>
      </c>
    </row>
    <row r="21" spans="3:17" x14ac:dyDescent="0.35">
      <c r="C21" s="4">
        <v>40379</v>
      </c>
      <c r="D21" s="5" t="s">
        <v>18</v>
      </c>
      <c r="E21" s="5" t="s">
        <v>23</v>
      </c>
      <c r="F21" s="6">
        <v>4.1790000000000003</v>
      </c>
      <c r="G21">
        <v>1</v>
      </c>
      <c r="H21">
        <v>0</v>
      </c>
      <c r="I21">
        <f>IF(D21="RM",1,0)</f>
        <v>0</v>
      </c>
      <c r="J21">
        <f>I21*F21</f>
        <v>0</v>
      </c>
      <c r="K21" s="48">
        <f>$E$4+SUMPRODUCT(F21:J21,$F$4:$J$4)</f>
        <v>357.72015194589733</v>
      </c>
      <c r="L21">
        <f>F21-F21*0.3</f>
        <v>2.9253</v>
      </c>
      <c r="M21">
        <f t="shared" si="0"/>
        <v>1.46265</v>
      </c>
      <c r="N21">
        <f t="shared" si="1"/>
        <v>523.21938024366671</v>
      </c>
      <c r="P21" s="54" t="s">
        <v>11</v>
      </c>
      <c r="Q21" s="51">
        <v>2274.329712910438</v>
      </c>
    </row>
    <row r="22" spans="3:17" x14ac:dyDescent="0.35">
      <c r="C22" s="4">
        <v>40379</v>
      </c>
      <c r="D22" s="5" t="s">
        <v>18</v>
      </c>
      <c r="E22" s="5" t="s">
        <v>24</v>
      </c>
      <c r="F22" s="6">
        <v>4.6224999999999996</v>
      </c>
      <c r="G22">
        <v>1</v>
      </c>
      <c r="H22">
        <v>0</v>
      </c>
      <c r="I22">
        <f>IF(D22="RM",1,0)</f>
        <v>0</v>
      </c>
      <c r="J22">
        <f>I22*F22</f>
        <v>0</v>
      </c>
      <c r="K22" s="48">
        <f>$E$4+SUMPRODUCT(F22:J22,$F$4:$J$4)</f>
        <v>342.47937334572782</v>
      </c>
      <c r="L22">
        <f>F22-F22*0.3</f>
        <v>3.2357499999999995</v>
      </c>
      <c r="M22">
        <f t="shared" si="0"/>
        <v>1.6178749999999997</v>
      </c>
      <c r="N22">
        <f t="shared" si="1"/>
        <v>554.08881615171936</v>
      </c>
      <c r="P22" s="54" t="s">
        <v>12</v>
      </c>
      <c r="Q22" s="51">
        <v>2146.7577139226478</v>
      </c>
    </row>
    <row r="23" spans="3:17" x14ac:dyDescent="0.35">
      <c r="C23" s="4">
        <v>40379</v>
      </c>
      <c r="D23" s="5" t="s">
        <v>18</v>
      </c>
      <c r="E23" s="5" t="s">
        <v>25</v>
      </c>
      <c r="F23" s="6">
        <v>4.0162500000000003</v>
      </c>
      <c r="G23">
        <v>1</v>
      </c>
      <c r="H23">
        <v>0</v>
      </c>
      <c r="I23">
        <f>IF(D23="RM",1,0)</f>
        <v>0</v>
      </c>
      <c r="J23">
        <f>I23*F23</f>
        <v>0</v>
      </c>
      <c r="K23" s="48">
        <f>$E$4+SUMPRODUCT(F23:J23,$F$4:$J$4)</f>
        <v>363.31301940289302</v>
      </c>
      <c r="L23">
        <f>F23-F23*0.3</f>
        <v>2.811375</v>
      </c>
      <c r="M23">
        <f t="shared" si="0"/>
        <v>1.4056875</v>
      </c>
      <c r="N23">
        <f t="shared" si="1"/>
        <v>510.70456996190416</v>
      </c>
      <c r="P23" s="54" t="s">
        <v>23</v>
      </c>
      <c r="Q23" s="51">
        <v>1896.7566097312738</v>
      </c>
    </row>
    <row r="24" spans="3:17" x14ac:dyDescent="0.35">
      <c r="C24" s="4">
        <v>40379</v>
      </c>
      <c r="D24" s="5" t="s">
        <v>18</v>
      </c>
      <c r="E24" s="5" t="s">
        <v>26</v>
      </c>
      <c r="F24" s="6">
        <v>3.1419999999999999</v>
      </c>
      <c r="G24">
        <v>1</v>
      </c>
      <c r="H24">
        <v>1</v>
      </c>
      <c r="I24">
        <f>IF(D24="RM",1,0)</f>
        <v>0</v>
      </c>
      <c r="J24">
        <f>I24*F24</f>
        <v>0</v>
      </c>
      <c r="K24" s="48">
        <f>$E$4+SUMPRODUCT(F24:J24,$F$4:$J$4)</f>
        <v>473.24731722802886</v>
      </c>
      <c r="L24">
        <f>F24-F24*0.3</f>
        <v>2.1993999999999998</v>
      </c>
      <c r="M24">
        <f t="shared" si="0"/>
        <v>1.0996999999999999</v>
      </c>
      <c r="N24">
        <f t="shared" si="1"/>
        <v>520.43007475566333</v>
      </c>
      <c r="P24" s="54" t="s">
        <v>13</v>
      </c>
      <c r="Q24" s="51">
        <v>2105.7514021147813</v>
      </c>
    </row>
    <row r="25" spans="3:17" x14ac:dyDescent="0.35">
      <c r="C25" s="4">
        <v>40379</v>
      </c>
      <c r="D25" s="5" t="s">
        <v>18</v>
      </c>
      <c r="E25" s="5" t="s">
        <v>27</v>
      </c>
      <c r="F25" s="6">
        <v>3.7450000000000001</v>
      </c>
      <c r="G25">
        <v>1</v>
      </c>
      <c r="H25">
        <v>0</v>
      </c>
      <c r="I25">
        <f>IF(D25="RM",1,0)</f>
        <v>0</v>
      </c>
      <c r="J25">
        <f>I25*F25</f>
        <v>0</v>
      </c>
      <c r="K25" s="48">
        <f>$E$4+SUMPRODUCT(F25:J25,$F$4:$J$4)</f>
        <v>372.63446516455247</v>
      </c>
      <c r="L25">
        <f>F25-F25*0.3</f>
        <v>2.6215000000000002</v>
      </c>
      <c r="M25">
        <f t="shared" si="0"/>
        <v>1.3107500000000001</v>
      </c>
      <c r="N25">
        <f t="shared" si="1"/>
        <v>488.43062521443716</v>
      </c>
      <c r="P25" s="54" t="s">
        <v>24</v>
      </c>
      <c r="Q25" s="51">
        <v>1999.4208515361463</v>
      </c>
    </row>
    <row r="26" spans="3:17" x14ac:dyDescent="0.35">
      <c r="C26" s="4">
        <v>40379</v>
      </c>
      <c r="D26" s="5" t="s">
        <v>18</v>
      </c>
      <c r="E26" s="5" t="s">
        <v>28</v>
      </c>
      <c r="F26" s="6">
        <v>3.5185714290000001</v>
      </c>
      <c r="G26">
        <v>1</v>
      </c>
      <c r="H26">
        <v>0</v>
      </c>
      <c r="I26">
        <f>IF(D26="RM",1,0)</f>
        <v>0</v>
      </c>
      <c r="J26">
        <f>I26*F26</f>
        <v>0</v>
      </c>
      <c r="K26" s="48">
        <f>$E$4+SUMPRODUCT(F26:J26,$F$4:$J$4)</f>
        <v>380.41563251373799</v>
      </c>
      <c r="L26">
        <f>F26-F26*0.3</f>
        <v>2.4630000003000001</v>
      </c>
      <c r="M26">
        <f t="shared" si="0"/>
        <v>1.2315000001500001</v>
      </c>
      <c r="N26">
        <f t="shared" si="1"/>
        <v>468.4818514977307</v>
      </c>
      <c r="P26" s="54" t="s">
        <v>14</v>
      </c>
      <c r="Q26" s="51">
        <v>2139.1915954830993</v>
      </c>
    </row>
    <row r="27" spans="3:17" x14ac:dyDescent="0.35">
      <c r="C27" s="49">
        <v>40386</v>
      </c>
      <c r="D27" s="5" t="s">
        <v>7</v>
      </c>
      <c r="E27" s="5" t="s">
        <v>8</v>
      </c>
      <c r="F27" s="6">
        <v>3.556923077</v>
      </c>
      <c r="G27">
        <v>0</v>
      </c>
      <c r="H27">
        <v>1</v>
      </c>
      <c r="I27">
        <f>IF(D27="RM",1,0)</f>
        <v>1</v>
      </c>
      <c r="J27">
        <f>I27*F27</f>
        <v>3.556923077</v>
      </c>
      <c r="K27" s="48">
        <f>$E$4+SUMPRODUCT(F27:J27,$F$4:$J$4)</f>
        <v>403.2166338167691</v>
      </c>
      <c r="L27">
        <f>F27-F27*0.3</f>
        <v>2.4898461539000003</v>
      </c>
      <c r="M27">
        <f t="shared" si="0"/>
        <v>1.2449230769500002</v>
      </c>
      <c r="N27">
        <f t="shared" ref="N27:N46" si="2">(L27-M27)*K27</f>
        <v>501.97369244859368</v>
      </c>
      <c r="P27" s="54" t="s">
        <v>15</v>
      </c>
      <c r="Q27" s="51">
        <v>2138.5532694384437</v>
      </c>
    </row>
    <row r="28" spans="3:17" x14ac:dyDescent="0.35">
      <c r="C28" s="49">
        <v>40386</v>
      </c>
      <c r="D28" s="5" t="s">
        <v>7</v>
      </c>
      <c r="E28" s="5" t="s">
        <v>9</v>
      </c>
      <c r="F28" s="6">
        <v>3.8450000000000002</v>
      </c>
      <c r="G28">
        <v>0</v>
      </c>
      <c r="H28">
        <v>1</v>
      </c>
      <c r="I28">
        <f>IF(D28="RM",1,0)</f>
        <v>1</v>
      </c>
      <c r="J28">
        <f>I28*F28</f>
        <v>3.8450000000000002</v>
      </c>
      <c r="K28" s="48">
        <f>$E$4+SUMPRODUCT(F28:J28,$F$4:$J$4)</f>
        <v>380.78678544506573</v>
      </c>
      <c r="L28">
        <f>F28-F28*0.3</f>
        <v>2.6915000000000004</v>
      </c>
      <c r="M28">
        <f t="shared" si="0"/>
        <v>1.3457500000000002</v>
      </c>
      <c r="N28">
        <f t="shared" si="2"/>
        <v>512.44381651269725</v>
      </c>
      <c r="P28" s="54" t="s">
        <v>25</v>
      </c>
      <c r="Q28" s="51">
        <v>1854.3352432883255</v>
      </c>
    </row>
    <row r="29" spans="3:17" x14ac:dyDescent="0.35">
      <c r="C29" s="49">
        <v>40386</v>
      </c>
      <c r="D29" s="5" t="s">
        <v>7</v>
      </c>
      <c r="E29" s="5" t="s">
        <v>10</v>
      </c>
      <c r="F29" s="6">
        <v>4.6806666669999997</v>
      </c>
      <c r="G29">
        <v>0</v>
      </c>
      <c r="H29">
        <v>1</v>
      </c>
      <c r="I29">
        <f>IF(D29="RM",1,0)</f>
        <v>1</v>
      </c>
      <c r="J29">
        <f>I29*F29</f>
        <v>4.6806666669999997</v>
      </c>
      <c r="K29" s="48">
        <f>$E$4+SUMPRODUCT(F29:J29,$F$4:$J$4)</f>
        <v>315.72125907488589</v>
      </c>
      <c r="L29">
        <f>F29-F29*0.3</f>
        <v>3.2764666668999998</v>
      </c>
      <c r="M29">
        <f t="shared" si="0"/>
        <v>1.6382333334499999</v>
      </c>
      <c r="N29">
        <f t="shared" si="2"/>
        <v>517.22509069528132</v>
      </c>
      <c r="P29" s="54" t="s">
        <v>16</v>
      </c>
      <c r="Q29" s="51">
        <v>2138.5532694384437</v>
      </c>
    </row>
    <row r="30" spans="3:17" x14ac:dyDescent="0.35">
      <c r="C30" s="49">
        <v>40386</v>
      </c>
      <c r="D30" s="5" t="s">
        <v>7</v>
      </c>
      <c r="E30" s="5" t="s">
        <v>11</v>
      </c>
      <c r="F30" s="6">
        <v>4.5443749999999996</v>
      </c>
      <c r="G30">
        <v>0</v>
      </c>
      <c r="H30">
        <v>1</v>
      </c>
      <c r="I30">
        <f>IF(D30="RM",1,0)</f>
        <v>1</v>
      </c>
      <c r="J30">
        <f>I30*F30</f>
        <v>4.5443749999999996</v>
      </c>
      <c r="K30" s="48">
        <f>$E$4+SUMPRODUCT(F30:J30,$F$4:$J$4)</f>
        <v>326.33301302345433</v>
      </c>
      <c r="L30">
        <f>F30-F30*0.3</f>
        <v>3.1810624999999995</v>
      </c>
      <c r="M30">
        <f t="shared" si="0"/>
        <v>1.5905312499999997</v>
      </c>
      <c r="N30">
        <f t="shared" si="2"/>
        <v>519.04285512046101</v>
      </c>
      <c r="P30" s="54" t="s">
        <v>17</v>
      </c>
      <c r="Q30" s="51">
        <v>2273.6716717578906</v>
      </c>
    </row>
    <row r="31" spans="3:17" x14ac:dyDescent="0.35">
      <c r="C31" s="49">
        <v>40386</v>
      </c>
      <c r="D31" s="5" t="s">
        <v>7</v>
      </c>
      <c r="E31" s="5" t="s">
        <v>12</v>
      </c>
      <c r="F31" s="6">
        <v>4.314666667</v>
      </c>
      <c r="G31">
        <v>0</v>
      </c>
      <c r="H31">
        <v>1</v>
      </c>
      <c r="I31">
        <f>IF(D31="RM",1,0)</f>
        <v>1</v>
      </c>
      <c r="J31">
        <f>I31*F31</f>
        <v>4.314666667</v>
      </c>
      <c r="K31" s="48">
        <f>$E$4+SUMPRODUCT(F31:J31,$F$4:$J$4)</f>
        <v>344.21824667997578</v>
      </c>
      <c r="L31">
        <f>F31-F31*0.3</f>
        <v>3.0202666669</v>
      </c>
      <c r="M31">
        <f t="shared" si="0"/>
        <v>1.51013333345</v>
      </c>
      <c r="N31">
        <f t="shared" si="2"/>
        <v>519.81544829314623</v>
      </c>
      <c r="P31" s="54" t="s">
        <v>26</v>
      </c>
      <c r="Q31" s="51">
        <v>1670.6978670200285</v>
      </c>
    </row>
    <row r="32" spans="3:17" x14ac:dyDescent="0.35">
      <c r="C32" s="49">
        <v>40386</v>
      </c>
      <c r="D32" s="5" t="s">
        <v>7</v>
      </c>
      <c r="E32" s="5" t="s">
        <v>13</v>
      </c>
      <c r="F32" s="6">
        <v>3.8136363640000002</v>
      </c>
      <c r="G32">
        <v>0</v>
      </c>
      <c r="H32">
        <v>1</v>
      </c>
      <c r="I32">
        <f>IF(D32="RM",1,0)</f>
        <v>1</v>
      </c>
      <c r="J32">
        <f>I32*F32</f>
        <v>3.8136363640000002</v>
      </c>
      <c r="K32" s="48">
        <f>$E$4+SUMPRODUCT(F32:J32,$F$4:$J$4)</f>
        <v>383.22877764818747</v>
      </c>
      <c r="L32">
        <f>F32-F32*0.3</f>
        <v>2.6695454548000002</v>
      </c>
      <c r="M32">
        <f t="shared" si="0"/>
        <v>1.3347727274000001</v>
      </c>
      <c r="N32">
        <f t="shared" si="2"/>
        <v>511.52332075963938</v>
      </c>
      <c r="P32" s="54" t="s">
        <v>27</v>
      </c>
      <c r="Q32" s="51">
        <v>1777.9692554386279</v>
      </c>
    </row>
    <row r="33" spans="3:17" x14ac:dyDescent="0.35">
      <c r="C33" s="49">
        <v>40386</v>
      </c>
      <c r="D33" s="5" t="s">
        <v>7</v>
      </c>
      <c r="E33" s="5" t="s">
        <v>14</v>
      </c>
      <c r="F33" s="6">
        <v>4.1479999999999997</v>
      </c>
      <c r="G33">
        <v>0</v>
      </c>
      <c r="H33">
        <v>1</v>
      </c>
      <c r="I33">
        <f>IF(D33="RM",1,0)</f>
        <v>1</v>
      </c>
      <c r="J33">
        <f>I33*F33</f>
        <v>4.1479999999999997</v>
      </c>
      <c r="K33" s="48">
        <f>$E$4+SUMPRODUCT(F33:J33,$F$4:$J$4)</f>
        <v>357.19501701790114</v>
      </c>
      <c r="L33">
        <f>F33-F33*0.3</f>
        <v>2.9036</v>
      </c>
      <c r="M33">
        <f t="shared" si="0"/>
        <v>1.4518</v>
      </c>
      <c r="N33">
        <f t="shared" si="2"/>
        <v>518.57572570658886</v>
      </c>
      <c r="P33" s="54" t="s">
        <v>28</v>
      </c>
      <c r="Q33" s="51">
        <v>1708.8004773164917</v>
      </c>
    </row>
    <row r="34" spans="3:17" x14ac:dyDescent="0.35">
      <c r="C34" s="49">
        <v>40386</v>
      </c>
      <c r="D34" s="5" t="s">
        <v>7</v>
      </c>
      <c r="E34" s="5" t="s">
        <v>15</v>
      </c>
      <c r="F34" s="6">
        <v>4.1381249999999996</v>
      </c>
      <c r="G34">
        <v>0</v>
      </c>
      <c r="H34">
        <v>1</v>
      </c>
      <c r="I34">
        <f>IF(D34="RM",1,0)</f>
        <v>1</v>
      </c>
      <c r="J34">
        <f>I34*F34</f>
        <v>4.1381249999999996</v>
      </c>
      <c r="K34" s="48">
        <f>$E$4+SUMPRODUCT(F34:J34,$F$4:$J$4)</f>
        <v>357.96389065888548</v>
      </c>
      <c r="L34">
        <f>F34-F34*0.3</f>
        <v>2.8966874999999996</v>
      </c>
      <c r="M34">
        <f t="shared" si="0"/>
        <v>1.4483437499999998</v>
      </c>
      <c r="N34">
        <f t="shared" si="2"/>
        <v>518.45476376148008</v>
      </c>
      <c r="P34" s="54" t="s">
        <v>345</v>
      </c>
      <c r="Q34" s="51">
        <v>39175.769096911405</v>
      </c>
    </row>
    <row r="35" spans="3:17" x14ac:dyDescent="0.35">
      <c r="C35" s="49">
        <v>40386</v>
      </c>
      <c r="D35" s="5" t="s">
        <v>7</v>
      </c>
      <c r="E35" s="5" t="s">
        <v>16</v>
      </c>
      <c r="F35" s="6">
        <v>4.1381249999999996</v>
      </c>
      <c r="G35">
        <v>0</v>
      </c>
      <c r="H35">
        <v>1</v>
      </c>
      <c r="I35">
        <f>IF(D35="RM",1,0)</f>
        <v>1</v>
      </c>
      <c r="J35">
        <f>I35*F35</f>
        <v>4.1381249999999996</v>
      </c>
      <c r="K35" s="48">
        <f>$E$4+SUMPRODUCT(F35:J35,$F$4:$J$4)</f>
        <v>357.96389065888548</v>
      </c>
      <c r="L35">
        <f>F35-F35*0.3</f>
        <v>2.8966874999999996</v>
      </c>
      <c r="M35">
        <f t="shared" si="0"/>
        <v>1.4483437499999998</v>
      </c>
      <c r="N35">
        <f t="shared" si="2"/>
        <v>518.45476376148008</v>
      </c>
    </row>
    <row r="36" spans="3:17" x14ac:dyDescent="0.35">
      <c r="C36" s="49">
        <v>40386</v>
      </c>
      <c r="D36" s="5" t="s">
        <v>7</v>
      </c>
      <c r="E36" s="5" t="s">
        <v>17</v>
      </c>
      <c r="F36" s="6">
        <v>4.4866666669999997</v>
      </c>
      <c r="G36">
        <v>0</v>
      </c>
      <c r="H36">
        <v>1</v>
      </c>
      <c r="I36">
        <f>IF(D36="RM",1,0)</f>
        <v>1</v>
      </c>
      <c r="J36">
        <f>I36*F36</f>
        <v>4.4866666669999997</v>
      </c>
      <c r="K36" s="48">
        <f>$E$4+SUMPRODUCT(F36:J36,$F$4:$J$4)</f>
        <v>330.82621971802098</v>
      </c>
      <c r="L36">
        <f>F36-F36*0.3</f>
        <v>3.1406666668999996</v>
      </c>
      <c r="M36">
        <f t="shared" si="0"/>
        <v>1.5703333334499998</v>
      </c>
      <c r="N36">
        <f t="shared" si="2"/>
        <v>519.50744040246195</v>
      </c>
    </row>
    <row r="37" spans="3:17" x14ac:dyDescent="0.35">
      <c r="C37" s="49">
        <v>40386</v>
      </c>
      <c r="D37" s="5" t="s">
        <v>18</v>
      </c>
      <c r="E37" s="5" t="s">
        <v>19</v>
      </c>
      <c r="F37" s="6">
        <v>3.1469999999999998</v>
      </c>
      <c r="G37">
        <v>0</v>
      </c>
      <c r="H37">
        <v>1</v>
      </c>
      <c r="I37">
        <f>IF(D37="RM",1,0)</f>
        <v>0</v>
      </c>
      <c r="J37">
        <f>I37*F37</f>
        <v>0</v>
      </c>
      <c r="K37" s="48">
        <f>$E$4+SUMPRODUCT(F37:J37,$F$4:$J$4)</f>
        <v>348.4892631582361</v>
      </c>
      <c r="L37">
        <f>F37-F37*0.3</f>
        <v>2.2028999999999996</v>
      </c>
      <c r="M37">
        <f t="shared" si="0"/>
        <v>1.1014499999999998</v>
      </c>
      <c r="N37">
        <f t="shared" si="2"/>
        <v>383.84349890563908</v>
      </c>
    </row>
    <row r="38" spans="3:17" x14ac:dyDescent="0.35">
      <c r="C38" s="49">
        <v>40386</v>
      </c>
      <c r="D38" s="5" t="s">
        <v>18</v>
      </c>
      <c r="E38" s="5" t="s">
        <v>20</v>
      </c>
      <c r="F38" s="6">
        <v>3.7450000000000001</v>
      </c>
      <c r="G38">
        <v>0</v>
      </c>
      <c r="H38">
        <v>1</v>
      </c>
      <c r="I38">
        <f>IF(D38="RM",1,0)</f>
        <v>0</v>
      </c>
      <c r="J38">
        <f>I38*F38</f>
        <v>0</v>
      </c>
      <c r="K38" s="48">
        <f>$E$4+SUMPRODUCT(F38:J38,$F$4:$J$4)</f>
        <v>327.93912651133337</v>
      </c>
      <c r="L38">
        <f>F38-F38*0.3</f>
        <v>2.6215000000000002</v>
      </c>
      <c r="M38">
        <f t="shared" si="0"/>
        <v>1.3107500000000001</v>
      </c>
      <c r="N38">
        <f t="shared" si="2"/>
        <v>429.84621007473027</v>
      </c>
    </row>
    <row r="39" spans="3:17" x14ac:dyDescent="0.35">
      <c r="C39" s="49">
        <v>40386</v>
      </c>
      <c r="D39" s="5" t="s">
        <v>18</v>
      </c>
      <c r="E39" s="5" t="s">
        <v>21</v>
      </c>
      <c r="F39" s="6">
        <v>3.1469999999999998</v>
      </c>
      <c r="G39">
        <v>0</v>
      </c>
      <c r="H39">
        <v>1</v>
      </c>
      <c r="I39">
        <f>IF(D39="RM",1,0)</f>
        <v>0</v>
      </c>
      <c r="J39">
        <f>I39*F39</f>
        <v>0</v>
      </c>
      <c r="K39" s="48">
        <f>$E$4+SUMPRODUCT(F39:J39,$F$4:$J$4)</f>
        <v>348.4892631582361</v>
      </c>
      <c r="L39">
        <f>F39-F39*0.3</f>
        <v>2.2028999999999996</v>
      </c>
      <c r="M39">
        <f t="shared" si="0"/>
        <v>1.1014499999999998</v>
      </c>
      <c r="N39">
        <f t="shared" si="2"/>
        <v>383.84349890563908</v>
      </c>
    </row>
    <row r="40" spans="3:17" x14ac:dyDescent="0.35">
      <c r="C40" s="49">
        <v>40386</v>
      </c>
      <c r="D40" s="5" t="s">
        <v>18</v>
      </c>
      <c r="E40" s="5" t="s">
        <v>22</v>
      </c>
      <c r="F40" s="6">
        <v>3.78</v>
      </c>
      <c r="G40">
        <v>0</v>
      </c>
      <c r="H40">
        <v>1</v>
      </c>
      <c r="I40">
        <f>IF(D40="RM",1,0)</f>
        <v>0</v>
      </c>
      <c r="J40">
        <f>I40*F40</f>
        <v>0</v>
      </c>
      <c r="K40" s="48">
        <f>$E$4+SUMPRODUCT(F40:J40,$F$4:$J$4)</f>
        <v>326.73635931628053</v>
      </c>
      <c r="L40">
        <f>F40-F40*0.3</f>
        <v>2.6459999999999999</v>
      </c>
      <c r="M40">
        <f t="shared" si="0"/>
        <v>1.323</v>
      </c>
      <c r="N40">
        <f t="shared" si="2"/>
        <v>432.27220337543912</v>
      </c>
    </row>
    <row r="41" spans="3:17" x14ac:dyDescent="0.35">
      <c r="C41" s="49">
        <v>40386</v>
      </c>
      <c r="D41" s="5" t="s">
        <v>18</v>
      </c>
      <c r="E41" s="5" t="s">
        <v>23</v>
      </c>
      <c r="F41" s="6">
        <v>4.1790000000000003</v>
      </c>
      <c r="G41">
        <v>0</v>
      </c>
      <c r="H41">
        <v>1</v>
      </c>
      <c r="I41">
        <f>IF(D41="RM",1,0)</f>
        <v>0</v>
      </c>
      <c r="J41">
        <f>I41*F41</f>
        <v>0</v>
      </c>
      <c r="K41" s="48">
        <f>$E$4+SUMPRODUCT(F41:J41,$F$4:$J$4)</f>
        <v>313.02481329267812</v>
      </c>
      <c r="L41">
        <f>F41-F41*0.3</f>
        <v>2.9253</v>
      </c>
      <c r="M41">
        <f t="shared" si="0"/>
        <v>1.46265</v>
      </c>
      <c r="N41">
        <f t="shared" si="2"/>
        <v>457.84574316253565</v>
      </c>
    </row>
    <row r="42" spans="3:17" x14ac:dyDescent="0.35">
      <c r="C42" s="49">
        <v>40386</v>
      </c>
      <c r="D42" s="5" t="s">
        <v>18</v>
      </c>
      <c r="E42" s="5" t="s">
        <v>24</v>
      </c>
      <c r="F42" s="6">
        <v>4.6224999999999996</v>
      </c>
      <c r="G42">
        <v>0</v>
      </c>
      <c r="H42">
        <v>1</v>
      </c>
      <c r="I42">
        <f>IF(D42="RM",1,0)</f>
        <v>0</v>
      </c>
      <c r="J42">
        <f>I42*F42</f>
        <v>0</v>
      </c>
      <c r="K42" s="48">
        <f>$E$4+SUMPRODUCT(F42:J42,$F$4:$J$4)</f>
        <v>297.78403469250867</v>
      </c>
      <c r="L42">
        <f>F42-F42*0.3</f>
        <v>3.2357499999999995</v>
      </c>
      <c r="M42">
        <f t="shared" si="0"/>
        <v>1.6178749999999997</v>
      </c>
      <c r="N42">
        <f t="shared" si="2"/>
        <v>481.77734512814237</v>
      </c>
    </row>
    <row r="43" spans="3:17" x14ac:dyDescent="0.35">
      <c r="C43" s="49">
        <v>40386</v>
      </c>
      <c r="D43" s="5" t="s">
        <v>18</v>
      </c>
      <c r="E43" s="5" t="s">
        <v>25</v>
      </c>
      <c r="F43" s="6">
        <v>4.0162500000000003</v>
      </c>
      <c r="G43">
        <v>0</v>
      </c>
      <c r="H43">
        <v>1</v>
      </c>
      <c r="I43">
        <f>IF(D43="RM",1,0)</f>
        <v>0</v>
      </c>
      <c r="J43">
        <f>I43*F43</f>
        <v>0</v>
      </c>
      <c r="K43" s="48">
        <f>$E$4+SUMPRODUCT(F43:J43,$F$4:$J$4)</f>
        <v>318.61768074967381</v>
      </c>
      <c r="L43">
        <f>F43-F43*0.3</f>
        <v>2.811375</v>
      </c>
      <c r="M43">
        <f t="shared" si="0"/>
        <v>1.4056875</v>
      </c>
      <c r="N43">
        <f t="shared" si="2"/>
        <v>447.87689110880711</v>
      </c>
    </row>
    <row r="44" spans="3:17" x14ac:dyDescent="0.35">
      <c r="C44" s="49">
        <v>40386</v>
      </c>
      <c r="D44" s="5" t="s">
        <v>18</v>
      </c>
      <c r="E44" s="5" t="s">
        <v>26</v>
      </c>
      <c r="F44" s="6">
        <v>3.1419999999999999</v>
      </c>
      <c r="G44">
        <v>0</v>
      </c>
      <c r="H44">
        <v>1</v>
      </c>
      <c r="I44">
        <f>IF(D44="RM",1,0)</f>
        <v>0</v>
      </c>
      <c r="J44">
        <f>I44*F44</f>
        <v>0</v>
      </c>
      <c r="K44" s="48">
        <f>$E$4+SUMPRODUCT(F44:J44,$F$4:$J$4)</f>
        <v>348.66108704324364</v>
      </c>
      <c r="L44">
        <f>F44-F44*0.3</f>
        <v>2.1993999999999998</v>
      </c>
      <c r="M44">
        <f t="shared" si="0"/>
        <v>1.0996999999999999</v>
      </c>
      <c r="N44">
        <f t="shared" si="2"/>
        <v>383.42259742145501</v>
      </c>
    </row>
    <row r="45" spans="3:17" x14ac:dyDescent="0.35">
      <c r="C45" s="49">
        <v>40386</v>
      </c>
      <c r="D45" s="5" t="s">
        <v>18</v>
      </c>
      <c r="E45" s="5" t="s">
        <v>27</v>
      </c>
      <c r="F45" s="6">
        <v>3.7450000000000001</v>
      </c>
      <c r="G45">
        <v>0</v>
      </c>
      <c r="H45">
        <v>1</v>
      </c>
      <c r="I45">
        <f>IF(D45="RM",1,0)</f>
        <v>0</v>
      </c>
      <c r="J45">
        <f>I45*F45</f>
        <v>0</v>
      </c>
      <c r="K45" s="48">
        <f>$E$4+SUMPRODUCT(F45:J45,$F$4:$J$4)</f>
        <v>327.93912651133337</v>
      </c>
      <c r="L45">
        <f>F45-F45*0.3</f>
        <v>2.6215000000000002</v>
      </c>
      <c r="M45">
        <f t="shared" si="0"/>
        <v>1.3107500000000001</v>
      </c>
      <c r="N45">
        <f t="shared" si="2"/>
        <v>429.84621007473027</v>
      </c>
    </row>
    <row r="46" spans="3:17" x14ac:dyDescent="0.35">
      <c r="C46" s="49">
        <v>40386</v>
      </c>
      <c r="D46" s="5" t="s">
        <v>18</v>
      </c>
      <c r="E46" s="5" t="s">
        <v>28</v>
      </c>
      <c r="F46" s="6">
        <v>3.5185714290000001</v>
      </c>
      <c r="G46">
        <v>0</v>
      </c>
      <c r="H46">
        <v>1</v>
      </c>
      <c r="I46">
        <f>IF(D46="RM",1,0)</f>
        <v>0</v>
      </c>
      <c r="J46">
        <f>I46*F46</f>
        <v>0</v>
      </c>
      <c r="K46" s="48">
        <f>$E$4+SUMPRODUCT(F46:J46,$F$4:$J$4)</f>
        <v>335.72029386051884</v>
      </c>
      <c r="L46">
        <f>F46-F46*0.3</f>
        <v>2.4630000003000001</v>
      </c>
      <c r="M46">
        <f t="shared" si="0"/>
        <v>1.2315000001500001</v>
      </c>
      <c r="N46">
        <f t="shared" si="2"/>
        <v>413.439541939587</v>
      </c>
    </row>
    <row r="47" spans="3:17" x14ac:dyDescent="0.35">
      <c r="C47" s="49">
        <v>40393</v>
      </c>
      <c r="D47" s="5" t="s">
        <v>7</v>
      </c>
      <c r="E47" s="5" t="s">
        <v>8</v>
      </c>
      <c r="F47" s="6">
        <v>3.556923077</v>
      </c>
      <c r="G47">
        <v>0</v>
      </c>
      <c r="H47">
        <v>1</v>
      </c>
      <c r="I47">
        <f>IF(D47="RM",1,0)</f>
        <v>1</v>
      </c>
      <c r="J47">
        <f>I47*F47</f>
        <v>3.556923077</v>
      </c>
      <c r="K47" s="48">
        <f>$E$4+SUMPRODUCT(F47:J47,$F$4:$J$4)</f>
        <v>403.2166338167691</v>
      </c>
      <c r="L47">
        <f>F47-F47*0.3</f>
        <v>2.4898461539000003</v>
      </c>
      <c r="M47">
        <f t="shared" si="0"/>
        <v>1.2449230769500002</v>
      </c>
      <c r="N47">
        <f t="shared" ref="N47:N66" si="3">(L47-M47)*K47</f>
        <v>501.97369244859368</v>
      </c>
    </row>
    <row r="48" spans="3:17" x14ac:dyDescent="0.35">
      <c r="C48" s="49">
        <v>40393</v>
      </c>
      <c r="D48" s="5" t="s">
        <v>7</v>
      </c>
      <c r="E48" s="5" t="s">
        <v>9</v>
      </c>
      <c r="F48" s="6">
        <v>3.8450000000000002</v>
      </c>
      <c r="G48">
        <v>0</v>
      </c>
      <c r="H48">
        <v>1</v>
      </c>
      <c r="I48">
        <f>IF(D48="RM",1,0)</f>
        <v>1</v>
      </c>
      <c r="J48">
        <f>I48*F48</f>
        <v>3.8450000000000002</v>
      </c>
      <c r="K48" s="48">
        <f>$E$4+SUMPRODUCT(F48:J48,$F$4:$J$4)</f>
        <v>380.78678544506573</v>
      </c>
      <c r="L48">
        <f>F48-F48*0.3</f>
        <v>2.6915000000000004</v>
      </c>
      <c r="M48">
        <f t="shared" si="0"/>
        <v>1.3457500000000002</v>
      </c>
      <c r="N48">
        <f t="shared" si="3"/>
        <v>512.44381651269725</v>
      </c>
    </row>
    <row r="49" spans="3:14" x14ac:dyDescent="0.35">
      <c r="C49" s="49">
        <v>40393</v>
      </c>
      <c r="D49" s="5" t="s">
        <v>7</v>
      </c>
      <c r="E49" s="5" t="s">
        <v>10</v>
      </c>
      <c r="F49" s="6">
        <v>4.6806666669999997</v>
      </c>
      <c r="G49">
        <v>0</v>
      </c>
      <c r="H49">
        <v>1</v>
      </c>
      <c r="I49">
        <f>IF(D49="RM",1,0)</f>
        <v>1</v>
      </c>
      <c r="J49">
        <f>I49*F49</f>
        <v>4.6806666669999997</v>
      </c>
      <c r="K49" s="48">
        <f>$E$4+SUMPRODUCT(F49:J49,$F$4:$J$4)</f>
        <v>315.72125907488589</v>
      </c>
      <c r="L49">
        <f>F49-F49*0.3</f>
        <v>3.2764666668999998</v>
      </c>
      <c r="M49">
        <f t="shared" si="0"/>
        <v>1.6382333334499999</v>
      </c>
      <c r="N49">
        <f t="shared" si="3"/>
        <v>517.22509069528132</v>
      </c>
    </row>
    <row r="50" spans="3:14" x14ac:dyDescent="0.35">
      <c r="C50" s="49">
        <v>40393</v>
      </c>
      <c r="D50" s="5" t="s">
        <v>7</v>
      </c>
      <c r="E50" s="5" t="s">
        <v>11</v>
      </c>
      <c r="F50" s="6">
        <v>4.5443749999999996</v>
      </c>
      <c r="G50">
        <v>0</v>
      </c>
      <c r="H50">
        <v>1</v>
      </c>
      <c r="I50">
        <f>IF(D50="RM",1,0)</f>
        <v>1</v>
      </c>
      <c r="J50">
        <f>I50*F50</f>
        <v>4.5443749999999996</v>
      </c>
      <c r="K50" s="48">
        <f>$E$4+SUMPRODUCT(F50:J50,$F$4:$J$4)</f>
        <v>326.33301302345433</v>
      </c>
      <c r="L50">
        <f>F50-F50*0.3</f>
        <v>3.1810624999999995</v>
      </c>
      <c r="M50">
        <f t="shared" si="0"/>
        <v>1.5905312499999997</v>
      </c>
      <c r="N50">
        <f t="shared" si="3"/>
        <v>519.04285512046101</v>
      </c>
    </row>
    <row r="51" spans="3:14" x14ac:dyDescent="0.35">
      <c r="C51" s="49">
        <v>40393</v>
      </c>
      <c r="D51" s="5" t="s">
        <v>7</v>
      </c>
      <c r="E51" s="5" t="s">
        <v>12</v>
      </c>
      <c r="F51" s="6">
        <v>4.314666667</v>
      </c>
      <c r="G51">
        <v>0</v>
      </c>
      <c r="H51">
        <v>1</v>
      </c>
      <c r="I51">
        <f>IF(D51="RM",1,0)</f>
        <v>1</v>
      </c>
      <c r="J51">
        <f>I51*F51</f>
        <v>4.314666667</v>
      </c>
      <c r="K51" s="48">
        <f>$E$4+SUMPRODUCT(F51:J51,$F$4:$J$4)</f>
        <v>344.21824667997578</v>
      </c>
      <c r="L51">
        <f>F51-F51*0.3</f>
        <v>3.0202666669</v>
      </c>
      <c r="M51">
        <f t="shared" si="0"/>
        <v>1.51013333345</v>
      </c>
      <c r="N51">
        <f t="shared" si="3"/>
        <v>519.81544829314623</v>
      </c>
    </row>
    <row r="52" spans="3:14" x14ac:dyDescent="0.35">
      <c r="C52" s="49">
        <v>40393</v>
      </c>
      <c r="D52" s="5" t="s">
        <v>7</v>
      </c>
      <c r="E52" s="5" t="s">
        <v>13</v>
      </c>
      <c r="F52" s="6">
        <v>3.8136363640000002</v>
      </c>
      <c r="G52">
        <v>0</v>
      </c>
      <c r="H52">
        <v>1</v>
      </c>
      <c r="I52">
        <f>IF(D52="RM",1,0)</f>
        <v>1</v>
      </c>
      <c r="J52">
        <f>I52*F52</f>
        <v>3.8136363640000002</v>
      </c>
      <c r="K52" s="48">
        <f>$E$4+SUMPRODUCT(F52:J52,$F$4:$J$4)</f>
        <v>383.22877764818747</v>
      </c>
      <c r="L52">
        <f>F52-F52*0.3</f>
        <v>2.6695454548000002</v>
      </c>
      <c r="M52">
        <f t="shared" si="0"/>
        <v>1.3347727274000001</v>
      </c>
      <c r="N52">
        <f t="shared" si="3"/>
        <v>511.52332075963938</v>
      </c>
    </row>
    <row r="53" spans="3:14" x14ac:dyDescent="0.35">
      <c r="C53" s="49">
        <v>40393</v>
      </c>
      <c r="D53" s="5" t="s">
        <v>7</v>
      </c>
      <c r="E53" s="5" t="s">
        <v>14</v>
      </c>
      <c r="F53" s="6">
        <v>4.1479999999999997</v>
      </c>
      <c r="G53">
        <v>0</v>
      </c>
      <c r="H53">
        <v>1</v>
      </c>
      <c r="I53">
        <f>IF(D53="RM",1,0)</f>
        <v>1</v>
      </c>
      <c r="J53">
        <f>I53*F53</f>
        <v>4.1479999999999997</v>
      </c>
      <c r="K53" s="48">
        <f>$E$4+SUMPRODUCT(F53:J53,$F$4:$J$4)</f>
        <v>357.19501701790114</v>
      </c>
      <c r="L53">
        <f>F53-F53*0.3</f>
        <v>2.9036</v>
      </c>
      <c r="M53">
        <f t="shared" si="0"/>
        <v>1.4518</v>
      </c>
      <c r="N53">
        <f t="shared" si="3"/>
        <v>518.57572570658886</v>
      </c>
    </row>
    <row r="54" spans="3:14" x14ac:dyDescent="0.35">
      <c r="C54" s="49">
        <v>40393</v>
      </c>
      <c r="D54" s="5" t="s">
        <v>7</v>
      </c>
      <c r="E54" s="5" t="s">
        <v>15</v>
      </c>
      <c r="F54" s="6">
        <v>4.1381249999999996</v>
      </c>
      <c r="G54">
        <v>0</v>
      </c>
      <c r="H54">
        <v>1</v>
      </c>
      <c r="I54">
        <f>IF(D54="RM",1,0)</f>
        <v>1</v>
      </c>
      <c r="J54">
        <f>I54*F54</f>
        <v>4.1381249999999996</v>
      </c>
      <c r="K54" s="48">
        <f>$E$4+SUMPRODUCT(F54:J54,$F$4:$J$4)</f>
        <v>357.96389065888548</v>
      </c>
      <c r="L54">
        <f>F54-F54*0.3</f>
        <v>2.8966874999999996</v>
      </c>
      <c r="M54">
        <f t="shared" si="0"/>
        <v>1.4483437499999998</v>
      </c>
      <c r="N54">
        <f t="shared" si="3"/>
        <v>518.45476376148008</v>
      </c>
    </row>
    <row r="55" spans="3:14" x14ac:dyDescent="0.35">
      <c r="C55" s="49">
        <v>40393</v>
      </c>
      <c r="D55" s="5" t="s">
        <v>7</v>
      </c>
      <c r="E55" s="5" t="s">
        <v>16</v>
      </c>
      <c r="F55" s="6">
        <v>4.1381249999999996</v>
      </c>
      <c r="G55">
        <v>0</v>
      </c>
      <c r="H55">
        <v>1</v>
      </c>
      <c r="I55">
        <f>IF(D55="RM",1,0)</f>
        <v>1</v>
      </c>
      <c r="J55">
        <f>I55*F55</f>
        <v>4.1381249999999996</v>
      </c>
      <c r="K55" s="48">
        <f>$E$4+SUMPRODUCT(F55:J55,$F$4:$J$4)</f>
        <v>357.96389065888548</v>
      </c>
      <c r="L55">
        <f>F55-F55*0.3</f>
        <v>2.8966874999999996</v>
      </c>
      <c r="M55">
        <f t="shared" si="0"/>
        <v>1.4483437499999998</v>
      </c>
      <c r="N55">
        <f t="shared" si="3"/>
        <v>518.45476376148008</v>
      </c>
    </row>
    <row r="56" spans="3:14" x14ac:dyDescent="0.35">
      <c r="C56" s="49">
        <v>40393</v>
      </c>
      <c r="D56" s="5" t="s">
        <v>7</v>
      </c>
      <c r="E56" s="5" t="s">
        <v>17</v>
      </c>
      <c r="F56" s="6">
        <v>4.4866666669999997</v>
      </c>
      <c r="G56">
        <v>0</v>
      </c>
      <c r="H56">
        <v>1</v>
      </c>
      <c r="I56">
        <f>IF(D56="RM",1,0)</f>
        <v>1</v>
      </c>
      <c r="J56">
        <f>I56*F56</f>
        <v>4.4866666669999997</v>
      </c>
      <c r="K56" s="48">
        <f>$E$4+SUMPRODUCT(F56:J56,$F$4:$J$4)</f>
        <v>330.82621971802098</v>
      </c>
      <c r="L56">
        <f>F56-F56*0.3</f>
        <v>3.1406666668999996</v>
      </c>
      <c r="M56">
        <f t="shared" si="0"/>
        <v>1.5703333334499998</v>
      </c>
      <c r="N56">
        <f t="shared" si="3"/>
        <v>519.50744040246195</v>
      </c>
    </row>
    <row r="57" spans="3:14" x14ac:dyDescent="0.35">
      <c r="C57" s="49">
        <v>40393</v>
      </c>
      <c r="D57" s="5" t="s">
        <v>18</v>
      </c>
      <c r="E57" s="5" t="s">
        <v>19</v>
      </c>
      <c r="F57" s="6">
        <v>3.1469999999999998</v>
      </c>
      <c r="G57">
        <v>0</v>
      </c>
      <c r="H57">
        <v>1</v>
      </c>
      <c r="I57">
        <f>IF(D57="RM",1,0)</f>
        <v>0</v>
      </c>
      <c r="J57">
        <f>I57*F57</f>
        <v>0</v>
      </c>
      <c r="K57" s="48">
        <f>$E$4+SUMPRODUCT(F57:J57,$F$4:$J$4)</f>
        <v>348.4892631582361</v>
      </c>
      <c r="L57">
        <f>F57-F57*0.3</f>
        <v>2.2028999999999996</v>
      </c>
      <c r="M57">
        <f t="shared" si="0"/>
        <v>1.1014499999999998</v>
      </c>
      <c r="N57">
        <f t="shared" si="3"/>
        <v>383.84349890563908</v>
      </c>
    </row>
    <row r="58" spans="3:14" x14ac:dyDescent="0.35">
      <c r="C58" s="49">
        <v>40393</v>
      </c>
      <c r="D58" s="5" t="s">
        <v>18</v>
      </c>
      <c r="E58" s="5" t="s">
        <v>20</v>
      </c>
      <c r="F58" s="6">
        <v>3.7450000000000001</v>
      </c>
      <c r="G58">
        <v>0</v>
      </c>
      <c r="H58">
        <v>1</v>
      </c>
      <c r="I58">
        <f>IF(D58="RM",1,0)</f>
        <v>0</v>
      </c>
      <c r="J58">
        <f>I58*F58</f>
        <v>0</v>
      </c>
      <c r="K58" s="48">
        <f>$E$4+SUMPRODUCT(F58:J58,$F$4:$J$4)</f>
        <v>327.93912651133337</v>
      </c>
      <c r="L58">
        <f>F58-F58*0.3</f>
        <v>2.6215000000000002</v>
      </c>
      <c r="M58">
        <f t="shared" si="0"/>
        <v>1.3107500000000001</v>
      </c>
      <c r="N58">
        <f t="shared" si="3"/>
        <v>429.84621007473027</v>
      </c>
    </row>
    <row r="59" spans="3:14" x14ac:dyDescent="0.35">
      <c r="C59" s="49">
        <v>40393</v>
      </c>
      <c r="D59" s="5" t="s">
        <v>18</v>
      </c>
      <c r="E59" s="5" t="s">
        <v>21</v>
      </c>
      <c r="F59" s="6">
        <v>3.1469999999999998</v>
      </c>
      <c r="G59">
        <v>0</v>
      </c>
      <c r="H59">
        <v>1</v>
      </c>
      <c r="I59">
        <f>IF(D59="RM",1,0)</f>
        <v>0</v>
      </c>
      <c r="J59">
        <f>I59*F59</f>
        <v>0</v>
      </c>
      <c r="K59" s="48">
        <f>$E$4+SUMPRODUCT(F59:J59,$F$4:$J$4)</f>
        <v>348.4892631582361</v>
      </c>
      <c r="L59">
        <f>F59-F59*0.3</f>
        <v>2.2028999999999996</v>
      </c>
      <c r="M59">
        <f t="shared" si="0"/>
        <v>1.1014499999999998</v>
      </c>
      <c r="N59">
        <f t="shared" si="3"/>
        <v>383.84349890563908</v>
      </c>
    </row>
    <row r="60" spans="3:14" x14ac:dyDescent="0.35">
      <c r="C60" s="49">
        <v>40393</v>
      </c>
      <c r="D60" s="5" t="s">
        <v>18</v>
      </c>
      <c r="E60" s="5" t="s">
        <v>22</v>
      </c>
      <c r="F60" s="6">
        <v>3.78</v>
      </c>
      <c r="G60">
        <v>0</v>
      </c>
      <c r="H60">
        <v>1</v>
      </c>
      <c r="I60">
        <f>IF(D60="RM",1,0)</f>
        <v>0</v>
      </c>
      <c r="J60">
        <f>I60*F60</f>
        <v>0</v>
      </c>
      <c r="K60" s="48">
        <f>$E$4+SUMPRODUCT(F60:J60,$F$4:$J$4)</f>
        <v>326.73635931628053</v>
      </c>
      <c r="L60">
        <f>F60-F60*0.3</f>
        <v>2.6459999999999999</v>
      </c>
      <c r="M60">
        <f t="shared" si="0"/>
        <v>1.323</v>
      </c>
      <c r="N60">
        <f t="shared" si="3"/>
        <v>432.27220337543912</v>
      </c>
    </row>
    <row r="61" spans="3:14" x14ac:dyDescent="0.35">
      <c r="C61" s="49">
        <v>40393</v>
      </c>
      <c r="D61" s="5" t="s">
        <v>18</v>
      </c>
      <c r="E61" s="5" t="s">
        <v>23</v>
      </c>
      <c r="F61" s="6">
        <v>4.1790000000000003</v>
      </c>
      <c r="G61">
        <v>0</v>
      </c>
      <c r="H61">
        <v>1</v>
      </c>
      <c r="I61">
        <f>IF(D61="RM",1,0)</f>
        <v>0</v>
      </c>
      <c r="J61">
        <f>I61*F61</f>
        <v>0</v>
      </c>
      <c r="K61" s="48">
        <f>$E$4+SUMPRODUCT(F61:J61,$F$4:$J$4)</f>
        <v>313.02481329267812</v>
      </c>
      <c r="L61">
        <f>F61-F61*0.3</f>
        <v>2.9253</v>
      </c>
      <c r="M61">
        <f t="shared" si="0"/>
        <v>1.46265</v>
      </c>
      <c r="N61">
        <f t="shared" si="3"/>
        <v>457.84574316253565</v>
      </c>
    </row>
    <row r="62" spans="3:14" x14ac:dyDescent="0.35">
      <c r="C62" s="49">
        <v>40393</v>
      </c>
      <c r="D62" s="5" t="s">
        <v>18</v>
      </c>
      <c r="E62" s="5" t="s">
        <v>24</v>
      </c>
      <c r="F62" s="6">
        <v>4.6224999999999996</v>
      </c>
      <c r="G62">
        <v>0</v>
      </c>
      <c r="H62">
        <v>1</v>
      </c>
      <c r="I62">
        <f>IF(D62="RM",1,0)</f>
        <v>0</v>
      </c>
      <c r="J62">
        <f>I62*F62</f>
        <v>0</v>
      </c>
      <c r="K62" s="48">
        <f>$E$4+SUMPRODUCT(F62:J62,$F$4:$J$4)</f>
        <v>297.78403469250867</v>
      </c>
      <c r="L62">
        <f>F62-F62*0.3</f>
        <v>3.2357499999999995</v>
      </c>
      <c r="M62">
        <f t="shared" si="0"/>
        <v>1.6178749999999997</v>
      </c>
      <c r="N62">
        <f t="shared" si="3"/>
        <v>481.77734512814237</v>
      </c>
    </row>
    <row r="63" spans="3:14" x14ac:dyDescent="0.35">
      <c r="C63" s="49">
        <v>40393</v>
      </c>
      <c r="D63" s="5" t="s">
        <v>18</v>
      </c>
      <c r="E63" s="5" t="s">
        <v>25</v>
      </c>
      <c r="F63" s="6">
        <v>4.0162500000000003</v>
      </c>
      <c r="G63">
        <v>0</v>
      </c>
      <c r="H63">
        <v>1</v>
      </c>
      <c r="I63">
        <f>IF(D63="RM",1,0)</f>
        <v>0</v>
      </c>
      <c r="J63">
        <f>I63*F63</f>
        <v>0</v>
      </c>
      <c r="K63" s="48">
        <f>$E$4+SUMPRODUCT(F63:J63,$F$4:$J$4)</f>
        <v>318.61768074967381</v>
      </c>
      <c r="L63">
        <f>F63-F63*0.3</f>
        <v>2.811375</v>
      </c>
      <c r="M63">
        <f t="shared" si="0"/>
        <v>1.4056875</v>
      </c>
      <c r="N63">
        <f t="shared" si="3"/>
        <v>447.87689110880711</v>
      </c>
    </row>
    <row r="64" spans="3:14" x14ac:dyDescent="0.35">
      <c r="C64" s="49">
        <v>40393</v>
      </c>
      <c r="D64" s="5" t="s">
        <v>18</v>
      </c>
      <c r="E64" s="5" t="s">
        <v>26</v>
      </c>
      <c r="F64" s="6">
        <v>3.1419999999999999</v>
      </c>
      <c r="G64">
        <v>0</v>
      </c>
      <c r="H64">
        <v>1</v>
      </c>
      <c r="I64">
        <f>IF(D64="RM",1,0)</f>
        <v>0</v>
      </c>
      <c r="J64">
        <f>I64*F64</f>
        <v>0</v>
      </c>
      <c r="K64" s="48">
        <f>$E$4+SUMPRODUCT(F64:J64,$F$4:$J$4)</f>
        <v>348.66108704324364</v>
      </c>
      <c r="L64">
        <f>F64-F64*0.3</f>
        <v>2.1993999999999998</v>
      </c>
      <c r="M64">
        <f t="shared" si="0"/>
        <v>1.0996999999999999</v>
      </c>
      <c r="N64">
        <f t="shared" si="3"/>
        <v>383.42259742145501</v>
      </c>
    </row>
    <row r="65" spans="3:14" x14ac:dyDescent="0.35">
      <c r="C65" s="49">
        <v>40393</v>
      </c>
      <c r="D65" s="5" t="s">
        <v>18</v>
      </c>
      <c r="E65" s="5" t="s">
        <v>27</v>
      </c>
      <c r="F65" s="6">
        <v>3.7450000000000001</v>
      </c>
      <c r="G65">
        <v>0</v>
      </c>
      <c r="H65">
        <v>1</v>
      </c>
      <c r="I65">
        <f>IF(D65="RM",1,0)</f>
        <v>0</v>
      </c>
      <c r="J65">
        <f>I65*F65</f>
        <v>0</v>
      </c>
      <c r="K65" s="48">
        <f>$E$4+SUMPRODUCT(F65:J65,$F$4:$J$4)</f>
        <v>327.93912651133337</v>
      </c>
      <c r="L65">
        <f>F65-F65*0.3</f>
        <v>2.6215000000000002</v>
      </c>
      <c r="M65">
        <f t="shared" si="0"/>
        <v>1.3107500000000001</v>
      </c>
      <c r="N65">
        <f t="shared" si="3"/>
        <v>429.84621007473027</v>
      </c>
    </row>
    <row r="66" spans="3:14" x14ac:dyDescent="0.35">
      <c r="C66" s="49">
        <v>40393</v>
      </c>
      <c r="D66" s="5" t="s">
        <v>18</v>
      </c>
      <c r="E66" s="5" t="s">
        <v>28</v>
      </c>
      <c r="F66" s="6">
        <v>3.5185714290000001</v>
      </c>
      <c r="G66">
        <v>0</v>
      </c>
      <c r="H66">
        <v>1</v>
      </c>
      <c r="I66">
        <f>IF(D66="RM",1,0)</f>
        <v>0</v>
      </c>
      <c r="J66">
        <f>I66*F66</f>
        <v>0</v>
      </c>
      <c r="K66" s="48">
        <f>$E$4+SUMPRODUCT(F66:J66,$F$4:$J$4)</f>
        <v>335.72029386051884</v>
      </c>
      <c r="L66">
        <f>F66-F66*0.3</f>
        <v>2.4630000003000001</v>
      </c>
      <c r="M66">
        <f t="shared" si="0"/>
        <v>1.2315000001500001</v>
      </c>
      <c r="N66">
        <f t="shared" si="3"/>
        <v>413.439541939587</v>
      </c>
    </row>
    <row r="67" spans="3:14" x14ac:dyDescent="0.35">
      <c r="C67" s="49">
        <v>40400</v>
      </c>
      <c r="D67" s="5" t="s">
        <v>7</v>
      </c>
      <c r="E67" s="5" t="s">
        <v>8</v>
      </c>
      <c r="F67" s="6">
        <v>3.556923077</v>
      </c>
      <c r="G67">
        <v>0</v>
      </c>
      <c r="H67">
        <v>1</v>
      </c>
      <c r="I67">
        <f>IF(D67="RM",1,0)</f>
        <v>1</v>
      </c>
      <c r="J67">
        <f>I67*F67</f>
        <v>3.556923077</v>
      </c>
      <c r="K67" s="48">
        <f>$E$4+SUMPRODUCT(F67:J67,$F$4:$J$4)</f>
        <v>403.2166338167691</v>
      </c>
      <c r="L67">
        <f>F67-F67*0.3</f>
        <v>2.4898461539000003</v>
      </c>
      <c r="M67">
        <f t="shared" ref="M67:M86" si="4">L67-0.5*L67</f>
        <v>1.2449230769500002</v>
      </c>
      <c r="N67">
        <f t="shared" ref="N67:N86" si="5">(L67-M67)*K67</f>
        <v>501.97369244859368</v>
      </c>
    </row>
    <row r="68" spans="3:14" x14ac:dyDescent="0.35">
      <c r="C68" s="49">
        <v>40400</v>
      </c>
      <c r="D68" s="5" t="s">
        <v>7</v>
      </c>
      <c r="E68" s="5" t="s">
        <v>9</v>
      </c>
      <c r="F68" s="6">
        <v>3.8450000000000002</v>
      </c>
      <c r="G68">
        <v>0</v>
      </c>
      <c r="H68">
        <v>1</v>
      </c>
      <c r="I68">
        <f>IF(D68="RM",1,0)</f>
        <v>1</v>
      </c>
      <c r="J68">
        <f>I68*F68</f>
        <v>3.8450000000000002</v>
      </c>
      <c r="K68" s="48">
        <f>$E$4+SUMPRODUCT(F68:J68,$F$4:$J$4)</f>
        <v>380.78678544506573</v>
      </c>
      <c r="L68">
        <f>F68-F68*0.3</f>
        <v>2.6915000000000004</v>
      </c>
      <c r="M68">
        <f t="shared" si="4"/>
        <v>1.3457500000000002</v>
      </c>
      <c r="N68">
        <f t="shared" si="5"/>
        <v>512.44381651269725</v>
      </c>
    </row>
    <row r="69" spans="3:14" x14ac:dyDescent="0.35">
      <c r="C69" s="49">
        <v>40400</v>
      </c>
      <c r="D69" s="5" t="s">
        <v>7</v>
      </c>
      <c r="E69" s="5" t="s">
        <v>10</v>
      </c>
      <c r="F69" s="6">
        <v>4.6806666669999997</v>
      </c>
      <c r="G69">
        <v>0</v>
      </c>
      <c r="H69">
        <v>1</v>
      </c>
      <c r="I69">
        <f>IF(D69="RM",1,0)</f>
        <v>1</v>
      </c>
      <c r="J69">
        <f>I69*F69</f>
        <v>4.6806666669999997</v>
      </c>
      <c r="K69" s="48">
        <f>$E$4+SUMPRODUCT(F69:J69,$F$4:$J$4)</f>
        <v>315.72125907488589</v>
      </c>
      <c r="L69">
        <f>F69-F69*0.3</f>
        <v>3.2764666668999998</v>
      </c>
      <c r="M69">
        <f t="shared" si="4"/>
        <v>1.6382333334499999</v>
      </c>
      <c r="N69">
        <f t="shared" si="5"/>
        <v>517.22509069528132</v>
      </c>
    </row>
    <row r="70" spans="3:14" x14ac:dyDescent="0.35">
      <c r="C70" s="49">
        <v>40400</v>
      </c>
      <c r="D70" s="5" t="s">
        <v>7</v>
      </c>
      <c r="E70" s="5" t="s">
        <v>11</v>
      </c>
      <c r="F70" s="6">
        <v>4.5443749999999996</v>
      </c>
      <c r="G70">
        <v>0</v>
      </c>
      <c r="H70">
        <v>1</v>
      </c>
      <c r="I70">
        <f>IF(D70="RM",1,0)</f>
        <v>1</v>
      </c>
      <c r="J70">
        <f>I70*F70</f>
        <v>4.5443749999999996</v>
      </c>
      <c r="K70" s="48">
        <f>$E$4+SUMPRODUCT(F70:J70,$F$4:$J$4)</f>
        <v>326.33301302345433</v>
      </c>
      <c r="L70">
        <f>F70-F70*0.3</f>
        <v>3.1810624999999995</v>
      </c>
      <c r="M70">
        <f t="shared" si="4"/>
        <v>1.5905312499999997</v>
      </c>
      <c r="N70">
        <f t="shared" si="5"/>
        <v>519.04285512046101</v>
      </c>
    </row>
    <row r="71" spans="3:14" x14ac:dyDescent="0.35">
      <c r="C71" s="49">
        <v>40400</v>
      </c>
      <c r="D71" s="5" t="s">
        <v>7</v>
      </c>
      <c r="E71" s="5" t="s">
        <v>12</v>
      </c>
      <c r="F71" s="6">
        <v>4.314666667</v>
      </c>
      <c r="G71">
        <v>0</v>
      </c>
      <c r="H71">
        <v>1</v>
      </c>
      <c r="I71">
        <f>IF(D71="RM",1,0)</f>
        <v>1</v>
      </c>
      <c r="J71">
        <f>I71*F71</f>
        <v>4.314666667</v>
      </c>
      <c r="K71" s="48">
        <f>$E$4+SUMPRODUCT(F71:J71,$F$4:$J$4)</f>
        <v>344.21824667997578</v>
      </c>
      <c r="L71">
        <f>F71-F71*0.3</f>
        <v>3.0202666669</v>
      </c>
      <c r="M71">
        <f t="shared" si="4"/>
        <v>1.51013333345</v>
      </c>
      <c r="N71">
        <f t="shared" si="5"/>
        <v>519.81544829314623</v>
      </c>
    </row>
    <row r="72" spans="3:14" x14ac:dyDescent="0.35">
      <c r="C72" s="49">
        <v>40400</v>
      </c>
      <c r="D72" s="5" t="s">
        <v>7</v>
      </c>
      <c r="E72" s="5" t="s">
        <v>13</v>
      </c>
      <c r="F72" s="6">
        <v>3.8136363640000002</v>
      </c>
      <c r="G72">
        <v>0</v>
      </c>
      <c r="H72">
        <v>1</v>
      </c>
      <c r="I72">
        <f>IF(D72="RM",1,0)</f>
        <v>1</v>
      </c>
      <c r="J72">
        <f>I72*F72</f>
        <v>3.8136363640000002</v>
      </c>
      <c r="K72" s="48">
        <f>$E$4+SUMPRODUCT(F72:J72,$F$4:$J$4)</f>
        <v>383.22877764818747</v>
      </c>
      <c r="L72">
        <f>F72-F72*0.3</f>
        <v>2.6695454548000002</v>
      </c>
      <c r="M72">
        <f t="shared" si="4"/>
        <v>1.3347727274000001</v>
      </c>
      <c r="N72">
        <f t="shared" si="5"/>
        <v>511.52332075963938</v>
      </c>
    </row>
    <row r="73" spans="3:14" x14ac:dyDescent="0.35">
      <c r="C73" s="49">
        <v>40400</v>
      </c>
      <c r="D73" s="5" t="s">
        <v>7</v>
      </c>
      <c r="E73" s="5" t="s">
        <v>14</v>
      </c>
      <c r="F73" s="6">
        <v>4.1479999999999997</v>
      </c>
      <c r="G73">
        <v>0</v>
      </c>
      <c r="H73">
        <v>1</v>
      </c>
      <c r="I73">
        <f>IF(D73="RM",1,0)</f>
        <v>1</v>
      </c>
      <c r="J73">
        <f>I73*F73</f>
        <v>4.1479999999999997</v>
      </c>
      <c r="K73" s="48">
        <f>$E$4+SUMPRODUCT(F73:J73,$F$4:$J$4)</f>
        <v>357.19501701790114</v>
      </c>
      <c r="L73">
        <f>F73-F73*0.3</f>
        <v>2.9036</v>
      </c>
      <c r="M73">
        <f t="shared" si="4"/>
        <v>1.4518</v>
      </c>
      <c r="N73">
        <f t="shared" si="5"/>
        <v>518.57572570658886</v>
      </c>
    </row>
    <row r="74" spans="3:14" x14ac:dyDescent="0.35">
      <c r="C74" s="49">
        <v>40400</v>
      </c>
      <c r="D74" s="5" t="s">
        <v>7</v>
      </c>
      <c r="E74" s="5" t="s">
        <v>15</v>
      </c>
      <c r="F74" s="6">
        <v>4.1381249999999996</v>
      </c>
      <c r="G74">
        <v>0</v>
      </c>
      <c r="H74">
        <v>1</v>
      </c>
      <c r="I74">
        <f>IF(D74="RM",1,0)</f>
        <v>1</v>
      </c>
      <c r="J74">
        <f>I74*F74</f>
        <v>4.1381249999999996</v>
      </c>
      <c r="K74" s="48">
        <f>$E$4+SUMPRODUCT(F74:J74,$F$4:$J$4)</f>
        <v>357.96389065888548</v>
      </c>
      <c r="L74">
        <f>F74-F74*0.3</f>
        <v>2.8966874999999996</v>
      </c>
      <c r="M74">
        <f t="shared" si="4"/>
        <v>1.4483437499999998</v>
      </c>
      <c r="N74">
        <f t="shared" si="5"/>
        <v>518.45476376148008</v>
      </c>
    </row>
    <row r="75" spans="3:14" x14ac:dyDescent="0.35">
      <c r="C75" s="49">
        <v>40400</v>
      </c>
      <c r="D75" s="5" t="s">
        <v>7</v>
      </c>
      <c r="E75" s="5" t="s">
        <v>16</v>
      </c>
      <c r="F75" s="6">
        <v>4.1381249999999996</v>
      </c>
      <c r="G75">
        <v>0</v>
      </c>
      <c r="H75">
        <v>1</v>
      </c>
      <c r="I75">
        <f>IF(D75="RM",1,0)</f>
        <v>1</v>
      </c>
      <c r="J75">
        <f>I75*F75</f>
        <v>4.1381249999999996</v>
      </c>
      <c r="K75" s="48">
        <f>$E$4+SUMPRODUCT(F75:J75,$F$4:$J$4)</f>
        <v>357.96389065888548</v>
      </c>
      <c r="L75">
        <f>F75-F75*0.3</f>
        <v>2.8966874999999996</v>
      </c>
      <c r="M75">
        <f t="shared" si="4"/>
        <v>1.4483437499999998</v>
      </c>
      <c r="N75">
        <f t="shared" si="5"/>
        <v>518.45476376148008</v>
      </c>
    </row>
    <row r="76" spans="3:14" x14ac:dyDescent="0.35">
      <c r="C76" s="49">
        <v>40400</v>
      </c>
      <c r="D76" s="5" t="s">
        <v>7</v>
      </c>
      <c r="E76" s="5" t="s">
        <v>17</v>
      </c>
      <c r="F76" s="6">
        <v>4.4866666669999997</v>
      </c>
      <c r="G76">
        <v>0</v>
      </c>
      <c r="H76">
        <v>1</v>
      </c>
      <c r="I76">
        <f>IF(D76="RM",1,0)</f>
        <v>1</v>
      </c>
      <c r="J76">
        <f>I76*F76</f>
        <v>4.4866666669999997</v>
      </c>
      <c r="K76" s="48">
        <f>$E$4+SUMPRODUCT(F76:J76,$F$4:$J$4)</f>
        <v>330.82621971802098</v>
      </c>
      <c r="L76">
        <f>F76-F76*0.3</f>
        <v>3.1406666668999996</v>
      </c>
      <c r="M76">
        <f t="shared" si="4"/>
        <v>1.5703333334499998</v>
      </c>
      <c r="N76">
        <f t="shared" si="5"/>
        <v>519.50744040246195</v>
      </c>
    </row>
    <row r="77" spans="3:14" x14ac:dyDescent="0.35">
      <c r="C77" s="49">
        <v>40400</v>
      </c>
      <c r="D77" s="5" t="s">
        <v>18</v>
      </c>
      <c r="E77" s="5" t="s">
        <v>19</v>
      </c>
      <c r="F77" s="6">
        <v>3.1469999999999998</v>
      </c>
      <c r="G77">
        <v>0</v>
      </c>
      <c r="H77">
        <v>1</v>
      </c>
      <c r="I77">
        <f>IF(D77="RM",1,0)</f>
        <v>0</v>
      </c>
      <c r="J77">
        <f>I77*F77</f>
        <v>0</v>
      </c>
      <c r="K77" s="48">
        <f>$E$4+SUMPRODUCT(F77:J77,$F$4:$J$4)</f>
        <v>348.4892631582361</v>
      </c>
      <c r="L77">
        <f>F77-F77*0.3</f>
        <v>2.2028999999999996</v>
      </c>
      <c r="M77">
        <f t="shared" si="4"/>
        <v>1.1014499999999998</v>
      </c>
      <c r="N77">
        <f t="shared" si="5"/>
        <v>383.84349890563908</v>
      </c>
    </row>
    <row r="78" spans="3:14" x14ac:dyDescent="0.35">
      <c r="C78" s="49">
        <v>40400</v>
      </c>
      <c r="D78" s="5" t="s">
        <v>18</v>
      </c>
      <c r="E78" s="5" t="s">
        <v>20</v>
      </c>
      <c r="F78" s="6">
        <v>3.7450000000000001</v>
      </c>
      <c r="G78">
        <v>0</v>
      </c>
      <c r="H78">
        <v>1</v>
      </c>
      <c r="I78">
        <f>IF(D78="RM",1,0)</f>
        <v>0</v>
      </c>
      <c r="J78">
        <f>I78*F78</f>
        <v>0</v>
      </c>
      <c r="K78" s="48">
        <f>$E$4+SUMPRODUCT(F78:J78,$F$4:$J$4)</f>
        <v>327.93912651133337</v>
      </c>
      <c r="L78">
        <f>F78-F78*0.3</f>
        <v>2.6215000000000002</v>
      </c>
      <c r="M78">
        <f t="shared" si="4"/>
        <v>1.3107500000000001</v>
      </c>
      <c r="N78">
        <f t="shared" si="5"/>
        <v>429.84621007473027</v>
      </c>
    </row>
    <row r="79" spans="3:14" x14ac:dyDescent="0.35">
      <c r="C79" s="49">
        <v>40400</v>
      </c>
      <c r="D79" s="5" t="s">
        <v>18</v>
      </c>
      <c r="E79" s="5" t="s">
        <v>21</v>
      </c>
      <c r="F79" s="6">
        <v>3.1469999999999998</v>
      </c>
      <c r="G79">
        <v>0</v>
      </c>
      <c r="H79">
        <v>1</v>
      </c>
      <c r="I79">
        <f>IF(D79="RM",1,0)</f>
        <v>0</v>
      </c>
      <c r="J79">
        <f>I79*F79</f>
        <v>0</v>
      </c>
      <c r="K79" s="48">
        <f>$E$4+SUMPRODUCT(F79:J79,$F$4:$J$4)</f>
        <v>348.4892631582361</v>
      </c>
      <c r="L79">
        <f>F79-F79*0.3</f>
        <v>2.2028999999999996</v>
      </c>
      <c r="M79">
        <f t="shared" si="4"/>
        <v>1.1014499999999998</v>
      </c>
      <c r="N79">
        <f t="shared" si="5"/>
        <v>383.84349890563908</v>
      </c>
    </row>
    <row r="80" spans="3:14" x14ac:dyDescent="0.35">
      <c r="C80" s="49">
        <v>40400</v>
      </c>
      <c r="D80" s="5" t="s">
        <v>18</v>
      </c>
      <c r="E80" s="5" t="s">
        <v>22</v>
      </c>
      <c r="F80" s="6">
        <v>3.78</v>
      </c>
      <c r="G80">
        <v>0</v>
      </c>
      <c r="H80">
        <v>1</v>
      </c>
      <c r="I80">
        <f>IF(D80="RM",1,0)</f>
        <v>0</v>
      </c>
      <c r="J80">
        <f>I80*F80</f>
        <v>0</v>
      </c>
      <c r="K80" s="48">
        <f>$E$4+SUMPRODUCT(F80:J80,$F$4:$J$4)</f>
        <v>326.73635931628053</v>
      </c>
      <c r="L80">
        <f>F80-F80*0.3</f>
        <v>2.6459999999999999</v>
      </c>
      <c r="M80">
        <f t="shared" si="4"/>
        <v>1.323</v>
      </c>
      <c r="N80">
        <f t="shared" si="5"/>
        <v>432.27220337543912</v>
      </c>
    </row>
    <row r="81" spans="3:14" x14ac:dyDescent="0.35">
      <c r="C81" s="49">
        <v>40400</v>
      </c>
      <c r="D81" s="5" t="s">
        <v>18</v>
      </c>
      <c r="E81" s="5" t="s">
        <v>23</v>
      </c>
      <c r="F81" s="6">
        <v>4.1790000000000003</v>
      </c>
      <c r="G81">
        <v>0</v>
      </c>
      <c r="H81">
        <v>1</v>
      </c>
      <c r="I81">
        <f>IF(D81="RM",1,0)</f>
        <v>0</v>
      </c>
      <c r="J81">
        <f>I81*F81</f>
        <v>0</v>
      </c>
      <c r="K81" s="48">
        <f>$E$4+SUMPRODUCT(F81:J81,$F$4:$J$4)</f>
        <v>313.02481329267812</v>
      </c>
      <c r="L81">
        <f>F81-F81*0.3</f>
        <v>2.9253</v>
      </c>
      <c r="M81">
        <f t="shared" si="4"/>
        <v>1.46265</v>
      </c>
      <c r="N81">
        <f t="shared" si="5"/>
        <v>457.84574316253565</v>
      </c>
    </row>
    <row r="82" spans="3:14" x14ac:dyDescent="0.35">
      <c r="C82" s="49">
        <v>40400</v>
      </c>
      <c r="D82" s="5" t="s">
        <v>18</v>
      </c>
      <c r="E82" s="5" t="s">
        <v>24</v>
      </c>
      <c r="F82" s="6">
        <v>4.6224999999999996</v>
      </c>
      <c r="G82">
        <v>0</v>
      </c>
      <c r="H82">
        <v>1</v>
      </c>
      <c r="I82">
        <f>IF(D82="RM",1,0)</f>
        <v>0</v>
      </c>
      <c r="J82">
        <f>I82*F82</f>
        <v>0</v>
      </c>
      <c r="K82" s="48">
        <f>$E$4+SUMPRODUCT(F82:J82,$F$4:$J$4)</f>
        <v>297.78403469250867</v>
      </c>
      <c r="L82">
        <f>F82-F82*0.3</f>
        <v>3.2357499999999995</v>
      </c>
      <c r="M82">
        <f t="shared" si="4"/>
        <v>1.6178749999999997</v>
      </c>
      <c r="N82">
        <f t="shared" si="5"/>
        <v>481.77734512814237</v>
      </c>
    </row>
    <row r="83" spans="3:14" x14ac:dyDescent="0.35">
      <c r="C83" s="49">
        <v>40400</v>
      </c>
      <c r="D83" s="5" t="s">
        <v>18</v>
      </c>
      <c r="E83" s="5" t="s">
        <v>25</v>
      </c>
      <c r="F83" s="6">
        <v>4.0162500000000003</v>
      </c>
      <c r="G83">
        <v>0</v>
      </c>
      <c r="H83">
        <v>1</v>
      </c>
      <c r="I83">
        <f>IF(D83="RM",1,0)</f>
        <v>0</v>
      </c>
      <c r="J83">
        <f>I83*F83</f>
        <v>0</v>
      </c>
      <c r="K83" s="48">
        <f>$E$4+SUMPRODUCT(F83:J83,$F$4:$J$4)</f>
        <v>318.61768074967381</v>
      </c>
      <c r="L83">
        <f>F83-F83*0.3</f>
        <v>2.811375</v>
      </c>
      <c r="M83">
        <f t="shared" si="4"/>
        <v>1.4056875</v>
      </c>
      <c r="N83">
        <f t="shared" si="5"/>
        <v>447.87689110880711</v>
      </c>
    </row>
    <row r="84" spans="3:14" x14ac:dyDescent="0.35">
      <c r="C84" s="49">
        <v>40400</v>
      </c>
      <c r="D84" s="5" t="s">
        <v>18</v>
      </c>
      <c r="E84" s="5" t="s">
        <v>26</v>
      </c>
      <c r="F84" s="6">
        <v>3.1419999999999999</v>
      </c>
      <c r="G84">
        <v>0</v>
      </c>
      <c r="H84">
        <v>1</v>
      </c>
      <c r="I84">
        <f>IF(D84="RM",1,0)</f>
        <v>0</v>
      </c>
      <c r="J84">
        <f>I84*F84</f>
        <v>0</v>
      </c>
      <c r="K84" s="48">
        <f>$E$4+SUMPRODUCT(F84:J84,$F$4:$J$4)</f>
        <v>348.66108704324364</v>
      </c>
      <c r="L84">
        <f>F84-F84*0.3</f>
        <v>2.1993999999999998</v>
      </c>
      <c r="M84">
        <f t="shared" si="4"/>
        <v>1.0996999999999999</v>
      </c>
      <c r="N84">
        <f t="shared" si="5"/>
        <v>383.42259742145501</v>
      </c>
    </row>
    <row r="85" spans="3:14" x14ac:dyDescent="0.35">
      <c r="C85" s="49">
        <v>40400</v>
      </c>
      <c r="D85" s="5" t="s">
        <v>18</v>
      </c>
      <c r="E85" s="5" t="s">
        <v>27</v>
      </c>
      <c r="F85" s="6">
        <v>3.7450000000000001</v>
      </c>
      <c r="G85">
        <v>0</v>
      </c>
      <c r="H85">
        <v>1</v>
      </c>
      <c r="I85">
        <f>IF(D85="RM",1,0)</f>
        <v>0</v>
      </c>
      <c r="J85">
        <f>I85*F85</f>
        <v>0</v>
      </c>
      <c r="K85" s="48">
        <f>$E$4+SUMPRODUCT(F85:J85,$F$4:$J$4)</f>
        <v>327.93912651133337</v>
      </c>
      <c r="L85">
        <f>F85-F85*0.3</f>
        <v>2.6215000000000002</v>
      </c>
      <c r="M85">
        <f t="shared" si="4"/>
        <v>1.3107500000000001</v>
      </c>
      <c r="N85">
        <f t="shared" si="5"/>
        <v>429.84621007473027</v>
      </c>
    </row>
    <row r="86" spans="3:14" x14ac:dyDescent="0.35">
      <c r="C86" s="49">
        <v>40400</v>
      </c>
      <c r="D86" s="5" t="s">
        <v>18</v>
      </c>
      <c r="E86" s="5" t="s">
        <v>28</v>
      </c>
      <c r="F86" s="6">
        <v>3.5185714290000001</v>
      </c>
      <c r="G86">
        <v>0</v>
      </c>
      <c r="H86">
        <v>1</v>
      </c>
      <c r="I86">
        <f>IF(D86="RM",1,0)</f>
        <v>0</v>
      </c>
      <c r="J86">
        <f>I86*F86</f>
        <v>0</v>
      </c>
      <c r="K86" s="48">
        <f>$E$4+SUMPRODUCT(F86:J86,$F$4:$J$4)</f>
        <v>335.72029386051884</v>
      </c>
      <c r="L86">
        <f>F86-F86*0.3</f>
        <v>2.4630000003000001</v>
      </c>
      <c r="M86">
        <f t="shared" si="4"/>
        <v>1.2315000001500001</v>
      </c>
      <c r="N86">
        <f t="shared" si="5"/>
        <v>413.439541939587</v>
      </c>
    </row>
  </sheetData>
  <mergeCells count="7">
    <mergeCell ref="U5:X5"/>
    <mergeCell ref="U6:X6"/>
    <mergeCell ref="U7:X7"/>
    <mergeCell ref="U8:X8"/>
    <mergeCell ref="U12:V12"/>
    <mergeCell ref="U13:W13"/>
    <mergeCell ref="U14:Y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072D-3FE3-43A5-ACA3-413B4AB5C21D}">
  <dimension ref="C3:U86"/>
  <sheetViews>
    <sheetView tabSelected="1" zoomScale="81" zoomScaleNormal="81" workbookViewId="0">
      <selection activeCell="O4" sqref="O4"/>
    </sheetView>
  </sheetViews>
  <sheetFormatPr defaultRowHeight="14.5" x14ac:dyDescent="0.35"/>
  <cols>
    <col min="3" max="3" width="9.90625" bestFit="1" customWidth="1"/>
    <col min="5" max="5" width="18.81640625" bestFit="1" customWidth="1"/>
    <col min="6" max="6" width="17" bestFit="1" customWidth="1"/>
    <col min="9" max="9" width="12.54296875" bestFit="1" customWidth="1"/>
    <col min="11" max="11" width="13.81640625" bestFit="1" customWidth="1"/>
    <col min="12" max="12" width="19.81640625" bestFit="1" customWidth="1"/>
    <col min="14" max="14" width="4.6328125" customWidth="1"/>
    <col min="15" max="15" width="18.81640625" bestFit="1" customWidth="1"/>
    <col min="16" max="16" width="11.7265625" bestFit="1" customWidth="1"/>
  </cols>
  <sheetData>
    <row r="3" spans="3:21" x14ac:dyDescent="0.35">
      <c r="E3" s="91" t="s">
        <v>81</v>
      </c>
      <c r="F3" s="91" t="s">
        <v>4</v>
      </c>
      <c r="G3" s="91" t="s">
        <v>5</v>
      </c>
      <c r="H3" s="91" t="s">
        <v>1</v>
      </c>
      <c r="I3" s="91" t="s">
        <v>325</v>
      </c>
      <c r="O3" s="94" t="s">
        <v>351</v>
      </c>
    </row>
    <row r="4" spans="3:21" x14ac:dyDescent="0.35">
      <c r="E4" s="92">
        <v>376.74432485042075</v>
      </c>
      <c r="F4" s="92">
        <v>-34.364777001509609</v>
      </c>
      <c r="G4" s="92">
        <v>124.58623018478522</v>
      </c>
      <c r="H4" s="92">
        <v>223.52566016026705</v>
      </c>
      <c r="I4" s="92">
        <v>-43.495844870320859</v>
      </c>
      <c r="O4" s="94">
        <f>M5 - 'Q 4'!N5</f>
        <v>-6942.8776434089195</v>
      </c>
    </row>
    <row r="5" spans="3:21" x14ac:dyDescent="0.35">
      <c r="L5" s="84" t="s">
        <v>342</v>
      </c>
      <c r="M5" s="84">
        <f>SUM(M7:M86)</f>
        <v>32232.891453502492</v>
      </c>
    </row>
    <row r="6" spans="3:21" x14ac:dyDescent="0.35">
      <c r="C6" s="89" t="s">
        <v>0</v>
      </c>
      <c r="D6" s="90" t="s">
        <v>1</v>
      </c>
      <c r="E6" s="90" t="s">
        <v>2</v>
      </c>
      <c r="F6" s="87" t="s">
        <v>4</v>
      </c>
      <c r="G6" s="87" t="s">
        <v>5</v>
      </c>
      <c r="H6" s="88" t="s">
        <v>1</v>
      </c>
      <c r="I6" s="88" t="s">
        <v>338</v>
      </c>
      <c r="J6" s="88" t="s">
        <v>337</v>
      </c>
      <c r="K6" s="88" t="s">
        <v>339</v>
      </c>
      <c r="L6" s="88" t="s">
        <v>340</v>
      </c>
      <c r="M6" s="88" t="s">
        <v>341</v>
      </c>
      <c r="O6" s="52" t="s">
        <v>344</v>
      </c>
      <c r="P6" t="s">
        <v>343</v>
      </c>
    </row>
    <row r="7" spans="3:21" x14ac:dyDescent="0.35">
      <c r="C7" s="4">
        <v>40379</v>
      </c>
      <c r="D7" s="5" t="s">
        <v>7</v>
      </c>
      <c r="E7" s="5" t="s">
        <v>8</v>
      </c>
      <c r="F7" s="6">
        <v>3.556923077</v>
      </c>
      <c r="G7">
        <v>1</v>
      </c>
      <c r="H7">
        <f t="shared" ref="H7:H27" si="0">IF(D7="RM",1,0)</f>
        <v>1</v>
      </c>
      <c r="I7">
        <f t="shared" ref="I7:I27" si="1">H7*F7</f>
        <v>3.556923077</v>
      </c>
      <c r="J7">
        <f t="shared" ref="J7:J26" si="2">$E$4+F7*$F$4+G7*$G$4+H7*$H$4+I7*$I$4</f>
        <v>447.91197246998831</v>
      </c>
      <c r="K7">
        <f t="shared" ref="K7:K26" si="3">F7-F7*0.3</f>
        <v>2.4898461539000003</v>
      </c>
      <c r="L7">
        <f>K7-0.5*K7</f>
        <v>1.2449230769500002</v>
      </c>
      <c r="M7">
        <f>(K7-L7)*J7</f>
        <v>557.6159509700816</v>
      </c>
      <c r="O7" s="53" t="s">
        <v>346</v>
      </c>
      <c r="P7" s="51">
        <v>10632.296821236167</v>
      </c>
    </row>
    <row r="8" spans="3:21" x14ac:dyDescent="0.35">
      <c r="C8" s="4">
        <v>40379</v>
      </c>
      <c r="D8" s="5" t="s">
        <v>7</v>
      </c>
      <c r="E8" s="5" t="s">
        <v>9</v>
      </c>
      <c r="F8" s="6">
        <v>3.8450000000000002</v>
      </c>
      <c r="G8">
        <v>1</v>
      </c>
      <c r="H8">
        <f t="shared" si="0"/>
        <v>1</v>
      </c>
      <c r="I8">
        <f t="shared" si="1"/>
        <v>3.8450000000000002</v>
      </c>
      <c r="J8">
        <f t="shared" si="2"/>
        <v>425.48212409828488</v>
      </c>
      <c r="K8">
        <f t="shared" si="3"/>
        <v>2.6915000000000004</v>
      </c>
      <c r="L8">
        <f t="shared" ref="L8:L71" si="4">K8-0.5*K8</f>
        <v>1.3457500000000002</v>
      </c>
      <c r="M8">
        <f t="shared" ref="M8:M71" si="5">(K8-L8)*J8</f>
        <v>572.59256850526697</v>
      </c>
      <c r="O8" s="53" t="s">
        <v>347</v>
      </c>
      <c r="P8" s="51">
        <v>7200.1982107554431</v>
      </c>
    </row>
    <row r="9" spans="3:21" x14ac:dyDescent="0.35">
      <c r="C9" s="4">
        <v>40379</v>
      </c>
      <c r="D9" s="5" t="s">
        <v>7</v>
      </c>
      <c r="E9" s="5" t="s">
        <v>10</v>
      </c>
      <c r="F9" s="6">
        <v>4.6806666669999997</v>
      </c>
      <c r="G9">
        <v>1</v>
      </c>
      <c r="H9">
        <f t="shared" si="0"/>
        <v>1</v>
      </c>
      <c r="I9">
        <f t="shared" si="1"/>
        <v>4.6806666669999997</v>
      </c>
      <c r="J9">
        <f t="shared" si="2"/>
        <v>360.41659772810499</v>
      </c>
      <c r="K9">
        <f t="shared" si="3"/>
        <v>3.2764666668999998</v>
      </c>
      <c r="L9">
        <f t="shared" si="4"/>
        <v>1.6382333334499999</v>
      </c>
      <c r="M9">
        <f t="shared" si="5"/>
        <v>590.44648432682106</v>
      </c>
      <c r="O9" s="53" t="s">
        <v>348</v>
      </c>
      <c r="P9" s="51">
        <v>7200.1982107554431</v>
      </c>
    </row>
    <row r="10" spans="3:21" x14ac:dyDescent="0.35">
      <c r="C10" s="4">
        <v>40379</v>
      </c>
      <c r="D10" s="5" t="s">
        <v>7</v>
      </c>
      <c r="E10" s="5" t="s">
        <v>11</v>
      </c>
      <c r="F10" s="6">
        <v>4.5443749999999996</v>
      </c>
      <c r="G10">
        <v>1</v>
      </c>
      <c r="H10">
        <f t="shared" si="0"/>
        <v>1</v>
      </c>
      <c r="I10">
        <f t="shared" si="1"/>
        <v>4.5443749999999996</v>
      </c>
      <c r="J10">
        <f t="shared" si="2"/>
        <v>371.02835167667354</v>
      </c>
      <c r="K10">
        <f t="shared" si="3"/>
        <v>3.1810624999999995</v>
      </c>
      <c r="L10">
        <f t="shared" si="4"/>
        <v>1.5905312499999997</v>
      </c>
      <c r="M10">
        <f t="shared" si="5"/>
        <v>590.13218797773902</v>
      </c>
      <c r="O10" s="53" t="s">
        <v>349</v>
      </c>
      <c r="P10" s="51">
        <v>7200.1982107554431</v>
      </c>
    </row>
    <row r="11" spans="3:21" x14ac:dyDescent="0.35">
      <c r="C11" s="4">
        <v>40379</v>
      </c>
      <c r="D11" s="5" t="s">
        <v>7</v>
      </c>
      <c r="E11" s="5" t="s">
        <v>12</v>
      </c>
      <c r="F11" s="6">
        <v>4.314666667</v>
      </c>
      <c r="G11">
        <v>1</v>
      </c>
      <c r="H11">
        <f t="shared" si="0"/>
        <v>1</v>
      </c>
      <c r="I11">
        <f t="shared" si="1"/>
        <v>4.314666667</v>
      </c>
      <c r="J11">
        <f t="shared" si="2"/>
        <v>388.91358533319499</v>
      </c>
      <c r="K11">
        <f t="shared" si="3"/>
        <v>3.0202666669</v>
      </c>
      <c r="L11">
        <f t="shared" si="4"/>
        <v>1.51013333345</v>
      </c>
      <c r="M11">
        <f t="shared" si="5"/>
        <v>587.31136904320874</v>
      </c>
      <c r="O11" s="53" t="s">
        <v>345</v>
      </c>
      <c r="P11" s="51">
        <v>32232.891453502496</v>
      </c>
    </row>
    <row r="12" spans="3:21" x14ac:dyDescent="0.35">
      <c r="C12" s="4">
        <v>40379</v>
      </c>
      <c r="D12" s="5" t="s">
        <v>7</v>
      </c>
      <c r="E12" s="5" t="s">
        <v>13</v>
      </c>
      <c r="F12" s="6">
        <v>3.8136363640000002</v>
      </c>
      <c r="G12">
        <v>1</v>
      </c>
      <c r="H12">
        <f t="shared" si="0"/>
        <v>1</v>
      </c>
      <c r="I12">
        <f t="shared" si="1"/>
        <v>3.8136363640000002</v>
      </c>
      <c r="J12">
        <f t="shared" si="2"/>
        <v>427.92411630140663</v>
      </c>
      <c r="K12">
        <f t="shared" si="3"/>
        <v>2.6695454548000002</v>
      </c>
      <c r="L12">
        <f t="shared" si="4"/>
        <v>1.3347727274000001</v>
      </c>
      <c r="M12">
        <f t="shared" si="5"/>
        <v>571.18143983586333</v>
      </c>
    </row>
    <row r="13" spans="3:21" x14ac:dyDescent="0.35">
      <c r="C13" s="4">
        <v>40379</v>
      </c>
      <c r="D13" s="5" t="s">
        <v>7</v>
      </c>
      <c r="E13" s="5" t="s">
        <v>14</v>
      </c>
      <c r="F13" s="6">
        <v>4.1479999999999997</v>
      </c>
      <c r="G13">
        <v>1</v>
      </c>
      <c r="H13">
        <f t="shared" si="0"/>
        <v>1</v>
      </c>
      <c r="I13">
        <f t="shared" si="1"/>
        <v>4.1479999999999997</v>
      </c>
      <c r="J13">
        <f t="shared" si="2"/>
        <v>401.89035567112029</v>
      </c>
      <c r="K13">
        <f t="shared" si="3"/>
        <v>2.9036</v>
      </c>
      <c r="L13">
        <f t="shared" si="4"/>
        <v>1.4518</v>
      </c>
      <c r="M13">
        <f t="shared" si="5"/>
        <v>583.46441836333247</v>
      </c>
      <c r="O13" s="52" t="s">
        <v>344</v>
      </c>
      <c r="P13" t="s">
        <v>343</v>
      </c>
    </row>
    <row r="14" spans="3:21" x14ac:dyDescent="0.35">
      <c r="C14" s="4">
        <v>40379</v>
      </c>
      <c r="D14" s="5" t="s">
        <v>7</v>
      </c>
      <c r="E14" s="5" t="s">
        <v>15</v>
      </c>
      <c r="F14" s="6">
        <v>4.1381249999999996</v>
      </c>
      <c r="G14">
        <v>1</v>
      </c>
      <c r="H14">
        <f t="shared" si="0"/>
        <v>1</v>
      </c>
      <c r="I14">
        <f t="shared" si="1"/>
        <v>4.1381249999999996</v>
      </c>
      <c r="J14">
        <f t="shared" si="2"/>
        <v>402.65922931210457</v>
      </c>
      <c r="K14">
        <f t="shared" si="3"/>
        <v>2.8966874999999996</v>
      </c>
      <c r="L14">
        <f t="shared" si="4"/>
        <v>1.4483437499999998</v>
      </c>
      <c r="M14">
        <f t="shared" si="5"/>
        <v>583.18897815400339</v>
      </c>
      <c r="O14" s="54" t="s">
        <v>8</v>
      </c>
      <c r="P14" s="51">
        <v>1765.1629847985948</v>
      </c>
    </row>
    <row r="15" spans="3:21" x14ac:dyDescent="0.35">
      <c r="C15" s="4">
        <v>40379</v>
      </c>
      <c r="D15" s="5" t="s">
        <v>7</v>
      </c>
      <c r="E15" s="5" t="s">
        <v>16</v>
      </c>
      <c r="F15" s="6">
        <v>4.1381249999999996</v>
      </c>
      <c r="G15">
        <v>1</v>
      </c>
      <c r="H15">
        <f t="shared" si="0"/>
        <v>1</v>
      </c>
      <c r="I15">
        <f t="shared" si="1"/>
        <v>4.1381249999999996</v>
      </c>
      <c r="J15">
        <f t="shared" si="2"/>
        <v>402.65922931210457</v>
      </c>
      <c r="K15">
        <f t="shared" si="3"/>
        <v>2.8966874999999996</v>
      </c>
      <c r="L15">
        <f t="shared" si="4"/>
        <v>1.4483437499999998</v>
      </c>
      <c r="M15">
        <f t="shared" si="5"/>
        <v>583.18897815400339</v>
      </c>
      <c r="O15" s="54" t="s">
        <v>9</v>
      </c>
      <c r="P15" s="51">
        <v>1787.3845162075438</v>
      </c>
    </row>
    <row r="16" spans="3:21" x14ac:dyDescent="0.35">
      <c r="C16" s="4">
        <v>40379</v>
      </c>
      <c r="D16" s="5" t="s">
        <v>7</v>
      </c>
      <c r="E16" s="5" t="s">
        <v>17</v>
      </c>
      <c r="F16" s="6">
        <v>4.4866666669999997</v>
      </c>
      <c r="G16">
        <v>1</v>
      </c>
      <c r="H16">
        <f t="shared" si="0"/>
        <v>1</v>
      </c>
      <c r="I16">
        <f t="shared" si="1"/>
        <v>4.4866666669999997</v>
      </c>
      <c r="J16">
        <f t="shared" si="2"/>
        <v>375.52155837124019</v>
      </c>
      <c r="K16">
        <f t="shared" si="3"/>
        <v>3.1406666668999996</v>
      </c>
      <c r="L16">
        <f t="shared" si="4"/>
        <v>1.5703333334499998</v>
      </c>
      <c r="M16">
        <f t="shared" si="5"/>
        <v>589.69402053944827</v>
      </c>
      <c r="O16" s="54" t="s">
        <v>19</v>
      </c>
      <c r="P16" s="51">
        <v>1320.6162089498143</v>
      </c>
      <c r="R16" s="68" t="s">
        <v>390</v>
      </c>
      <c r="S16" s="68"/>
      <c r="T16" s="68"/>
      <c r="U16" s="68"/>
    </row>
    <row r="17" spans="3:16" x14ac:dyDescent="0.35">
      <c r="C17" s="4">
        <v>40379</v>
      </c>
      <c r="D17" s="5" t="s">
        <v>18</v>
      </c>
      <c r="E17" s="5" t="s">
        <v>19</v>
      </c>
      <c r="F17" s="6">
        <v>3.1469999999999998</v>
      </c>
      <c r="G17">
        <v>1</v>
      </c>
      <c r="H17">
        <f t="shared" si="0"/>
        <v>0</v>
      </c>
      <c r="I17">
        <f t="shared" si="1"/>
        <v>0</v>
      </c>
      <c r="J17">
        <f t="shared" si="2"/>
        <v>393.18460181145525</v>
      </c>
      <c r="K17">
        <f t="shared" si="3"/>
        <v>2.2028999999999996</v>
      </c>
      <c r="L17">
        <f t="shared" si="4"/>
        <v>1.1014499999999998</v>
      </c>
      <c r="M17">
        <f t="shared" si="5"/>
        <v>433.07317966522731</v>
      </c>
      <c r="O17" s="54" t="s">
        <v>10</v>
      </c>
      <c r="P17" s="51">
        <v>1749.4819917745153</v>
      </c>
    </row>
    <row r="18" spans="3:16" x14ac:dyDescent="0.35">
      <c r="C18" s="4">
        <v>40379</v>
      </c>
      <c r="D18" s="5" t="s">
        <v>18</v>
      </c>
      <c r="E18" s="5" t="s">
        <v>20</v>
      </c>
      <c r="F18" s="6">
        <v>3.7450000000000001</v>
      </c>
      <c r="G18">
        <v>1</v>
      </c>
      <c r="H18">
        <f t="shared" si="0"/>
        <v>0</v>
      </c>
      <c r="I18">
        <f t="shared" si="1"/>
        <v>0</v>
      </c>
      <c r="J18">
        <f t="shared" si="2"/>
        <v>372.63446516455247</v>
      </c>
      <c r="K18">
        <f t="shared" si="3"/>
        <v>2.6215000000000002</v>
      </c>
      <c r="L18">
        <f t="shared" si="4"/>
        <v>1.3107500000000001</v>
      </c>
      <c r="M18">
        <f t="shared" si="5"/>
        <v>488.43062521443716</v>
      </c>
      <c r="O18" s="54" t="s">
        <v>20</v>
      </c>
      <c r="P18" s="51">
        <v>1463.8182972136269</v>
      </c>
    </row>
    <row r="19" spans="3:16" x14ac:dyDescent="0.35">
      <c r="C19" s="4">
        <v>40379</v>
      </c>
      <c r="D19" s="5" t="s">
        <v>18</v>
      </c>
      <c r="E19" s="5" t="s">
        <v>21</v>
      </c>
      <c r="F19" s="6">
        <v>3.1469999999999998</v>
      </c>
      <c r="G19">
        <v>1</v>
      </c>
      <c r="H19">
        <f t="shared" si="0"/>
        <v>0</v>
      </c>
      <c r="I19">
        <f t="shared" si="1"/>
        <v>0</v>
      </c>
      <c r="J19">
        <f t="shared" si="2"/>
        <v>393.18460181145525</v>
      </c>
      <c r="K19">
        <f t="shared" si="3"/>
        <v>2.2028999999999996</v>
      </c>
      <c r="L19">
        <f t="shared" si="4"/>
        <v>1.1014499999999998</v>
      </c>
      <c r="M19">
        <f t="shared" si="5"/>
        <v>433.07317966522731</v>
      </c>
      <c r="O19" s="54" t="s">
        <v>21</v>
      </c>
      <c r="P19" s="51">
        <v>1320.6162089498143</v>
      </c>
    </row>
    <row r="20" spans="3:16" x14ac:dyDescent="0.35">
      <c r="C20" s="4">
        <v>40379</v>
      </c>
      <c r="D20" s="5" t="s">
        <v>18</v>
      </c>
      <c r="E20" s="5" t="s">
        <v>22</v>
      </c>
      <c r="F20" s="6">
        <v>3.78</v>
      </c>
      <c r="G20">
        <v>1</v>
      </c>
      <c r="H20">
        <f t="shared" si="0"/>
        <v>0</v>
      </c>
      <c r="I20">
        <f t="shared" si="1"/>
        <v>0</v>
      </c>
      <c r="J20">
        <f t="shared" si="2"/>
        <v>371.43169796949962</v>
      </c>
      <c r="K20">
        <f t="shared" si="3"/>
        <v>2.6459999999999999</v>
      </c>
      <c r="L20">
        <f t="shared" si="4"/>
        <v>1.323</v>
      </c>
      <c r="M20">
        <f t="shared" si="5"/>
        <v>491.40413641364796</v>
      </c>
      <c r="O20" s="54" t="s">
        <v>22</v>
      </c>
      <c r="P20" s="51">
        <v>1471.1337980511796</v>
      </c>
    </row>
    <row r="21" spans="3:16" x14ac:dyDescent="0.35">
      <c r="C21" s="4">
        <v>40379</v>
      </c>
      <c r="D21" s="5" t="s">
        <v>18</v>
      </c>
      <c r="E21" s="5" t="s">
        <v>23</v>
      </c>
      <c r="F21" s="6">
        <v>4.1790000000000003</v>
      </c>
      <c r="G21">
        <v>1</v>
      </c>
      <c r="H21">
        <f t="shared" si="0"/>
        <v>0</v>
      </c>
      <c r="I21">
        <f t="shared" si="1"/>
        <v>0</v>
      </c>
      <c r="J21">
        <f t="shared" si="2"/>
        <v>357.72015194589733</v>
      </c>
      <c r="K21">
        <f t="shared" si="3"/>
        <v>2.9253</v>
      </c>
      <c r="L21">
        <f t="shared" si="4"/>
        <v>1.46265</v>
      </c>
      <c r="M21">
        <f t="shared" si="5"/>
        <v>523.21938024366671</v>
      </c>
      <c r="O21" s="54" t="s">
        <v>11</v>
      </c>
      <c r="P21" s="51">
        <v>1766.0538746251734</v>
      </c>
    </row>
    <row r="22" spans="3:16" x14ac:dyDescent="0.35">
      <c r="C22" s="4">
        <v>40379</v>
      </c>
      <c r="D22" s="5" t="s">
        <v>18</v>
      </c>
      <c r="E22" s="5" t="s">
        <v>24</v>
      </c>
      <c r="F22" s="6">
        <v>4.6224999999999996</v>
      </c>
      <c r="G22">
        <v>1</v>
      </c>
      <c r="H22">
        <f t="shared" si="0"/>
        <v>0</v>
      </c>
      <c r="I22">
        <f t="shared" si="1"/>
        <v>0</v>
      </c>
      <c r="J22">
        <f t="shared" si="2"/>
        <v>342.47937334572782</v>
      </c>
      <c r="K22">
        <f t="shared" si="3"/>
        <v>3.2357499999999995</v>
      </c>
      <c r="L22">
        <f t="shared" si="4"/>
        <v>1.6178749999999997</v>
      </c>
      <c r="M22">
        <f t="shared" si="5"/>
        <v>554.08881615171936</v>
      </c>
      <c r="O22" s="54" t="s">
        <v>12</v>
      </c>
      <c r="P22" s="51">
        <v>1784.8200189000788</v>
      </c>
    </row>
    <row r="23" spans="3:16" x14ac:dyDescent="0.35">
      <c r="C23" s="4">
        <v>40379</v>
      </c>
      <c r="D23" s="5" t="s">
        <v>18</v>
      </c>
      <c r="E23" s="5" t="s">
        <v>25</v>
      </c>
      <c r="F23" s="6">
        <v>4.0162500000000003</v>
      </c>
      <c r="G23">
        <v>1</v>
      </c>
      <c r="H23">
        <f t="shared" si="0"/>
        <v>0</v>
      </c>
      <c r="I23">
        <f t="shared" si="1"/>
        <v>0</v>
      </c>
      <c r="J23">
        <f t="shared" si="2"/>
        <v>363.31301940289302</v>
      </c>
      <c r="K23">
        <f t="shared" si="3"/>
        <v>2.811375</v>
      </c>
      <c r="L23">
        <f t="shared" si="4"/>
        <v>1.4056875</v>
      </c>
      <c r="M23">
        <f t="shared" si="5"/>
        <v>510.70456996190416</v>
      </c>
      <c r="O23" s="54" t="s">
        <v>23</v>
      </c>
      <c r="P23" s="51">
        <v>1546.1993722353382</v>
      </c>
    </row>
    <row r="24" spans="3:16" x14ac:dyDescent="0.35">
      <c r="C24" s="4">
        <v>40379</v>
      </c>
      <c r="D24" s="5" t="s">
        <v>18</v>
      </c>
      <c r="E24" s="5" t="s">
        <v>26</v>
      </c>
      <c r="F24" s="6">
        <v>3.1419999999999999</v>
      </c>
      <c r="G24">
        <v>1</v>
      </c>
      <c r="H24">
        <f t="shared" si="0"/>
        <v>0</v>
      </c>
      <c r="I24">
        <f t="shared" si="1"/>
        <v>0</v>
      </c>
      <c r="J24">
        <f t="shared" si="2"/>
        <v>393.35642569646279</v>
      </c>
      <c r="K24">
        <f t="shared" si="3"/>
        <v>2.1993999999999998</v>
      </c>
      <c r="L24">
        <f t="shared" si="4"/>
        <v>1.0996999999999999</v>
      </c>
      <c r="M24">
        <f t="shared" si="5"/>
        <v>432.5740613384001</v>
      </c>
      <c r="O24" s="54" t="s">
        <v>13</v>
      </c>
      <c r="P24" s="51">
        <v>1785.842852562763</v>
      </c>
    </row>
    <row r="25" spans="3:16" x14ac:dyDescent="0.35">
      <c r="C25" s="4">
        <v>40379</v>
      </c>
      <c r="D25" s="5" t="s">
        <v>18</v>
      </c>
      <c r="E25" s="5" t="s">
        <v>27</v>
      </c>
      <c r="F25" s="6">
        <v>3.7450000000000001</v>
      </c>
      <c r="G25">
        <v>1</v>
      </c>
      <c r="H25">
        <f t="shared" si="0"/>
        <v>0</v>
      </c>
      <c r="I25">
        <f t="shared" si="1"/>
        <v>0</v>
      </c>
      <c r="J25">
        <f t="shared" si="2"/>
        <v>372.63446516455247</v>
      </c>
      <c r="K25">
        <f t="shared" si="3"/>
        <v>2.6215000000000002</v>
      </c>
      <c r="L25">
        <f t="shared" si="4"/>
        <v>1.3107500000000001</v>
      </c>
      <c r="M25">
        <f t="shared" si="5"/>
        <v>488.43062521443716</v>
      </c>
      <c r="O25" s="54" t="s">
        <v>24</v>
      </c>
      <c r="P25" s="51">
        <v>1611.6604231262493</v>
      </c>
    </row>
    <row r="26" spans="3:16" x14ac:dyDescent="0.35">
      <c r="C26" s="4">
        <v>40379</v>
      </c>
      <c r="D26" s="5" t="s">
        <v>18</v>
      </c>
      <c r="E26" s="5" t="s">
        <v>28</v>
      </c>
      <c r="F26" s="6">
        <v>3.5185714290000001</v>
      </c>
      <c r="G26">
        <v>1</v>
      </c>
      <c r="H26">
        <f t="shared" si="0"/>
        <v>0</v>
      </c>
      <c r="I26">
        <f t="shared" si="1"/>
        <v>0</v>
      </c>
      <c r="J26">
        <f t="shared" si="2"/>
        <v>380.41563251373799</v>
      </c>
      <c r="K26">
        <f t="shared" si="3"/>
        <v>2.4630000003000001</v>
      </c>
      <c r="L26">
        <f t="shared" si="4"/>
        <v>1.2315000001500001</v>
      </c>
      <c r="M26">
        <f t="shared" si="5"/>
        <v>468.4818514977307</v>
      </c>
      <c r="O26" s="54" t="s">
        <v>14</v>
      </c>
      <c r="P26" s="51">
        <v>1791.234806506516</v>
      </c>
    </row>
    <row r="27" spans="3:16" x14ac:dyDescent="0.35">
      <c r="C27" s="49">
        <v>40386</v>
      </c>
      <c r="D27" s="5" t="s">
        <v>7</v>
      </c>
      <c r="E27" s="5" t="s">
        <v>8</v>
      </c>
      <c r="F27" s="6">
        <v>3.556923077</v>
      </c>
      <c r="G27">
        <v>0</v>
      </c>
      <c r="H27">
        <f t="shared" si="0"/>
        <v>1</v>
      </c>
      <c r="I27">
        <f t="shared" si="1"/>
        <v>3.556923077</v>
      </c>
      <c r="J27" s="48">
        <f>$E$4+SUMPRODUCT(F27:I27,$F$4:$I$4)</f>
        <v>323.32574228520309</v>
      </c>
      <c r="K27">
        <f>F7-F27*0.3</f>
        <v>2.4898461539000003</v>
      </c>
      <c r="L27">
        <f t="shared" si="4"/>
        <v>1.2449230769500002</v>
      </c>
      <c r="M27">
        <f t="shared" si="5"/>
        <v>402.51567794283778</v>
      </c>
      <c r="O27" s="54" t="s">
        <v>15</v>
      </c>
      <c r="P27" s="51">
        <v>1791.4248491434284</v>
      </c>
    </row>
    <row r="28" spans="3:16" x14ac:dyDescent="0.35">
      <c r="C28" s="49">
        <v>40386</v>
      </c>
      <c r="D28" s="5" t="s">
        <v>7</v>
      </c>
      <c r="E28" s="5" t="s">
        <v>9</v>
      </c>
      <c r="F28" s="6">
        <v>3.8450000000000002</v>
      </c>
      <c r="G28">
        <v>0</v>
      </c>
      <c r="H28">
        <f t="shared" ref="H28:H86" si="6">IF(D28="RM",1,0)</f>
        <v>1</v>
      </c>
      <c r="I28">
        <f t="shared" ref="I28:I86" si="7">H28*F28</f>
        <v>3.8450000000000002</v>
      </c>
      <c r="J28" s="48">
        <f t="shared" ref="J28:J86" si="8">$E$4+SUMPRODUCT(F28:I28,$F$4:$I$4)</f>
        <v>300.89589391349966</v>
      </c>
      <c r="K28">
        <f t="shared" ref="K28:K86" si="9">F8-F28*0.3</f>
        <v>2.6915000000000004</v>
      </c>
      <c r="L28">
        <f t="shared" si="4"/>
        <v>1.3457500000000002</v>
      </c>
      <c r="M28">
        <f t="shared" si="5"/>
        <v>404.93064923409224</v>
      </c>
      <c r="O28" s="54" t="s">
        <v>25</v>
      </c>
      <c r="P28" s="51">
        <v>1517.4303605189907</v>
      </c>
    </row>
    <row r="29" spans="3:16" x14ac:dyDescent="0.35">
      <c r="C29" s="49">
        <v>40386</v>
      </c>
      <c r="D29" s="5" t="s">
        <v>7</v>
      </c>
      <c r="E29" s="5" t="s">
        <v>10</v>
      </c>
      <c r="F29" s="6">
        <v>4.6806666669999997</v>
      </c>
      <c r="G29">
        <v>0</v>
      </c>
      <c r="H29">
        <f t="shared" si="6"/>
        <v>1</v>
      </c>
      <c r="I29">
        <f t="shared" si="7"/>
        <v>4.6806666669999997</v>
      </c>
      <c r="J29" s="48">
        <f t="shared" si="8"/>
        <v>235.8303675433198</v>
      </c>
      <c r="K29">
        <f t="shared" si="9"/>
        <v>3.2764666668999998</v>
      </c>
      <c r="L29">
        <f t="shared" si="4"/>
        <v>1.6382333334499999</v>
      </c>
      <c r="M29">
        <f t="shared" si="5"/>
        <v>386.34516914923142</v>
      </c>
      <c r="O29" s="54" t="s">
        <v>16</v>
      </c>
      <c r="P29" s="51">
        <v>1791.4248491434284</v>
      </c>
    </row>
    <row r="30" spans="3:16" x14ac:dyDescent="0.35">
      <c r="C30" s="49">
        <v>40386</v>
      </c>
      <c r="D30" s="5" t="s">
        <v>7</v>
      </c>
      <c r="E30" s="5" t="s">
        <v>11</v>
      </c>
      <c r="F30" s="6">
        <v>4.5443749999999996</v>
      </c>
      <c r="G30">
        <v>0</v>
      </c>
      <c r="H30">
        <f t="shared" si="6"/>
        <v>1</v>
      </c>
      <c r="I30">
        <f t="shared" si="7"/>
        <v>4.5443749999999996</v>
      </c>
      <c r="J30" s="48">
        <f t="shared" si="8"/>
        <v>246.44212149188826</v>
      </c>
      <c r="K30">
        <f t="shared" si="9"/>
        <v>3.1810624999999995</v>
      </c>
      <c r="L30">
        <f t="shared" si="4"/>
        <v>1.5905312499999997</v>
      </c>
      <c r="M30">
        <f t="shared" si="5"/>
        <v>391.97389554914486</v>
      </c>
      <c r="O30" s="54" t="s">
        <v>17</v>
      </c>
      <c r="P30" s="51">
        <v>1771.8503517136646</v>
      </c>
    </row>
    <row r="31" spans="3:16" x14ac:dyDescent="0.35">
      <c r="C31" s="49">
        <v>40386</v>
      </c>
      <c r="D31" s="5" t="s">
        <v>7</v>
      </c>
      <c r="E31" s="5" t="s">
        <v>12</v>
      </c>
      <c r="F31" s="6">
        <v>4.314666667</v>
      </c>
      <c r="G31">
        <v>0</v>
      </c>
      <c r="H31">
        <f t="shared" si="6"/>
        <v>1</v>
      </c>
      <c r="I31">
        <f t="shared" si="7"/>
        <v>4.314666667</v>
      </c>
      <c r="J31" s="48">
        <f t="shared" si="8"/>
        <v>264.32735514840977</v>
      </c>
      <c r="K31">
        <f t="shared" si="9"/>
        <v>3.0202666669</v>
      </c>
      <c r="L31">
        <f t="shared" si="4"/>
        <v>1.51013333345</v>
      </c>
      <c r="M31">
        <f t="shared" si="5"/>
        <v>399.16954995229008</v>
      </c>
      <c r="O31" s="54" t="s">
        <v>26</v>
      </c>
      <c r="P31" s="51">
        <v>1319.2738133509754</v>
      </c>
    </row>
    <row r="32" spans="3:16" x14ac:dyDescent="0.35">
      <c r="C32" s="49">
        <v>40386</v>
      </c>
      <c r="D32" s="5" t="s">
        <v>7</v>
      </c>
      <c r="E32" s="5" t="s">
        <v>13</v>
      </c>
      <c r="F32" s="6">
        <v>3.8136363640000002</v>
      </c>
      <c r="G32">
        <v>0</v>
      </c>
      <c r="H32">
        <f t="shared" si="6"/>
        <v>1</v>
      </c>
      <c r="I32">
        <f t="shared" si="7"/>
        <v>3.8136363640000002</v>
      </c>
      <c r="J32" s="48">
        <f t="shared" si="8"/>
        <v>303.33788611662135</v>
      </c>
      <c r="K32">
        <f t="shared" si="9"/>
        <v>2.6695454548000002</v>
      </c>
      <c r="L32">
        <f t="shared" si="4"/>
        <v>1.3347727274000001</v>
      </c>
      <c r="M32">
        <f t="shared" si="5"/>
        <v>404.88713757563329</v>
      </c>
      <c r="O32" s="54" t="s">
        <v>27</v>
      </c>
      <c r="P32" s="51">
        <v>1463.8182972136269</v>
      </c>
    </row>
    <row r="33" spans="3:16" x14ac:dyDescent="0.35">
      <c r="C33" s="49">
        <v>40386</v>
      </c>
      <c r="D33" s="5" t="s">
        <v>7</v>
      </c>
      <c r="E33" s="5" t="s">
        <v>14</v>
      </c>
      <c r="F33" s="6">
        <v>4.1479999999999997</v>
      </c>
      <c r="G33">
        <v>0</v>
      </c>
      <c r="H33">
        <f t="shared" si="6"/>
        <v>1</v>
      </c>
      <c r="I33">
        <f t="shared" si="7"/>
        <v>4.1479999999999997</v>
      </c>
      <c r="J33" s="48">
        <f t="shared" si="8"/>
        <v>277.30412548633507</v>
      </c>
      <c r="K33">
        <f t="shared" si="9"/>
        <v>2.9036</v>
      </c>
      <c r="L33">
        <f t="shared" si="4"/>
        <v>1.4518</v>
      </c>
      <c r="M33">
        <f t="shared" si="5"/>
        <v>402.59012938106122</v>
      </c>
      <c r="O33" s="54" t="s">
        <v>28</v>
      </c>
      <c r="P33" s="51">
        <v>1413.6435785171702</v>
      </c>
    </row>
    <row r="34" spans="3:16" x14ac:dyDescent="0.35">
      <c r="C34" s="49">
        <v>40386</v>
      </c>
      <c r="D34" s="5" t="s">
        <v>7</v>
      </c>
      <c r="E34" s="5" t="s">
        <v>15</v>
      </c>
      <c r="F34" s="6">
        <v>4.1381249999999996</v>
      </c>
      <c r="G34">
        <v>0</v>
      </c>
      <c r="H34">
        <f t="shared" si="6"/>
        <v>1</v>
      </c>
      <c r="I34">
        <f t="shared" si="7"/>
        <v>4.1381249999999996</v>
      </c>
      <c r="J34" s="48">
        <f t="shared" si="8"/>
        <v>278.07299912731935</v>
      </c>
      <c r="K34">
        <f t="shared" si="9"/>
        <v>2.8966874999999996</v>
      </c>
      <c r="L34">
        <f t="shared" si="4"/>
        <v>1.4483437499999998</v>
      </c>
      <c r="M34">
        <f t="shared" si="5"/>
        <v>402.74529032980837</v>
      </c>
      <c r="O34" s="54" t="s">
        <v>345</v>
      </c>
      <c r="P34" s="51">
        <v>32232.891453502496</v>
      </c>
    </row>
    <row r="35" spans="3:16" x14ac:dyDescent="0.35">
      <c r="C35" s="49">
        <v>40386</v>
      </c>
      <c r="D35" s="5" t="s">
        <v>7</v>
      </c>
      <c r="E35" s="5" t="s">
        <v>16</v>
      </c>
      <c r="F35" s="6">
        <v>4.1381249999999996</v>
      </c>
      <c r="G35">
        <v>0</v>
      </c>
      <c r="H35">
        <f t="shared" si="6"/>
        <v>1</v>
      </c>
      <c r="I35">
        <f t="shared" si="7"/>
        <v>4.1381249999999996</v>
      </c>
      <c r="J35" s="48">
        <f t="shared" si="8"/>
        <v>278.07299912731935</v>
      </c>
      <c r="K35">
        <f t="shared" si="9"/>
        <v>2.8966874999999996</v>
      </c>
      <c r="L35">
        <f t="shared" si="4"/>
        <v>1.4483437499999998</v>
      </c>
      <c r="M35">
        <f t="shared" si="5"/>
        <v>402.74529032980837</v>
      </c>
    </row>
    <row r="36" spans="3:16" x14ac:dyDescent="0.35">
      <c r="C36" s="49">
        <v>40386</v>
      </c>
      <c r="D36" s="5" t="s">
        <v>7</v>
      </c>
      <c r="E36" s="5" t="s">
        <v>17</v>
      </c>
      <c r="F36" s="6">
        <v>4.4866666669999997</v>
      </c>
      <c r="G36">
        <v>0</v>
      </c>
      <c r="H36">
        <f t="shared" si="6"/>
        <v>1</v>
      </c>
      <c r="I36">
        <f t="shared" si="7"/>
        <v>4.4866666669999997</v>
      </c>
      <c r="J36" s="48">
        <f t="shared" si="8"/>
        <v>250.93532818645491</v>
      </c>
      <c r="K36">
        <f t="shared" si="9"/>
        <v>3.1406666668999996</v>
      </c>
      <c r="L36">
        <f t="shared" si="4"/>
        <v>1.5703333334499998</v>
      </c>
      <c r="M36">
        <f t="shared" si="5"/>
        <v>394.05211039140545</v>
      </c>
    </row>
    <row r="37" spans="3:16" x14ac:dyDescent="0.35">
      <c r="C37" s="49">
        <v>40386</v>
      </c>
      <c r="D37" s="5" t="s">
        <v>18</v>
      </c>
      <c r="E37" s="5" t="s">
        <v>19</v>
      </c>
      <c r="F37" s="6">
        <v>3.1469999999999998</v>
      </c>
      <c r="G37">
        <v>0</v>
      </c>
      <c r="H37">
        <f t="shared" si="6"/>
        <v>0</v>
      </c>
      <c r="I37">
        <f t="shared" si="7"/>
        <v>0</v>
      </c>
      <c r="J37" s="48">
        <f t="shared" si="8"/>
        <v>268.59837162667003</v>
      </c>
      <c r="K37">
        <f t="shared" si="9"/>
        <v>2.2028999999999996</v>
      </c>
      <c r="L37">
        <f t="shared" si="4"/>
        <v>1.1014499999999998</v>
      </c>
      <c r="M37">
        <f t="shared" si="5"/>
        <v>295.84767642819565</v>
      </c>
    </row>
    <row r="38" spans="3:16" x14ac:dyDescent="0.35">
      <c r="C38" s="49">
        <v>40386</v>
      </c>
      <c r="D38" s="5" t="s">
        <v>18</v>
      </c>
      <c r="E38" s="5" t="s">
        <v>20</v>
      </c>
      <c r="F38" s="6">
        <v>3.7450000000000001</v>
      </c>
      <c r="G38">
        <v>0</v>
      </c>
      <c r="H38">
        <f t="shared" si="6"/>
        <v>0</v>
      </c>
      <c r="I38">
        <f t="shared" si="7"/>
        <v>0</v>
      </c>
      <c r="J38" s="48">
        <f t="shared" si="8"/>
        <v>248.04823497976727</v>
      </c>
      <c r="K38">
        <f t="shared" si="9"/>
        <v>2.6215000000000002</v>
      </c>
      <c r="L38">
        <f t="shared" si="4"/>
        <v>1.3107500000000001</v>
      </c>
      <c r="M38">
        <f t="shared" si="5"/>
        <v>325.12922399972996</v>
      </c>
    </row>
    <row r="39" spans="3:16" x14ac:dyDescent="0.35">
      <c r="C39" s="49">
        <v>40386</v>
      </c>
      <c r="D39" s="5" t="s">
        <v>18</v>
      </c>
      <c r="E39" s="5" t="s">
        <v>21</v>
      </c>
      <c r="F39" s="6">
        <v>3.1469999999999998</v>
      </c>
      <c r="G39">
        <v>0</v>
      </c>
      <c r="H39">
        <f t="shared" si="6"/>
        <v>0</v>
      </c>
      <c r="I39">
        <f t="shared" si="7"/>
        <v>0</v>
      </c>
      <c r="J39" s="48">
        <f t="shared" si="8"/>
        <v>268.59837162667003</v>
      </c>
      <c r="K39">
        <f t="shared" si="9"/>
        <v>2.2028999999999996</v>
      </c>
      <c r="L39">
        <f t="shared" si="4"/>
        <v>1.1014499999999998</v>
      </c>
      <c r="M39">
        <f t="shared" si="5"/>
        <v>295.84767642819565</v>
      </c>
    </row>
    <row r="40" spans="3:16" x14ac:dyDescent="0.35">
      <c r="C40" s="49">
        <v>40386</v>
      </c>
      <c r="D40" s="5" t="s">
        <v>18</v>
      </c>
      <c r="E40" s="5" t="s">
        <v>22</v>
      </c>
      <c r="F40" s="6">
        <v>3.78</v>
      </c>
      <c r="G40">
        <v>0</v>
      </c>
      <c r="H40">
        <f t="shared" si="6"/>
        <v>0</v>
      </c>
      <c r="I40">
        <f t="shared" si="7"/>
        <v>0</v>
      </c>
      <c r="J40" s="48">
        <f t="shared" si="8"/>
        <v>246.84546778471443</v>
      </c>
      <c r="K40">
        <f t="shared" si="9"/>
        <v>2.6459999999999999</v>
      </c>
      <c r="L40">
        <f t="shared" si="4"/>
        <v>1.323</v>
      </c>
      <c r="M40">
        <f t="shared" si="5"/>
        <v>326.5765538791772</v>
      </c>
    </row>
    <row r="41" spans="3:16" x14ac:dyDescent="0.35">
      <c r="C41" s="49">
        <v>40386</v>
      </c>
      <c r="D41" s="5" t="s">
        <v>18</v>
      </c>
      <c r="E41" s="5" t="s">
        <v>23</v>
      </c>
      <c r="F41" s="6">
        <v>4.1790000000000003</v>
      </c>
      <c r="G41">
        <v>0</v>
      </c>
      <c r="H41">
        <f t="shared" si="6"/>
        <v>0</v>
      </c>
      <c r="I41">
        <f t="shared" si="7"/>
        <v>0</v>
      </c>
      <c r="J41" s="48">
        <f t="shared" si="8"/>
        <v>233.13392176111208</v>
      </c>
      <c r="K41">
        <f t="shared" si="9"/>
        <v>2.9253</v>
      </c>
      <c r="L41">
        <f t="shared" si="4"/>
        <v>1.46265</v>
      </c>
      <c r="M41">
        <f t="shared" si="5"/>
        <v>340.99333066389056</v>
      </c>
    </row>
    <row r="42" spans="3:16" x14ac:dyDescent="0.35">
      <c r="C42" s="49">
        <v>40386</v>
      </c>
      <c r="D42" s="5" t="s">
        <v>18</v>
      </c>
      <c r="E42" s="5" t="s">
        <v>24</v>
      </c>
      <c r="F42" s="6">
        <v>4.6224999999999996</v>
      </c>
      <c r="G42">
        <v>0</v>
      </c>
      <c r="H42">
        <f t="shared" si="6"/>
        <v>0</v>
      </c>
      <c r="I42">
        <f t="shared" si="7"/>
        <v>0</v>
      </c>
      <c r="J42" s="48">
        <f t="shared" si="8"/>
        <v>217.8931431609426</v>
      </c>
      <c r="K42">
        <f t="shared" si="9"/>
        <v>3.2357499999999995</v>
      </c>
      <c r="L42">
        <f t="shared" si="4"/>
        <v>1.6178749999999997</v>
      </c>
      <c r="M42">
        <f t="shared" si="5"/>
        <v>352.52386899150997</v>
      </c>
    </row>
    <row r="43" spans="3:16" x14ac:dyDescent="0.35">
      <c r="C43" s="49">
        <v>40386</v>
      </c>
      <c r="D43" s="5" t="s">
        <v>18</v>
      </c>
      <c r="E43" s="5" t="s">
        <v>25</v>
      </c>
      <c r="F43" s="6">
        <v>4.0162500000000003</v>
      </c>
      <c r="G43">
        <v>0</v>
      </c>
      <c r="H43">
        <f t="shared" si="6"/>
        <v>0</v>
      </c>
      <c r="I43">
        <f t="shared" si="7"/>
        <v>0</v>
      </c>
      <c r="J43" s="48">
        <f t="shared" si="8"/>
        <v>238.72678921810777</v>
      </c>
      <c r="K43">
        <f t="shared" si="9"/>
        <v>2.811375</v>
      </c>
      <c r="L43">
        <f t="shared" si="4"/>
        <v>1.4056875</v>
      </c>
      <c r="M43">
        <f t="shared" si="5"/>
        <v>335.57526351902885</v>
      </c>
    </row>
    <row r="44" spans="3:16" x14ac:dyDescent="0.35">
      <c r="C44" s="49">
        <v>40386</v>
      </c>
      <c r="D44" s="5" t="s">
        <v>18</v>
      </c>
      <c r="E44" s="5" t="s">
        <v>26</v>
      </c>
      <c r="F44" s="6">
        <v>3.1419999999999999</v>
      </c>
      <c r="G44">
        <v>0</v>
      </c>
      <c r="H44">
        <f t="shared" si="6"/>
        <v>0</v>
      </c>
      <c r="I44">
        <f t="shared" si="7"/>
        <v>0</v>
      </c>
      <c r="J44" s="48">
        <f t="shared" si="8"/>
        <v>268.77019551167757</v>
      </c>
      <c r="K44">
        <f t="shared" si="9"/>
        <v>2.1993999999999998</v>
      </c>
      <c r="L44">
        <f t="shared" si="4"/>
        <v>1.0996999999999999</v>
      </c>
      <c r="M44">
        <f t="shared" si="5"/>
        <v>295.56658400419178</v>
      </c>
    </row>
    <row r="45" spans="3:16" x14ac:dyDescent="0.35">
      <c r="C45" s="49">
        <v>40386</v>
      </c>
      <c r="D45" s="5" t="s">
        <v>18</v>
      </c>
      <c r="E45" s="5" t="s">
        <v>27</v>
      </c>
      <c r="F45" s="6">
        <v>3.7450000000000001</v>
      </c>
      <c r="G45">
        <v>0</v>
      </c>
      <c r="H45">
        <f t="shared" si="6"/>
        <v>0</v>
      </c>
      <c r="I45">
        <f t="shared" si="7"/>
        <v>0</v>
      </c>
      <c r="J45" s="48">
        <f t="shared" si="8"/>
        <v>248.04823497976727</v>
      </c>
      <c r="K45">
        <f t="shared" si="9"/>
        <v>2.6215000000000002</v>
      </c>
      <c r="L45">
        <f t="shared" si="4"/>
        <v>1.3107500000000001</v>
      </c>
      <c r="M45">
        <f t="shared" si="5"/>
        <v>325.12922399972996</v>
      </c>
    </row>
    <row r="46" spans="3:16" x14ac:dyDescent="0.35">
      <c r="C46" s="49">
        <v>40386</v>
      </c>
      <c r="D46" s="5" t="s">
        <v>18</v>
      </c>
      <c r="E46" s="5" t="s">
        <v>28</v>
      </c>
      <c r="F46" s="6">
        <v>3.5185714290000001</v>
      </c>
      <c r="G46">
        <v>0</v>
      </c>
      <c r="H46">
        <f t="shared" si="6"/>
        <v>0</v>
      </c>
      <c r="I46">
        <f t="shared" si="7"/>
        <v>0</v>
      </c>
      <c r="J46" s="48">
        <f t="shared" si="8"/>
        <v>255.82940232895277</v>
      </c>
      <c r="K46">
        <f t="shared" si="9"/>
        <v>2.4630000003000001</v>
      </c>
      <c r="L46">
        <f t="shared" si="4"/>
        <v>1.2315000001500001</v>
      </c>
      <c r="M46">
        <f t="shared" si="5"/>
        <v>315.05390900647978</v>
      </c>
    </row>
    <row r="47" spans="3:16" x14ac:dyDescent="0.35">
      <c r="C47" s="49">
        <v>40393</v>
      </c>
      <c r="D47" s="5" t="s">
        <v>7</v>
      </c>
      <c r="E47" s="5" t="s">
        <v>8</v>
      </c>
      <c r="F47" s="6">
        <v>3.556923077</v>
      </c>
      <c r="G47">
        <v>0</v>
      </c>
      <c r="H47">
        <f t="shared" si="6"/>
        <v>1</v>
      </c>
      <c r="I47">
        <f t="shared" si="7"/>
        <v>3.556923077</v>
      </c>
      <c r="J47" s="48">
        <f t="shared" si="8"/>
        <v>323.32574228520309</v>
      </c>
      <c r="K47">
        <f t="shared" si="9"/>
        <v>2.4898461539000003</v>
      </c>
      <c r="L47">
        <f t="shared" si="4"/>
        <v>1.2449230769500002</v>
      </c>
      <c r="M47">
        <f t="shared" si="5"/>
        <v>402.51567794283778</v>
      </c>
    </row>
    <row r="48" spans="3:16" x14ac:dyDescent="0.35">
      <c r="C48" s="49">
        <v>40393</v>
      </c>
      <c r="D48" s="5" t="s">
        <v>7</v>
      </c>
      <c r="E48" s="5" t="s">
        <v>9</v>
      </c>
      <c r="F48" s="6">
        <v>3.8450000000000002</v>
      </c>
      <c r="G48">
        <v>0</v>
      </c>
      <c r="H48">
        <f t="shared" si="6"/>
        <v>1</v>
      </c>
      <c r="I48">
        <f t="shared" si="7"/>
        <v>3.8450000000000002</v>
      </c>
      <c r="J48" s="48">
        <f t="shared" si="8"/>
        <v>300.89589391349966</v>
      </c>
      <c r="K48">
        <f t="shared" si="9"/>
        <v>2.6915000000000004</v>
      </c>
      <c r="L48">
        <f t="shared" si="4"/>
        <v>1.3457500000000002</v>
      </c>
      <c r="M48">
        <f t="shared" si="5"/>
        <v>404.93064923409224</v>
      </c>
    </row>
    <row r="49" spans="3:13" x14ac:dyDescent="0.35">
      <c r="C49" s="49">
        <v>40393</v>
      </c>
      <c r="D49" s="5" t="s">
        <v>7</v>
      </c>
      <c r="E49" s="5" t="s">
        <v>10</v>
      </c>
      <c r="F49" s="6">
        <v>4.6806666669999997</v>
      </c>
      <c r="G49">
        <v>0</v>
      </c>
      <c r="H49">
        <f t="shared" si="6"/>
        <v>1</v>
      </c>
      <c r="I49">
        <f t="shared" si="7"/>
        <v>4.6806666669999997</v>
      </c>
      <c r="J49" s="48">
        <f t="shared" si="8"/>
        <v>235.8303675433198</v>
      </c>
      <c r="K49">
        <f t="shared" si="9"/>
        <v>3.2764666668999998</v>
      </c>
      <c r="L49">
        <f t="shared" si="4"/>
        <v>1.6382333334499999</v>
      </c>
      <c r="M49">
        <f t="shared" si="5"/>
        <v>386.34516914923142</v>
      </c>
    </row>
    <row r="50" spans="3:13" x14ac:dyDescent="0.35">
      <c r="C50" s="49">
        <v>40393</v>
      </c>
      <c r="D50" s="5" t="s">
        <v>7</v>
      </c>
      <c r="E50" s="5" t="s">
        <v>11</v>
      </c>
      <c r="F50" s="6">
        <v>4.5443749999999996</v>
      </c>
      <c r="G50">
        <v>0</v>
      </c>
      <c r="H50">
        <f t="shared" si="6"/>
        <v>1</v>
      </c>
      <c r="I50">
        <f t="shared" si="7"/>
        <v>4.5443749999999996</v>
      </c>
      <c r="J50" s="48">
        <f t="shared" si="8"/>
        <v>246.44212149188826</v>
      </c>
      <c r="K50">
        <f t="shared" si="9"/>
        <v>3.1810624999999995</v>
      </c>
      <c r="L50">
        <f t="shared" si="4"/>
        <v>1.5905312499999997</v>
      </c>
      <c r="M50">
        <f t="shared" si="5"/>
        <v>391.97389554914486</v>
      </c>
    </row>
    <row r="51" spans="3:13" x14ac:dyDescent="0.35">
      <c r="C51" s="49">
        <v>40393</v>
      </c>
      <c r="D51" s="5" t="s">
        <v>7</v>
      </c>
      <c r="E51" s="5" t="s">
        <v>12</v>
      </c>
      <c r="F51" s="6">
        <v>4.314666667</v>
      </c>
      <c r="G51">
        <v>0</v>
      </c>
      <c r="H51">
        <f t="shared" si="6"/>
        <v>1</v>
      </c>
      <c r="I51">
        <f t="shared" si="7"/>
        <v>4.314666667</v>
      </c>
      <c r="J51" s="48">
        <f t="shared" si="8"/>
        <v>264.32735514840977</v>
      </c>
      <c r="K51">
        <f t="shared" si="9"/>
        <v>3.0202666669</v>
      </c>
      <c r="L51">
        <f t="shared" si="4"/>
        <v>1.51013333345</v>
      </c>
      <c r="M51">
        <f t="shared" si="5"/>
        <v>399.16954995229008</v>
      </c>
    </row>
    <row r="52" spans="3:13" x14ac:dyDescent="0.35">
      <c r="C52" s="49">
        <v>40393</v>
      </c>
      <c r="D52" s="5" t="s">
        <v>7</v>
      </c>
      <c r="E52" s="5" t="s">
        <v>13</v>
      </c>
      <c r="F52" s="6">
        <v>3.8136363640000002</v>
      </c>
      <c r="G52">
        <v>0</v>
      </c>
      <c r="H52">
        <f t="shared" si="6"/>
        <v>1</v>
      </c>
      <c r="I52">
        <f t="shared" si="7"/>
        <v>3.8136363640000002</v>
      </c>
      <c r="J52" s="48">
        <f t="shared" si="8"/>
        <v>303.33788611662135</v>
      </c>
      <c r="K52">
        <f t="shared" si="9"/>
        <v>2.6695454548000002</v>
      </c>
      <c r="L52">
        <f t="shared" si="4"/>
        <v>1.3347727274000001</v>
      </c>
      <c r="M52">
        <f t="shared" si="5"/>
        <v>404.88713757563329</v>
      </c>
    </row>
    <row r="53" spans="3:13" x14ac:dyDescent="0.35">
      <c r="C53" s="49">
        <v>40393</v>
      </c>
      <c r="D53" s="5" t="s">
        <v>7</v>
      </c>
      <c r="E53" s="5" t="s">
        <v>14</v>
      </c>
      <c r="F53" s="6">
        <v>4.1479999999999997</v>
      </c>
      <c r="G53">
        <v>0</v>
      </c>
      <c r="H53">
        <f t="shared" si="6"/>
        <v>1</v>
      </c>
      <c r="I53">
        <f t="shared" si="7"/>
        <v>4.1479999999999997</v>
      </c>
      <c r="J53" s="48">
        <f t="shared" si="8"/>
        <v>277.30412548633507</v>
      </c>
      <c r="K53">
        <f t="shared" si="9"/>
        <v>2.9036</v>
      </c>
      <c r="L53">
        <f t="shared" si="4"/>
        <v>1.4518</v>
      </c>
      <c r="M53">
        <f t="shared" si="5"/>
        <v>402.59012938106122</v>
      </c>
    </row>
    <row r="54" spans="3:13" x14ac:dyDescent="0.35">
      <c r="C54" s="49">
        <v>40393</v>
      </c>
      <c r="D54" s="5" t="s">
        <v>7</v>
      </c>
      <c r="E54" s="5" t="s">
        <v>15</v>
      </c>
      <c r="F54" s="6">
        <v>4.1381249999999996</v>
      </c>
      <c r="G54">
        <v>0</v>
      </c>
      <c r="H54">
        <f t="shared" si="6"/>
        <v>1</v>
      </c>
      <c r="I54">
        <f t="shared" si="7"/>
        <v>4.1381249999999996</v>
      </c>
      <c r="J54" s="48">
        <f t="shared" si="8"/>
        <v>278.07299912731935</v>
      </c>
      <c r="K54">
        <f t="shared" si="9"/>
        <v>2.8966874999999996</v>
      </c>
      <c r="L54">
        <f t="shared" si="4"/>
        <v>1.4483437499999998</v>
      </c>
      <c r="M54">
        <f t="shared" si="5"/>
        <v>402.74529032980837</v>
      </c>
    </row>
    <row r="55" spans="3:13" x14ac:dyDescent="0.35">
      <c r="C55" s="49">
        <v>40393</v>
      </c>
      <c r="D55" s="5" t="s">
        <v>7</v>
      </c>
      <c r="E55" s="5" t="s">
        <v>16</v>
      </c>
      <c r="F55" s="6">
        <v>4.1381249999999996</v>
      </c>
      <c r="G55">
        <v>0</v>
      </c>
      <c r="H55">
        <f t="shared" si="6"/>
        <v>1</v>
      </c>
      <c r="I55">
        <f t="shared" si="7"/>
        <v>4.1381249999999996</v>
      </c>
      <c r="J55" s="48">
        <f t="shared" si="8"/>
        <v>278.07299912731935</v>
      </c>
      <c r="K55">
        <f t="shared" si="9"/>
        <v>2.8966874999999996</v>
      </c>
      <c r="L55">
        <f t="shared" si="4"/>
        <v>1.4483437499999998</v>
      </c>
      <c r="M55">
        <f t="shared" si="5"/>
        <v>402.74529032980837</v>
      </c>
    </row>
    <row r="56" spans="3:13" x14ac:dyDescent="0.35">
      <c r="C56" s="49">
        <v>40393</v>
      </c>
      <c r="D56" s="5" t="s">
        <v>7</v>
      </c>
      <c r="E56" s="5" t="s">
        <v>17</v>
      </c>
      <c r="F56" s="6">
        <v>4.4866666669999997</v>
      </c>
      <c r="G56">
        <v>0</v>
      </c>
      <c r="H56">
        <f t="shared" si="6"/>
        <v>1</v>
      </c>
      <c r="I56">
        <f t="shared" si="7"/>
        <v>4.4866666669999997</v>
      </c>
      <c r="J56" s="48">
        <f t="shared" si="8"/>
        <v>250.93532818645491</v>
      </c>
      <c r="K56">
        <f t="shared" si="9"/>
        <v>3.1406666668999996</v>
      </c>
      <c r="L56">
        <f t="shared" si="4"/>
        <v>1.5703333334499998</v>
      </c>
      <c r="M56">
        <f t="shared" si="5"/>
        <v>394.05211039140545</v>
      </c>
    </row>
    <row r="57" spans="3:13" x14ac:dyDescent="0.35">
      <c r="C57" s="49">
        <v>40393</v>
      </c>
      <c r="D57" s="5" t="s">
        <v>18</v>
      </c>
      <c r="E57" s="5" t="s">
        <v>19</v>
      </c>
      <c r="F57" s="6">
        <v>3.1469999999999998</v>
      </c>
      <c r="G57">
        <v>0</v>
      </c>
      <c r="H57">
        <f t="shared" si="6"/>
        <v>0</v>
      </c>
      <c r="I57">
        <f t="shared" si="7"/>
        <v>0</v>
      </c>
      <c r="J57" s="48">
        <f t="shared" si="8"/>
        <v>268.59837162667003</v>
      </c>
      <c r="K57">
        <f t="shared" si="9"/>
        <v>2.2028999999999996</v>
      </c>
      <c r="L57">
        <f t="shared" si="4"/>
        <v>1.1014499999999998</v>
      </c>
      <c r="M57">
        <f t="shared" si="5"/>
        <v>295.84767642819565</v>
      </c>
    </row>
    <row r="58" spans="3:13" x14ac:dyDescent="0.35">
      <c r="C58" s="49">
        <v>40393</v>
      </c>
      <c r="D58" s="5" t="s">
        <v>18</v>
      </c>
      <c r="E58" s="5" t="s">
        <v>20</v>
      </c>
      <c r="F58" s="6">
        <v>3.7450000000000001</v>
      </c>
      <c r="G58">
        <v>0</v>
      </c>
      <c r="H58">
        <f t="shared" si="6"/>
        <v>0</v>
      </c>
      <c r="I58">
        <f t="shared" si="7"/>
        <v>0</v>
      </c>
      <c r="J58" s="48">
        <f t="shared" si="8"/>
        <v>248.04823497976727</v>
      </c>
      <c r="K58">
        <f t="shared" si="9"/>
        <v>2.6215000000000002</v>
      </c>
      <c r="L58">
        <f t="shared" si="4"/>
        <v>1.3107500000000001</v>
      </c>
      <c r="M58">
        <f t="shared" si="5"/>
        <v>325.12922399972996</v>
      </c>
    </row>
    <row r="59" spans="3:13" x14ac:dyDescent="0.35">
      <c r="C59" s="49">
        <v>40393</v>
      </c>
      <c r="D59" s="5" t="s">
        <v>18</v>
      </c>
      <c r="E59" s="5" t="s">
        <v>21</v>
      </c>
      <c r="F59" s="6">
        <v>3.1469999999999998</v>
      </c>
      <c r="G59">
        <v>0</v>
      </c>
      <c r="H59">
        <f t="shared" si="6"/>
        <v>0</v>
      </c>
      <c r="I59">
        <f t="shared" si="7"/>
        <v>0</v>
      </c>
      <c r="J59" s="48">
        <f t="shared" si="8"/>
        <v>268.59837162667003</v>
      </c>
      <c r="K59">
        <f t="shared" si="9"/>
        <v>2.2028999999999996</v>
      </c>
      <c r="L59">
        <f t="shared" si="4"/>
        <v>1.1014499999999998</v>
      </c>
      <c r="M59">
        <f t="shared" si="5"/>
        <v>295.84767642819565</v>
      </c>
    </row>
    <row r="60" spans="3:13" x14ac:dyDescent="0.35">
      <c r="C60" s="49">
        <v>40393</v>
      </c>
      <c r="D60" s="5" t="s">
        <v>18</v>
      </c>
      <c r="E60" s="5" t="s">
        <v>22</v>
      </c>
      <c r="F60" s="6">
        <v>3.78</v>
      </c>
      <c r="G60">
        <v>0</v>
      </c>
      <c r="H60">
        <f t="shared" si="6"/>
        <v>0</v>
      </c>
      <c r="I60">
        <f t="shared" si="7"/>
        <v>0</v>
      </c>
      <c r="J60" s="48">
        <f t="shared" si="8"/>
        <v>246.84546778471443</v>
      </c>
      <c r="K60">
        <f t="shared" si="9"/>
        <v>2.6459999999999999</v>
      </c>
      <c r="L60">
        <f t="shared" si="4"/>
        <v>1.323</v>
      </c>
      <c r="M60">
        <f t="shared" si="5"/>
        <v>326.5765538791772</v>
      </c>
    </row>
    <row r="61" spans="3:13" x14ac:dyDescent="0.35">
      <c r="C61" s="49">
        <v>40393</v>
      </c>
      <c r="D61" s="5" t="s">
        <v>18</v>
      </c>
      <c r="E61" s="5" t="s">
        <v>23</v>
      </c>
      <c r="F61" s="6">
        <v>4.1790000000000003</v>
      </c>
      <c r="G61">
        <v>0</v>
      </c>
      <c r="H61">
        <f t="shared" si="6"/>
        <v>0</v>
      </c>
      <c r="I61">
        <f t="shared" si="7"/>
        <v>0</v>
      </c>
      <c r="J61" s="48">
        <f t="shared" si="8"/>
        <v>233.13392176111208</v>
      </c>
      <c r="K61">
        <f t="shared" si="9"/>
        <v>2.9253</v>
      </c>
      <c r="L61">
        <f t="shared" si="4"/>
        <v>1.46265</v>
      </c>
      <c r="M61">
        <f t="shared" si="5"/>
        <v>340.99333066389056</v>
      </c>
    </row>
    <row r="62" spans="3:13" x14ac:dyDescent="0.35">
      <c r="C62" s="49">
        <v>40393</v>
      </c>
      <c r="D62" s="5" t="s">
        <v>18</v>
      </c>
      <c r="E62" s="5" t="s">
        <v>24</v>
      </c>
      <c r="F62" s="6">
        <v>4.6224999999999996</v>
      </c>
      <c r="G62">
        <v>0</v>
      </c>
      <c r="H62">
        <f t="shared" si="6"/>
        <v>0</v>
      </c>
      <c r="I62">
        <f t="shared" si="7"/>
        <v>0</v>
      </c>
      <c r="J62" s="48">
        <f t="shared" si="8"/>
        <v>217.8931431609426</v>
      </c>
      <c r="K62">
        <f t="shared" si="9"/>
        <v>3.2357499999999995</v>
      </c>
      <c r="L62">
        <f t="shared" si="4"/>
        <v>1.6178749999999997</v>
      </c>
      <c r="M62">
        <f t="shared" si="5"/>
        <v>352.52386899150997</v>
      </c>
    </row>
    <row r="63" spans="3:13" x14ac:dyDescent="0.35">
      <c r="C63" s="49">
        <v>40393</v>
      </c>
      <c r="D63" s="5" t="s">
        <v>18</v>
      </c>
      <c r="E63" s="5" t="s">
        <v>25</v>
      </c>
      <c r="F63" s="6">
        <v>4.0162500000000003</v>
      </c>
      <c r="G63">
        <v>0</v>
      </c>
      <c r="H63">
        <f t="shared" si="6"/>
        <v>0</v>
      </c>
      <c r="I63">
        <f t="shared" si="7"/>
        <v>0</v>
      </c>
      <c r="J63" s="48">
        <f t="shared" si="8"/>
        <v>238.72678921810777</v>
      </c>
      <c r="K63">
        <f t="shared" si="9"/>
        <v>2.811375</v>
      </c>
      <c r="L63">
        <f t="shared" si="4"/>
        <v>1.4056875</v>
      </c>
      <c r="M63">
        <f t="shared" si="5"/>
        <v>335.57526351902885</v>
      </c>
    </row>
    <row r="64" spans="3:13" x14ac:dyDescent="0.35">
      <c r="C64" s="49">
        <v>40393</v>
      </c>
      <c r="D64" s="5" t="s">
        <v>18</v>
      </c>
      <c r="E64" s="5" t="s">
        <v>26</v>
      </c>
      <c r="F64" s="6">
        <v>3.1419999999999999</v>
      </c>
      <c r="G64">
        <v>0</v>
      </c>
      <c r="H64">
        <f t="shared" si="6"/>
        <v>0</v>
      </c>
      <c r="I64">
        <f t="shared" si="7"/>
        <v>0</v>
      </c>
      <c r="J64" s="48">
        <f t="shared" si="8"/>
        <v>268.77019551167757</v>
      </c>
      <c r="K64">
        <f t="shared" si="9"/>
        <v>2.1993999999999998</v>
      </c>
      <c r="L64">
        <f t="shared" si="4"/>
        <v>1.0996999999999999</v>
      </c>
      <c r="M64">
        <f t="shared" si="5"/>
        <v>295.56658400419178</v>
      </c>
    </row>
    <row r="65" spans="3:13" x14ac:dyDescent="0.35">
      <c r="C65" s="49">
        <v>40393</v>
      </c>
      <c r="D65" s="5" t="s">
        <v>18</v>
      </c>
      <c r="E65" s="5" t="s">
        <v>27</v>
      </c>
      <c r="F65" s="6">
        <v>3.7450000000000001</v>
      </c>
      <c r="G65">
        <v>0</v>
      </c>
      <c r="H65">
        <f t="shared" si="6"/>
        <v>0</v>
      </c>
      <c r="I65">
        <f t="shared" si="7"/>
        <v>0</v>
      </c>
      <c r="J65" s="48">
        <f t="shared" si="8"/>
        <v>248.04823497976727</v>
      </c>
      <c r="K65">
        <f t="shared" si="9"/>
        <v>2.6215000000000002</v>
      </c>
      <c r="L65">
        <f t="shared" si="4"/>
        <v>1.3107500000000001</v>
      </c>
      <c r="M65">
        <f t="shared" si="5"/>
        <v>325.12922399972996</v>
      </c>
    </row>
    <row r="66" spans="3:13" x14ac:dyDescent="0.35">
      <c r="C66" s="49">
        <v>40393</v>
      </c>
      <c r="D66" s="5" t="s">
        <v>18</v>
      </c>
      <c r="E66" s="5" t="s">
        <v>28</v>
      </c>
      <c r="F66" s="6">
        <v>3.5185714290000001</v>
      </c>
      <c r="G66">
        <v>0</v>
      </c>
      <c r="H66">
        <f t="shared" si="6"/>
        <v>0</v>
      </c>
      <c r="I66">
        <f t="shared" si="7"/>
        <v>0</v>
      </c>
      <c r="J66" s="48">
        <f t="shared" si="8"/>
        <v>255.82940232895277</v>
      </c>
      <c r="K66">
        <f t="shared" si="9"/>
        <v>2.4630000003000001</v>
      </c>
      <c r="L66">
        <f t="shared" si="4"/>
        <v>1.2315000001500001</v>
      </c>
      <c r="M66">
        <f t="shared" si="5"/>
        <v>315.05390900647978</v>
      </c>
    </row>
    <row r="67" spans="3:13" x14ac:dyDescent="0.35">
      <c r="C67" s="49">
        <v>40400</v>
      </c>
      <c r="D67" s="5" t="s">
        <v>7</v>
      </c>
      <c r="E67" s="5" t="s">
        <v>8</v>
      </c>
      <c r="F67" s="6">
        <v>3.556923077</v>
      </c>
      <c r="G67">
        <v>0</v>
      </c>
      <c r="H67">
        <f t="shared" si="6"/>
        <v>1</v>
      </c>
      <c r="I67">
        <f t="shared" si="7"/>
        <v>3.556923077</v>
      </c>
      <c r="J67" s="48">
        <f t="shared" si="8"/>
        <v>323.32574228520309</v>
      </c>
      <c r="K67">
        <f t="shared" si="9"/>
        <v>2.4898461539000003</v>
      </c>
      <c r="L67">
        <f t="shared" si="4"/>
        <v>1.2449230769500002</v>
      </c>
      <c r="M67">
        <f t="shared" si="5"/>
        <v>402.51567794283778</v>
      </c>
    </row>
    <row r="68" spans="3:13" x14ac:dyDescent="0.35">
      <c r="C68" s="49">
        <v>40400</v>
      </c>
      <c r="D68" s="5" t="s">
        <v>7</v>
      </c>
      <c r="E68" s="5" t="s">
        <v>9</v>
      </c>
      <c r="F68" s="6">
        <v>3.8450000000000002</v>
      </c>
      <c r="G68">
        <v>0</v>
      </c>
      <c r="H68">
        <f t="shared" si="6"/>
        <v>1</v>
      </c>
      <c r="I68">
        <f t="shared" si="7"/>
        <v>3.8450000000000002</v>
      </c>
      <c r="J68" s="48">
        <f t="shared" si="8"/>
        <v>300.89589391349966</v>
      </c>
      <c r="K68">
        <f t="shared" si="9"/>
        <v>2.6915000000000004</v>
      </c>
      <c r="L68">
        <f t="shared" si="4"/>
        <v>1.3457500000000002</v>
      </c>
      <c r="M68">
        <f t="shared" si="5"/>
        <v>404.93064923409224</v>
      </c>
    </row>
    <row r="69" spans="3:13" x14ac:dyDescent="0.35">
      <c r="C69" s="49">
        <v>40400</v>
      </c>
      <c r="D69" s="5" t="s">
        <v>7</v>
      </c>
      <c r="E69" s="5" t="s">
        <v>10</v>
      </c>
      <c r="F69" s="6">
        <v>4.6806666669999997</v>
      </c>
      <c r="G69">
        <v>0</v>
      </c>
      <c r="H69">
        <f t="shared" si="6"/>
        <v>1</v>
      </c>
      <c r="I69">
        <f t="shared" si="7"/>
        <v>4.6806666669999997</v>
      </c>
      <c r="J69" s="48">
        <f t="shared" si="8"/>
        <v>235.8303675433198</v>
      </c>
      <c r="K69">
        <f t="shared" si="9"/>
        <v>3.2764666668999998</v>
      </c>
      <c r="L69">
        <f t="shared" si="4"/>
        <v>1.6382333334499999</v>
      </c>
      <c r="M69">
        <f t="shared" si="5"/>
        <v>386.34516914923142</v>
      </c>
    </row>
    <row r="70" spans="3:13" x14ac:dyDescent="0.35">
      <c r="C70" s="49">
        <v>40400</v>
      </c>
      <c r="D70" s="5" t="s">
        <v>7</v>
      </c>
      <c r="E70" s="5" t="s">
        <v>11</v>
      </c>
      <c r="F70" s="6">
        <v>4.5443749999999996</v>
      </c>
      <c r="G70">
        <v>0</v>
      </c>
      <c r="H70">
        <f t="shared" si="6"/>
        <v>1</v>
      </c>
      <c r="I70">
        <f t="shared" si="7"/>
        <v>4.5443749999999996</v>
      </c>
      <c r="J70" s="48">
        <f t="shared" si="8"/>
        <v>246.44212149188826</v>
      </c>
      <c r="K70">
        <f t="shared" si="9"/>
        <v>3.1810624999999995</v>
      </c>
      <c r="L70">
        <f t="shared" si="4"/>
        <v>1.5905312499999997</v>
      </c>
      <c r="M70">
        <f t="shared" si="5"/>
        <v>391.97389554914486</v>
      </c>
    </row>
    <row r="71" spans="3:13" x14ac:dyDescent="0.35">
      <c r="C71" s="49">
        <v>40400</v>
      </c>
      <c r="D71" s="5" t="s">
        <v>7</v>
      </c>
      <c r="E71" s="5" t="s">
        <v>12</v>
      </c>
      <c r="F71" s="6">
        <v>4.314666667</v>
      </c>
      <c r="G71">
        <v>0</v>
      </c>
      <c r="H71">
        <f t="shared" si="6"/>
        <v>1</v>
      </c>
      <c r="I71">
        <f t="shared" si="7"/>
        <v>4.314666667</v>
      </c>
      <c r="J71" s="48">
        <f t="shared" si="8"/>
        <v>264.32735514840977</v>
      </c>
      <c r="K71">
        <f t="shared" si="9"/>
        <v>3.0202666669</v>
      </c>
      <c r="L71">
        <f t="shared" si="4"/>
        <v>1.51013333345</v>
      </c>
      <c r="M71">
        <f t="shared" si="5"/>
        <v>399.16954995229008</v>
      </c>
    </row>
    <row r="72" spans="3:13" x14ac:dyDescent="0.35">
      <c r="C72" s="49">
        <v>40400</v>
      </c>
      <c r="D72" s="5" t="s">
        <v>7</v>
      </c>
      <c r="E72" s="5" t="s">
        <v>13</v>
      </c>
      <c r="F72" s="6">
        <v>3.8136363640000002</v>
      </c>
      <c r="G72">
        <v>0</v>
      </c>
      <c r="H72">
        <f t="shared" si="6"/>
        <v>1</v>
      </c>
      <c r="I72">
        <f t="shared" si="7"/>
        <v>3.8136363640000002</v>
      </c>
      <c r="J72" s="48">
        <f t="shared" si="8"/>
        <v>303.33788611662135</v>
      </c>
      <c r="K72">
        <f t="shared" si="9"/>
        <v>2.6695454548000002</v>
      </c>
      <c r="L72">
        <f t="shared" ref="L72:L86" si="10">K72-0.5*K72</f>
        <v>1.3347727274000001</v>
      </c>
      <c r="M72">
        <f t="shared" ref="M72:M86" si="11">(K72-L72)*J72</f>
        <v>404.88713757563329</v>
      </c>
    </row>
    <row r="73" spans="3:13" x14ac:dyDescent="0.35">
      <c r="C73" s="49">
        <v>40400</v>
      </c>
      <c r="D73" s="5" t="s">
        <v>7</v>
      </c>
      <c r="E73" s="5" t="s">
        <v>14</v>
      </c>
      <c r="F73" s="6">
        <v>4.1479999999999997</v>
      </c>
      <c r="G73">
        <v>0</v>
      </c>
      <c r="H73">
        <f t="shared" si="6"/>
        <v>1</v>
      </c>
      <c r="I73">
        <f t="shared" si="7"/>
        <v>4.1479999999999997</v>
      </c>
      <c r="J73" s="48">
        <f t="shared" si="8"/>
        <v>277.30412548633507</v>
      </c>
      <c r="K73">
        <f t="shared" si="9"/>
        <v>2.9036</v>
      </c>
      <c r="L73">
        <f t="shared" si="10"/>
        <v>1.4518</v>
      </c>
      <c r="M73">
        <f t="shared" si="11"/>
        <v>402.59012938106122</v>
      </c>
    </row>
    <row r="74" spans="3:13" x14ac:dyDescent="0.35">
      <c r="C74" s="49">
        <v>40400</v>
      </c>
      <c r="D74" s="5" t="s">
        <v>7</v>
      </c>
      <c r="E74" s="5" t="s">
        <v>15</v>
      </c>
      <c r="F74" s="6">
        <v>4.1381249999999996</v>
      </c>
      <c r="G74">
        <v>0</v>
      </c>
      <c r="H74">
        <f t="shared" si="6"/>
        <v>1</v>
      </c>
      <c r="I74">
        <f t="shared" si="7"/>
        <v>4.1381249999999996</v>
      </c>
      <c r="J74" s="48">
        <f t="shared" si="8"/>
        <v>278.07299912731935</v>
      </c>
      <c r="K74">
        <f t="shared" si="9"/>
        <v>2.8966874999999996</v>
      </c>
      <c r="L74">
        <f t="shared" si="10"/>
        <v>1.4483437499999998</v>
      </c>
      <c r="M74">
        <f t="shared" si="11"/>
        <v>402.74529032980837</v>
      </c>
    </row>
    <row r="75" spans="3:13" x14ac:dyDescent="0.35">
      <c r="C75" s="49">
        <v>40400</v>
      </c>
      <c r="D75" s="5" t="s">
        <v>7</v>
      </c>
      <c r="E75" s="5" t="s">
        <v>16</v>
      </c>
      <c r="F75" s="6">
        <v>4.1381249999999996</v>
      </c>
      <c r="G75">
        <v>0</v>
      </c>
      <c r="H75">
        <f t="shared" si="6"/>
        <v>1</v>
      </c>
      <c r="I75">
        <f t="shared" si="7"/>
        <v>4.1381249999999996</v>
      </c>
      <c r="J75" s="48">
        <f t="shared" si="8"/>
        <v>278.07299912731935</v>
      </c>
      <c r="K75">
        <f t="shared" si="9"/>
        <v>2.8966874999999996</v>
      </c>
      <c r="L75">
        <f t="shared" si="10"/>
        <v>1.4483437499999998</v>
      </c>
      <c r="M75">
        <f t="shared" si="11"/>
        <v>402.74529032980837</v>
      </c>
    </row>
    <row r="76" spans="3:13" x14ac:dyDescent="0.35">
      <c r="C76" s="49">
        <v>40400</v>
      </c>
      <c r="D76" s="5" t="s">
        <v>7</v>
      </c>
      <c r="E76" s="5" t="s">
        <v>17</v>
      </c>
      <c r="F76" s="6">
        <v>4.4866666669999997</v>
      </c>
      <c r="G76">
        <v>0</v>
      </c>
      <c r="H76">
        <f t="shared" si="6"/>
        <v>1</v>
      </c>
      <c r="I76">
        <f t="shared" si="7"/>
        <v>4.4866666669999997</v>
      </c>
      <c r="J76" s="48">
        <f t="shared" si="8"/>
        <v>250.93532818645491</v>
      </c>
      <c r="K76">
        <f t="shared" si="9"/>
        <v>3.1406666668999996</v>
      </c>
      <c r="L76">
        <f t="shared" si="10"/>
        <v>1.5703333334499998</v>
      </c>
      <c r="M76">
        <f t="shared" si="11"/>
        <v>394.05211039140545</v>
      </c>
    </row>
    <row r="77" spans="3:13" x14ac:dyDescent="0.35">
      <c r="C77" s="49">
        <v>40400</v>
      </c>
      <c r="D77" s="5" t="s">
        <v>18</v>
      </c>
      <c r="E77" s="5" t="s">
        <v>19</v>
      </c>
      <c r="F77" s="6">
        <v>3.1469999999999998</v>
      </c>
      <c r="G77">
        <v>0</v>
      </c>
      <c r="H77">
        <f t="shared" si="6"/>
        <v>0</v>
      </c>
      <c r="I77">
        <f t="shared" si="7"/>
        <v>0</v>
      </c>
      <c r="J77" s="48">
        <f t="shared" si="8"/>
        <v>268.59837162667003</v>
      </c>
      <c r="K77">
        <f t="shared" si="9"/>
        <v>2.2028999999999996</v>
      </c>
      <c r="L77">
        <f t="shared" si="10"/>
        <v>1.1014499999999998</v>
      </c>
      <c r="M77">
        <f t="shared" si="11"/>
        <v>295.84767642819565</v>
      </c>
    </row>
    <row r="78" spans="3:13" x14ac:dyDescent="0.35">
      <c r="C78" s="49">
        <v>40400</v>
      </c>
      <c r="D78" s="5" t="s">
        <v>18</v>
      </c>
      <c r="E78" s="5" t="s">
        <v>20</v>
      </c>
      <c r="F78" s="6">
        <v>3.7450000000000001</v>
      </c>
      <c r="G78">
        <v>0</v>
      </c>
      <c r="H78">
        <f t="shared" si="6"/>
        <v>0</v>
      </c>
      <c r="I78">
        <f t="shared" si="7"/>
        <v>0</v>
      </c>
      <c r="J78" s="48">
        <f t="shared" si="8"/>
        <v>248.04823497976727</v>
      </c>
      <c r="K78">
        <f t="shared" si="9"/>
        <v>2.6215000000000002</v>
      </c>
      <c r="L78">
        <f t="shared" si="10"/>
        <v>1.3107500000000001</v>
      </c>
      <c r="M78">
        <f t="shared" si="11"/>
        <v>325.12922399972996</v>
      </c>
    </row>
    <row r="79" spans="3:13" x14ac:dyDescent="0.35">
      <c r="C79" s="49">
        <v>40400</v>
      </c>
      <c r="D79" s="5" t="s">
        <v>18</v>
      </c>
      <c r="E79" s="5" t="s">
        <v>21</v>
      </c>
      <c r="F79" s="6">
        <v>3.1469999999999998</v>
      </c>
      <c r="G79">
        <v>0</v>
      </c>
      <c r="H79">
        <f t="shared" si="6"/>
        <v>0</v>
      </c>
      <c r="I79">
        <f t="shared" si="7"/>
        <v>0</v>
      </c>
      <c r="J79" s="48">
        <f t="shared" si="8"/>
        <v>268.59837162667003</v>
      </c>
      <c r="K79">
        <f t="shared" si="9"/>
        <v>2.2028999999999996</v>
      </c>
      <c r="L79">
        <f t="shared" si="10"/>
        <v>1.1014499999999998</v>
      </c>
      <c r="M79">
        <f t="shared" si="11"/>
        <v>295.84767642819565</v>
      </c>
    </row>
    <row r="80" spans="3:13" x14ac:dyDescent="0.35">
      <c r="C80" s="49">
        <v>40400</v>
      </c>
      <c r="D80" s="5" t="s">
        <v>18</v>
      </c>
      <c r="E80" s="5" t="s">
        <v>22</v>
      </c>
      <c r="F80" s="6">
        <v>3.78</v>
      </c>
      <c r="G80">
        <v>0</v>
      </c>
      <c r="H80">
        <f t="shared" si="6"/>
        <v>0</v>
      </c>
      <c r="I80">
        <f t="shared" si="7"/>
        <v>0</v>
      </c>
      <c r="J80" s="48">
        <f t="shared" si="8"/>
        <v>246.84546778471443</v>
      </c>
      <c r="K80">
        <f t="shared" si="9"/>
        <v>2.6459999999999999</v>
      </c>
      <c r="L80">
        <f t="shared" si="10"/>
        <v>1.323</v>
      </c>
      <c r="M80">
        <f t="shared" si="11"/>
        <v>326.5765538791772</v>
      </c>
    </row>
    <row r="81" spans="3:13" x14ac:dyDescent="0.35">
      <c r="C81" s="49">
        <v>40400</v>
      </c>
      <c r="D81" s="5" t="s">
        <v>18</v>
      </c>
      <c r="E81" s="5" t="s">
        <v>23</v>
      </c>
      <c r="F81" s="6">
        <v>4.1790000000000003</v>
      </c>
      <c r="G81">
        <v>0</v>
      </c>
      <c r="H81">
        <f t="shared" si="6"/>
        <v>0</v>
      </c>
      <c r="I81">
        <f t="shared" si="7"/>
        <v>0</v>
      </c>
      <c r="J81" s="48">
        <f t="shared" si="8"/>
        <v>233.13392176111208</v>
      </c>
      <c r="K81">
        <f t="shared" si="9"/>
        <v>2.9253</v>
      </c>
      <c r="L81">
        <f t="shared" si="10"/>
        <v>1.46265</v>
      </c>
      <c r="M81">
        <f t="shared" si="11"/>
        <v>340.99333066389056</v>
      </c>
    </row>
    <row r="82" spans="3:13" x14ac:dyDescent="0.35">
      <c r="C82" s="49">
        <v>40400</v>
      </c>
      <c r="D82" s="5" t="s">
        <v>18</v>
      </c>
      <c r="E82" s="5" t="s">
        <v>24</v>
      </c>
      <c r="F82" s="6">
        <v>4.6224999999999996</v>
      </c>
      <c r="G82">
        <v>0</v>
      </c>
      <c r="H82">
        <f t="shared" si="6"/>
        <v>0</v>
      </c>
      <c r="I82">
        <f t="shared" si="7"/>
        <v>0</v>
      </c>
      <c r="J82" s="48">
        <f t="shared" si="8"/>
        <v>217.8931431609426</v>
      </c>
      <c r="K82">
        <f t="shared" si="9"/>
        <v>3.2357499999999995</v>
      </c>
      <c r="L82">
        <f t="shared" si="10"/>
        <v>1.6178749999999997</v>
      </c>
      <c r="M82">
        <f t="shared" si="11"/>
        <v>352.52386899150997</v>
      </c>
    </row>
    <row r="83" spans="3:13" x14ac:dyDescent="0.35">
      <c r="C83" s="49">
        <v>40400</v>
      </c>
      <c r="D83" s="5" t="s">
        <v>18</v>
      </c>
      <c r="E83" s="5" t="s">
        <v>25</v>
      </c>
      <c r="F83" s="6">
        <v>4.0162500000000003</v>
      </c>
      <c r="G83">
        <v>0</v>
      </c>
      <c r="H83">
        <f t="shared" si="6"/>
        <v>0</v>
      </c>
      <c r="I83">
        <f t="shared" si="7"/>
        <v>0</v>
      </c>
      <c r="J83" s="48">
        <f t="shared" si="8"/>
        <v>238.72678921810777</v>
      </c>
      <c r="K83">
        <f t="shared" si="9"/>
        <v>2.811375</v>
      </c>
      <c r="L83">
        <f t="shared" si="10"/>
        <v>1.4056875</v>
      </c>
      <c r="M83">
        <f t="shared" si="11"/>
        <v>335.57526351902885</v>
      </c>
    </row>
    <row r="84" spans="3:13" x14ac:dyDescent="0.35">
      <c r="C84" s="49">
        <v>40400</v>
      </c>
      <c r="D84" s="5" t="s">
        <v>18</v>
      </c>
      <c r="E84" s="5" t="s">
        <v>26</v>
      </c>
      <c r="F84" s="6">
        <v>3.1419999999999999</v>
      </c>
      <c r="G84">
        <v>0</v>
      </c>
      <c r="H84">
        <f t="shared" si="6"/>
        <v>0</v>
      </c>
      <c r="I84">
        <f t="shared" si="7"/>
        <v>0</v>
      </c>
      <c r="J84" s="48">
        <f t="shared" si="8"/>
        <v>268.77019551167757</v>
      </c>
      <c r="K84">
        <f t="shared" si="9"/>
        <v>2.1993999999999998</v>
      </c>
      <c r="L84">
        <f t="shared" si="10"/>
        <v>1.0996999999999999</v>
      </c>
      <c r="M84">
        <f t="shared" si="11"/>
        <v>295.56658400419178</v>
      </c>
    </row>
    <row r="85" spans="3:13" x14ac:dyDescent="0.35">
      <c r="C85" s="49">
        <v>40400</v>
      </c>
      <c r="D85" s="5" t="s">
        <v>18</v>
      </c>
      <c r="E85" s="5" t="s">
        <v>27</v>
      </c>
      <c r="F85" s="6">
        <v>3.7450000000000001</v>
      </c>
      <c r="G85">
        <v>0</v>
      </c>
      <c r="H85">
        <f t="shared" si="6"/>
        <v>0</v>
      </c>
      <c r="I85">
        <f t="shared" si="7"/>
        <v>0</v>
      </c>
      <c r="J85" s="48">
        <f t="shared" si="8"/>
        <v>248.04823497976727</v>
      </c>
      <c r="K85">
        <f t="shared" si="9"/>
        <v>2.6215000000000002</v>
      </c>
      <c r="L85">
        <f t="shared" si="10"/>
        <v>1.3107500000000001</v>
      </c>
      <c r="M85">
        <f t="shared" si="11"/>
        <v>325.12922399972996</v>
      </c>
    </row>
    <row r="86" spans="3:13" x14ac:dyDescent="0.35">
      <c r="C86" s="49">
        <v>40400</v>
      </c>
      <c r="D86" s="5" t="s">
        <v>18</v>
      </c>
      <c r="E86" s="5" t="s">
        <v>28</v>
      </c>
      <c r="F86" s="6">
        <v>3.5185714290000001</v>
      </c>
      <c r="G86">
        <v>0</v>
      </c>
      <c r="H86">
        <f t="shared" si="6"/>
        <v>0</v>
      </c>
      <c r="I86">
        <f t="shared" si="7"/>
        <v>0</v>
      </c>
      <c r="J86" s="48">
        <f t="shared" si="8"/>
        <v>255.82940232895277</v>
      </c>
      <c r="K86">
        <f t="shared" si="9"/>
        <v>2.4630000003000001</v>
      </c>
      <c r="L86">
        <f t="shared" si="10"/>
        <v>1.2315000001500001</v>
      </c>
      <c r="M86">
        <f t="shared" si="11"/>
        <v>315.05390900647978</v>
      </c>
    </row>
  </sheetData>
  <mergeCells count="1">
    <mergeCell ref="R16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Dictionary</vt:lpstr>
      <vt:lpstr>RM Data</vt:lpstr>
      <vt:lpstr>NE Data</vt:lpstr>
      <vt:lpstr>Combined Data</vt:lpstr>
      <vt:lpstr>Q 1</vt:lpstr>
      <vt:lpstr>Q 2</vt:lpstr>
      <vt:lpstr>Q 3</vt:lpstr>
      <vt:lpstr>Q 4</vt:lpstr>
      <vt:lpstr>Q 5</vt:lpstr>
      <vt:lpstr>LR - RM</vt:lpstr>
      <vt:lpstr>LR All models</vt:lpstr>
      <vt:lpstr>LR - NE</vt:lpstr>
      <vt:lpstr>LR Int</vt:lpstr>
      <vt:lpstr>LR Price</vt:lpstr>
      <vt:lpstr>LR Demo</vt:lpstr>
      <vt:lpstr>LR - All2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khyathi balusu</cp:lastModifiedBy>
  <dcterms:created xsi:type="dcterms:W3CDTF">2019-11-18T20:30:20Z</dcterms:created>
  <dcterms:modified xsi:type="dcterms:W3CDTF">2019-12-03T05:25:06Z</dcterms:modified>
</cp:coreProperties>
</file>