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권순현\Desktop\python_workspace\Interdiction_Covering\"/>
    </mc:Choice>
  </mc:AlternateContent>
  <xr:revisionPtr revIDLastSave="0" documentId="13_ncr:1_{B07B41B6-6017-4FDC-BDE5-25D40E00E8A2}" xr6:coauthVersionLast="36" xr6:coauthVersionMax="36" xr10:uidLastSave="{00000000-0000-0000-0000-000000000000}"/>
  <bookViews>
    <workbookView xWindow="0" yWindow="0" windowWidth="38400" windowHeight="17650" activeTab="1" xr2:uid="{25F0D821-3556-4A63-8253-C4CD0121AF5B}"/>
  </bookViews>
  <sheets>
    <sheet name="performance on trained size" sheetId="1" r:id="rId1"/>
    <sheet name="performance on medium size" sheetId="2" r:id="rId2"/>
    <sheet name="performance on largesize" sheetId="3" r:id="rId3"/>
    <sheet name="reall world data (small)" sheetId="4" r:id="rId4"/>
    <sheet name="performance on different qr" sheetId="5" r:id="rId5"/>
    <sheet name="B&amp;C(1)" sheetId="6" r:id="rId6"/>
    <sheet name="topq vs greed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4" i="2" l="1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13" i="2"/>
  <c r="V35" i="2"/>
  <c r="V24" i="2"/>
  <c r="V13" i="2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13" i="1"/>
  <c r="V35" i="1"/>
  <c r="V24" i="1"/>
  <c r="V13" i="1"/>
  <c r="G13" i="7"/>
  <c r="H13" i="7"/>
  <c r="J13" i="7"/>
  <c r="K13" i="7"/>
  <c r="F13" i="7"/>
  <c r="G24" i="7"/>
  <c r="H24" i="7"/>
  <c r="J24" i="7"/>
  <c r="K24" i="7"/>
  <c r="F24" i="7"/>
  <c r="G35" i="7"/>
  <c r="H35" i="7"/>
  <c r="J35" i="7"/>
  <c r="K35" i="7"/>
  <c r="F35" i="7"/>
  <c r="G34" i="7"/>
  <c r="G4" i="7"/>
  <c r="G5" i="7"/>
  <c r="G6" i="7"/>
  <c r="G7" i="7"/>
  <c r="G8" i="7"/>
  <c r="G9" i="7"/>
  <c r="G10" i="7"/>
  <c r="G11" i="7"/>
  <c r="G12" i="7"/>
  <c r="G14" i="7"/>
  <c r="G15" i="7"/>
  <c r="G16" i="7"/>
  <c r="G17" i="7"/>
  <c r="G18" i="7"/>
  <c r="G19" i="7"/>
  <c r="G20" i="7"/>
  <c r="G21" i="7"/>
  <c r="G22" i="7"/>
  <c r="G23" i="7"/>
  <c r="G25" i="7"/>
  <c r="G26" i="7"/>
  <c r="G27" i="7"/>
  <c r="G28" i="7"/>
  <c r="G29" i="7"/>
  <c r="G30" i="7"/>
  <c r="G31" i="7"/>
  <c r="G32" i="7"/>
  <c r="G33" i="7"/>
  <c r="G3" i="7"/>
  <c r="U24" i="7"/>
  <c r="S24" i="7"/>
  <c r="R24" i="7"/>
  <c r="U13" i="7"/>
  <c r="S13" i="7"/>
  <c r="R13" i="7"/>
  <c r="W18" i="5" l="1"/>
  <c r="X18" i="5"/>
  <c r="V18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3" i="5"/>
  <c r="Z18" i="5"/>
  <c r="AA18" i="5"/>
  <c r="AB18" i="5"/>
  <c r="AD18" i="5"/>
  <c r="J24" i="6" l="1"/>
  <c r="J13" i="6"/>
  <c r="J4" i="6"/>
  <c r="J5" i="6"/>
  <c r="J6" i="6"/>
  <c r="J7" i="6"/>
  <c r="J8" i="6"/>
  <c r="J9" i="6"/>
  <c r="J10" i="6"/>
  <c r="J11" i="6"/>
  <c r="J12" i="6"/>
  <c r="J14" i="6"/>
  <c r="J15" i="6"/>
  <c r="J16" i="6"/>
  <c r="J17" i="6"/>
  <c r="J18" i="6"/>
  <c r="J19" i="6"/>
  <c r="J20" i="6"/>
  <c r="J21" i="6"/>
  <c r="J22" i="6"/>
  <c r="J23" i="6"/>
  <c r="J3" i="6"/>
  <c r="J13" i="5"/>
  <c r="J3" i="5"/>
  <c r="J4" i="5"/>
  <c r="J5" i="5"/>
  <c r="J7" i="5"/>
  <c r="J8" i="5"/>
  <c r="J9" i="5"/>
  <c r="J10" i="5"/>
  <c r="J11" i="5"/>
  <c r="J12" i="5"/>
  <c r="J14" i="5"/>
  <c r="J15" i="5"/>
  <c r="J16" i="5"/>
  <c r="J17" i="5"/>
  <c r="AA17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F16" i="4"/>
  <c r="G16" i="4"/>
  <c r="I16" i="4"/>
  <c r="J16" i="4"/>
  <c r="K16" i="4"/>
  <c r="M16" i="4"/>
  <c r="E16" i="4"/>
  <c r="F4" i="4"/>
  <c r="F5" i="4"/>
  <c r="F6" i="4"/>
  <c r="F7" i="4"/>
  <c r="F8" i="4"/>
  <c r="F9" i="4"/>
  <c r="F10" i="4"/>
  <c r="F11" i="4"/>
  <c r="F12" i="4"/>
  <c r="F13" i="4"/>
  <c r="F14" i="4"/>
  <c r="F15" i="4"/>
  <c r="F3" i="4"/>
  <c r="G46" i="3"/>
  <c r="H46" i="3"/>
  <c r="J46" i="3"/>
  <c r="K46" i="3"/>
  <c r="L46" i="3"/>
  <c r="F46" i="3"/>
  <c r="G35" i="3"/>
  <c r="H35" i="3"/>
  <c r="J35" i="3"/>
  <c r="K35" i="3"/>
  <c r="L35" i="3"/>
  <c r="F35" i="3"/>
  <c r="G24" i="3"/>
  <c r="H24" i="3"/>
  <c r="J24" i="3"/>
  <c r="K24" i="3"/>
  <c r="L24" i="3"/>
  <c r="F24" i="3"/>
  <c r="G13" i="3"/>
  <c r="H13" i="3"/>
  <c r="J13" i="3"/>
  <c r="K13" i="3"/>
  <c r="L13" i="3"/>
  <c r="F13" i="3"/>
  <c r="G4" i="3"/>
  <c r="G5" i="3"/>
  <c r="G6" i="3"/>
  <c r="G7" i="3"/>
  <c r="G8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5" i="3"/>
  <c r="G26" i="3"/>
  <c r="G27" i="3"/>
  <c r="G28" i="3"/>
  <c r="G29" i="3"/>
  <c r="G30" i="3"/>
  <c r="G31" i="3"/>
  <c r="G32" i="3"/>
  <c r="G33" i="3"/>
  <c r="G34" i="3"/>
  <c r="G36" i="3"/>
  <c r="G37" i="3"/>
  <c r="G38" i="3"/>
  <c r="G39" i="3"/>
  <c r="G40" i="3"/>
  <c r="G41" i="3"/>
  <c r="G42" i="3"/>
  <c r="G43" i="3"/>
  <c r="G44" i="3"/>
  <c r="G45" i="3"/>
  <c r="G3" i="3"/>
  <c r="J4" i="4"/>
  <c r="J5" i="4"/>
  <c r="J6" i="4"/>
  <c r="J7" i="4"/>
  <c r="J8" i="4"/>
  <c r="J9" i="4"/>
  <c r="J10" i="4"/>
  <c r="J11" i="4"/>
  <c r="J12" i="4"/>
  <c r="J13" i="4"/>
  <c r="J14" i="4"/>
  <c r="J15" i="4"/>
  <c r="J3" i="4"/>
  <c r="P16" i="4"/>
  <c r="O26" i="2"/>
  <c r="O27" i="2"/>
  <c r="O28" i="2"/>
  <c r="O29" i="2"/>
  <c r="O30" i="2"/>
  <c r="O31" i="2"/>
  <c r="O32" i="2"/>
  <c r="O33" i="2"/>
  <c r="O34" i="2"/>
  <c r="O25" i="2"/>
  <c r="K26" i="2"/>
  <c r="K27" i="2"/>
  <c r="K28" i="2"/>
  <c r="K29" i="2"/>
  <c r="K30" i="2"/>
  <c r="K31" i="2"/>
  <c r="K32" i="2"/>
  <c r="K33" i="2"/>
  <c r="K34" i="2"/>
  <c r="K25" i="2"/>
  <c r="G34" i="2"/>
  <c r="G26" i="2"/>
  <c r="G27" i="2"/>
  <c r="G28" i="2"/>
  <c r="G29" i="2"/>
  <c r="G30" i="2"/>
  <c r="G31" i="2"/>
  <c r="G32" i="2"/>
  <c r="G33" i="2"/>
  <c r="G25" i="2"/>
  <c r="N35" i="2"/>
  <c r="P35" i="2"/>
  <c r="J35" i="2"/>
  <c r="L35" i="2"/>
  <c r="R35" i="2"/>
  <c r="F35" i="2"/>
  <c r="U24" i="2"/>
  <c r="J24" i="2"/>
  <c r="L24" i="2"/>
  <c r="N24" i="2"/>
  <c r="P24" i="2"/>
  <c r="R24" i="2"/>
  <c r="F24" i="2"/>
  <c r="U13" i="2"/>
  <c r="J13" i="2"/>
  <c r="L13" i="2"/>
  <c r="N13" i="2"/>
  <c r="P13" i="2"/>
  <c r="R13" i="2"/>
  <c r="S13" i="2"/>
  <c r="F13" i="2"/>
  <c r="O4" i="2"/>
  <c r="O5" i="2"/>
  <c r="O6" i="2"/>
  <c r="O7" i="2"/>
  <c r="O8" i="2"/>
  <c r="O9" i="2"/>
  <c r="O10" i="2"/>
  <c r="O11" i="2"/>
  <c r="O12" i="2"/>
  <c r="O14" i="2"/>
  <c r="O15" i="2"/>
  <c r="O16" i="2"/>
  <c r="O17" i="2"/>
  <c r="O18" i="2"/>
  <c r="O19" i="2"/>
  <c r="O20" i="2"/>
  <c r="O21" i="2"/>
  <c r="O22" i="2"/>
  <c r="O23" i="2"/>
  <c r="K4" i="2"/>
  <c r="K5" i="2"/>
  <c r="K6" i="2"/>
  <c r="K7" i="2"/>
  <c r="K8" i="2"/>
  <c r="K9" i="2"/>
  <c r="K10" i="2"/>
  <c r="K11" i="2"/>
  <c r="K12" i="2"/>
  <c r="K14" i="2"/>
  <c r="K15" i="2"/>
  <c r="K16" i="2"/>
  <c r="K17" i="2"/>
  <c r="K18" i="2"/>
  <c r="K19" i="2"/>
  <c r="K20" i="2"/>
  <c r="K21" i="2"/>
  <c r="K22" i="2"/>
  <c r="K23" i="2"/>
  <c r="G14" i="2"/>
  <c r="G15" i="2"/>
  <c r="G16" i="2"/>
  <c r="G17" i="2"/>
  <c r="G18" i="2"/>
  <c r="G19" i="2"/>
  <c r="G20" i="2"/>
  <c r="G21" i="2"/>
  <c r="G22" i="2"/>
  <c r="G23" i="2"/>
  <c r="O3" i="2"/>
  <c r="K3" i="2"/>
  <c r="G4" i="2"/>
  <c r="G5" i="2"/>
  <c r="G6" i="2"/>
  <c r="G7" i="2"/>
  <c r="G8" i="2"/>
  <c r="G9" i="2"/>
  <c r="G10" i="2"/>
  <c r="G11" i="2"/>
  <c r="G12" i="2"/>
  <c r="G3" i="2"/>
  <c r="U35" i="2"/>
  <c r="G35" i="1"/>
  <c r="H35" i="1"/>
  <c r="J35" i="1"/>
  <c r="L35" i="1"/>
  <c r="N35" i="1"/>
  <c r="O35" i="1"/>
  <c r="P35" i="1"/>
  <c r="R35" i="1"/>
  <c r="S35" i="1"/>
  <c r="U35" i="1"/>
  <c r="F35" i="1"/>
  <c r="G24" i="1"/>
  <c r="H24" i="1"/>
  <c r="J24" i="1"/>
  <c r="L24" i="1"/>
  <c r="N24" i="1"/>
  <c r="O24" i="1"/>
  <c r="P24" i="1"/>
  <c r="R24" i="1"/>
  <c r="S24" i="1"/>
  <c r="U24" i="1"/>
  <c r="F24" i="1"/>
  <c r="G13" i="1"/>
  <c r="H13" i="1"/>
  <c r="J13" i="1"/>
  <c r="K13" i="1"/>
  <c r="L13" i="1"/>
  <c r="N13" i="1"/>
  <c r="O13" i="1"/>
  <c r="P13" i="1"/>
  <c r="R13" i="1"/>
  <c r="S13" i="1"/>
  <c r="U13" i="1"/>
  <c r="F13" i="1"/>
  <c r="O4" i="1"/>
  <c r="O5" i="1"/>
  <c r="O6" i="1"/>
  <c r="O7" i="1"/>
  <c r="O8" i="1"/>
  <c r="O9" i="1"/>
  <c r="O10" i="1"/>
  <c r="O11" i="1"/>
  <c r="O12" i="1"/>
  <c r="O14" i="1"/>
  <c r="O15" i="1"/>
  <c r="O16" i="1"/>
  <c r="O17" i="1"/>
  <c r="O18" i="1"/>
  <c r="O19" i="1"/>
  <c r="O20" i="1"/>
  <c r="O21" i="1"/>
  <c r="O22" i="1"/>
  <c r="O23" i="1"/>
  <c r="O25" i="1"/>
  <c r="O26" i="1"/>
  <c r="O27" i="1"/>
  <c r="O28" i="1"/>
  <c r="O29" i="1"/>
  <c r="O30" i="1"/>
  <c r="O31" i="1"/>
  <c r="O32" i="1"/>
  <c r="O33" i="1"/>
  <c r="O34" i="1"/>
  <c r="O3" i="1"/>
  <c r="K25" i="1"/>
  <c r="G25" i="1"/>
  <c r="G26" i="1"/>
  <c r="K4" i="1"/>
  <c r="K5" i="1"/>
  <c r="K6" i="1"/>
  <c r="K7" i="1"/>
  <c r="K8" i="1"/>
  <c r="K9" i="1"/>
  <c r="K10" i="1"/>
  <c r="K11" i="1"/>
  <c r="K12" i="1"/>
  <c r="K14" i="1"/>
  <c r="K15" i="1"/>
  <c r="K16" i="1"/>
  <c r="K17" i="1"/>
  <c r="K18" i="1"/>
  <c r="K24" i="1" s="1"/>
  <c r="K19" i="1"/>
  <c r="K20" i="1"/>
  <c r="K21" i="1"/>
  <c r="K22" i="1"/>
  <c r="K23" i="1"/>
  <c r="K26" i="1"/>
  <c r="K27" i="1"/>
  <c r="K28" i="1"/>
  <c r="K29" i="1"/>
  <c r="K30" i="1"/>
  <c r="K31" i="1"/>
  <c r="K32" i="1"/>
  <c r="K33" i="1"/>
  <c r="K34" i="1"/>
  <c r="K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7" i="1"/>
  <c r="G28" i="1"/>
  <c r="G29" i="1"/>
  <c r="G30" i="1"/>
  <c r="G31" i="1"/>
  <c r="G32" i="1"/>
  <c r="G33" i="1"/>
  <c r="G34" i="1"/>
  <c r="G3" i="1"/>
  <c r="O35" i="2" l="1"/>
  <c r="K13" i="2"/>
  <c r="K24" i="2"/>
  <c r="K35" i="2"/>
  <c r="G24" i="2"/>
  <c r="O13" i="2"/>
  <c r="G13" i="2"/>
  <c r="G35" i="2"/>
  <c r="O24" i="2"/>
  <c r="K35" i="1"/>
</calcChain>
</file>

<file path=xl/sharedStrings.xml><?xml version="1.0" encoding="utf-8"?>
<sst xmlns="http://schemas.openxmlformats.org/spreadsheetml/2006/main" count="170" uniqueCount="35">
  <si>
    <t>Instance</t>
  </si>
  <si>
    <t>Instance</t>
    <phoneticPr fontId="1" type="noConversion"/>
  </si>
  <si>
    <t>SA(1)</t>
    <phoneticPr fontId="1" type="noConversion"/>
  </si>
  <si>
    <t>SA(5)</t>
  </si>
  <si>
    <t>SA(5)</t>
    <phoneticPr fontId="1" type="noConversion"/>
  </si>
  <si>
    <t>Gr(ours)</t>
  </si>
  <si>
    <t>Gr(ours)</t>
    <phoneticPr fontId="1" type="noConversion"/>
  </si>
  <si>
    <t>B&amp;C</t>
  </si>
  <si>
    <t>B&amp;C</t>
    <phoneticPr fontId="1" type="noConversion"/>
  </si>
  <si>
    <t>Demand</t>
    <phoneticPr fontId="1" type="noConversion"/>
  </si>
  <si>
    <t>Time(s)</t>
  </si>
  <si>
    <t>Time(s)</t>
    <phoneticPr fontId="1" type="noConversion"/>
  </si>
  <si>
    <t>n</t>
  </si>
  <si>
    <t>n</t>
    <phoneticPr fontId="1" type="noConversion"/>
  </si>
  <si>
    <t>data</t>
    <phoneticPr fontId="1" type="noConversion"/>
  </si>
  <si>
    <t>q</t>
  </si>
  <si>
    <t>q</t>
    <phoneticPr fontId="1" type="noConversion"/>
  </si>
  <si>
    <t>r</t>
  </si>
  <si>
    <t>r</t>
    <phoneticPr fontId="1" type="noConversion"/>
  </si>
  <si>
    <t>Avg</t>
  </si>
  <si>
    <t>Avg</t>
    <phoneticPr fontId="1" type="noConversion"/>
  </si>
  <si>
    <t>Obj</t>
  </si>
  <si>
    <t>Obj</t>
    <phoneticPr fontId="1" type="noConversion"/>
  </si>
  <si>
    <t>Gap</t>
  </si>
  <si>
    <t>Gap</t>
    <phoneticPr fontId="1" type="noConversion"/>
  </si>
  <si>
    <t>&gt;3600</t>
  </si>
  <si>
    <t>&gt;3600</t>
    <phoneticPr fontId="1" type="noConversion"/>
  </si>
  <si>
    <t>&gt;1800</t>
    <phoneticPr fontId="1" type="noConversion"/>
  </si>
  <si>
    <t>G_Time(s)</t>
    <phoneticPr fontId="1" type="noConversion"/>
  </si>
  <si>
    <t>B&amp;C(1)</t>
    <phoneticPr fontId="1" type="noConversion"/>
  </si>
  <si>
    <t>&gt;3600</t>
    <phoneticPr fontId="1" type="noConversion"/>
  </si>
  <si>
    <t>Avg</t>
    <phoneticPr fontId="1" type="noConversion"/>
  </si>
  <si>
    <t>Gap(%)</t>
    <phoneticPr fontId="1" type="noConversion"/>
  </si>
  <si>
    <t>top-q</t>
    <phoneticPr fontId="1" type="noConversion"/>
  </si>
  <si>
    <t>without protection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</si>
</sst>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680B-EF3A-4F97-BCEB-69459CB9995B}">
  <dimension ref="A1:AB35"/>
  <sheetViews>
    <sheetView workbookViewId="0">
      <selection activeCell="W24" sqref="W24"/>
    </sheetView>
  </sheetViews>
  <sheetFormatPr defaultRowHeight="17" x14ac:dyDescent="0.45"/>
  <sheetData>
    <row r="1" spans="1:28" x14ac:dyDescent="0.45">
      <c r="A1" s="10" t="s">
        <v>1</v>
      </c>
      <c r="B1" s="10"/>
      <c r="C1" s="10"/>
      <c r="D1" s="10"/>
      <c r="F1" s="10" t="s">
        <v>2</v>
      </c>
      <c r="G1" s="10"/>
      <c r="H1" s="10"/>
      <c r="J1" s="10" t="s">
        <v>4</v>
      </c>
      <c r="K1" s="10"/>
      <c r="L1" s="10"/>
      <c r="N1" s="10" t="s">
        <v>6</v>
      </c>
      <c r="O1" s="10"/>
      <c r="P1" s="10"/>
      <c r="R1" s="10" t="s">
        <v>8</v>
      </c>
      <c r="S1" s="10"/>
    </row>
    <row r="2" spans="1:28" x14ac:dyDescent="0.45">
      <c r="A2" t="s">
        <v>13</v>
      </c>
      <c r="B2" t="s">
        <v>14</v>
      </c>
      <c r="C2" t="s">
        <v>16</v>
      </c>
      <c r="D2" t="s">
        <v>18</v>
      </c>
      <c r="F2" t="s">
        <v>22</v>
      </c>
      <c r="G2" t="s">
        <v>24</v>
      </c>
      <c r="H2" t="s">
        <v>11</v>
      </c>
      <c r="J2" t="s">
        <v>22</v>
      </c>
      <c r="K2" t="s">
        <v>24</v>
      </c>
      <c r="L2" t="s">
        <v>11</v>
      </c>
      <c r="N2" t="s">
        <v>22</v>
      </c>
      <c r="O2" t="s">
        <v>24</v>
      </c>
      <c r="P2" t="s">
        <v>11</v>
      </c>
      <c r="R2" t="s">
        <v>22</v>
      </c>
      <c r="S2" t="s">
        <v>11</v>
      </c>
      <c r="U2" t="s">
        <v>9</v>
      </c>
      <c r="V2" t="s">
        <v>34</v>
      </c>
      <c r="Y2">
        <v>0</v>
      </c>
      <c r="AA2">
        <v>6.7763000000002904E-3</v>
      </c>
      <c r="AB2">
        <v>6.9652500000000103E-2</v>
      </c>
    </row>
    <row r="3" spans="1:28" x14ac:dyDescent="0.45">
      <c r="A3" s="10">
        <v>100</v>
      </c>
      <c r="B3">
        <v>0</v>
      </c>
      <c r="C3">
        <v>5</v>
      </c>
      <c r="D3">
        <v>5</v>
      </c>
      <c r="F3">
        <v>1860</v>
      </c>
      <c r="G3" s="4">
        <f>(R3-F3)/R3*100</f>
        <v>4.859335038363171</v>
      </c>
      <c r="H3" s="4">
        <v>12.5785462</v>
      </c>
      <c r="J3" s="5">
        <v>1955</v>
      </c>
      <c r="K3" s="4">
        <f>(R3-J3)/R3*100</f>
        <v>0</v>
      </c>
      <c r="L3" s="4">
        <v>65.724099100000004</v>
      </c>
      <c r="N3">
        <v>1920</v>
      </c>
      <c r="O3" s="4">
        <f>(R3-N3)/R3*100</f>
        <v>1.7902813299232736</v>
      </c>
      <c r="P3" s="4">
        <v>4.35097999999998E-2</v>
      </c>
      <c r="R3">
        <v>1955</v>
      </c>
      <c r="S3" s="4">
        <v>0.405954699999999</v>
      </c>
      <c r="U3">
        <v>2255</v>
      </c>
      <c r="V3">
        <v>1333</v>
      </c>
      <c r="Y3">
        <v>1</v>
      </c>
      <c r="AA3">
        <v>6.4088999999993802E-3</v>
      </c>
      <c r="AB3">
        <v>0.159114699999999</v>
      </c>
    </row>
    <row r="4" spans="1:28" x14ac:dyDescent="0.45">
      <c r="A4" s="10"/>
      <c r="B4">
        <v>1</v>
      </c>
      <c r="C4">
        <v>5</v>
      </c>
      <c r="D4">
        <v>5</v>
      </c>
      <c r="F4">
        <v>2255</v>
      </c>
      <c r="G4" s="4">
        <f t="shared" ref="G4:G34" si="0">(R4-F4)/R4*100</f>
        <v>3.010752688172043</v>
      </c>
      <c r="H4" s="4">
        <v>13.996159299999899</v>
      </c>
      <c r="J4">
        <v>2299</v>
      </c>
      <c r="K4" s="4">
        <f t="shared" ref="K4:K34" si="1">(R4-J4)/R4*100</f>
        <v>1.118279569892473</v>
      </c>
      <c r="L4" s="4">
        <v>71.458237999999994</v>
      </c>
      <c r="N4">
        <v>2316</v>
      </c>
      <c r="O4" s="4">
        <f t="shared" ref="O4:O34" si="2">(R4-N4)/R4*100</f>
        <v>0.38709677419354838</v>
      </c>
      <c r="P4" s="4">
        <v>4.54844000000003E-2</v>
      </c>
      <c r="R4">
        <v>2325</v>
      </c>
      <c r="S4" s="4">
        <v>0.34411779999999997</v>
      </c>
      <c r="U4">
        <v>2464</v>
      </c>
      <c r="V4">
        <v>1149</v>
      </c>
      <c r="Y4">
        <v>2</v>
      </c>
      <c r="AA4">
        <v>6.9584000000002498E-3</v>
      </c>
      <c r="AB4">
        <v>7.0717799999999706E-2</v>
      </c>
    </row>
    <row r="5" spans="1:28" x14ac:dyDescent="0.45">
      <c r="A5" s="10"/>
      <c r="B5">
        <v>2</v>
      </c>
      <c r="C5">
        <v>5</v>
      </c>
      <c r="D5">
        <v>5</v>
      </c>
      <c r="F5">
        <v>1891</v>
      </c>
      <c r="G5" s="4">
        <f t="shared" si="0"/>
        <v>3.6678553234844626</v>
      </c>
      <c r="H5" s="4">
        <v>14.119926299999999</v>
      </c>
      <c r="J5">
        <v>1921</v>
      </c>
      <c r="K5" s="4">
        <f t="shared" si="1"/>
        <v>2.1395822720326034</v>
      </c>
      <c r="L5" s="4">
        <v>69.687991600000004</v>
      </c>
      <c r="N5">
        <v>1963</v>
      </c>
      <c r="O5" s="4">
        <f t="shared" si="2"/>
        <v>0</v>
      </c>
      <c r="P5" s="4">
        <v>3.9108799999999201E-2</v>
      </c>
      <c r="R5">
        <v>1963</v>
      </c>
      <c r="S5" s="4">
        <v>0.34372599999999898</v>
      </c>
      <c r="U5">
        <v>2081</v>
      </c>
      <c r="V5">
        <v>1419</v>
      </c>
      <c r="Y5">
        <v>3</v>
      </c>
      <c r="AA5">
        <v>6.5177000000007299E-3</v>
      </c>
      <c r="AB5">
        <v>8.3009800000000106E-2</v>
      </c>
    </row>
    <row r="6" spans="1:28" x14ac:dyDescent="0.45">
      <c r="A6" s="10"/>
      <c r="B6">
        <v>3</v>
      </c>
      <c r="C6">
        <v>5</v>
      </c>
      <c r="D6">
        <v>5</v>
      </c>
      <c r="F6">
        <v>2278</v>
      </c>
      <c r="G6" s="4">
        <f t="shared" si="0"/>
        <v>2.6079521162890122</v>
      </c>
      <c r="H6" s="4">
        <v>13.862186099999899</v>
      </c>
      <c r="J6">
        <v>2278</v>
      </c>
      <c r="K6" s="4">
        <f t="shared" si="1"/>
        <v>2.6079521162890122</v>
      </c>
      <c r="L6" s="4">
        <v>67.957851899999994</v>
      </c>
      <c r="N6">
        <v>2297</v>
      </c>
      <c r="O6" s="4">
        <f t="shared" si="2"/>
        <v>1.7956391620350578</v>
      </c>
      <c r="P6" s="4">
        <v>4.10306E-2</v>
      </c>
      <c r="R6">
        <v>2339</v>
      </c>
      <c r="S6" s="4">
        <v>0.21457269999999901</v>
      </c>
      <c r="U6">
        <v>2624</v>
      </c>
      <c r="V6">
        <v>1689</v>
      </c>
      <c r="Y6">
        <v>4</v>
      </c>
      <c r="AA6">
        <v>6.7649999999996801E-3</v>
      </c>
      <c r="AB6">
        <v>5.5835200000000598E-2</v>
      </c>
    </row>
    <row r="7" spans="1:28" x14ac:dyDescent="0.45">
      <c r="A7" s="10"/>
      <c r="B7">
        <v>4</v>
      </c>
      <c r="C7">
        <v>5</v>
      </c>
      <c r="D7">
        <v>5</v>
      </c>
      <c r="F7">
        <v>2871</v>
      </c>
      <c r="G7" s="4">
        <f t="shared" si="0"/>
        <v>2.2471910112359552</v>
      </c>
      <c r="H7" s="4">
        <v>13.4277674</v>
      </c>
      <c r="J7">
        <v>2937</v>
      </c>
      <c r="K7" s="4">
        <f t="shared" si="1"/>
        <v>0</v>
      </c>
      <c r="L7" s="4">
        <v>69.016560400000003</v>
      </c>
      <c r="N7">
        <v>2929</v>
      </c>
      <c r="O7" s="4">
        <f t="shared" si="2"/>
        <v>0.27238678924072179</v>
      </c>
      <c r="P7" s="4">
        <v>4.1370800000000103E-2</v>
      </c>
      <c r="R7">
        <v>2937</v>
      </c>
      <c r="S7" s="4">
        <v>0.4412509</v>
      </c>
      <c r="U7">
        <v>3299</v>
      </c>
      <c r="V7">
        <v>1850</v>
      </c>
      <c r="Y7">
        <v>5</v>
      </c>
      <c r="AA7">
        <v>7.0277000000000802E-3</v>
      </c>
      <c r="AB7">
        <v>6.6620700000000505E-2</v>
      </c>
    </row>
    <row r="8" spans="1:28" x14ac:dyDescent="0.45">
      <c r="A8" s="10"/>
      <c r="B8">
        <v>5</v>
      </c>
      <c r="C8">
        <v>5</v>
      </c>
      <c r="D8">
        <v>5</v>
      </c>
      <c r="F8">
        <v>1712</v>
      </c>
      <c r="G8" s="4">
        <f t="shared" si="0"/>
        <v>6.3457330415754925</v>
      </c>
      <c r="H8" s="4">
        <v>12.683942800000001</v>
      </c>
      <c r="J8">
        <v>1793</v>
      </c>
      <c r="K8" s="4">
        <f t="shared" si="1"/>
        <v>1.9146608315098468</v>
      </c>
      <c r="L8" s="4">
        <v>66.268392000000006</v>
      </c>
      <c r="N8">
        <v>1828</v>
      </c>
      <c r="O8" s="4">
        <f t="shared" si="2"/>
        <v>0</v>
      </c>
      <c r="P8" s="4">
        <v>3.85772999999991E-2</v>
      </c>
      <c r="R8">
        <v>1828</v>
      </c>
      <c r="S8" s="4">
        <v>0.249057899999999</v>
      </c>
      <c r="U8">
        <v>1947</v>
      </c>
      <c r="V8">
        <v>1159</v>
      </c>
      <c r="Y8">
        <v>6</v>
      </c>
      <c r="AA8">
        <v>6.2823999999999103E-3</v>
      </c>
      <c r="AB8">
        <v>5.9601399999999999E-2</v>
      </c>
    </row>
    <row r="9" spans="1:28" x14ac:dyDescent="0.45">
      <c r="A9" s="10"/>
      <c r="B9">
        <v>6</v>
      </c>
      <c r="C9">
        <v>5</v>
      </c>
      <c r="D9">
        <v>5</v>
      </c>
      <c r="F9">
        <v>2643</v>
      </c>
      <c r="G9" s="4">
        <f t="shared" si="0"/>
        <v>3.5401459854014599</v>
      </c>
      <c r="H9" s="4">
        <v>12.401415999999999</v>
      </c>
      <c r="J9">
        <v>2654</v>
      </c>
      <c r="K9" s="4">
        <f t="shared" si="1"/>
        <v>3.1386861313868613</v>
      </c>
      <c r="L9" s="4">
        <v>65.866243299999994</v>
      </c>
      <c r="N9">
        <v>2740</v>
      </c>
      <c r="O9" s="4">
        <f t="shared" si="2"/>
        <v>0</v>
      </c>
      <c r="P9" s="4">
        <v>3.8946199999999799E-2</v>
      </c>
      <c r="R9">
        <v>2740</v>
      </c>
      <c r="S9" s="4">
        <v>0.56342649999999905</v>
      </c>
      <c r="U9">
        <v>3116</v>
      </c>
      <c r="V9">
        <v>1724</v>
      </c>
      <c r="Y9">
        <v>7</v>
      </c>
      <c r="AA9">
        <v>6.99000000000005E-3</v>
      </c>
      <c r="AB9">
        <v>6.6907900000000298E-2</v>
      </c>
    </row>
    <row r="10" spans="1:28" x14ac:dyDescent="0.45">
      <c r="A10" s="10"/>
      <c r="B10">
        <v>7</v>
      </c>
      <c r="C10">
        <v>5</v>
      </c>
      <c r="D10">
        <v>5</v>
      </c>
      <c r="F10">
        <v>2158</v>
      </c>
      <c r="G10" s="4">
        <f t="shared" si="0"/>
        <v>0.27726432532347506</v>
      </c>
      <c r="H10" s="4">
        <v>14.8392526999999</v>
      </c>
      <c r="J10">
        <v>2164</v>
      </c>
      <c r="K10" s="4">
        <f t="shared" si="1"/>
        <v>0</v>
      </c>
      <c r="L10" s="4">
        <v>74.850476299999897</v>
      </c>
      <c r="N10">
        <v>2110</v>
      </c>
      <c r="O10" s="4">
        <f t="shared" si="2"/>
        <v>2.4953789279112755</v>
      </c>
      <c r="P10" s="4">
        <v>3.9278899999999298E-2</v>
      </c>
      <c r="R10">
        <v>2164</v>
      </c>
      <c r="S10" s="4">
        <v>0.52794030000000003</v>
      </c>
      <c r="U10">
        <v>2421</v>
      </c>
      <c r="V10">
        <v>1582</v>
      </c>
      <c r="Y10">
        <v>8</v>
      </c>
      <c r="AA10">
        <v>6.9002999999998498E-3</v>
      </c>
      <c r="AB10">
        <v>8.8554000000000202E-2</v>
      </c>
    </row>
    <row r="11" spans="1:28" x14ac:dyDescent="0.45">
      <c r="A11" s="10"/>
      <c r="B11">
        <v>8</v>
      </c>
      <c r="C11">
        <v>5</v>
      </c>
      <c r="D11">
        <v>5</v>
      </c>
      <c r="F11">
        <v>1833</v>
      </c>
      <c r="G11" s="4">
        <f t="shared" si="0"/>
        <v>2.6036131774707756</v>
      </c>
      <c r="H11" s="4">
        <v>13.094767099999901</v>
      </c>
      <c r="J11">
        <v>1833</v>
      </c>
      <c r="K11" s="4">
        <f t="shared" si="1"/>
        <v>2.6036131774707756</v>
      </c>
      <c r="L11" s="4">
        <v>66.755156799999995</v>
      </c>
      <c r="N11">
        <v>1808</v>
      </c>
      <c r="O11" s="4">
        <f t="shared" si="2"/>
        <v>3.9319872476089266</v>
      </c>
      <c r="P11" s="4">
        <v>3.8110900000000301E-2</v>
      </c>
      <c r="R11">
        <v>1882</v>
      </c>
      <c r="S11" s="4">
        <v>0.500144699999999</v>
      </c>
      <c r="U11">
        <v>2089</v>
      </c>
      <c r="V11">
        <v>1087</v>
      </c>
      <c r="Y11">
        <v>9</v>
      </c>
      <c r="AA11">
        <v>6.5815000000002399E-3</v>
      </c>
      <c r="AB11">
        <v>5.9690699999999902E-2</v>
      </c>
    </row>
    <row r="12" spans="1:28" x14ac:dyDescent="0.45">
      <c r="A12" s="10"/>
      <c r="B12">
        <v>9</v>
      </c>
      <c r="C12">
        <v>5</v>
      </c>
      <c r="D12">
        <v>5</v>
      </c>
      <c r="F12">
        <v>2329</v>
      </c>
      <c r="G12" s="4">
        <f t="shared" si="0"/>
        <v>1.4805414551607445</v>
      </c>
      <c r="H12" s="4">
        <v>14.5969146999999</v>
      </c>
      <c r="J12">
        <v>2359</v>
      </c>
      <c r="K12" s="4">
        <f t="shared" si="1"/>
        <v>0.21150592216582065</v>
      </c>
      <c r="L12" s="4">
        <v>74.495805099999899</v>
      </c>
      <c r="N12">
        <v>2362</v>
      </c>
      <c r="O12" s="4">
        <f t="shared" si="2"/>
        <v>8.4602368866328256E-2</v>
      </c>
      <c r="P12" s="4">
        <v>4.0080600000000403E-2</v>
      </c>
      <c r="R12">
        <v>2364</v>
      </c>
      <c r="S12" s="4">
        <v>0.37456899999999999</v>
      </c>
      <c r="U12">
        <v>2617</v>
      </c>
      <c r="V12">
        <v>1701</v>
      </c>
    </row>
    <row r="13" spans="1:28" x14ac:dyDescent="0.45">
      <c r="A13" s="10" t="s">
        <v>20</v>
      </c>
      <c r="B13" s="10"/>
      <c r="C13" s="10"/>
      <c r="D13" s="10"/>
      <c r="F13">
        <f>AVERAGE(F3:F12)</f>
        <v>2183</v>
      </c>
      <c r="G13" s="4">
        <f t="shared" ref="G13:V13" si="3">AVERAGE(G3:G12)</f>
        <v>3.0640384162476595</v>
      </c>
      <c r="H13" s="4">
        <f t="shared" si="3"/>
        <v>13.560087859999948</v>
      </c>
      <c r="J13">
        <f t="shared" si="3"/>
        <v>2219.3000000000002</v>
      </c>
      <c r="K13" s="4">
        <f t="shared" si="3"/>
        <v>1.3734280020747394</v>
      </c>
      <c r="L13" s="4">
        <f t="shared" si="3"/>
        <v>69.20808144999998</v>
      </c>
      <c r="N13">
        <f t="shared" si="3"/>
        <v>2227.3000000000002</v>
      </c>
      <c r="O13" s="4">
        <f t="shared" si="3"/>
        <v>1.0757372599779131</v>
      </c>
      <c r="P13" s="4">
        <f t="shared" si="3"/>
        <v>4.0549829999999829E-2</v>
      </c>
      <c r="R13">
        <f t="shared" si="3"/>
        <v>2249.6999999999998</v>
      </c>
      <c r="S13" s="4">
        <f t="shared" si="3"/>
        <v>0.39647604999999941</v>
      </c>
      <c r="U13">
        <f t="shared" si="3"/>
        <v>2491.3000000000002</v>
      </c>
      <c r="V13">
        <f t="shared" si="3"/>
        <v>1469.3</v>
      </c>
      <c r="W13">
        <f>V13/U13</f>
        <v>0.58977240797976949</v>
      </c>
    </row>
    <row r="14" spans="1:28" x14ac:dyDescent="0.45">
      <c r="A14" s="10">
        <v>150</v>
      </c>
      <c r="B14">
        <v>0</v>
      </c>
      <c r="C14">
        <v>7</v>
      </c>
      <c r="D14">
        <v>7</v>
      </c>
      <c r="F14">
        <v>4110</v>
      </c>
      <c r="G14" s="4">
        <f t="shared" si="0"/>
        <v>3.9719626168224296</v>
      </c>
      <c r="H14" s="4">
        <v>19.927780799999901</v>
      </c>
      <c r="J14">
        <v>4110</v>
      </c>
      <c r="K14" s="4">
        <f t="shared" si="1"/>
        <v>3.9719626168224296</v>
      </c>
      <c r="L14" s="4">
        <v>100.92692390000001</v>
      </c>
      <c r="N14">
        <v>4264</v>
      </c>
      <c r="O14" s="4">
        <f t="shared" si="2"/>
        <v>0.37383177570093462</v>
      </c>
      <c r="P14" s="4">
        <v>7.6769200000000204E-2</v>
      </c>
      <c r="R14">
        <v>4280</v>
      </c>
      <c r="S14" s="4">
        <v>0.83162349999999896</v>
      </c>
      <c r="U14">
        <v>4748</v>
      </c>
      <c r="V14">
        <v>2895</v>
      </c>
      <c r="W14">
        <f t="shared" ref="W14:W35" si="4">V14/U14</f>
        <v>0.60973041280539175</v>
      </c>
    </row>
    <row r="15" spans="1:28" x14ac:dyDescent="0.45">
      <c r="A15" s="10"/>
      <c r="B15">
        <v>1</v>
      </c>
      <c r="C15">
        <v>7</v>
      </c>
      <c r="D15">
        <v>7</v>
      </c>
      <c r="F15">
        <v>3247</v>
      </c>
      <c r="G15" s="4">
        <f t="shared" si="0"/>
        <v>9.8055555555555571</v>
      </c>
      <c r="H15" s="4">
        <v>16.870648799999898</v>
      </c>
      <c r="J15">
        <v>3376</v>
      </c>
      <c r="K15" s="4">
        <f t="shared" si="1"/>
        <v>6.2222222222222223</v>
      </c>
      <c r="L15" s="4">
        <v>89.421515399999905</v>
      </c>
      <c r="N15">
        <v>3570</v>
      </c>
      <c r="O15" s="4">
        <f t="shared" si="2"/>
        <v>0.83333333333333337</v>
      </c>
      <c r="P15" s="4">
        <v>6.6800500000000207E-2</v>
      </c>
      <c r="R15">
        <v>3600</v>
      </c>
      <c r="S15" s="4">
        <v>1.1434367999999999</v>
      </c>
      <c r="U15">
        <v>4036</v>
      </c>
      <c r="V15">
        <v>1913</v>
      </c>
      <c r="W15">
        <f t="shared" si="4"/>
        <v>0.47398414271555994</v>
      </c>
    </row>
    <row r="16" spans="1:28" x14ac:dyDescent="0.45">
      <c r="A16" s="10"/>
      <c r="B16">
        <v>2</v>
      </c>
      <c r="C16">
        <v>7</v>
      </c>
      <c r="D16">
        <v>7</v>
      </c>
      <c r="F16">
        <v>2428</v>
      </c>
      <c r="G16" s="4">
        <f t="shared" si="0"/>
        <v>5.8549825513765024</v>
      </c>
      <c r="H16" s="4">
        <v>17.3388645</v>
      </c>
      <c r="J16">
        <v>2515</v>
      </c>
      <c r="K16" s="4">
        <f t="shared" si="1"/>
        <v>2.4815820085304381</v>
      </c>
      <c r="L16" s="4">
        <v>89.854680599999895</v>
      </c>
      <c r="N16">
        <v>2515</v>
      </c>
      <c r="O16" s="4">
        <f t="shared" si="2"/>
        <v>2.4815820085304381</v>
      </c>
      <c r="P16" s="4">
        <v>6.8480400000000302E-2</v>
      </c>
      <c r="R16">
        <v>2579</v>
      </c>
      <c r="S16" s="4">
        <v>0.71065319999999998</v>
      </c>
      <c r="U16">
        <v>2788</v>
      </c>
      <c r="V16">
        <v>1621</v>
      </c>
      <c r="W16">
        <f t="shared" si="4"/>
        <v>0.58142037302725968</v>
      </c>
    </row>
    <row r="17" spans="1:23" x14ac:dyDescent="0.45">
      <c r="A17" s="10"/>
      <c r="B17">
        <v>3</v>
      </c>
      <c r="C17">
        <v>7</v>
      </c>
      <c r="D17">
        <v>7</v>
      </c>
      <c r="F17">
        <v>3095</v>
      </c>
      <c r="G17" s="4">
        <f t="shared" si="0"/>
        <v>6.0127543273610691</v>
      </c>
      <c r="H17" s="4">
        <v>19.664460800000001</v>
      </c>
      <c r="J17">
        <v>3194</v>
      </c>
      <c r="K17" s="4">
        <f t="shared" si="1"/>
        <v>3.0063771636805345</v>
      </c>
      <c r="L17" s="4">
        <v>98.336395100000004</v>
      </c>
      <c r="N17">
        <v>3262</v>
      </c>
      <c r="O17" s="4">
        <f t="shared" si="2"/>
        <v>0.94139082903127846</v>
      </c>
      <c r="P17" s="4">
        <v>7.6383900000000601E-2</v>
      </c>
      <c r="R17">
        <v>3293</v>
      </c>
      <c r="S17" s="4">
        <v>1.02616839999999</v>
      </c>
      <c r="U17">
        <v>3573</v>
      </c>
      <c r="V17">
        <v>2347</v>
      </c>
      <c r="W17">
        <f t="shared" si="4"/>
        <v>0.6568709767702211</v>
      </c>
    </row>
    <row r="18" spans="1:23" x14ac:dyDescent="0.45">
      <c r="A18" s="10"/>
      <c r="B18">
        <v>4</v>
      </c>
      <c r="C18">
        <v>7</v>
      </c>
      <c r="D18">
        <v>7</v>
      </c>
      <c r="F18">
        <v>3335</v>
      </c>
      <c r="G18" s="4">
        <f t="shared" si="0"/>
        <v>3.7240184757505777</v>
      </c>
      <c r="H18" s="4">
        <v>19.600001199999902</v>
      </c>
      <c r="J18">
        <v>3335</v>
      </c>
      <c r="K18" s="4">
        <f t="shared" si="1"/>
        <v>3.7240184757505777</v>
      </c>
      <c r="L18" s="4">
        <v>99.891771800000001</v>
      </c>
      <c r="N18">
        <v>3437</v>
      </c>
      <c r="O18" s="4">
        <f t="shared" si="2"/>
        <v>0.77944572748267904</v>
      </c>
      <c r="P18" s="4">
        <v>7.7955199999999794E-2</v>
      </c>
      <c r="R18">
        <v>3464</v>
      </c>
      <c r="S18" s="4">
        <v>1.3492233999999901</v>
      </c>
      <c r="U18">
        <v>3775</v>
      </c>
      <c r="V18">
        <v>2586</v>
      </c>
      <c r="W18">
        <f t="shared" si="4"/>
        <v>0.68503311258278143</v>
      </c>
    </row>
    <row r="19" spans="1:23" x14ac:dyDescent="0.45">
      <c r="A19" s="10"/>
      <c r="B19">
        <v>5</v>
      </c>
      <c r="C19">
        <v>7</v>
      </c>
      <c r="D19">
        <v>7</v>
      </c>
      <c r="F19">
        <v>3538</v>
      </c>
      <c r="G19" s="4">
        <f t="shared" si="0"/>
        <v>5.5525894287239721</v>
      </c>
      <c r="H19" s="4">
        <v>18.6697738999999</v>
      </c>
      <c r="J19">
        <v>3597</v>
      </c>
      <c r="K19" s="4">
        <f t="shared" si="1"/>
        <v>3.9775760811532299</v>
      </c>
      <c r="L19" s="4">
        <v>91.954956300000006</v>
      </c>
      <c r="N19">
        <v>3667</v>
      </c>
      <c r="O19" s="4">
        <f t="shared" si="2"/>
        <v>2.1089161772557397</v>
      </c>
      <c r="P19" s="4">
        <v>7.3037299999999306E-2</v>
      </c>
      <c r="R19">
        <v>3746</v>
      </c>
      <c r="S19" s="4">
        <v>1.0257324999999899</v>
      </c>
      <c r="U19">
        <v>4098</v>
      </c>
      <c r="V19">
        <v>2183</v>
      </c>
      <c r="W19">
        <f t="shared" si="4"/>
        <v>0.53269887750122014</v>
      </c>
    </row>
    <row r="20" spans="1:23" x14ac:dyDescent="0.45">
      <c r="A20" s="10"/>
      <c r="B20">
        <v>6</v>
      </c>
      <c r="C20">
        <v>7</v>
      </c>
      <c r="D20">
        <v>7</v>
      </c>
      <c r="F20">
        <v>2565</v>
      </c>
      <c r="G20" s="4">
        <f t="shared" si="0"/>
        <v>8.1303724928366758</v>
      </c>
      <c r="H20" s="4">
        <v>18.240787299999901</v>
      </c>
      <c r="J20">
        <v>2621</v>
      </c>
      <c r="K20" s="4">
        <f t="shared" si="1"/>
        <v>6.1246418338108883</v>
      </c>
      <c r="L20" s="4">
        <v>92.166995199999903</v>
      </c>
      <c r="N20">
        <v>2742</v>
      </c>
      <c r="O20" s="4">
        <f t="shared" si="2"/>
        <v>1.7908309455587392</v>
      </c>
      <c r="P20" s="4">
        <v>7.0533000000000096E-2</v>
      </c>
      <c r="R20">
        <v>2792</v>
      </c>
      <c r="S20" s="4">
        <v>0.495152599999999</v>
      </c>
      <c r="U20">
        <v>2941</v>
      </c>
      <c r="V20">
        <v>1489</v>
      </c>
      <c r="W20">
        <f t="shared" si="4"/>
        <v>0.50629037742264538</v>
      </c>
    </row>
    <row r="21" spans="1:23" x14ac:dyDescent="0.45">
      <c r="A21" s="10"/>
      <c r="B21">
        <v>7</v>
      </c>
      <c r="C21">
        <v>7</v>
      </c>
      <c r="D21">
        <v>7</v>
      </c>
      <c r="F21">
        <v>3039</v>
      </c>
      <c r="G21" s="4">
        <f t="shared" si="0"/>
        <v>9.6073765615704936</v>
      </c>
      <c r="H21" s="4">
        <v>18.3827938999999</v>
      </c>
      <c r="J21">
        <v>3153</v>
      </c>
      <c r="K21" s="4">
        <f t="shared" si="1"/>
        <v>6.2165377751338493</v>
      </c>
      <c r="L21" s="4">
        <v>93.916850800000006</v>
      </c>
      <c r="N21">
        <v>3333</v>
      </c>
      <c r="O21" s="4">
        <f t="shared" si="2"/>
        <v>0.86258179654967282</v>
      </c>
      <c r="P21" s="4">
        <v>6.8231499999999501E-2</v>
      </c>
      <c r="R21">
        <v>3362</v>
      </c>
      <c r="S21" s="4">
        <v>1.24318579999999</v>
      </c>
      <c r="U21">
        <v>3790</v>
      </c>
      <c r="V21">
        <v>2058</v>
      </c>
      <c r="W21">
        <f t="shared" si="4"/>
        <v>0.54300791556728234</v>
      </c>
    </row>
    <row r="22" spans="1:23" x14ac:dyDescent="0.45">
      <c r="A22" s="10"/>
      <c r="B22">
        <v>8</v>
      </c>
      <c r="C22">
        <v>7</v>
      </c>
      <c r="D22">
        <v>7</v>
      </c>
      <c r="F22">
        <v>2920</v>
      </c>
      <c r="G22" s="4">
        <f t="shared" si="0"/>
        <v>13.043478260869565</v>
      </c>
      <c r="H22" s="4">
        <v>18.6816762999999</v>
      </c>
      <c r="J22">
        <v>3111</v>
      </c>
      <c r="K22" s="4">
        <f t="shared" si="1"/>
        <v>7.3555687909469922</v>
      </c>
      <c r="L22" s="4">
        <v>92.652289399999901</v>
      </c>
      <c r="N22">
        <v>3358</v>
      </c>
      <c r="O22" s="4">
        <f t="shared" si="2"/>
        <v>0</v>
      </c>
      <c r="P22" s="4">
        <v>7.1437599999999393E-2</v>
      </c>
      <c r="R22">
        <v>3358</v>
      </c>
      <c r="S22" s="4">
        <v>0.70554099999999997</v>
      </c>
      <c r="U22">
        <v>3790</v>
      </c>
      <c r="V22">
        <v>2433</v>
      </c>
      <c r="W22">
        <f t="shared" si="4"/>
        <v>0.64195250659630609</v>
      </c>
    </row>
    <row r="23" spans="1:23" x14ac:dyDescent="0.45">
      <c r="A23" s="10"/>
      <c r="B23">
        <v>9</v>
      </c>
      <c r="C23">
        <v>7</v>
      </c>
      <c r="D23">
        <v>7</v>
      </c>
      <c r="F23">
        <v>3535</v>
      </c>
      <c r="G23" s="4">
        <f t="shared" si="0"/>
        <v>6.973684210526315</v>
      </c>
      <c r="H23" s="4">
        <v>18.5002602</v>
      </c>
      <c r="J23">
        <v>3800</v>
      </c>
      <c r="K23" s="4">
        <f t="shared" si="1"/>
        <v>0</v>
      </c>
      <c r="L23" s="4">
        <v>94.746910900000103</v>
      </c>
      <c r="N23">
        <v>3725</v>
      </c>
      <c r="O23" s="4">
        <f t="shared" si="2"/>
        <v>1.9736842105263157</v>
      </c>
      <c r="P23" s="4">
        <v>6.9461900000000298E-2</v>
      </c>
      <c r="R23">
        <v>3800</v>
      </c>
      <c r="S23" s="4">
        <v>0.8590856</v>
      </c>
      <c r="U23">
        <v>4261</v>
      </c>
      <c r="V23">
        <v>2775</v>
      </c>
      <c r="W23">
        <f t="shared" si="4"/>
        <v>0.65125557380896504</v>
      </c>
    </row>
    <row r="24" spans="1:23" x14ac:dyDescent="0.45">
      <c r="A24" s="10" t="s">
        <v>19</v>
      </c>
      <c r="B24" s="10"/>
      <c r="C24" s="10"/>
      <c r="D24" s="10"/>
      <c r="F24">
        <f>AVERAGE(F14:F23)</f>
        <v>3181.2</v>
      </c>
      <c r="G24" s="4">
        <f t="shared" ref="G24:V24" si="5">AVERAGE(G14:G23)</f>
        <v>7.2676774481393149</v>
      </c>
      <c r="H24" s="4">
        <f t="shared" si="5"/>
        <v>18.587704769999931</v>
      </c>
      <c r="J24">
        <f t="shared" si="5"/>
        <v>3281.2</v>
      </c>
      <c r="K24" s="4">
        <f t="shared" si="5"/>
        <v>4.3080486968051162</v>
      </c>
      <c r="L24" s="4">
        <f t="shared" si="5"/>
        <v>94.386928939999976</v>
      </c>
      <c r="N24">
        <f t="shared" si="5"/>
        <v>3387.3</v>
      </c>
      <c r="O24" s="4">
        <f t="shared" si="5"/>
        <v>1.214559680396913</v>
      </c>
      <c r="P24" s="4">
        <f t="shared" si="5"/>
        <v>7.1909049999999961E-2</v>
      </c>
      <c r="R24">
        <f t="shared" si="5"/>
        <v>3427.4</v>
      </c>
      <c r="S24" s="4">
        <f t="shared" si="5"/>
        <v>0.93898027999999589</v>
      </c>
      <c r="U24">
        <f t="shared" si="5"/>
        <v>3780</v>
      </c>
      <c r="V24">
        <f t="shared" si="5"/>
        <v>2230</v>
      </c>
      <c r="W24">
        <f t="shared" si="4"/>
        <v>0.58994708994709</v>
      </c>
    </row>
    <row r="25" spans="1:23" x14ac:dyDescent="0.45">
      <c r="A25" s="10">
        <v>200</v>
      </c>
      <c r="B25">
        <v>0</v>
      </c>
      <c r="C25">
        <v>10</v>
      </c>
      <c r="D25">
        <v>10</v>
      </c>
      <c r="F25">
        <v>2252</v>
      </c>
      <c r="G25" s="4">
        <f>(R25-F25)/R25*100</f>
        <v>13.947267863966372</v>
      </c>
      <c r="H25" s="4">
        <v>21.324222899999899</v>
      </c>
      <c r="J25">
        <v>2407</v>
      </c>
      <c r="K25" s="4">
        <f>(R25-J25)/R25*100</f>
        <v>8.0244554833779134</v>
      </c>
      <c r="L25" s="4">
        <v>110.312362199999</v>
      </c>
      <c r="N25">
        <v>2576</v>
      </c>
      <c r="O25" s="4">
        <f t="shared" si="2"/>
        <v>1.5666794038975929</v>
      </c>
      <c r="P25" s="4">
        <v>0.12761729999999899</v>
      </c>
      <c r="R25">
        <v>2617</v>
      </c>
      <c r="S25" s="4">
        <v>4.4069889999999896</v>
      </c>
      <c r="U25">
        <v>3007</v>
      </c>
      <c r="V25">
        <v>1749</v>
      </c>
      <c r="W25">
        <f t="shared" si="4"/>
        <v>0.58164283338875955</v>
      </c>
    </row>
    <row r="26" spans="1:23" x14ac:dyDescent="0.45">
      <c r="A26" s="10"/>
      <c r="B26">
        <v>1</v>
      </c>
      <c r="C26">
        <v>10</v>
      </c>
      <c r="D26">
        <v>10</v>
      </c>
      <c r="F26">
        <v>3416</v>
      </c>
      <c r="G26" s="4">
        <f>(R26-F26)/R26*100</f>
        <v>8.9552238805970141</v>
      </c>
      <c r="H26" s="4">
        <v>23.126389799999899</v>
      </c>
      <c r="J26">
        <v>3492</v>
      </c>
      <c r="K26" s="4">
        <f t="shared" si="1"/>
        <v>6.9296375266524519</v>
      </c>
      <c r="L26" s="4">
        <v>123.0659361</v>
      </c>
      <c r="N26">
        <v>3650</v>
      </c>
      <c r="O26" s="4">
        <f t="shared" si="2"/>
        <v>2.7185501066098081</v>
      </c>
      <c r="P26" s="4">
        <v>0.12433569999999899</v>
      </c>
      <c r="R26">
        <v>3752</v>
      </c>
      <c r="S26" s="4">
        <v>6.7146311000000001</v>
      </c>
      <c r="U26">
        <v>4292</v>
      </c>
      <c r="V26">
        <v>2395</v>
      </c>
      <c r="W26">
        <f t="shared" si="4"/>
        <v>0.55801491146318738</v>
      </c>
    </row>
    <row r="27" spans="1:23" x14ac:dyDescent="0.45">
      <c r="A27" s="10"/>
      <c r="B27">
        <v>2</v>
      </c>
      <c r="C27">
        <v>10</v>
      </c>
      <c r="D27">
        <v>10</v>
      </c>
      <c r="F27">
        <v>3177</v>
      </c>
      <c r="G27" s="4">
        <f t="shared" si="0"/>
        <v>4.479855682501503</v>
      </c>
      <c r="H27" s="4">
        <v>22.009809099999899</v>
      </c>
      <c r="J27">
        <v>3177</v>
      </c>
      <c r="K27" s="4">
        <f t="shared" si="1"/>
        <v>4.479855682501503</v>
      </c>
      <c r="L27" s="4">
        <v>109.73266489999899</v>
      </c>
      <c r="N27">
        <v>3164</v>
      </c>
      <c r="O27" s="4">
        <f t="shared" si="2"/>
        <v>4.8707155742633796</v>
      </c>
      <c r="P27" s="4">
        <v>0.1241278</v>
      </c>
      <c r="R27">
        <v>3326</v>
      </c>
      <c r="S27" s="4">
        <v>7.4881142999999897</v>
      </c>
      <c r="U27">
        <v>3775</v>
      </c>
      <c r="V27">
        <v>2089</v>
      </c>
      <c r="W27">
        <f t="shared" si="4"/>
        <v>0.55337748344370863</v>
      </c>
    </row>
    <row r="28" spans="1:23" x14ac:dyDescent="0.45">
      <c r="A28" s="10"/>
      <c r="B28">
        <v>3</v>
      </c>
      <c r="C28">
        <v>10</v>
      </c>
      <c r="D28">
        <v>10</v>
      </c>
      <c r="F28">
        <v>3487</v>
      </c>
      <c r="G28" s="4">
        <f t="shared" si="0"/>
        <v>10.589743589743589</v>
      </c>
      <c r="H28" s="4">
        <v>21.249465399999899</v>
      </c>
      <c r="J28">
        <v>3487</v>
      </c>
      <c r="K28" s="4">
        <f t="shared" si="1"/>
        <v>10.589743589743589</v>
      </c>
      <c r="L28" s="4">
        <v>110.22300689999901</v>
      </c>
      <c r="N28">
        <v>3847</v>
      </c>
      <c r="O28" s="4">
        <f t="shared" si="2"/>
        <v>1.358974358974359</v>
      </c>
      <c r="P28" s="4">
        <v>0.12914329999999899</v>
      </c>
      <c r="R28">
        <v>3900</v>
      </c>
      <c r="S28" s="4">
        <v>3.0416482999999901</v>
      </c>
      <c r="U28">
        <v>4415</v>
      </c>
      <c r="V28">
        <v>2670</v>
      </c>
      <c r="W28">
        <f t="shared" si="4"/>
        <v>0.60475651189127977</v>
      </c>
    </row>
    <row r="29" spans="1:23" x14ac:dyDescent="0.45">
      <c r="A29" s="10"/>
      <c r="B29">
        <v>4</v>
      </c>
      <c r="C29">
        <v>10</v>
      </c>
      <c r="D29">
        <v>10</v>
      </c>
      <c r="F29">
        <v>4080</v>
      </c>
      <c r="G29" s="4">
        <f t="shared" si="0"/>
        <v>10.858641031243172</v>
      </c>
      <c r="H29" s="4">
        <v>21.062192100000001</v>
      </c>
      <c r="J29">
        <v>4080</v>
      </c>
      <c r="K29" s="4">
        <f t="shared" si="1"/>
        <v>10.858641031243172</v>
      </c>
      <c r="L29" s="4">
        <v>104.7574905</v>
      </c>
      <c r="N29">
        <v>4577</v>
      </c>
      <c r="O29" s="4">
        <f t="shared" si="2"/>
        <v>0</v>
      </c>
      <c r="P29" s="4">
        <v>0.12535009999999999</v>
      </c>
      <c r="R29">
        <v>4577</v>
      </c>
      <c r="S29" s="4">
        <v>3.0173253999999998</v>
      </c>
      <c r="U29">
        <v>5134</v>
      </c>
      <c r="V29">
        <v>2411</v>
      </c>
      <c r="W29">
        <f t="shared" si="4"/>
        <v>0.4696143358005454</v>
      </c>
    </row>
    <row r="30" spans="1:23" x14ac:dyDescent="0.45">
      <c r="A30" s="10"/>
      <c r="B30">
        <v>5</v>
      </c>
      <c r="C30">
        <v>10</v>
      </c>
      <c r="D30">
        <v>10</v>
      </c>
      <c r="F30">
        <v>4361</v>
      </c>
      <c r="G30" s="4">
        <f t="shared" si="0"/>
        <v>3.4749889331562636</v>
      </c>
      <c r="H30" s="4">
        <v>22.830664499999902</v>
      </c>
      <c r="J30">
        <v>4361</v>
      </c>
      <c r="K30" s="4">
        <f t="shared" si="1"/>
        <v>3.4749889331562636</v>
      </c>
      <c r="L30" s="4">
        <v>114.849446499999</v>
      </c>
      <c r="N30">
        <v>4484</v>
      </c>
      <c r="O30" s="4">
        <f t="shared" si="2"/>
        <v>0.75254537405931832</v>
      </c>
      <c r="P30" s="4">
        <v>0.1232514</v>
      </c>
      <c r="R30">
        <v>4518</v>
      </c>
      <c r="S30" s="4">
        <v>5.9433537999999899</v>
      </c>
      <c r="U30">
        <v>5258</v>
      </c>
      <c r="V30">
        <v>3304</v>
      </c>
      <c r="W30">
        <f t="shared" si="4"/>
        <v>0.62837580829212625</v>
      </c>
    </row>
    <row r="31" spans="1:23" x14ac:dyDescent="0.45">
      <c r="A31" s="10"/>
      <c r="B31">
        <v>6</v>
      </c>
      <c r="C31">
        <v>10</v>
      </c>
      <c r="D31">
        <v>10</v>
      </c>
      <c r="F31">
        <v>3701</v>
      </c>
      <c r="G31" s="4">
        <f t="shared" si="0"/>
        <v>9.5110024449877741</v>
      </c>
      <c r="H31" s="4">
        <v>21.0224005</v>
      </c>
      <c r="J31">
        <v>3701</v>
      </c>
      <c r="K31" s="4">
        <f t="shared" si="1"/>
        <v>9.5110024449877741</v>
      </c>
      <c r="L31" s="4">
        <v>106.87068410000001</v>
      </c>
      <c r="N31">
        <v>4078</v>
      </c>
      <c r="O31" s="4">
        <f t="shared" si="2"/>
        <v>0.29339853300733498</v>
      </c>
      <c r="P31" s="4">
        <v>0.12338</v>
      </c>
      <c r="R31">
        <v>4090</v>
      </c>
      <c r="S31" s="4">
        <v>2.5075046999999899</v>
      </c>
      <c r="U31">
        <v>4585</v>
      </c>
      <c r="V31">
        <v>2242</v>
      </c>
      <c r="W31">
        <f t="shared" si="4"/>
        <v>0.48898582333696838</v>
      </c>
    </row>
    <row r="32" spans="1:23" x14ac:dyDescent="0.45">
      <c r="A32" s="10"/>
      <c r="B32">
        <v>7</v>
      </c>
      <c r="C32">
        <v>10</v>
      </c>
      <c r="D32">
        <v>10</v>
      </c>
      <c r="F32">
        <v>4791</v>
      </c>
      <c r="G32" s="4">
        <f t="shared" si="0"/>
        <v>9.2613636363636367</v>
      </c>
      <c r="H32" s="4">
        <v>21.4743964</v>
      </c>
      <c r="J32">
        <v>4877</v>
      </c>
      <c r="K32" s="4">
        <f t="shared" si="1"/>
        <v>7.6325757575757578</v>
      </c>
      <c r="L32" s="4">
        <v>106.5985769</v>
      </c>
      <c r="N32">
        <v>5109</v>
      </c>
      <c r="O32" s="4">
        <f t="shared" si="2"/>
        <v>3.2386363636363638</v>
      </c>
      <c r="P32" s="4">
        <v>0.1240433</v>
      </c>
      <c r="R32">
        <v>5280</v>
      </c>
      <c r="S32" s="4">
        <v>3.3240419000000001</v>
      </c>
      <c r="U32">
        <v>5799</v>
      </c>
      <c r="V32">
        <v>2916</v>
      </c>
      <c r="W32">
        <f t="shared" si="4"/>
        <v>0.50284531815830313</v>
      </c>
    </row>
    <row r="33" spans="1:23" x14ac:dyDescent="0.45">
      <c r="A33" s="10"/>
      <c r="B33">
        <v>8</v>
      </c>
      <c r="C33">
        <v>10</v>
      </c>
      <c r="D33">
        <v>10</v>
      </c>
      <c r="F33">
        <v>2335</v>
      </c>
      <c r="G33" s="4">
        <f t="shared" si="0"/>
        <v>7.5613618368962783</v>
      </c>
      <c r="H33" s="4">
        <v>21.8665913</v>
      </c>
      <c r="J33">
        <v>2419</v>
      </c>
      <c r="K33" s="4">
        <f t="shared" si="1"/>
        <v>4.2359461599366588</v>
      </c>
      <c r="L33" s="4">
        <v>112.536194499999</v>
      </c>
      <c r="N33">
        <v>2475</v>
      </c>
      <c r="O33" s="4">
        <f t="shared" si="2"/>
        <v>2.0190023752969122</v>
      </c>
      <c r="P33" s="4">
        <v>0.1233291</v>
      </c>
      <c r="R33">
        <v>2526</v>
      </c>
      <c r="S33" s="4">
        <v>5.0080414999999903</v>
      </c>
      <c r="U33">
        <v>2837</v>
      </c>
      <c r="V33">
        <v>1710</v>
      </c>
      <c r="W33">
        <f t="shared" si="4"/>
        <v>0.60274938315121607</v>
      </c>
    </row>
    <row r="34" spans="1:23" x14ac:dyDescent="0.45">
      <c r="A34" s="10"/>
      <c r="B34">
        <v>9</v>
      </c>
      <c r="C34">
        <v>10</v>
      </c>
      <c r="D34">
        <v>10</v>
      </c>
      <c r="F34">
        <v>3600</v>
      </c>
      <c r="G34" s="4">
        <f t="shared" si="0"/>
        <v>13.793103448275861</v>
      </c>
      <c r="H34" s="4">
        <v>22.351491899999999</v>
      </c>
      <c r="J34">
        <v>3900</v>
      </c>
      <c r="K34" s="4">
        <f t="shared" si="1"/>
        <v>6.6091954022988508</v>
      </c>
      <c r="L34" s="4">
        <v>114.1557308</v>
      </c>
      <c r="N34">
        <v>4161</v>
      </c>
      <c r="O34" s="4">
        <f t="shared" si="2"/>
        <v>0.35919540229885055</v>
      </c>
      <c r="P34" s="4">
        <v>0.15346080000000001</v>
      </c>
      <c r="R34">
        <v>4176</v>
      </c>
      <c r="S34" s="4">
        <v>5.3847144</v>
      </c>
      <c r="U34">
        <v>4756</v>
      </c>
      <c r="V34">
        <v>2584</v>
      </c>
      <c r="W34">
        <f t="shared" si="4"/>
        <v>0.54331370899915898</v>
      </c>
    </row>
    <row r="35" spans="1:23" x14ac:dyDescent="0.45">
      <c r="A35" s="10" t="s">
        <v>19</v>
      </c>
      <c r="B35" s="10"/>
      <c r="C35" s="10"/>
      <c r="D35" s="10"/>
      <c r="F35">
        <f>AVERAGE(F25:F34)</f>
        <v>3520</v>
      </c>
      <c r="G35" s="4">
        <f t="shared" ref="G35:V35" si="6">AVERAGE(G25:G34)</f>
        <v>9.2432552347731463</v>
      </c>
      <c r="H35" s="4">
        <f t="shared" si="6"/>
        <v>21.831762389999948</v>
      </c>
      <c r="J35">
        <f t="shared" si="6"/>
        <v>3590.1</v>
      </c>
      <c r="K35" s="4">
        <f t="shared" si="6"/>
        <v>7.2346042011473939</v>
      </c>
      <c r="L35" s="4">
        <f t="shared" si="6"/>
        <v>111.31020933999949</v>
      </c>
      <c r="N35">
        <f t="shared" si="6"/>
        <v>3812.1</v>
      </c>
      <c r="O35" s="4">
        <f t="shared" si="6"/>
        <v>1.717769749204392</v>
      </c>
      <c r="P35" s="4">
        <f t="shared" si="6"/>
        <v>0.1278038799999997</v>
      </c>
      <c r="R35">
        <f t="shared" si="6"/>
        <v>3876.2</v>
      </c>
      <c r="S35" s="4">
        <f t="shared" si="6"/>
        <v>4.6836364399999937</v>
      </c>
      <c r="U35">
        <f t="shared" si="6"/>
        <v>4385.8</v>
      </c>
      <c r="V35">
        <f t="shared" si="6"/>
        <v>2407</v>
      </c>
      <c r="W35">
        <f t="shared" si="4"/>
        <v>0.54881663550549498</v>
      </c>
    </row>
  </sheetData>
  <mergeCells count="11">
    <mergeCell ref="A35:D35"/>
    <mergeCell ref="R1:S1"/>
    <mergeCell ref="A3:A12"/>
    <mergeCell ref="A13:D13"/>
    <mergeCell ref="A24:D24"/>
    <mergeCell ref="A14:A23"/>
    <mergeCell ref="A25:A34"/>
    <mergeCell ref="A1:D1"/>
    <mergeCell ref="F1:H1"/>
    <mergeCell ref="J1:L1"/>
    <mergeCell ref="N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1294-14E4-42C0-804C-A7D2D490C13E}">
  <dimension ref="A1:AE35"/>
  <sheetViews>
    <sheetView tabSelected="1" workbookViewId="0">
      <selection activeCell="W13" sqref="W13:W35"/>
    </sheetView>
  </sheetViews>
  <sheetFormatPr defaultRowHeight="17" x14ac:dyDescent="0.45"/>
  <cols>
    <col min="11" max="11" width="8.75" bestFit="1" customWidth="1"/>
    <col min="12" max="12" width="9.58203125" bestFit="1" customWidth="1"/>
    <col min="19" max="19" width="10.6640625" bestFit="1" customWidth="1"/>
  </cols>
  <sheetData>
    <row r="1" spans="1:31" x14ac:dyDescent="0.45">
      <c r="A1" s="10" t="s">
        <v>1</v>
      </c>
      <c r="B1" s="10"/>
      <c r="C1" s="10"/>
      <c r="D1" s="10"/>
      <c r="F1" s="10" t="s">
        <v>2</v>
      </c>
      <c r="G1" s="10"/>
      <c r="H1" s="10"/>
      <c r="J1" s="10" t="s">
        <v>4</v>
      </c>
      <c r="K1" s="10"/>
      <c r="L1" s="10"/>
      <c r="N1" s="10" t="s">
        <v>6</v>
      </c>
      <c r="O1" s="10"/>
      <c r="P1" s="10"/>
      <c r="R1" s="10" t="s">
        <v>8</v>
      </c>
      <c r="S1" s="10"/>
    </row>
    <row r="2" spans="1:31" x14ac:dyDescent="0.45">
      <c r="A2" t="s">
        <v>13</v>
      </c>
      <c r="B2" t="s">
        <v>14</v>
      </c>
      <c r="C2" t="s">
        <v>16</v>
      </c>
      <c r="D2" t="s">
        <v>18</v>
      </c>
      <c r="F2" t="s">
        <v>22</v>
      </c>
      <c r="G2" t="s">
        <v>24</v>
      </c>
      <c r="H2" t="s">
        <v>11</v>
      </c>
      <c r="J2" t="s">
        <v>22</v>
      </c>
      <c r="K2" t="s">
        <v>24</v>
      </c>
      <c r="L2" t="s">
        <v>11</v>
      </c>
      <c r="N2" t="s">
        <v>22</v>
      </c>
      <c r="O2" t="s">
        <v>24</v>
      </c>
      <c r="P2" t="s">
        <v>11</v>
      </c>
      <c r="R2" t="s">
        <v>22</v>
      </c>
      <c r="S2" t="s">
        <v>11</v>
      </c>
      <c r="U2" t="s">
        <v>9</v>
      </c>
      <c r="V2" t="s">
        <v>34</v>
      </c>
    </row>
    <row r="3" spans="1:31" x14ac:dyDescent="0.45">
      <c r="A3" s="10">
        <v>300</v>
      </c>
      <c r="B3">
        <v>0</v>
      </c>
      <c r="C3">
        <v>15</v>
      </c>
      <c r="D3">
        <v>15</v>
      </c>
      <c r="F3">
        <v>6427</v>
      </c>
      <c r="G3" s="4">
        <f>(R3-F3)/R3*100</f>
        <v>13.754696725711218</v>
      </c>
      <c r="H3" s="4">
        <v>29.550147565217397</v>
      </c>
      <c r="J3">
        <v>6531</v>
      </c>
      <c r="K3" s="4">
        <f>(R3-J3)/R3*100</f>
        <v>12.359098228663445</v>
      </c>
      <c r="L3" s="4">
        <v>152.75121730000001</v>
      </c>
      <c r="N3">
        <v>7320</v>
      </c>
      <c r="O3" s="4">
        <f>(R3-F3)/N3*100</f>
        <v>14.002732240437158</v>
      </c>
      <c r="P3" s="4">
        <v>0.338416099999999</v>
      </c>
      <c r="R3">
        <v>7452</v>
      </c>
      <c r="S3" s="6">
        <v>14.794162999999999</v>
      </c>
      <c r="U3">
        <v>8169</v>
      </c>
      <c r="V3">
        <v>3716</v>
      </c>
      <c r="AB3">
        <v>0</v>
      </c>
      <c r="AC3">
        <v>6840</v>
      </c>
      <c r="AD3">
        <v>3.8990499999998797E-2</v>
      </c>
      <c r="AE3">
        <v>0.21379229999999899</v>
      </c>
    </row>
    <row r="4" spans="1:31" x14ac:dyDescent="0.45">
      <c r="A4" s="10"/>
      <c r="B4">
        <v>1</v>
      </c>
      <c r="C4">
        <v>15</v>
      </c>
      <c r="D4">
        <v>15</v>
      </c>
      <c r="F4">
        <v>6126</v>
      </c>
      <c r="G4" s="4">
        <f t="shared" ref="G4:G23" si="0">(R4-F4)/R4*100</f>
        <v>7.8242551910923854</v>
      </c>
      <c r="H4" s="4">
        <v>28.908946130434785</v>
      </c>
      <c r="J4">
        <v>6126</v>
      </c>
      <c r="K4" s="4">
        <f t="shared" ref="K4:K23" si="1">(R4-J4)/R4*100</f>
        <v>7.8242551910923854</v>
      </c>
      <c r="L4" s="4">
        <v>147.11741429999901</v>
      </c>
      <c r="N4">
        <v>6561</v>
      </c>
      <c r="O4" s="4">
        <f t="shared" ref="O4:O23" si="2">(R4-F4)/N4*100</f>
        <v>7.9256210943453738</v>
      </c>
      <c r="P4" s="4">
        <v>0.32267289999999899</v>
      </c>
      <c r="R4">
        <v>6646</v>
      </c>
      <c r="S4" s="6">
        <v>15.6344575</v>
      </c>
      <c r="U4">
        <v>7387</v>
      </c>
      <c r="V4">
        <v>3881</v>
      </c>
      <c r="AB4">
        <v>1</v>
      </c>
      <c r="AC4">
        <v>5776</v>
      </c>
      <c r="AD4">
        <v>4.2201000000000301E-2</v>
      </c>
      <c r="AE4">
        <v>0.22107260000000101</v>
      </c>
    </row>
    <row r="5" spans="1:31" x14ac:dyDescent="0.45">
      <c r="A5" s="10"/>
      <c r="B5">
        <v>2</v>
      </c>
      <c r="C5">
        <v>15</v>
      </c>
      <c r="D5">
        <v>15</v>
      </c>
      <c r="F5">
        <v>5568</v>
      </c>
      <c r="G5" s="4">
        <f t="shared" si="0"/>
        <v>15.121951219512194</v>
      </c>
      <c r="H5" s="4">
        <v>26.926265478260831</v>
      </c>
      <c r="J5">
        <v>5821</v>
      </c>
      <c r="K5" s="4">
        <f t="shared" si="1"/>
        <v>11.265243902439025</v>
      </c>
      <c r="L5" s="4">
        <v>138.17664409999901</v>
      </c>
      <c r="N5">
        <v>6486</v>
      </c>
      <c r="O5" s="4">
        <f t="shared" si="2"/>
        <v>15.294480419364787</v>
      </c>
      <c r="P5" s="4">
        <v>0.38908539999999903</v>
      </c>
      <c r="R5">
        <v>6560</v>
      </c>
      <c r="S5" s="6">
        <v>18.075016299999898</v>
      </c>
      <c r="U5">
        <v>7482</v>
      </c>
      <c r="V5">
        <v>3444</v>
      </c>
      <c r="AB5">
        <v>2</v>
      </c>
      <c r="AC5">
        <v>6113</v>
      </c>
      <c r="AD5">
        <v>4.0333500000000903E-2</v>
      </c>
      <c r="AE5">
        <v>0.186194099999999</v>
      </c>
    </row>
    <row r="6" spans="1:31" x14ac:dyDescent="0.45">
      <c r="A6" s="10"/>
      <c r="B6">
        <v>3</v>
      </c>
      <c r="C6">
        <v>15</v>
      </c>
      <c r="D6">
        <v>15</v>
      </c>
      <c r="F6">
        <v>5279</v>
      </c>
      <c r="G6" s="4">
        <f t="shared" si="0"/>
        <v>15.319217196021818</v>
      </c>
      <c r="H6" s="4">
        <v>27.253259217391307</v>
      </c>
      <c r="J6">
        <v>5601</v>
      </c>
      <c r="K6" s="4">
        <f t="shared" si="1"/>
        <v>10.153994225216554</v>
      </c>
      <c r="L6" s="4">
        <v>139.10175329999899</v>
      </c>
      <c r="N6">
        <v>6162</v>
      </c>
      <c r="O6" s="4">
        <f t="shared" si="2"/>
        <v>15.498214865303472</v>
      </c>
      <c r="P6" s="4">
        <v>0.3171831</v>
      </c>
      <c r="R6">
        <v>6234</v>
      </c>
      <c r="S6" s="6">
        <v>66.082648799999902</v>
      </c>
      <c r="U6">
        <v>7396</v>
      </c>
      <c r="V6">
        <v>3531</v>
      </c>
      <c r="AB6">
        <v>3</v>
      </c>
      <c r="AC6">
        <v>6489</v>
      </c>
      <c r="AD6">
        <v>4.01247999999991E-2</v>
      </c>
      <c r="AE6">
        <v>0.19633100000000001</v>
      </c>
    </row>
    <row r="7" spans="1:31" x14ac:dyDescent="0.45">
      <c r="A7" s="10"/>
      <c r="B7">
        <v>4</v>
      </c>
      <c r="C7">
        <v>15</v>
      </c>
      <c r="D7">
        <v>15</v>
      </c>
      <c r="F7">
        <v>8436</v>
      </c>
      <c r="G7" s="4">
        <f t="shared" si="0"/>
        <v>13.192014817863759</v>
      </c>
      <c r="H7" s="4">
        <v>27.063581652173873</v>
      </c>
      <c r="J7">
        <v>9271</v>
      </c>
      <c r="K7" s="4">
        <f t="shared" si="1"/>
        <v>4.5997118748713728</v>
      </c>
      <c r="L7" s="4">
        <v>136.1418056</v>
      </c>
      <c r="N7">
        <v>9672</v>
      </c>
      <c r="O7" s="4">
        <f t="shared" si="2"/>
        <v>13.254755996691481</v>
      </c>
      <c r="P7" s="4">
        <v>0.32456400000000002</v>
      </c>
      <c r="R7">
        <v>9718</v>
      </c>
      <c r="S7" s="6">
        <v>127.0686807</v>
      </c>
      <c r="U7">
        <v>11123</v>
      </c>
      <c r="V7">
        <v>5040</v>
      </c>
      <c r="AB7">
        <v>4</v>
      </c>
      <c r="AC7">
        <v>5541</v>
      </c>
      <c r="AD7">
        <v>4.0037300000001601E-2</v>
      </c>
      <c r="AE7">
        <v>0.19473199999999999</v>
      </c>
    </row>
    <row r="8" spans="1:31" x14ac:dyDescent="0.45">
      <c r="A8" s="10"/>
      <c r="B8">
        <v>5</v>
      </c>
      <c r="C8">
        <v>15</v>
      </c>
      <c r="D8">
        <v>15</v>
      </c>
      <c r="F8">
        <v>6160</v>
      </c>
      <c r="G8" s="4">
        <f t="shared" si="0"/>
        <v>10.059862753686669</v>
      </c>
      <c r="H8" s="4">
        <v>28.888325043478265</v>
      </c>
      <c r="J8">
        <v>6185</v>
      </c>
      <c r="K8" s="4">
        <f t="shared" si="1"/>
        <v>9.6948459629142949</v>
      </c>
      <c r="L8" s="4">
        <v>146.5577601</v>
      </c>
      <c r="N8">
        <v>6749</v>
      </c>
      <c r="O8" s="4">
        <f t="shared" si="2"/>
        <v>10.208919839976293</v>
      </c>
      <c r="P8" s="4">
        <v>0.32759389999999999</v>
      </c>
      <c r="R8">
        <v>6849</v>
      </c>
      <c r="S8" s="6">
        <v>31.1511616999999</v>
      </c>
      <c r="U8">
        <v>7717</v>
      </c>
      <c r="V8">
        <v>4701</v>
      </c>
      <c r="AB8">
        <v>5</v>
      </c>
      <c r="AC8">
        <v>6752</v>
      </c>
      <c r="AD8">
        <v>4.0335699999999898E-2</v>
      </c>
      <c r="AE8">
        <v>0.18422069999999899</v>
      </c>
    </row>
    <row r="9" spans="1:31" x14ac:dyDescent="0.45">
      <c r="A9" s="10"/>
      <c r="B9">
        <v>6</v>
      </c>
      <c r="C9">
        <v>15</v>
      </c>
      <c r="D9">
        <v>15</v>
      </c>
      <c r="F9">
        <v>4866</v>
      </c>
      <c r="G9" s="4">
        <f t="shared" si="0"/>
        <v>12.686165440516778</v>
      </c>
      <c r="H9" s="4">
        <v>27.218530478260874</v>
      </c>
      <c r="J9">
        <v>4977</v>
      </c>
      <c r="K9" s="4">
        <f t="shared" si="1"/>
        <v>10.694419522698725</v>
      </c>
      <c r="L9" s="4">
        <v>138.02942669999899</v>
      </c>
      <c r="N9">
        <v>5537</v>
      </c>
      <c r="O9" s="4">
        <f t="shared" si="2"/>
        <v>12.76864728192162</v>
      </c>
      <c r="P9" s="4">
        <v>0.31369179999999902</v>
      </c>
      <c r="R9">
        <v>5573</v>
      </c>
      <c r="S9" s="6">
        <v>50.895853999999801</v>
      </c>
      <c r="U9">
        <v>6505</v>
      </c>
      <c r="V9">
        <v>3384</v>
      </c>
      <c r="AB9">
        <v>6</v>
      </c>
      <c r="AC9">
        <v>6263</v>
      </c>
      <c r="AD9">
        <v>3.9551299999999401E-2</v>
      </c>
      <c r="AE9">
        <v>0.19177819999999901</v>
      </c>
    </row>
    <row r="10" spans="1:31" x14ac:dyDescent="0.45">
      <c r="A10" s="10"/>
      <c r="B10">
        <v>7</v>
      </c>
      <c r="C10">
        <v>15</v>
      </c>
      <c r="D10">
        <v>15</v>
      </c>
      <c r="F10">
        <v>4236</v>
      </c>
      <c r="G10" s="4">
        <f t="shared" si="0"/>
        <v>11.878510505512793</v>
      </c>
      <c r="H10" s="4">
        <v>26.401432652173916</v>
      </c>
      <c r="J10">
        <v>4116</v>
      </c>
      <c r="K10" s="4">
        <f t="shared" si="1"/>
        <v>14.374869981277305</v>
      </c>
      <c r="L10" s="4">
        <v>133.1589931</v>
      </c>
      <c r="N10">
        <v>4750</v>
      </c>
      <c r="O10" s="4">
        <f t="shared" si="2"/>
        <v>12.021052631578948</v>
      </c>
      <c r="P10" s="4">
        <v>0.31546209999999902</v>
      </c>
      <c r="R10">
        <v>4807</v>
      </c>
      <c r="S10" s="6">
        <v>47.909893099999998</v>
      </c>
      <c r="U10">
        <v>5609</v>
      </c>
      <c r="V10">
        <v>2618</v>
      </c>
      <c r="AB10">
        <v>7</v>
      </c>
      <c r="AC10">
        <v>7627</v>
      </c>
      <c r="AD10">
        <v>4.0008000000000203E-2</v>
      </c>
      <c r="AE10">
        <v>0.18234700000000001</v>
      </c>
    </row>
    <row r="11" spans="1:31" x14ac:dyDescent="0.45">
      <c r="A11" s="10"/>
      <c r="B11">
        <v>8</v>
      </c>
      <c r="C11">
        <v>15</v>
      </c>
      <c r="D11">
        <v>15</v>
      </c>
      <c r="F11">
        <v>5459</v>
      </c>
      <c r="G11" s="4">
        <f t="shared" si="0"/>
        <v>11.42300827519051</v>
      </c>
      <c r="H11" s="4">
        <v>28.038451521739134</v>
      </c>
      <c r="J11">
        <v>5371</v>
      </c>
      <c r="K11" s="4">
        <f t="shared" si="1"/>
        <v>12.850884309589345</v>
      </c>
      <c r="L11" s="4">
        <v>142.8044189</v>
      </c>
      <c r="N11">
        <v>6123</v>
      </c>
      <c r="O11" s="4">
        <f t="shared" si="2"/>
        <v>11.497631879797321</v>
      </c>
      <c r="P11" s="4">
        <v>0.32841779999999998</v>
      </c>
      <c r="R11">
        <v>6162.99999999999</v>
      </c>
      <c r="S11" s="6">
        <v>37.432191900000099</v>
      </c>
      <c r="U11">
        <v>7167</v>
      </c>
      <c r="V11">
        <v>3536</v>
      </c>
      <c r="AB11">
        <v>8</v>
      </c>
      <c r="AC11">
        <v>6947</v>
      </c>
      <c r="AD11">
        <v>4.0443099999999101E-2</v>
      </c>
      <c r="AE11">
        <v>0.201176099999999</v>
      </c>
    </row>
    <row r="12" spans="1:31" x14ac:dyDescent="0.45">
      <c r="A12" s="10"/>
      <c r="B12">
        <v>9</v>
      </c>
      <c r="C12">
        <v>15</v>
      </c>
      <c r="D12">
        <v>15</v>
      </c>
      <c r="F12">
        <v>4217</v>
      </c>
      <c r="G12" s="4">
        <f t="shared" si="0"/>
        <v>14.97983870967742</v>
      </c>
      <c r="H12" s="4">
        <v>30.345978173913043</v>
      </c>
      <c r="J12">
        <v>4325</v>
      </c>
      <c r="K12" s="4">
        <f t="shared" si="1"/>
        <v>12.80241935483871</v>
      </c>
      <c r="L12" s="4">
        <v>149.0858278</v>
      </c>
      <c r="N12">
        <v>4890</v>
      </c>
      <c r="O12" s="4">
        <f t="shared" si="2"/>
        <v>15.194274028629856</v>
      </c>
      <c r="P12" s="4">
        <v>0.32950549999999901</v>
      </c>
      <c r="R12">
        <v>4960</v>
      </c>
      <c r="S12" s="6">
        <v>7.3624099000000998</v>
      </c>
      <c r="U12">
        <v>5436</v>
      </c>
      <c r="V12">
        <v>2926</v>
      </c>
      <c r="AB12">
        <v>9</v>
      </c>
      <c r="AC12">
        <v>6818</v>
      </c>
      <c r="AD12">
        <v>3.91874999999988E-2</v>
      </c>
      <c r="AE12">
        <v>0.19286210000000101</v>
      </c>
    </row>
    <row r="13" spans="1:31" x14ac:dyDescent="0.45">
      <c r="A13" s="10" t="s">
        <v>20</v>
      </c>
      <c r="B13" s="10"/>
      <c r="C13" s="10"/>
      <c r="D13" s="10"/>
      <c r="F13">
        <f>AVERAGE(F3:F12)</f>
        <v>5677.4</v>
      </c>
      <c r="G13" s="4">
        <f t="shared" ref="G13:S13" si="3">AVERAGE(G3:G12)</f>
        <v>12.623952083478555</v>
      </c>
      <c r="H13" s="4">
        <v>28.059491791304346</v>
      </c>
      <c r="J13">
        <f t="shared" si="3"/>
        <v>5832.4</v>
      </c>
      <c r="K13" s="4">
        <f t="shared" si="3"/>
        <v>10.661974255360116</v>
      </c>
      <c r="L13" s="4">
        <f t="shared" si="3"/>
        <v>142.29252611999962</v>
      </c>
      <c r="N13">
        <f t="shared" si="3"/>
        <v>6425</v>
      </c>
      <c r="O13" s="4">
        <f t="shared" si="3"/>
        <v>12.76663302780463</v>
      </c>
      <c r="P13" s="4">
        <f t="shared" si="3"/>
        <v>0.33065925999999946</v>
      </c>
      <c r="R13">
        <f t="shared" si="3"/>
        <v>6496.1999999999989</v>
      </c>
      <c r="S13" s="6">
        <f t="shared" si="3"/>
        <v>41.640647689999966</v>
      </c>
      <c r="U13">
        <f t="shared" ref="U13:V13" si="4">AVERAGE(U3:U12)</f>
        <v>7399.1</v>
      </c>
      <c r="V13">
        <f t="shared" si="4"/>
        <v>3677.7</v>
      </c>
      <c r="W13">
        <f>V13/U13</f>
        <v>0.49704693814112522</v>
      </c>
    </row>
    <row r="14" spans="1:31" x14ac:dyDescent="0.45">
      <c r="A14" s="10">
        <v>400</v>
      </c>
      <c r="B14">
        <v>0</v>
      </c>
      <c r="C14">
        <v>20</v>
      </c>
      <c r="D14">
        <v>20</v>
      </c>
      <c r="F14">
        <v>6184</v>
      </c>
      <c r="G14" s="4">
        <f t="shared" si="0"/>
        <v>17.962324223932079</v>
      </c>
      <c r="H14" s="4">
        <v>37.855299826086963</v>
      </c>
      <c r="J14">
        <v>6375</v>
      </c>
      <c r="K14" s="4">
        <f t="shared" si="1"/>
        <v>15.428495622180948</v>
      </c>
      <c r="L14" s="4">
        <v>192.07977449999899</v>
      </c>
      <c r="N14">
        <v>7511</v>
      </c>
      <c r="O14" s="4">
        <f t="shared" si="2"/>
        <v>18.026893888962856</v>
      </c>
      <c r="P14" s="4">
        <v>0.71050080000000004</v>
      </c>
      <c r="R14">
        <v>7538</v>
      </c>
      <c r="S14" s="6">
        <v>228.6580238</v>
      </c>
      <c r="U14">
        <v>8364</v>
      </c>
      <c r="V14">
        <v>4430</v>
      </c>
      <c r="W14">
        <f t="shared" ref="W14:W35" si="5">V14/U14</f>
        <v>0.52965088474414157</v>
      </c>
    </row>
    <row r="15" spans="1:31" x14ac:dyDescent="0.45">
      <c r="A15" s="10"/>
      <c r="B15">
        <v>1</v>
      </c>
      <c r="C15">
        <v>20</v>
      </c>
      <c r="D15">
        <v>20</v>
      </c>
      <c r="F15">
        <v>6437</v>
      </c>
      <c r="G15" s="4">
        <f t="shared" si="0"/>
        <v>18.312182741116647</v>
      </c>
      <c r="H15" s="4">
        <v>37.8138437826087</v>
      </c>
      <c r="J15">
        <v>6617</v>
      </c>
      <c r="K15" s="4">
        <f t="shared" si="1"/>
        <v>16.027918781725781</v>
      </c>
      <c r="L15" s="4">
        <v>193.45599059999901</v>
      </c>
      <c r="N15">
        <v>7808</v>
      </c>
      <c r="O15" s="4">
        <f t="shared" si="2"/>
        <v>18.481045081967086</v>
      </c>
      <c r="P15" s="4">
        <v>0.69610109999999903</v>
      </c>
      <c r="R15">
        <v>7879.99999999999</v>
      </c>
      <c r="S15" s="6" t="s">
        <v>27</v>
      </c>
      <c r="U15">
        <v>9076</v>
      </c>
      <c r="V15">
        <v>4982</v>
      </c>
      <c r="W15">
        <f t="shared" si="5"/>
        <v>0.54892022917584837</v>
      </c>
    </row>
    <row r="16" spans="1:31" x14ac:dyDescent="0.45">
      <c r="A16" s="10"/>
      <c r="B16">
        <v>2</v>
      </c>
      <c r="C16">
        <v>20</v>
      </c>
      <c r="D16">
        <v>20</v>
      </c>
      <c r="F16">
        <v>5816</v>
      </c>
      <c r="G16" s="4">
        <f t="shared" si="0"/>
        <v>15.905147484094853</v>
      </c>
      <c r="H16" s="4">
        <v>40.196538956521742</v>
      </c>
      <c r="J16">
        <v>5791</v>
      </c>
      <c r="K16" s="4">
        <f t="shared" si="1"/>
        <v>16.266628108733372</v>
      </c>
      <c r="L16" s="4">
        <v>207.35477520000001</v>
      </c>
      <c r="N16">
        <v>6838</v>
      </c>
      <c r="O16" s="4">
        <f t="shared" si="2"/>
        <v>16.086575021936238</v>
      </c>
      <c r="P16" s="4">
        <v>0.69443539999999904</v>
      </c>
      <c r="R16">
        <v>6916</v>
      </c>
      <c r="S16" s="6">
        <v>270.3015929</v>
      </c>
      <c r="U16">
        <v>7725</v>
      </c>
      <c r="V16">
        <v>4369</v>
      </c>
      <c r="W16">
        <f t="shared" si="5"/>
        <v>0.56556634304207121</v>
      </c>
    </row>
    <row r="17" spans="1:23" x14ac:dyDescent="0.45">
      <c r="A17" s="10"/>
      <c r="B17">
        <v>3</v>
      </c>
      <c r="C17">
        <v>20</v>
      </c>
      <c r="D17">
        <v>20</v>
      </c>
      <c r="F17">
        <v>7387</v>
      </c>
      <c r="G17" s="4">
        <f t="shared" si="0"/>
        <v>13.884355327582188</v>
      </c>
      <c r="H17" s="4">
        <v>41.217656521739137</v>
      </c>
      <c r="J17">
        <v>7660</v>
      </c>
      <c r="K17" s="4">
        <f t="shared" si="1"/>
        <v>10.701795290277454</v>
      </c>
      <c r="L17" s="4">
        <v>204.59463039999901</v>
      </c>
      <c r="N17">
        <v>8532</v>
      </c>
      <c r="O17" s="4">
        <f t="shared" si="2"/>
        <v>13.959212376933896</v>
      </c>
      <c r="P17" s="4">
        <v>0.70702099999999901</v>
      </c>
      <c r="R17">
        <v>8578</v>
      </c>
      <c r="S17" s="6" t="s">
        <v>27</v>
      </c>
      <c r="U17">
        <v>9688</v>
      </c>
      <c r="V17">
        <v>4722</v>
      </c>
      <c r="W17">
        <f t="shared" si="5"/>
        <v>0.48740710156895128</v>
      </c>
    </row>
    <row r="18" spans="1:23" x14ac:dyDescent="0.45">
      <c r="A18" s="10"/>
      <c r="B18">
        <v>4</v>
      </c>
      <c r="C18">
        <v>20</v>
      </c>
      <c r="D18">
        <v>20</v>
      </c>
      <c r="F18">
        <v>7656</v>
      </c>
      <c r="G18" s="4">
        <f t="shared" si="0"/>
        <v>19.16376306620209</v>
      </c>
      <c r="H18" s="4">
        <v>38.602367956521789</v>
      </c>
      <c r="J18">
        <v>7872</v>
      </c>
      <c r="K18" s="4">
        <f t="shared" si="1"/>
        <v>16.883116883116884</v>
      </c>
      <c r="L18" s="4">
        <v>194.14144959999899</v>
      </c>
      <c r="N18">
        <v>9432</v>
      </c>
      <c r="O18" s="4">
        <f t="shared" si="2"/>
        <v>19.243002544529261</v>
      </c>
      <c r="P18" s="4">
        <v>0.71036859999999802</v>
      </c>
      <c r="R18">
        <v>9471</v>
      </c>
      <c r="S18" s="6">
        <v>111.7352283</v>
      </c>
      <c r="U18">
        <v>10591</v>
      </c>
      <c r="V18">
        <v>5059</v>
      </c>
      <c r="W18">
        <f t="shared" si="5"/>
        <v>0.47766971957322257</v>
      </c>
    </row>
    <row r="19" spans="1:23" x14ac:dyDescent="0.45">
      <c r="A19" s="10"/>
      <c r="B19">
        <v>5</v>
      </c>
      <c r="C19">
        <v>20</v>
      </c>
      <c r="D19">
        <v>20</v>
      </c>
      <c r="F19">
        <v>5701</v>
      </c>
      <c r="G19" s="4">
        <f t="shared" si="0"/>
        <v>16.223365172667155</v>
      </c>
      <c r="H19" s="4">
        <v>37.801916956521694</v>
      </c>
      <c r="J19">
        <v>5810</v>
      </c>
      <c r="K19" s="4">
        <f t="shared" si="1"/>
        <v>14.621601763409259</v>
      </c>
      <c r="L19" s="4">
        <v>190.6558296</v>
      </c>
      <c r="N19">
        <v>6708</v>
      </c>
      <c r="O19" s="4">
        <f t="shared" si="2"/>
        <v>16.457960644007155</v>
      </c>
      <c r="P19" s="4">
        <v>0.69900980000000001</v>
      </c>
      <c r="R19">
        <v>6805</v>
      </c>
      <c r="S19" s="6" t="s">
        <v>27</v>
      </c>
      <c r="U19">
        <v>7751</v>
      </c>
      <c r="V19">
        <v>3992</v>
      </c>
      <c r="W19">
        <f t="shared" si="5"/>
        <v>0.51503031866855886</v>
      </c>
    </row>
    <row r="20" spans="1:23" x14ac:dyDescent="0.45">
      <c r="A20" s="10"/>
      <c r="B20">
        <v>6</v>
      </c>
      <c r="C20">
        <v>20</v>
      </c>
      <c r="D20">
        <v>20</v>
      </c>
      <c r="F20">
        <v>7372</v>
      </c>
      <c r="G20" s="4">
        <f t="shared" si="0"/>
        <v>13.908676865584491</v>
      </c>
      <c r="H20" s="4">
        <v>37.863643217391264</v>
      </c>
      <c r="J20">
        <v>7625</v>
      </c>
      <c r="K20" s="4">
        <f t="shared" si="1"/>
        <v>10.954104869788624</v>
      </c>
      <c r="L20" s="4">
        <v>188.7896973</v>
      </c>
      <c r="N20">
        <v>8495</v>
      </c>
      <c r="O20" s="4">
        <f t="shared" si="2"/>
        <v>14.020011771630369</v>
      </c>
      <c r="P20" s="4">
        <v>0.68904479999999901</v>
      </c>
      <c r="R20">
        <v>8563</v>
      </c>
      <c r="S20" s="6">
        <v>438.73915219999901</v>
      </c>
      <c r="U20">
        <v>9719</v>
      </c>
      <c r="V20">
        <v>4934</v>
      </c>
      <c r="W20">
        <f t="shared" si="5"/>
        <v>0.5076653976746579</v>
      </c>
    </row>
    <row r="21" spans="1:23" x14ac:dyDescent="0.45">
      <c r="A21" s="10"/>
      <c r="B21">
        <v>7</v>
      </c>
      <c r="C21">
        <v>20</v>
      </c>
      <c r="D21">
        <v>20</v>
      </c>
      <c r="F21">
        <v>5564</v>
      </c>
      <c r="G21" s="4">
        <f t="shared" si="0"/>
        <v>20.022998418858702</v>
      </c>
      <c r="H21" s="4">
        <v>39.080468173912998</v>
      </c>
      <c r="J21">
        <v>5739</v>
      </c>
      <c r="K21" s="4">
        <f t="shared" si="1"/>
        <v>17.507546356188012</v>
      </c>
      <c r="L21" s="4">
        <v>199.42783120000001</v>
      </c>
      <c r="N21">
        <v>6821</v>
      </c>
      <c r="O21" s="4">
        <f t="shared" si="2"/>
        <v>20.422225480134877</v>
      </c>
      <c r="P21" s="4">
        <v>0.68997869999999895</v>
      </c>
      <c r="R21">
        <v>6957</v>
      </c>
      <c r="S21" s="6">
        <v>432.71828889999898</v>
      </c>
      <c r="U21">
        <v>7839</v>
      </c>
      <c r="V21">
        <v>4003</v>
      </c>
      <c r="W21">
        <f t="shared" si="5"/>
        <v>0.51065186886082403</v>
      </c>
    </row>
    <row r="22" spans="1:23" x14ac:dyDescent="0.45">
      <c r="A22" s="10"/>
      <c r="B22">
        <v>8</v>
      </c>
      <c r="C22">
        <v>20</v>
      </c>
      <c r="D22">
        <v>20</v>
      </c>
      <c r="F22">
        <v>6827</v>
      </c>
      <c r="G22" s="4">
        <f t="shared" si="0"/>
        <v>14.179761156505236</v>
      </c>
      <c r="H22" s="4">
        <v>37.52725843478261</v>
      </c>
      <c r="J22">
        <v>6870</v>
      </c>
      <c r="K22" s="4">
        <f t="shared" si="1"/>
        <v>13.639220615964692</v>
      </c>
      <c r="L22" s="4">
        <v>200.96493379999899</v>
      </c>
      <c r="N22">
        <v>7862</v>
      </c>
      <c r="O22" s="4">
        <f t="shared" si="2"/>
        <v>14.347494276265454</v>
      </c>
      <c r="P22" s="4">
        <v>0.69025459999999905</v>
      </c>
      <c r="R22">
        <v>7954.99999999999</v>
      </c>
      <c r="S22" s="6" t="s">
        <v>27</v>
      </c>
      <c r="U22">
        <v>9069</v>
      </c>
      <c r="V22">
        <v>4553</v>
      </c>
      <c r="W22">
        <f t="shared" si="5"/>
        <v>0.50203991619803723</v>
      </c>
    </row>
    <row r="23" spans="1:23" x14ac:dyDescent="0.45">
      <c r="A23" s="10"/>
      <c r="B23">
        <v>9</v>
      </c>
      <c r="C23">
        <v>20</v>
      </c>
      <c r="D23">
        <v>20</v>
      </c>
      <c r="F23">
        <v>7677</v>
      </c>
      <c r="G23" s="4">
        <f t="shared" si="0"/>
        <v>14.271356783919597</v>
      </c>
      <c r="H23" s="4">
        <v>40.652868173913049</v>
      </c>
      <c r="J23">
        <v>7626</v>
      </c>
      <c r="K23" s="4">
        <f t="shared" si="1"/>
        <v>14.840871021775545</v>
      </c>
      <c r="L23" s="4">
        <v>213.4494162</v>
      </c>
      <c r="N23">
        <v>8856</v>
      </c>
      <c r="O23" s="4">
        <f t="shared" si="2"/>
        <v>14.43089430894309</v>
      </c>
      <c r="P23" s="4">
        <v>0.69418519999999895</v>
      </c>
      <c r="R23">
        <v>8955</v>
      </c>
      <c r="S23" s="6">
        <v>79.624091600000597</v>
      </c>
      <c r="U23">
        <v>9820</v>
      </c>
      <c r="V23">
        <v>5362.99999999999</v>
      </c>
      <c r="W23">
        <f t="shared" si="5"/>
        <v>0.54613034623217815</v>
      </c>
    </row>
    <row r="24" spans="1:23" x14ac:dyDescent="0.45">
      <c r="A24" s="10" t="s">
        <v>19</v>
      </c>
      <c r="B24" s="10"/>
      <c r="C24" s="10"/>
      <c r="D24" s="10"/>
      <c r="F24">
        <f>AVERAGE(F14:F23)</f>
        <v>6662.1</v>
      </c>
      <c r="G24" s="4">
        <f t="shared" ref="G24:R24" si="6">AVERAGE(G14:G23)</f>
        <v>16.383393124046304</v>
      </c>
      <c r="H24" s="4">
        <v>38.861186199999999</v>
      </c>
      <c r="J24">
        <f t="shared" si="6"/>
        <v>6798.5</v>
      </c>
      <c r="K24" s="4">
        <f t="shared" si="6"/>
        <v>14.687129931316056</v>
      </c>
      <c r="L24" s="4">
        <f t="shared" si="6"/>
        <v>198.4914328399995</v>
      </c>
      <c r="N24">
        <f t="shared" si="6"/>
        <v>7886.3</v>
      </c>
      <c r="O24" s="4">
        <f t="shared" si="6"/>
        <v>16.547531539531029</v>
      </c>
      <c r="P24" s="4">
        <f t="shared" si="6"/>
        <v>0.6980899999999991</v>
      </c>
      <c r="R24">
        <f t="shared" si="6"/>
        <v>7961.7999999999975</v>
      </c>
      <c r="S24" s="6">
        <v>876.18</v>
      </c>
      <c r="U24">
        <f>AVERAGE(U14:U23)</f>
        <v>8964.2000000000007</v>
      </c>
      <c r="V24">
        <f>AVERAGE(V14:V23)</f>
        <v>4640.6999999999989</v>
      </c>
      <c r="W24">
        <f t="shared" si="5"/>
        <v>0.51769259945114998</v>
      </c>
    </row>
    <row r="25" spans="1:23" x14ac:dyDescent="0.45">
      <c r="A25" s="10">
        <v>500</v>
      </c>
      <c r="B25">
        <v>0</v>
      </c>
      <c r="C25">
        <v>25</v>
      </c>
      <c r="D25">
        <v>25</v>
      </c>
      <c r="F25">
        <v>8933</v>
      </c>
      <c r="G25" s="4">
        <f>(R25-F25)*100/R25</f>
        <v>16.739677509553548</v>
      </c>
      <c r="H25" s="4">
        <v>63.509245407145656</v>
      </c>
      <c r="J25">
        <v>8991</v>
      </c>
      <c r="K25" s="4">
        <f>(R25-J25)*100/R25</f>
        <v>16.19908658775282</v>
      </c>
      <c r="L25" s="4">
        <v>257.59582219999902</v>
      </c>
      <c r="N25">
        <v>10517</v>
      </c>
      <c r="O25" s="4">
        <f>(R25-N25)*100/R25</f>
        <v>1.9759530245130021</v>
      </c>
      <c r="P25" s="4">
        <v>1.28185199999999</v>
      </c>
      <c r="R25">
        <v>10729</v>
      </c>
      <c r="S25" s="6">
        <v>12014</v>
      </c>
      <c r="U25">
        <v>10670</v>
      </c>
      <c r="V25">
        <v>6840</v>
      </c>
      <c r="W25">
        <f t="shared" si="5"/>
        <v>0.64104967197750706</v>
      </c>
    </row>
    <row r="26" spans="1:23" x14ac:dyDescent="0.45">
      <c r="A26" s="10"/>
      <c r="B26">
        <v>1</v>
      </c>
      <c r="C26">
        <v>25</v>
      </c>
      <c r="D26">
        <v>25</v>
      </c>
      <c r="F26">
        <v>7599</v>
      </c>
      <c r="G26" s="4">
        <f t="shared" ref="G26:G34" si="7">(R26-F26)*100/R26</f>
        <v>18.605398457583547</v>
      </c>
      <c r="H26" s="4">
        <v>47.896220913043479</v>
      </c>
      <c r="J26">
        <v>7829</v>
      </c>
      <c r="K26" s="4">
        <f t="shared" ref="K26:K34" si="8">(R26-J26)*100/R26</f>
        <v>16.141816623821764</v>
      </c>
      <c r="L26" s="4">
        <v>240.9254085</v>
      </c>
      <c r="N26">
        <v>9141</v>
      </c>
      <c r="O26" s="4">
        <f t="shared" ref="O26:O34" si="9">(R26-N26)*100/R26</f>
        <v>2.0886889460154241</v>
      </c>
      <c r="P26" s="4">
        <v>1.2828573999999999</v>
      </c>
      <c r="R26">
        <v>9336</v>
      </c>
      <c r="S26" s="6" t="s">
        <v>26</v>
      </c>
      <c r="U26">
        <v>11697</v>
      </c>
      <c r="V26">
        <v>5776</v>
      </c>
      <c r="W26">
        <f t="shared" si="5"/>
        <v>0.49380182952893903</v>
      </c>
    </row>
    <row r="27" spans="1:23" x14ac:dyDescent="0.45">
      <c r="A27" s="10"/>
      <c r="B27">
        <v>2</v>
      </c>
      <c r="C27">
        <v>25</v>
      </c>
      <c r="D27">
        <v>25</v>
      </c>
      <c r="F27">
        <v>8310</v>
      </c>
      <c r="G27" s="4">
        <f t="shared" si="7"/>
        <v>16.816816816816818</v>
      </c>
      <c r="H27" s="4">
        <v>56.612407956521736</v>
      </c>
      <c r="J27">
        <v>8484</v>
      </c>
      <c r="K27" s="4">
        <f t="shared" si="8"/>
        <v>15.075075075075075</v>
      </c>
      <c r="L27" s="4">
        <v>251.09077399999899</v>
      </c>
      <c r="N27">
        <v>9797</v>
      </c>
      <c r="O27" s="4">
        <f t="shared" si="9"/>
        <v>1.9319319319319319</v>
      </c>
      <c r="P27" s="4">
        <v>1.2995219999999901</v>
      </c>
      <c r="R27">
        <v>9990</v>
      </c>
      <c r="S27" s="6" t="s">
        <v>25</v>
      </c>
      <c r="U27">
        <v>11109</v>
      </c>
      <c r="V27">
        <v>6113</v>
      </c>
      <c r="W27">
        <f t="shared" si="5"/>
        <v>0.55027455216491128</v>
      </c>
    </row>
    <row r="28" spans="1:23" x14ac:dyDescent="0.45">
      <c r="A28" s="10"/>
      <c r="B28">
        <v>3</v>
      </c>
      <c r="C28">
        <v>25</v>
      </c>
      <c r="D28">
        <v>25</v>
      </c>
      <c r="F28">
        <v>7979</v>
      </c>
      <c r="G28" s="4">
        <f t="shared" si="7"/>
        <v>16.546386361259284</v>
      </c>
      <c r="H28" s="4">
        <v>54.065083347826089</v>
      </c>
      <c r="J28">
        <v>7936</v>
      </c>
      <c r="K28" s="4">
        <f t="shared" si="8"/>
        <v>16.996130111912979</v>
      </c>
      <c r="L28" s="4">
        <v>250.74755159999901</v>
      </c>
      <c r="N28">
        <v>9448</v>
      </c>
      <c r="O28" s="4">
        <f t="shared" si="9"/>
        <v>1.1818847400899488</v>
      </c>
      <c r="P28" s="4">
        <v>1.2841548</v>
      </c>
      <c r="R28">
        <v>9561</v>
      </c>
      <c r="S28" s="6" t="s">
        <v>25</v>
      </c>
      <c r="U28">
        <v>10761</v>
      </c>
      <c r="V28">
        <v>6489</v>
      </c>
      <c r="W28">
        <f t="shared" si="5"/>
        <v>0.60301087259548369</v>
      </c>
    </row>
    <row r="29" spans="1:23" x14ac:dyDescent="0.45">
      <c r="A29" s="10"/>
      <c r="B29">
        <v>4</v>
      </c>
      <c r="C29">
        <v>25</v>
      </c>
      <c r="D29">
        <v>25</v>
      </c>
      <c r="F29">
        <v>7765</v>
      </c>
      <c r="G29" s="4">
        <f t="shared" si="7"/>
        <v>19.31629260182876</v>
      </c>
      <c r="H29" s="4">
        <v>65.43450952173913</v>
      </c>
      <c r="J29">
        <v>7858</v>
      </c>
      <c r="K29" s="4">
        <f t="shared" si="8"/>
        <v>18.349958437240232</v>
      </c>
      <c r="L29" s="4">
        <v>252.75053969999999</v>
      </c>
      <c r="N29">
        <v>9383</v>
      </c>
      <c r="O29" s="4">
        <f t="shared" si="9"/>
        <v>2.5041562759767246</v>
      </c>
      <c r="P29" s="4">
        <v>1.2989427999999901</v>
      </c>
      <c r="R29">
        <v>9624</v>
      </c>
      <c r="S29" s="6" t="s">
        <v>25</v>
      </c>
      <c r="U29">
        <v>14272</v>
      </c>
      <c r="V29">
        <v>5541</v>
      </c>
      <c r="W29">
        <f t="shared" si="5"/>
        <v>0.38824271300448432</v>
      </c>
    </row>
    <row r="30" spans="1:23" x14ac:dyDescent="0.45">
      <c r="A30" s="10"/>
      <c r="B30">
        <v>5</v>
      </c>
      <c r="C30">
        <v>25</v>
      </c>
      <c r="D30">
        <v>25</v>
      </c>
      <c r="F30">
        <v>10457</v>
      </c>
      <c r="G30" s="4">
        <f t="shared" si="7"/>
        <v>16.169632836299503</v>
      </c>
      <c r="H30" s="4">
        <v>58.088663478260877</v>
      </c>
      <c r="J30">
        <v>10883</v>
      </c>
      <c r="K30" s="4">
        <f t="shared" si="8"/>
        <v>12.754529421196088</v>
      </c>
      <c r="L30" s="4">
        <v>234.83493490000001</v>
      </c>
      <c r="N30">
        <v>12253</v>
      </c>
      <c r="O30" s="4">
        <f t="shared" si="9"/>
        <v>1.7716851050184383</v>
      </c>
      <c r="P30" s="4">
        <v>1.2832956</v>
      </c>
      <c r="R30">
        <v>12474</v>
      </c>
      <c r="S30" s="6" t="s">
        <v>25</v>
      </c>
      <c r="U30">
        <v>13233</v>
      </c>
      <c r="V30">
        <v>6752</v>
      </c>
      <c r="W30">
        <f t="shared" si="5"/>
        <v>0.51023955263356757</v>
      </c>
    </row>
    <row r="31" spans="1:23" x14ac:dyDescent="0.45">
      <c r="A31" s="10"/>
      <c r="B31">
        <v>6</v>
      </c>
      <c r="C31">
        <v>25</v>
      </c>
      <c r="D31">
        <v>25</v>
      </c>
      <c r="F31">
        <v>9938</v>
      </c>
      <c r="G31" s="4">
        <f t="shared" si="7"/>
        <v>14.098020572218116</v>
      </c>
      <c r="H31" s="4">
        <v>62.38838286956522</v>
      </c>
      <c r="J31">
        <v>9653</v>
      </c>
      <c r="K31" s="4">
        <f t="shared" si="8"/>
        <v>16.561500561845591</v>
      </c>
      <c r="L31" s="4">
        <v>239.55103069999899</v>
      </c>
      <c r="N31">
        <v>11287</v>
      </c>
      <c r="O31" s="4">
        <f t="shared" si="9"/>
        <v>2.437548621314741</v>
      </c>
      <c r="P31" s="4">
        <v>1.29361459999999</v>
      </c>
      <c r="R31">
        <v>11568.9999999999</v>
      </c>
      <c r="S31" s="6" t="s">
        <v>25</v>
      </c>
      <c r="U31">
        <v>14750</v>
      </c>
      <c r="V31">
        <v>6263</v>
      </c>
      <c r="W31">
        <f t="shared" si="5"/>
        <v>0.42461016949152541</v>
      </c>
    </row>
    <row r="32" spans="1:23" x14ac:dyDescent="0.45">
      <c r="A32" s="10"/>
      <c r="B32">
        <v>7</v>
      </c>
      <c r="C32">
        <v>25</v>
      </c>
      <c r="D32">
        <v>25</v>
      </c>
      <c r="F32">
        <v>11102</v>
      </c>
      <c r="G32" s="4">
        <f t="shared" si="7"/>
        <v>15.77270313329729</v>
      </c>
      <c r="H32" s="4">
        <v>63.978618739130006</v>
      </c>
      <c r="J32">
        <v>11966</v>
      </c>
      <c r="K32" s="4">
        <f t="shared" si="8"/>
        <v>9.2178135194591384</v>
      </c>
      <c r="L32" s="4">
        <v>238.68485969999901</v>
      </c>
      <c r="N32">
        <v>12897</v>
      </c>
      <c r="O32" s="4">
        <f t="shared" si="9"/>
        <v>2.1546164934367811</v>
      </c>
      <c r="P32" s="4">
        <v>1.2890850999999901</v>
      </c>
      <c r="R32">
        <v>13180.9999999999</v>
      </c>
      <c r="S32" s="6" t="s">
        <v>25</v>
      </c>
      <c r="U32">
        <v>12826</v>
      </c>
      <c r="V32">
        <v>7627</v>
      </c>
      <c r="W32">
        <f t="shared" si="5"/>
        <v>0.59465148916263844</v>
      </c>
    </row>
    <row r="33" spans="1:23" x14ac:dyDescent="0.45">
      <c r="A33" s="10"/>
      <c r="B33">
        <v>8</v>
      </c>
      <c r="C33">
        <v>25</v>
      </c>
      <c r="D33">
        <v>25</v>
      </c>
      <c r="F33">
        <v>9864</v>
      </c>
      <c r="G33" s="4">
        <f t="shared" si="7"/>
        <v>14.759764949879019</v>
      </c>
      <c r="H33" s="4">
        <v>65.230176130434785</v>
      </c>
      <c r="J33">
        <v>9603</v>
      </c>
      <c r="K33" s="4">
        <f t="shared" si="8"/>
        <v>17.015209125475284</v>
      </c>
      <c r="L33" s="4">
        <v>241.4269693</v>
      </c>
      <c r="N33">
        <v>11469</v>
      </c>
      <c r="O33" s="4">
        <f t="shared" si="9"/>
        <v>0.89007950224680266</v>
      </c>
      <c r="P33" s="4">
        <v>1.2824819000000001</v>
      </c>
      <c r="R33">
        <v>11572</v>
      </c>
      <c r="S33" s="6" t="s">
        <v>25</v>
      </c>
      <c r="U33">
        <v>12302</v>
      </c>
      <c r="V33">
        <v>6947</v>
      </c>
      <c r="W33">
        <f t="shared" si="5"/>
        <v>0.56470492602828803</v>
      </c>
    </row>
    <row r="34" spans="1:23" x14ac:dyDescent="0.45">
      <c r="A34" s="10"/>
      <c r="B34">
        <v>9</v>
      </c>
      <c r="C34">
        <v>25</v>
      </c>
      <c r="D34">
        <v>25</v>
      </c>
      <c r="F34">
        <v>9050</v>
      </c>
      <c r="G34" s="4">
        <f t="shared" si="7"/>
        <v>15.301824988301357</v>
      </c>
      <c r="H34" s="4">
        <v>63.032654521738699</v>
      </c>
      <c r="J34">
        <v>8960</v>
      </c>
      <c r="K34" s="4">
        <f t="shared" si="8"/>
        <v>16.144127281235377</v>
      </c>
      <c r="L34" s="4">
        <v>238.64646300000001</v>
      </c>
      <c r="N34">
        <v>10580</v>
      </c>
      <c r="O34" s="4">
        <f t="shared" si="9"/>
        <v>0.98268600842302289</v>
      </c>
      <c r="P34" s="4">
        <v>1.2696244999999899</v>
      </c>
      <c r="R34">
        <v>10685</v>
      </c>
      <c r="S34" s="6" t="s">
        <v>25</v>
      </c>
      <c r="U34">
        <v>14474</v>
      </c>
      <c r="V34">
        <v>6818</v>
      </c>
      <c r="W34">
        <f t="shared" si="5"/>
        <v>0.47105154069365757</v>
      </c>
    </row>
    <row r="35" spans="1:23" x14ac:dyDescent="0.45">
      <c r="A35" s="10" t="s">
        <v>19</v>
      </c>
      <c r="B35" s="10"/>
      <c r="C35" s="10"/>
      <c r="D35" s="10"/>
      <c r="F35">
        <f>AVERAGE(F26:F34)</f>
        <v>9118.2222222222226</v>
      </c>
      <c r="G35" s="4">
        <f>AVERAGE(G26:G34)</f>
        <v>16.376315635275965</v>
      </c>
      <c r="H35" s="4">
        <v>59.636301942028886</v>
      </c>
      <c r="J35">
        <f t="shared" ref="J35:L35" si="10">AVERAGE(J25:J34)</f>
        <v>9216.2999999999993</v>
      </c>
      <c r="K35" s="4">
        <f t="shared" si="10"/>
        <v>15.445524674501433</v>
      </c>
      <c r="L35" s="4">
        <f t="shared" si="10"/>
        <v>244.62543535999953</v>
      </c>
      <c r="N35">
        <f>AVERAGE(N26:N34)</f>
        <v>10695</v>
      </c>
      <c r="O35" s="4">
        <f>AVERAGE(O26:O34)</f>
        <v>1.7714752916059797</v>
      </c>
      <c r="P35" s="4">
        <f>AVERAGE(P26:P34)</f>
        <v>1.2870642999999946</v>
      </c>
      <c r="R35">
        <f>AVERAGE(R26:R34)</f>
        <v>10887.999999999978</v>
      </c>
      <c r="S35" s="4">
        <v>3600</v>
      </c>
      <c r="U35">
        <f>AVERAGE(U25:U34)</f>
        <v>12609.4</v>
      </c>
      <c r="V35">
        <f>AVERAGE(V25:V34)</f>
        <v>6516.6</v>
      </c>
      <c r="W35">
        <f t="shared" si="5"/>
        <v>0.51680492331118055</v>
      </c>
    </row>
  </sheetData>
  <mergeCells count="11">
    <mergeCell ref="A35:D35"/>
    <mergeCell ref="R1:S1"/>
    <mergeCell ref="A13:D13"/>
    <mergeCell ref="A14:A23"/>
    <mergeCell ref="A24:D24"/>
    <mergeCell ref="A25:A34"/>
    <mergeCell ref="A3:A12"/>
    <mergeCell ref="A1:D1"/>
    <mergeCell ref="F1:H1"/>
    <mergeCell ref="J1:L1"/>
    <mergeCell ref="N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A214-FA11-4291-BF91-4FF3ED77023A}">
  <dimension ref="A1:N46"/>
  <sheetViews>
    <sheetView workbookViewId="0">
      <selection activeCell="O30" sqref="O30"/>
    </sheetView>
  </sheetViews>
  <sheetFormatPr defaultRowHeight="17" x14ac:dyDescent="0.45"/>
  <cols>
    <col min="11" max="12" width="9.58203125" bestFit="1" customWidth="1"/>
  </cols>
  <sheetData>
    <row r="1" spans="1:14" x14ac:dyDescent="0.45">
      <c r="A1" s="10" t="s">
        <v>1</v>
      </c>
      <c r="B1" s="10"/>
      <c r="C1" s="10"/>
      <c r="D1" s="10"/>
      <c r="F1" s="1" t="s">
        <v>4</v>
      </c>
      <c r="G1" s="1"/>
      <c r="H1" s="1"/>
      <c r="J1" s="10" t="s">
        <v>6</v>
      </c>
      <c r="K1" s="10"/>
      <c r="L1" s="10"/>
    </row>
    <row r="2" spans="1:14" x14ac:dyDescent="0.45">
      <c r="A2" t="s">
        <v>13</v>
      </c>
      <c r="B2" t="s">
        <v>14</v>
      </c>
      <c r="C2" t="s">
        <v>16</v>
      </c>
      <c r="D2" t="s">
        <v>18</v>
      </c>
      <c r="F2" t="s">
        <v>22</v>
      </c>
      <c r="G2" t="s">
        <v>24</v>
      </c>
      <c r="H2" t="s">
        <v>11</v>
      </c>
      <c r="J2" t="s">
        <v>22</v>
      </c>
      <c r="K2" t="s">
        <v>28</v>
      </c>
      <c r="L2" t="s">
        <v>11</v>
      </c>
    </row>
    <row r="3" spans="1:14" x14ac:dyDescent="0.45">
      <c r="A3" s="10">
        <v>1000</v>
      </c>
      <c r="B3">
        <v>0</v>
      </c>
      <c r="C3">
        <v>50</v>
      </c>
      <c r="D3">
        <v>50</v>
      </c>
      <c r="F3">
        <v>19797</v>
      </c>
      <c r="G3" s="4">
        <f>(J3-F3)*100/J3</f>
        <v>16.298833079654997</v>
      </c>
      <c r="H3" s="4">
        <v>562.99869099999876</v>
      </c>
      <c r="J3">
        <v>23652</v>
      </c>
      <c r="K3" s="4">
        <v>6.6244680999999996</v>
      </c>
      <c r="L3" s="4">
        <v>7.0884231</v>
      </c>
      <c r="N3">
        <v>0</v>
      </c>
    </row>
    <row r="4" spans="1:14" x14ac:dyDescent="0.45">
      <c r="A4" s="10"/>
      <c r="B4">
        <v>1</v>
      </c>
      <c r="C4">
        <v>50</v>
      </c>
      <c r="D4">
        <v>50</v>
      </c>
      <c r="F4">
        <v>18514</v>
      </c>
      <c r="G4" s="4">
        <f t="shared" ref="G4:G45" si="0">(J4-F4)*100/J4</f>
        <v>16.802228912955556</v>
      </c>
      <c r="H4" s="4">
        <v>564.11137874999872</v>
      </c>
      <c r="J4">
        <v>22253</v>
      </c>
      <c r="K4" s="4">
        <v>6.5869461999999901</v>
      </c>
      <c r="L4" s="4">
        <v>6.9981621000000001</v>
      </c>
      <c r="N4">
        <v>1</v>
      </c>
    </row>
    <row r="5" spans="1:14" x14ac:dyDescent="0.45">
      <c r="A5" s="10"/>
      <c r="B5">
        <v>2</v>
      </c>
      <c r="C5">
        <v>50</v>
      </c>
      <c r="D5">
        <v>50</v>
      </c>
      <c r="F5">
        <v>19650</v>
      </c>
      <c r="G5" s="4">
        <f t="shared" si="0"/>
        <v>15.400180824040987</v>
      </c>
      <c r="H5" s="4">
        <v>563.88820712500001</v>
      </c>
      <c r="J5">
        <v>23227</v>
      </c>
      <c r="K5" s="4">
        <v>6.7664413999999899</v>
      </c>
      <c r="L5" s="4">
        <v>7.1832773999999899</v>
      </c>
      <c r="N5">
        <v>2</v>
      </c>
    </row>
    <row r="6" spans="1:14" x14ac:dyDescent="0.45">
      <c r="A6" s="10"/>
      <c r="B6">
        <v>3</v>
      </c>
      <c r="C6">
        <v>50</v>
      </c>
      <c r="D6">
        <v>50</v>
      </c>
      <c r="F6">
        <v>16768</v>
      </c>
      <c r="G6" s="4">
        <f t="shared" si="0"/>
        <v>18.751817036534547</v>
      </c>
      <c r="H6" s="4">
        <v>562.12356199999874</v>
      </c>
      <c r="J6">
        <v>20638</v>
      </c>
      <c r="K6" s="4">
        <v>6.6022074000000002</v>
      </c>
      <c r="L6" s="4">
        <v>7.0110127999999996</v>
      </c>
      <c r="N6">
        <v>3</v>
      </c>
    </row>
    <row r="7" spans="1:14" x14ac:dyDescent="0.45">
      <c r="A7" s="10"/>
      <c r="B7">
        <v>4</v>
      </c>
      <c r="C7">
        <v>50</v>
      </c>
      <c r="D7">
        <v>50</v>
      </c>
      <c r="F7">
        <v>20029</v>
      </c>
      <c r="G7" s="4">
        <f t="shared" si="0"/>
        <v>14.788342905764731</v>
      </c>
      <c r="H7" s="4">
        <v>587.62990699999875</v>
      </c>
      <c r="J7">
        <v>23505</v>
      </c>
      <c r="K7" s="4">
        <v>6.5997193000000003</v>
      </c>
      <c r="L7" s="4">
        <v>7.0295155999999901</v>
      </c>
      <c r="N7">
        <v>4</v>
      </c>
    </row>
    <row r="8" spans="1:14" x14ac:dyDescent="0.45">
      <c r="A8" s="10"/>
      <c r="B8">
        <v>5</v>
      </c>
      <c r="C8">
        <v>50</v>
      </c>
      <c r="D8">
        <v>50</v>
      </c>
      <c r="F8">
        <v>17977</v>
      </c>
      <c r="G8" s="4">
        <f t="shared" si="0"/>
        <v>11.860168660521671</v>
      </c>
      <c r="H8" s="4">
        <v>555.49946862499871</v>
      </c>
      <c r="J8">
        <v>20396</v>
      </c>
      <c r="K8" s="4">
        <v>6.6278778000000003</v>
      </c>
      <c r="L8" s="4">
        <v>7.0454717000000002</v>
      </c>
      <c r="N8">
        <v>5</v>
      </c>
    </row>
    <row r="9" spans="1:14" x14ac:dyDescent="0.45">
      <c r="A9" s="10"/>
      <c r="B9">
        <v>6</v>
      </c>
      <c r="C9">
        <v>50</v>
      </c>
      <c r="D9">
        <v>50</v>
      </c>
      <c r="F9">
        <v>21057</v>
      </c>
      <c r="G9" s="4">
        <f t="shared" si="0"/>
        <v>18.827338961489534</v>
      </c>
      <c r="H9" s="4">
        <v>548.97490449999998</v>
      </c>
      <c r="J9">
        <v>25941</v>
      </c>
      <c r="K9" s="4">
        <v>6.6175691999999904</v>
      </c>
      <c r="L9" s="4">
        <v>7.0344180999999999</v>
      </c>
      <c r="N9">
        <v>6</v>
      </c>
    </row>
    <row r="10" spans="1:14" x14ac:dyDescent="0.45">
      <c r="A10" s="10"/>
      <c r="B10">
        <v>7</v>
      </c>
      <c r="C10">
        <v>50</v>
      </c>
      <c r="D10">
        <v>50</v>
      </c>
      <c r="F10">
        <v>19814</v>
      </c>
      <c r="G10" s="4">
        <f t="shared" si="0"/>
        <v>19.26493358324505</v>
      </c>
      <c r="H10" s="4">
        <v>571.663183</v>
      </c>
      <c r="J10">
        <v>24542</v>
      </c>
      <c r="K10" s="4">
        <v>6.6711252999999999</v>
      </c>
      <c r="L10" s="4">
        <v>7.1085669999999999</v>
      </c>
      <c r="N10">
        <v>7</v>
      </c>
    </row>
    <row r="11" spans="1:14" x14ac:dyDescent="0.45">
      <c r="A11" s="10"/>
      <c r="B11">
        <v>8</v>
      </c>
      <c r="C11">
        <v>50</v>
      </c>
      <c r="D11">
        <v>50</v>
      </c>
      <c r="F11">
        <v>17909</v>
      </c>
      <c r="G11" s="4">
        <f t="shared" si="0"/>
        <v>18.354228402097107</v>
      </c>
      <c r="H11" s="4">
        <v>579.15526037500001</v>
      </c>
      <c r="J11">
        <v>21935</v>
      </c>
      <c r="K11" s="4">
        <v>6.6459934000000001</v>
      </c>
      <c r="L11" s="4">
        <v>7.0631691999999999</v>
      </c>
      <c r="N11">
        <v>8</v>
      </c>
    </row>
    <row r="12" spans="1:14" x14ac:dyDescent="0.45">
      <c r="A12" s="10"/>
      <c r="B12">
        <v>9</v>
      </c>
      <c r="C12">
        <v>50</v>
      </c>
      <c r="D12">
        <v>50</v>
      </c>
      <c r="F12">
        <v>21049</v>
      </c>
      <c r="G12" s="4">
        <f t="shared" si="0"/>
        <v>14.764122291961936</v>
      </c>
      <c r="H12" s="4">
        <v>555.28636637499869</v>
      </c>
      <c r="J12">
        <v>24695</v>
      </c>
      <c r="K12" s="4">
        <v>6.6806904999999901</v>
      </c>
      <c r="L12" s="4">
        <v>7.1078057999999897</v>
      </c>
      <c r="N12">
        <v>9</v>
      </c>
    </row>
    <row r="13" spans="1:14" x14ac:dyDescent="0.45">
      <c r="A13" s="10" t="s">
        <v>20</v>
      </c>
      <c r="B13" s="10"/>
      <c r="C13" s="10"/>
      <c r="D13" s="10"/>
      <c r="F13">
        <f>AVERAGE(F3:F12)</f>
        <v>19256.400000000001</v>
      </c>
      <c r="G13" s="4">
        <f t="shared" ref="G13:L13" si="1">AVERAGE(G3:G12)</f>
        <v>16.51121946582661</v>
      </c>
      <c r="H13" s="4">
        <f t="shared" si="1"/>
        <v>565.13309287499919</v>
      </c>
      <c r="J13">
        <f t="shared" si="1"/>
        <v>23078.400000000001</v>
      </c>
      <c r="K13" s="4">
        <f t="shared" si="1"/>
        <v>6.6423038599999957</v>
      </c>
      <c r="L13" s="4">
        <f t="shared" si="1"/>
        <v>7.0669822799999977</v>
      </c>
    </row>
    <row r="14" spans="1:14" x14ac:dyDescent="0.45">
      <c r="A14" s="10">
        <v>1500</v>
      </c>
      <c r="B14">
        <v>0</v>
      </c>
      <c r="C14">
        <v>75</v>
      </c>
      <c r="D14">
        <v>75</v>
      </c>
      <c r="F14">
        <v>28171</v>
      </c>
      <c r="G14" s="4">
        <f t="shared" si="0"/>
        <v>17.703251438754346</v>
      </c>
      <c r="H14" s="4">
        <v>847.89429362500005</v>
      </c>
      <c r="J14">
        <v>34231</v>
      </c>
      <c r="K14" s="4">
        <v>22.551671499999902</v>
      </c>
      <c r="L14" s="4">
        <v>23.757952899999999</v>
      </c>
    </row>
    <row r="15" spans="1:14" x14ac:dyDescent="0.45">
      <c r="A15" s="10"/>
      <c r="B15">
        <v>1</v>
      </c>
      <c r="C15">
        <v>75</v>
      </c>
      <c r="D15">
        <v>75</v>
      </c>
      <c r="F15">
        <v>27962</v>
      </c>
      <c r="G15" s="4">
        <f t="shared" si="0"/>
        <v>19.854395368167616</v>
      </c>
      <c r="H15" s="4">
        <v>836.76539375000004</v>
      </c>
      <c r="J15">
        <v>34889</v>
      </c>
      <c r="K15" s="4">
        <v>22.5394361</v>
      </c>
      <c r="L15" s="4">
        <v>23.304846399999899</v>
      </c>
    </row>
    <row r="16" spans="1:14" x14ac:dyDescent="0.45">
      <c r="A16" s="10"/>
      <c r="B16">
        <v>2</v>
      </c>
      <c r="C16">
        <v>75</v>
      </c>
      <c r="D16">
        <v>75</v>
      </c>
      <c r="F16">
        <v>26218</v>
      </c>
      <c r="G16" s="4">
        <f t="shared" si="0"/>
        <v>20.474399417617082</v>
      </c>
      <c r="H16" s="4">
        <v>843.30278649999991</v>
      </c>
      <c r="J16">
        <v>32968</v>
      </c>
      <c r="K16" s="4">
        <v>22.9069334</v>
      </c>
      <c r="L16" s="4">
        <v>23.678690799999998</v>
      </c>
    </row>
    <row r="17" spans="1:12" x14ac:dyDescent="0.45">
      <c r="A17" s="10"/>
      <c r="B17">
        <v>3</v>
      </c>
      <c r="C17">
        <v>75</v>
      </c>
      <c r="D17">
        <v>75</v>
      </c>
      <c r="F17">
        <v>24603</v>
      </c>
      <c r="G17" s="4">
        <f t="shared" si="0"/>
        <v>21.843133517583151</v>
      </c>
      <c r="H17" s="4">
        <v>838.488609</v>
      </c>
      <c r="J17">
        <v>31479</v>
      </c>
      <c r="K17" s="4">
        <v>22.723707699999999</v>
      </c>
      <c r="L17" s="4">
        <v>23.5368823999999</v>
      </c>
    </row>
    <row r="18" spans="1:12" x14ac:dyDescent="0.45">
      <c r="A18" s="10"/>
      <c r="B18">
        <v>4</v>
      </c>
      <c r="C18">
        <v>75</v>
      </c>
      <c r="D18">
        <v>75</v>
      </c>
      <c r="F18">
        <v>28037</v>
      </c>
      <c r="G18" s="4">
        <f t="shared" si="0"/>
        <v>19.480183802412405</v>
      </c>
      <c r="H18" s="4">
        <v>832.88744662499994</v>
      </c>
      <c r="J18">
        <v>34820</v>
      </c>
      <c r="K18" s="4">
        <v>22.8332044</v>
      </c>
      <c r="L18" s="4">
        <v>23.623220099999902</v>
      </c>
    </row>
    <row r="19" spans="1:12" x14ac:dyDescent="0.45">
      <c r="A19" s="10"/>
      <c r="B19">
        <v>5</v>
      </c>
      <c r="C19">
        <v>75</v>
      </c>
      <c r="D19">
        <v>75</v>
      </c>
      <c r="F19">
        <v>26958</v>
      </c>
      <c r="G19" s="4">
        <f t="shared" si="0"/>
        <v>21.103924610026631</v>
      </c>
      <c r="H19" s="4">
        <v>822.93128837499876</v>
      </c>
      <c r="J19">
        <v>34169</v>
      </c>
      <c r="K19" s="4">
        <v>22.4138266</v>
      </c>
      <c r="L19" s="4">
        <v>23.171495199999999</v>
      </c>
    </row>
    <row r="20" spans="1:12" x14ac:dyDescent="0.45">
      <c r="A20" s="10"/>
      <c r="B20">
        <v>6</v>
      </c>
      <c r="C20">
        <v>75</v>
      </c>
      <c r="D20">
        <v>75</v>
      </c>
      <c r="F20">
        <v>25910</v>
      </c>
      <c r="G20" s="4">
        <f t="shared" si="0"/>
        <v>22.318162739101759</v>
      </c>
      <c r="H20" s="4">
        <v>818.24538037500008</v>
      </c>
      <c r="J20">
        <v>33354</v>
      </c>
      <c r="K20" s="4">
        <v>22.6943556999999</v>
      </c>
      <c r="L20" s="4">
        <v>23.480525099999898</v>
      </c>
    </row>
    <row r="21" spans="1:12" x14ac:dyDescent="0.45">
      <c r="A21" s="10"/>
      <c r="B21">
        <v>7</v>
      </c>
      <c r="C21">
        <v>75</v>
      </c>
      <c r="D21">
        <v>75</v>
      </c>
      <c r="F21">
        <v>26673</v>
      </c>
      <c r="G21" s="4">
        <f t="shared" si="0"/>
        <v>21.123136976579133</v>
      </c>
      <c r="H21" s="4">
        <v>838.51895949999869</v>
      </c>
      <c r="J21">
        <v>33816</v>
      </c>
      <c r="K21" s="4">
        <v>22.5066171</v>
      </c>
      <c r="L21" s="4">
        <v>23.280995399999899</v>
      </c>
    </row>
    <row r="22" spans="1:12" x14ac:dyDescent="0.45">
      <c r="A22" s="10"/>
      <c r="B22">
        <v>8</v>
      </c>
      <c r="C22">
        <v>75</v>
      </c>
      <c r="D22">
        <v>75</v>
      </c>
      <c r="F22">
        <v>29040</v>
      </c>
      <c r="G22" s="4">
        <f t="shared" si="0"/>
        <v>19.344535481183168</v>
      </c>
      <c r="H22" s="4">
        <v>831.72537175000002</v>
      </c>
      <c r="J22">
        <v>36005</v>
      </c>
      <c r="K22" s="4">
        <v>22.382289099999898</v>
      </c>
      <c r="L22" s="4">
        <v>23.152842799999899</v>
      </c>
    </row>
    <row r="23" spans="1:12" x14ac:dyDescent="0.45">
      <c r="A23" s="10"/>
      <c r="B23">
        <v>9</v>
      </c>
      <c r="C23">
        <v>75</v>
      </c>
      <c r="D23">
        <v>75</v>
      </c>
      <c r="F23">
        <v>29169</v>
      </c>
      <c r="G23" s="4">
        <f t="shared" si="0"/>
        <v>14.964142032534546</v>
      </c>
      <c r="H23" s="4">
        <v>826.36663924999993</v>
      </c>
      <c r="J23">
        <v>34302</v>
      </c>
      <c r="K23" s="4">
        <v>22.251066299999898</v>
      </c>
      <c r="L23" s="4">
        <v>23.044058799999899</v>
      </c>
    </row>
    <row r="24" spans="1:12" x14ac:dyDescent="0.45">
      <c r="A24" s="10" t="s">
        <v>19</v>
      </c>
      <c r="B24" s="10"/>
      <c r="C24" s="10"/>
      <c r="D24" s="10"/>
      <c r="F24">
        <f>AVERAGE(F14:F23)</f>
        <v>27274.1</v>
      </c>
      <c r="G24" s="4">
        <f t="shared" ref="G24:L24" si="2">AVERAGE(G14:G23)</f>
        <v>19.820926538395984</v>
      </c>
      <c r="H24" s="4">
        <f t="shared" si="2"/>
        <v>833.71261687499975</v>
      </c>
      <c r="J24">
        <f t="shared" si="2"/>
        <v>34003.300000000003</v>
      </c>
      <c r="K24" s="4">
        <f t="shared" si="2"/>
        <v>22.58031078999996</v>
      </c>
      <c r="L24" s="4">
        <f t="shared" si="2"/>
        <v>23.403150989999929</v>
      </c>
    </row>
    <row r="25" spans="1:12" x14ac:dyDescent="0.45">
      <c r="A25" s="10">
        <v>2000</v>
      </c>
      <c r="B25">
        <v>0</v>
      </c>
      <c r="C25">
        <v>100</v>
      </c>
      <c r="D25">
        <v>100</v>
      </c>
      <c r="F25">
        <v>37033</v>
      </c>
      <c r="G25" s="4">
        <f t="shared" si="0"/>
        <v>20.876420818733443</v>
      </c>
      <c r="H25" s="4">
        <v>1238.9049204999988</v>
      </c>
      <c r="J25">
        <v>46804</v>
      </c>
      <c r="K25" s="4">
        <v>36.964755599999997</v>
      </c>
      <c r="L25" s="4">
        <v>38.330520100000001</v>
      </c>
    </row>
    <row r="26" spans="1:12" x14ac:dyDescent="0.45">
      <c r="A26" s="10"/>
      <c r="B26">
        <v>1</v>
      </c>
      <c r="C26">
        <v>100</v>
      </c>
      <c r="D26">
        <v>100</v>
      </c>
      <c r="F26">
        <v>40513</v>
      </c>
      <c r="G26" s="4">
        <f t="shared" si="0"/>
        <v>17.401321154787148</v>
      </c>
      <c r="H26" s="4">
        <v>1271.1678838749874</v>
      </c>
      <c r="J26">
        <v>49048</v>
      </c>
      <c r="K26" s="4">
        <v>36.917950599999998</v>
      </c>
      <c r="L26" s="4">
        <v>38.276835400000003</v>
      </c>
    </row>
    <row r="27" spans="1:12" x14ac:dyDescent="0.45">
      <c r="A27" s="10"/>
      <c r="B27">
        <v>2</v>
      </c>
      <c r="C27">
        <v>100</v>
      </c>
      <c r="D27">
        <v>100</v>
      </c>
      <c r="F27">
        <v>37209</v>
      </c>
      <c r="G27" s="4">
        <f t="shared" si="0"/>
        <v>21.581065986638286</v>
      </c>
      <c r="H27" s="4">
        <v>1269.1137802499875</v>
      </c>
      <c r="J27">
        <v>47449</v>
      </c>
      <c r="K27" s="4">
        <v>36.909641199999903</v>
      </c>
      <c r="L27" s="4">
        <v>38.191388699999898</v>
      </c>
    </row>
    <row r="28" spans="1:12" x14ac:dyDescent="0.45">
      <c r="A28" s="10"/>
      <c r="B28">
        <v>3</v>
      </c>
      <c r="C28">
        <v>100</v>
      </c>
      <c r="D28">
        <v>100</v>
      </c>
      <c r="F28">
        <v>36365</v>
      </c>
      <c r="G28" s="4">
        <f t="shared" si="0"/>
        <v>22.718095845287429</v>
      </c>
      <c r="H28" s="4">
        <v>1246.942159125</v>
      </c>
      <c r="J28">
        <v>47055</v>
      </c>
      <c r="K28" s="4">
        <v>37.069226100000002</v>
      </c>
      <c r="L28" s="4">
        <v>38.343934699999998</v>
      </c>
    </row>
    <row r="29" spans="1:12" x14ac:dyDescent="0.45">
      <c r="A29" s="10"/>
      <c r="B29">
        <v>4</v>
      </c>
      <c r="C29">
        <v>100</v>
      </c>
      <c r="D29">
        <v>100</v>
      </c>
      <c r="F29">
        <v>35705</v>
      </c>
      <c r="G29" s="4">
        <f t="shared" si="0"/>
        <v>18.250297646304606</v>
      </c>
      <c r="H29" s="4">
        <v>1274.0114721249874</v>
      </c>
      <c r="J29">
        <v>43676</v>
      </c>
      <c r="K29" s="4">
        <v>37.017888699999901</v>
      </c>
      <c r="L29" s="4">
        <v>38.326820699999999</v>
      </c>
    </row>
    <row r="30" spans="1:12" x14ac:dyDescent="0.45">
      <c r="A30" s="10"/>
      <c r="B30">
        <v>5</v>
      </c>
      <c r="C30">
        <v>100</v>
      </c>
      <c r="D30">
        <v>100</v>
      </c>
      <c r="F30">
        <v>33810</v>
      </c>
      <c r="G30" s="4">
        <f t="shared" si="0"/>
        <v>21.456116712354227</v>
      </c>
      <c r="H30" s="4">
        <v>1259.8107834999876</v>
      </c>
      <c r="J30">
        <v>43046</v>
      </c>
      <c r="K30" s="4">
        <v>37.440792799999997</v>
      </c>
      <c r="L30" s="4">
        <v>38.78884</v>
      </c>
    </row>
    <row r="31" spans="1:12" x14ac:dyDescent="0.45">
      <c r="A31" s="10"/>
      <c r="B31">
        <v>6</v>
      </c>
      <c r="C31">
        <v>100</v>
      </c>
      <c r="D31">
        <v>100</v>
      </c>
      <c r="F31">
        <v>39777</v>
      </c>
      <c r="G31" s="4">
        <f t="shared" si="0"/>
        <v>16.236022490365784</v>
      </c>
      <c r="H31" s="4">
        <v>1248.6584429999989</v>
      </c>
      <c r="J31">
        <v>47487</v>
      </c>
      <c r="K31" s="4">
        <v>37.730589100000003</v>
      </c>
      <c r="L31" s="4">
        <v>39.089916299999999</v>
      </c>
    </row>
    <row r="32" spans="1:12" x14ac:dyDescent="0.45">
      <c r="A32" s="10"/>
      <c r="B32">
        <v>7</v>
      </c>
      <c r="C32">
        <v>100</v>
      </c>
      <c r="D32">
        <v>100</v>
      </c>
      <c r="F32">
        <v>38400</v>
      </c>
      <c r="G32" s="4">
        <f t="shared" si="0"/>
        <v>20.711940699138982</v>
      </c>
      <c r="H32" s="4">
        <v>1275.640968875</v>
      </c>
      <c r="J32">
        <v>48431</v>
      </c>
      <c r="K32" s="4">
        <v>37.151695699999998</v>
      </c>
      <c r="L32" s="4">
        <v>38.430491799999999</v>
      </c>
    </row>
    <row r="33" spans="1:12" x14ac:dyDescent="0.45">
      <c r="A33" s="10"/>
      <c r="B33">
        <v>8</v>
      </c>
      <c r="C33">
        <v>100</v>
      </c>
      <c r="D33">
        <v>100</v>
      </c>
      <c r="F33">
        <v>34167</v>
      </c>
      <c r="G33" s="4">
        <f t="shared" si="0"/>
        <v>20.558487758376152</v>
      </c>
      <c r="H33" s="4">
        <v>1257.6971048750002</v>
      </c>
      <c r="J33">
        <v>43009</v>
      </c>
      <c r="K33" s="4">
        <v>37.556208900000001</v>
      </c>
      <c r="L33" s="4">
        <v>38.842228999999897</v>
      </c>
    </row>
    <row r="34" spans="1:12" x14ac:dyDescent="0.45">
      <c r="A34" s="10"/>
      <c r="B34">
        <v>9</v>
      </c>
      <c r="C34">
        <v>100</v>
      </c>
      <c r="D34">
        <v>100</v>
      </c>
      <c r="F34">
        <v>39543</v>
      </c>
      <c r="G34" s="4">
        <f t="shared" si="0"/>
        <v>18.929391504018369</v>
      </c>
      <c r="H34" s="4">
        <v>1270.5365308749999</v>
      </c>
      <c r="J34">
        <v>48776</v>
      </c>
      <c r="K34" s="4">
        <v>37.786074200000002</v>
      </c>
      <c r="L34" s="4">
        <v>39.109436799999997</v>
      </c>
    </row>
    <row r="35" spans="1:12" x14ac:dyDescent="0.45">
      <c r="A35" s="10" t="s">
        <v>19</v>
      </c>
      <c r="B35" s="10"/>
      <c r="C35" s="10"/>
      <c r="D35" s="10"/>
      <c r="F35">
        <f>AVERAGE(F25:F34)</f>
        <v>37252.199999999997</v>
      </c>
      <c r="G35" s="4">
        <f t="shared" ref="G35:L35" si="3">AVERAGE(G25:G34)</f>
        <v>19.871916061600437</v>
      </c>
      <c r="H35" s="4">
        <f t="shared" si="3"/>
        <v>1261.2484046999948</v>
      </c>
      <c r="J35">
        <f t="shared" si="3"/>
        <v>46478.1</v>
      </c>
      <c r="K35" s="4">
        <f t="shared" si="3"/>
        <v>37.254482289999984</v>
      </c>
      <c r="L35" s="4">
        <f t="shared" si="3"/>
        <v>38.573041349999983</v>
      </c>
    </row>
    <row r="36" spans="1:12" x14ac:dyDescent="0.45">
      <c r="A36" s="10">
        <v>3000</v>
      </c>
      <c r="B36">
        <v>0</v>
      </c>
      <c r="C36">
        <v>150</v>
      </c>
      <c r="D36">
        <v>150</v>
      </c>
      <c r="F36">
        <v>52117</v>
      </c>
      <c r="G36" s="4">
        <f t="shared" si="0"/>
        <v>22.746138566896921</v>
      </c>
      <c r="H36" s="4">
        <v>2132.8245563749997</v>
      </c>
      <c r="J36">
        <v>67462</v>
      </c>
      <c r="K36" s="4">
        <v>126.9960221</v>
      </c>
      <c r="L36" s="4">
        <v>130.730378199999</v>
      </c>
    </row>
    <row r="37" spans="1:12" x14ac:dyDescent="0.45">
      <c r="A37" s="10"/>
      <c r="B37">
        <v>1</v>
      </c>
      <c r="C37">
        <v>150</v>
      </c>
      <c r="D37">
        <v>150</v>
      </c>
      <c r="F37">
        <v>53007</v>
      </c>
      <c r="G37" s="4">
        <f t="shared" si="0"/>
        <v>-4.5276172822464558</v>
      </c>
      <c r="H37" s="4">
        <v>2127.2934268749877</v>
      </c>
      <c r="J37">
        <v>50711</v>
      </c>
      <c r="K37" s="4">
        <v>126.98759579999999</v>
      </c>
      <c r="L37" s="4">
        <v>129.94586839999999</v>
      </c>
    </row>
    <row r="38" spans="1:12" x14ac:dyDescent="0.45">
      <c r="A38" s="10"/>
      <c r="B38">
        <v>2</v>
      </c>
      <c r="C38">
        <v>150</v>
      </c>
      <c r="D38">
        <v>150</v>
      </c>
      <c r="F38">
        <v>56224</v>
      </c>
      <c r="G38" s="4">
        <f t="shared" si="0"/>
        <v>21.700136478845778</v>
      </c>
      <c r="H38" s="4">
        <v>2131.6119814999997</v>
      </c>
      <c r="J38">
        <v>71806</v>
      </c>
      <c r="K38" s="4">
        <v>128.5736454</v>
      </c>
      <c r="L38" s="4">
        <v>132.0036016</v>
      </c>
    </row>
    <row r="39" spans="1:12" x14ac:dyDescent="0.45">
      <c r="A39" s="10"/>
      <c r="B39">
        <v>3</v>
      </c>
      <c r="C39">
        <v>150</v>
      </c>
      <c r="D39">
        <v>150</v>
      </c>
      <c r="F39">
        <v>49481</v>
      </c>
      <c r="G39" s="4">
        <f t="shared" si="0"/>
        <v>22.299864953990138</v>
      </c>
      <c r="H39" s="4">
        <v>2100.5324041250001</v>
      </c>
      <c r="J39">
        <v>63682</v>
      </c>
      <c r="K39" s="4">
        <v>127.4711223</v>
      </c>
      <c r="L39" s="4">
        <v>130.07921390000001</v>
      </c>
    </row>
    <row r="40" spans="1:12" x14ac:dyDescent="0.45">
      <c r="A40" s="10"/>
      <c r="B40">
        <v>4</v>
      </c>
      <c r="C40">
        <v>150</v>
      </c>
      <c r="D40">
        <v>150</v>
      </c>
      <c r="F40">
        <v>54384</v>
      </c>
      <c r="G40" s="4">
        <f t="shared" si="0"/>
        <v>22.85300876670355</v>
      </c>
      <c r="H40" s="4">
        <v>2103.7502715000001</v>
      </c>
      <c r="J40">
        <v>70494</v>
      </c>
      <c r="K40" s="4">
        <v>127.101262599999</v>
      </c>
      <c r="L40" s="4">
        <v>130.20681039999999</v>
      </c>
    </row>
    <row r="41" spans="1:12" x14ac:dyDescent="0.45">
      <c r="A41" s="10"/>
      <c r="B41">
        <v>5</v>
      </c>
      <c r="C41">
        <v>150</v>
      </c>
      <c r="D41">
        <v>150</v>
      </c>
      <c r="F41">
        <v>52638</v>
      </c>
      <c r="G41" s="4">
        <f t="shared" si="0"/>
        <v>6.851884622190763</v>
      </c>
      <c r="H41" s="4">
        <v>2091.4874773749875</v>
      </c>
      <c r="J41">
        <v>56510</v>
      </c>
      <c r="K41" s="4">
        <v>128.49061750000001</v>
      </c>
      <c r="L41" s="4">
        <v>132.05224909999899</v>
      </c>
    </row>
    <row r="42" spans="1:12" x14ac:dyDescent="0.45">
      <c r="A42" s="10"/>
      <c r="B42">
        <v>6</v>
      </c>
      <c r="C42">
        <v>150</v>
      </c>
      <c r="D42">
        <v>150</v>
      </c>
      <c r="F42">
        <v>50089</v>
      </c>
      <c r="G42" s="4">
        <f t="shared" si="0"/>
        <v>22.202721172962228</v>
      </c>
      <c r="H42" s="4">
        <v>2073.6372821250002</v>
      </c>
      <c r="J42">
        <v>64384</v>
      </c>
      <c r="K42" s="4">
        <v>129.737935899999</v>
      </c>
      <c r="L42" s="4">
        <v>132.78655610000001</v>
      </c>
    </row>
    <row r="43" spans="1:12" x14ac:dyDescent="0.45">
      <c r="A43" s="10"/>
      <c r="B43">
        <v>7</v>
      </c>
      <c r="C43">
        <v>150</v>
      </c>
      <c r="D43">
        <v>150</v>
      </c>
      <c r="F43">
        <v>52477</v>
      </c>
      <c r="G43" s="4">
        <f t="shared" si="0"/>
        <v>-0.85524292742927432</v>
      </c>
      <c r="H43" s="4">
        <v>2092.445430625</v>
      </c>
      <c r="J43">
        <v>52032</v>
      </c>
      <c r="K43" s="4">
        <v>127.610618899999</v>
      </c>
      <c r="L43" s="4">
        <v>130.81928449999899</v>
      </c>
    </row>
    <row r="44" spans="1:12" x14ac:dyDescent="0.45">
      <c r="A44" s="10"/>
      <c r="B44">
        <v>8</v>
      </c>
      <c r="C44">
        <v>150</v>
      </c>
      <c r="D44">
        <v>150</v>
      </c>
      <c r="F44">
        <v>49806</v>
      </c>
      <c r="G44" s="4">
        <f t="shared" si="0"/>
        <v>1.6566294797117189</v>
      </c>
      <c r="H44" s="4">
        <v>2156.7868491250001</v>
      </c>
      <c r="J44">
        <v>50645</v>
      </c>
      <c r="K44" s="4">
        <v>128.279812399999</v>
      </c>
      <c r="L44" s="4">
        <v>131.75664939999999</v>
      </c>
    </row>
    <row r="45" spans="1:12" x14ac:dyDescent="0.45">
      <c r="A45" s="10"/>
      <c r="B45">
        <v>9</v>
      </c>
      <c r="C45">
        <v>150</v>
      </c>
      <c r="D45">
        <v>150</v>
      </c>
      <c r="F45">
        <v>56431</v>
      </c>
      <c r="G45" s="4">
        <f t="shared" si="0"/>
        <v>2.6900725974720214</v>
      </c>
      <c r="H45" s="4">
        <v>2141.1371058749874</v>
      </c>
      <c r="J45">
        <v>57991</v>
      </c>
      <c r="K45" s="4">
        <v>124.9311239</v>
      </c>
      <c r="L45" s="4">
        <v>128.04706809999999</v>
      </c>
    </row>
    <row r="46" spans="1:12" x14ac:dyDescent="0.45">
      <c r="A46" s="10" t="s">
        <v>19</v>
      </c>
      <c r="B46" s="10"/>
      <c r="C46" s="10"/>
      <c r="D46" s="10"/>
      <c r="F46">
        <f>AVERAGE(F36:F45)</f>
        <v>52665.4</v>
      </c>
      <c r="G46" s="4">
        <f t="shared" ref="G46:L46" si="4">AVERAGE(G36:G45)</f>
        <v>11.761759642909741</v>
      </c>
      <c r="H46" s="4">
        <f t="shared" si="4"/>
        <v>2115.1506785499964</v>
      </c>
      <c r="J46">
        <f t="shared" si="4"/>
        <v>60571.7</v>
      </c>
      <c r="K46" s="4">
        <f t="shared" si="4"/>
        <v>127.6179756799996</v>
      </c>
      <c r="L46" s="4">
        <f t="shared" si="4"/>
        <v>130.8427679699997</v>
      </c>
    </row>
  </sheetData>
  <mergeCells count="10">
    <mergeCell ref="J1:L1"/>
    <mergeCell ref="A1:D1"/>
    <mergeCell ref="A3:A12"/>
    <mergeCell ref="A13:D13"/>
    <mergeCell ref="A46:D46"/>
    <mergeCell ref="A14:A23"/>
    <mergeCell ref="A24:D24"/>
    <mergeCell ref="A25:A34"/>
    <mergeCell ref="A35:D35"/>
    <mergeCell ref="A36:A4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E5A7-F0DF-40F7-AAF8-6DF16843699A}">
  <dimension ref="A1:S38"/>
  <sheetViews>
    <sheetView workbookViewId="0">
      <selection activeCell="Q22" sqref="Q22"/>
    </sheetView>
  </sheetViews>
  <sheetFormatPr defaultRowHeight="17" x14ac:dyDescent="0.45"/>
  <cols>
    <col min="5" max="5" width="8.6640625" customWidth="1"/>
    <col min="6" max="6" width="10.6640625" customWidth="1"/>
    <col min="7" max="7" width="11.75" customWidth="1"/>
    <col min="8" max="16" width="8.6640625" customWidth="1"/>
  </cols>
  <sheetData>
    <row r="1" spans="1:19" x14ac:dyDescent="0.45">
      <c r="A1" s="10" t="s">
        <v>1</v>
      </c>
      <c r="B1" s="10"/>
      <c r="C1" s="10"/>
      <c r="D1" s="3"/>
      <c r="E1" s="10" t="s">
        <v>4</v>
      </c>
      <c r="F1" s="10"/>
      <c r="G1" s="10"/>
      <c r="H1" s="3"/>
      <c r="I1" s="10" t="s">
        <v>6</v>
      </c>
      <c r="J1" s="10"/>
      <c r="K1" s="10"/>
      <c r="L1" s="3"/>
      <c r="M1" s="10" t="s">
        <v>8</v>
      </c>
      <c r="N1" s="10"/>
      <c r="O1" s="3"/>
      <c r="P1" s="3"/>
      <c r="Q1" s="3"/>
    </row>
    <row r="2" spans="1:19" x14ac:dyDescent="0.45">
      <c r="A2" s="3" t="s">
        <v>13</v>
      </c>
      <c r="B2" s="3" t="s">
        <v>16</v>
      </c>
      <c r="C2" s="3" t="s">
        <v>18</v>
      </c>
      <c r="D2" s="3"/>
      <c r="E2" s="3" t="s">
        <v>22</v>
      </c>
      <c r="F2" s="3" t="s">
        <v>24</v>
      </c>
      <c r="G2" s="3" t="s">
        <v>11</v>
      </c>
      <c r="H2" s="3"/>
      <c r="I2" s="3" t="s">
        <v>22</v>
      </c>
      <c r="J2" s="3" t="s">
        <v>24</v>
      </c>
      <c r="K2" s="3" t="s">
        <v>11</v>
      </c>
      <c r="L2" s="3"/>
      <c r="M2" s="3" t="s">
        <v>22</v>
      </c>
      <c r="N2" s="3" t="s">
        <v>11</v>
      </c>
      <c r="O2" s="3"/>
      <c r="P2" s="3" t="s">
        <v>9</v>
      </c>
      <c r="Q2" s="3"/>
    </row>
    <row r="3" spans="1:19" x14ac:dyDescent="0.45">
      <c r="A3" s="10">
        <v>818</v>
      </c>
      <c r="B3" s="3">
        <v>10</v>
      </c>
      <c r="C3" s="3">
        <v>10</v>
      </c>
      <c r="D3" s="3"/>
      <c r="E3" s="3">
        <v>19034</v>
      </c>
      <c r="F3" s="7">
        <f>(M3-E3)*100/M3</f>
        <v>5.9538514748752407</v>
      </c>
      <c r="G3" s="7">
        <v>538.52637340000001</v>
      </c>
      <c r="H3" s="3"/>
      <c r="I3" s="3">
        <v>20086</v>
      </c>
      <c r="J3" s="7">
        <f>(M3-I3)*100/M3</f>
        <v>0.75596620386382729</v>
      </c>
      <c r="K3" s="7">
        <v>0.77934150000000002</v>
      </c>
      <c r="L3" s="3"/>
      <c r="M3" s="3">
        <v>20239</v>
      </c>
      <c r="N3" s="7">
        <v>23.033259399999999</v>
      </c>
      <c r="O3" s="3"/>
      <c r="P3" s="8">
        <v>22003</v>
      </c>
      <c r="Q3" s="3"/>
      <c r="S3" s="4">
        <v>23679</v>
      </c>
    </row>
    <row r="4" spans="1:19" x14ac:dyDescent="0.45">
      <c r="A4" s="10"/>
      <c r="B4" s="3">
        <v>10</v>
      </c>
      <c r="C4" s="3">
        <v>12</v>
      </c>
      <c r="D4" s="3"/>
      <c r="E4" s="3">
        <v>18548</v>
      </c>
      <c r="F4" s="7">
        <f t="shared" ref="F4:F15" si="0">(M4-E4)*100/M4</f>
        <v>7.1950365255678976</v>
      </c>
      <c r="G4" s="7">
        <v>571.48437449999994</v>
      </c>
      <c r="H4" s="3"/>
      <c r="I4" s="3">
        <v>19851</v>
      </c>
      <c r="J4" s="7">
        <f t="shared" ref="J4:J15" si="1">(M4-I4)*100/M4</f>
        <v>0.6754728309816872</v>
      </c>
      <c r="K4" s="7">
        <v>0.84744299999999995</v>
      </c>
      <c r="L4" s="3"/>
      <c r="M4" s="3">
        <v>19986</v>
      </c>
      <c r="N4" s="7">
        <v>23.292707999999902</v>
      </c>
      <c r="O4" s="3"/>
      <c r="P4" s="3">
        <v>22003</v>
      </c>
      <c r="Q4" s="3"/>
      <c r="S4" s="4">
        <v>23679</v>
      </c>
    </row>
    <row r="5" spans="1:19" x14ac:dyDescent="0.45">
      <c r="A5" s="10"/>
      <c r="B5" s="3">
        <v>12</v>
      </c>
      <c r="C5" s="3">
        <v>10</v>
      </c>
      <c r="D5" s="3"/>
      <c r="E5" s="3">
        <v>19006</v>
      </c>
      <c r="F5" s="7">
        <f t="shared" si="0"/>
        <v>7.387194230581815</v>
      </c>
      <c r="G5" s="7">
        <v>554.74678779999999</v>
      </c>
      <c r="H5" s="3"/>
      <c r="I5" s="3">
        <v>20095</v>
      </c>
      <c r="J5" s="7">
        <f t="shared" si="1"/>
        <v>2.0806938894844555</v>
      </c>
      <c r="K5" s="7">
        <v>1.0009641</v>
      </c>
      <c r="L5" s="3"/>
      <c r="M5" s="3">
        <v>20522</v>
      </c>
      <c r="N5" s="7">
        <v>26.542334400000001</v>
      </c>
      <c r="O5" s="3"/>
      <c r="P5" s="3">
        <v>22003</v>
      </c>
      <c r="Q5" s="3"/>
      <c r="S5" s="4">
        <v>23679</v>
      </c>
    </row>
    <row r="6" spans="1:19" x14ac:dyDescent="0.45">
      <c r="A6" s="10"/>
      <c r="B6" s="3">
        <v>14</v>
      </c>
      <c r="C6" s="3">
        <v>14</v>
      </c>
      <c r="D6" s="3"/>
      <c r="E6" s="3">
        <v>17790</v>
      </c>
      <c r="F6" s="7">
        <f t="shared" si="0"/>
        <v>12.256473489519113</v>
      </c>
      <c r="G6" s="7">
        <v>568.28842850000001</v>
      </c>
      <c r="H6" s="3"/>
      <c r="I6" s="3">
        <v>19829</v>
      </c>
      <c r="J6" s="7">
        <f t="shared" si="1"/>
        <v>2.1997533908754625</v>
      </c>
      <c r="K6" s="7">
        <v>1.2672618</v>
      </c>
      <c r="L6" s="3"/>
      <c r="M6" s="3">
        <v>20275</v>
      </c>
      <c r="N6" s="7">
        <v>50.0913422</v>
      </c>
      <c r="O6" s="3"/>
      <c r="P6" s="3">
        <v>22003</v>
      </c>
      <c r="Q6" s="3"/>
      <c r="S6" s="4">
        <v>23679</v>
      </c>
    </row>
    <row r="7" spans="1:19" x14ac:dyDescent="0.45">
      <c r="A7" s="10"/>
      <c r="B7" s="3">
        <v>14</v>
      </c>
      <c r="C7" s="3">
        <v>16</v>
      </c>
      <c r="D7" s="3"/>
      <c r="E7" s="3">
        <v>17420</v>
      </c>
      <c r="F7" s="7">
        <f t="shared" si="0"/>
        <v>13.31608280254777</v>
      </c>
      <c r="G7" s="7">
        <v>563.47816379999995</v>
      </c>
      <c r="H7" s="3"/>
      <c r="I7" s="3">
        <v>19610</v>
      </c>
      <c r="J7" s="7">
        <f t="shared" si="1"/>
        <v>2.4183917197452227</v>
      </c>
      <c r="K7" s="7">
        <v>1.2995722999999999</v>
      </c>
      <c r="L7" s="3"/>
      <c r="M7" s="3">
        <v>20096</v>
      </c>
      <c r="N7" s="7">
        <v>65.257183799999893</v>
      </c>
      <c r="O7" s="3"/>
      <c r="P7" s="3">
        <v>22003</v>
      </c>
      <c r="Q7" s="3"/>
      <c r="S7" s="4">
        <v>23679</v>
      </c>
    </row>
    <row r="8" spans="1:19" x14ac:dyDescent="0.45">
      <c r="A8" s="10"/>
      <c r="B8" s="3">
        <v>16</v>
      </c>
      <c r="C8" s="3">
        <v>14</v>
      </c>
      <c r="D8" s="3"/>
      <c r="E8" s="3">
        <v>18245</v>
      </c>
      <c r="F8" s="7">
        <f t="shared" si="0"/>
        <v>11.02170202389661</v>
      </c>
      <c r="G8" s="7">
        <v>562.42879129999994</v>
      </c>
      <c r="H8" s="3"/>
      <c r="I8" s="3">
        <v>19964</v>
      </c>
      <c r="J8" s="7">
        <f t="shared" si="1"/>
        <v>2.6383808827115338</v>
      </c>
      <c r="K8" s="7">
        <v>1.4959918999999999</v>
      </c>
      <c r="L8" s="3"/>
      <c r="M8" s="3">
        <v>20505</v>
      </c>
      <c r="N8" s="7">
        <v>67.495103799999896</v>
      </c>
      <c r="O8" s="3"/>
      <c r="P8" s="3">
        <v>22003</v>
      </c>
      <c r="Q8" s="3"/>
      <c r="S8" s="4">
        <v>23679</v>
      </c>
    </row>
    <row r="9" spans="1:19" x14ac:dyDescent="0.45">
      <c r="A9" s="10"/>
      <c r="B9" s="3">
        <v>20</v>
      </c>
      <c r="C9" s="3">
        <v>20</v>
      </c>
      <c r="D9" s="3"/>
      <c r="E9" s="3">
        <v>16915</v>
      </c>
      <c r="F9" s="7">
        <f t="shared" si="0"/>
        <v>16.637918288896554</v>
      </c>
      <c r="G9" s="7">
        <v>499.38378990000001</v>
      </c>
      <c r="H9" s="3"/>
      <c r="I9" s="3">
        <v>19866</v>
      </c>
      <c r="J9" s="7">
        <f t="shared" si="1"/>
        <v>2.0945246661081267</v>
      </c>
      <c r="K9" s="7">
        <v>2.1868639999999999</v>
      </c>
      <c r="L9" s="3"/>
      <c r="M9" s="3">
        <v>20291</v>
      </c>
      <c r="N9" s="7">
        <v>810.64962459999902</v>
      </c>
      <c r="O9" s="3"/>
      <c r="P9" s="3">
        <v>22003</v>
      </c>
      <c r="Q9" s="3"/>
      <c r="S9" s="4">
        <v>23679</v>
      </c>
    </row>
    <row r="10" spans="1:19" x14ac:dyDescent="0.45">
      <c r="A10" s="10"/>
      <c r="B10" s="3">
        <v>20</v>
      </c>
      <c r="C10" s="3">
        <v>22</v>
      </c>
      <c r="D10" s="3"/>
      <c r="E10" s="3">
        <v>17077</v>
      </c>
      <c r="F10" s="7">
        <f t="shared" si="0"/>
        <v>15.263236242743016</v>
      </c>
      <c r="G10" s="7">
        <v>496.05240619999898</v>
      </c>
      <c r="H10" s="3"/>
      <c r="I10" s="3">
        <v>19743</v>
      </c>
      <c r="J10" s="7">
        <f t="shared" si="1"/>
        <v>2.0344365603136008</v>
      </c>
      <c r="K10" s="7">
        <v>2.1796123999999999</v>
      </c>
      <c r="L10" s="3"/>
      <c r="M10" s="3">
        <v>20153</v>
      </c>
      <c r="N10" s="7">
        <v>3277.0200308999902</v>
      </c>
      <c r="O10" s="3"/>
      <c r="P10" s="3">
        <v>22003</v>
      </c>
      <c r="Q10" s="3"/>
      <c r="S10" s="4">
        <v>23679</v>
      </c>
    </row>
    <row r="11" spans="1:19" x14ac:dyDescent="0.45">
      <c r="A11" s="10"/>
      <c r="B11" s="3">
        <v>22</v>
      </c>
      <c r="C11" s="3">
        <v>20</v>
      </c>
      <c r="D11" s="3"/>
      <c r="E11" s="3">
        <v>17372</v>
      </c>
      <c r="F11" s="7">
        <f t="shared" si="0"/>
        <v>15.3204971971728</v>
      </c>
      <c r="G11" s="7">
        <v>499.38008989999901</v>
      </c>
      <c r="H11" s="3"/>
      <c r="I11" s="3">
        <v>19988</v>
      </c>
      <c r="J11" s="7">
        <f t="shared" si="1"/>
        <v>2.5688520594686817</v>
      </c>
      <c r="K11" s="7">
        <v>2.5741225999999999</v>
      </c>
      <c r="L11" s="3"/>
      <c r="M11" s="3">
        <v>20515</v>
      </c>
      <c r="N11" s="7">
        <v>1249.40122289999</v>
      </c>
      <c r="O11" s="3"/>
      <c r="P11" s="3">
        <v>22003</v>
      </c>
      <c r="Q11" s="3"/>
      <c r="S11" s="4">
        <v>23679</v>
      </c>
    </row>
    <row r="12" spans="1:19" x14ac:dyDescent="0.45">
      <c r="A12" s="10"/>
      <c r="B12" s="3">
        <v>24</v>
      </c>
      <c r="C12" s="3">
        <v>24</v>
      </c>
      <c r="D12" s="3"/>
      <c r="E12" s="3">
        <v>16871</v>
      </c>
      <c r="F12" s="7">
        <f t="shared" si="0"/>
        <v>17.221922378686031</v>
      </c>
      <c r="G12" s="7">
        <v>489.69571109999998</v>
      </c>
      <c r="H12" s="3"/>
      <c r="I12" s="3">
        <v>19832</v>
      </c>
      <c r="J12" s="7">
        <f t="shared" si="1"/>
        <v>2.693685295127815</v>
      </c>
      <c r="K12" s="7">
        <v>2.9475612999999998</v>
      </c>
      <c r="L12" s="3"/>
      <c r="M12" s="3">
        <v>20381</v>
      </c>
      <c r="N12" s="7" t="s">
        <v>26</v>
      </c>
      <c r="O12" s="3"/>
      <c r="P12" s="3">
        <v>22003</v>
      </c>
      <c r="Q12" s="3"/>
      <c r="S12" s="4">
        <v>23679</v>
      </c>
    </row>
    <row r="13" spans="1:19" x14ac:dyDescent="0.45">
      <c r="A13" s="10"/>
      <c r="B13" s="3">
        <v>24</v>
      </c>
      <c r="C13" s="3">
        <v>26</v>
      </c>
      <c r="D13" s="3"/>
      <c r="E13" s="3">
        <v>16936</v>
      </c>
      <c r="F13" s="7">
        <f t="shared" si="0"/>
        <v>16.456195737963693</v>
      </c>
      <c r="G13" s="7">
        <v>484.268390299999</v>
      </c>
      <c r="H13" s="3"/>
      <c r="I13" s="3">
        <v>19709</v>
      </c>
      <c r="J13" s="7">
        <f t="shared" si="1"/>
        <v>2.777229676400947</v>
      </c>
      <c r="K13" s="7">
        <v>3.0395967000000002</v>
      </c>
      <c r="L13" s="3"/>
      <c r="M13" s="3">
        <v>20272</v>
      </c>
      <c r="N13" s="7" t="s">
        <v>26</v>
      </c>
      <c r="O13" s="3"/>
      <c r="P13" s="3">
        <v>22003</v>
      </c>
      <c r="Q13" s="3"/>
      <c r="S13" s="4">
        <v>23679</v>
      </c>
    </row>
    <row r="14" spans="1:19" x14ac:dyDescent="0.45">
      <c r="A14" s="10"/>
      <c r="B14" s="3">
        <v>26</v>
      </c>
      <c r="C14" s="3">
        <v>24</v>
      </c>
      <c r="D14" s="3"/>
      <c r="E14" s="3">
        <v>16658</v>
      </c>
      <c r="F14" s="7">
        <f t="shared" si="0"/>
        <v>19.088789586166698</v>
      </c>
      <c r="G14" s="7">
        <v>488.49576339999999</v>
      </c>
      <c r="H14" s="3"/>
      <c r="I14" s="3">
        <v>20127</v>
      </c>
      <c r="J14" s="7">
        <f t="shared" si="1"/>
        <v>2.2391684476394014</v>
      </c>
      <c r="K14" s="7">
        <v>3.3886898999999899</v>
      </c>
      <c r="L14" s="3"/>
      <c r="M14" s="3">
        <v>20588</v>
      </c>
      <c r="N14" s="7" t="s">
        <v>26</v>
      </c>
      <c r="O14" s="3"/>
      <c r="P14" s="3">
        <v>22003</v>
      </c>
      <c r="Q14" s="3"/>
      <c r="S14" s="4">
        <v>23679</v>
      </c>
    </row>
    <row r="15" spans="1:19" x14ac:dyDescent="0.45">
      <c r="A15" s="10"/>
      <c r="B15" s="3">
        <v>30</v>
      </c>
      <c r="C15" s="3">
        <v>30</v>
      </c>
      <c r="D15" s="3"/>
      <c r="E15" s="3">
        <v>16838</v>
      </c>
      <c r="F15" s="7">
        <f t="shared" si="0"/>
        <v>18.649144844912552</v>
      </c>
      <c r="G15" s="7">
        <v>489.66798979999999</v>
      </c>
      <c r="H15" s="3"/>
      <c r="I15" s="3">
        <v>20443</v>
      </c>
      <c r="J15" s="7">
        <f t="shared" si="1"/>
        <v>1.232003092086192</v>
      </c>
      <c r="K15" s="7">
        <v>4.3461002999999998</v>
      </c>
      <c r="L15" s="3"/>
      <c r="M15" s="3">
        <v>20698</v>
      </c>
      <c r="N15" s="7" t="s">
        <v>26</v>
      </c>
      <c r="O15" s="3"/>
      <c r="P15" s="3">
        <v>22003</v>
      </c>
      <c r="Q15" s="3"/>
      <c r="S15" s="4">
        <v>23679</v>
      </c>
    </row>
    <row r="16" spans="1:19" x14ac:dyDescent="0.45">
      <c r="A16" s="10" t="s">
        <v>20</v>
      </c>
      <c r="B16" s="10"/>
      <c r="C16" s="10"/>
      <c r="D16" s="3"/>
      <c r="E16" s="3">
        <f>AVERAGE(E3:E15)</f>
        <v>17593.076923076922</v>
      </c>
      <c r="F16" s="7">
        <f t="shared" ref="F16:M16" si="2">AVERAGE(F3:F15)</f>
        <v>13.520618832579212</v>
      </c>
      <c r="G16" s="7">
        <f t="shared" si="2"/>
        <v>523.53054306923048</v>
      </c>
      <c r="H16" s="3"/>
      <c r="I16" s="3">
        <f t="shared" si="2"/>
        <v>19934.076923076922</v>
      </c>
      <c r="J16" s="7">
        <f t="shared" si="2"/>
        <v>2.0314275934466886</v>
      </c>
      <c r="K16" s="7">
        <f t="shared" si="2"/>
        <v>2.1040862923076915</v>
      </c>
      <c r="L16" s="3"/>
      <c r="M16" s="3">
        <f t="shared" si="2"/>
        <v>20347.76923076923</v>
      </c>
      <c r="N16" s="3">
        <v>1537.91</v>
      </c>
      <c r="O16" s="3"/>
      <c r="P16" s="3">
        <f t="shared" ref="P16" si="3">AVERAGE(P3:P15)</f>
        <v>22003</v>
      </c>
      <c r="Q16" s="3"/>
    </row>
    <row r="17" spans="1:17" x14ac:dyDescent="0.45">
      <c r="A17" s="3"/>
      <c r="B17" s="3"/>
      <c r="C17" s="3"/>
      <c r="D17" s="3"/>
      <c r="E17" s="3"/>
      <c r="F17" s="7"/>
      <c r="G17" s="7"/>
      <c r="H17" s="3"/>
      <c r="I17" s="3"/>
      <c r="J17" s="7"/>
      <c r="K17" s="7"/>
      <c r="L17" s="3"/>
      <c r="M17" s="3"/>
      <c r="N17" s="7"/>
      <c r="O17" s="3"/>
      <c r="P17" s="3"/>
      <c r="Q17" s="3"/>
    </row>
    <row r="18" spans="1:17" x14ac:dyDescent="0.45">
      <c r="A18" s="3"/>
      <c r="F18" s="4"/>
      <c r="G18" s="4"/>
      <c r="J18" s="4"/>
      <c r="K18" s="4"/>
      <c r="N18" s="4"/>
    </row>
    <row r="19" spans="1:17" x14ac:dyDescent="0.45">
      <c r="A19" s="3"/>
      <c r="F19" s="4"/>
      <c r="G19" s="4"/>
      <c r="J19" s="4"/>
      <c r="K19" s="4"/>
      <c r="N19" s="4"/>
    </row>
    <row r="20" spans="1:17" x14ac:dyDescent="0.45">
      <c r="A20" s="3"/>
      <c r="F20" s="4"/>
      <c r="G20" s="4"/>
      <c r="J20" s="4"/>
      <c r="K20" s="4"/>
      <c r="N20" s="4"/>
    </row>
    <row r="21" spans="1:17" x14ac:dyDescent="0.45">
      <c r="A21" s="3"/>
      <c r="F21" s="4"/>
      <c r="G21" s="4"/>
      <c r="J21" s="4"/>
      <c r="K21" s="4"/>
      <c r="N21" s="4"/>
    </row>
    <row r="22" spans="1:17" x14ac:dyDescent="0.45">
      <c r="A22" s="3"/>
      <c r="F22" s="4"/>
      <c r="G22" s="4"/>
      <c r="J22" s="4"/>
      <c r="K22" s="4"/>
      <c r="N22" s="4"/>
    </row>
    <row r="23" spans="1:17" x14ac:dyDescent="0.45">
      <c r="A23" s="3"/>
      <c r="F23" s="4"/>
      <c r="G23" s="4"/>
      <c r="J23" s="4"/>
      <c r="K23" s="4"/>
      <c r="N23" s="4"/>
    </row>
    <row r="24" spans="1:17" x14ac:dyDescent="0.45">
      <c r="A24" s="3"/>
      <c r="B24" s="3"/>
      <c r="C24" s="3"/>
      <c r="F24" s="4"/>
      <c r="G24" s="4"/>
      <c r="J24" s="4"/>
      <c r="K24" s="4"/>
      <c r="N24" s="4"/>
    </row>
    <row r="25" spans="1:17" x14ac:dyDescent="0.45">
      <c r="A25" s="3"/>
      <c r="F25" s="4"/>
      <c r="G25" s="4"/>
      <c r="J25" s="4"/>
      <c r="K25" s="4"/>
      <c r="N25" s="4"/>
    </row>
    <row r="26" spans="1:17" x14ac:dyDescent="0.45">
      <c r="A26" s="3">
        <v>10</v>
      </c>
      <c r="B26">
        <v>10</v>
      </c>
      <c r="F26" s="4"/>
      <c r="G26" s="4"/>
      <c r="J26" s="4"/>
      <c r="K26" s="4"/>
      <c r="N26" s="4"/>
    </row>
    <row r="27" spans="1:17" x14ac:dyDescent="0.45">
      <c r="A27" s="3">
        <v>10</v>
      </c>
      <c r="B27">
        <v>12</v>
      </c>
      <c r="F27" s="4"/>
      <c r="G27" s="4"/>
      <c r="J27" s="4"/>
      <c r="K27" s="4"/>
      <c r="N27" s="4"/>
    </row>
    <row r="28" spans="1:17" x14ac:dyDescent="0.45">
      <c r="A28" s="3">
        <v>12</v>
      </c>
      <c r="B28">
        <v>10</v>
      </c>
      <c r="F28" s="4"/>
      <c r="G28" s="4"/>
      <c r="J28" s="4"/>
      <c r="K28" s="4"/>
      <c r="N28" s="4"/>
    </row>
    <row r="29" spans="1:17" x14ac:dyDescent="0.45">
      <c r="A29" s="3">
        <v>14</v>
      </c>
      <c r="B29">
        <v>14</v>
      </c>
      <c r="F29" s="4"/>
      <c r="G29" s="4"/>
      <c r="J29" s="4"/>
      <c r="K29" s="4"/>
      <c r="N29" s="4"/>
    </row>
    <row r="30" spans="1:17" x14ac:dyDescent="0.45">
      <c r="A30" s="3">
        <v>14</v>
      </c>
      <c r="B30">
        <v>16</v>
      </c>
      <c r="F30" s="4"/>
      <c r="G30" s="4"/>
      <c r="J30" s="4"/>
      <c r="K30" s="4"/>
      <c r="N30" s="4"/>
    </row>
    <row r="31" spans="1:17" x14ac:dyDescent="0.45">
      <c r="A31" s="3">
        <v>16</v>
      </c>
      <c r="B31">
        <v>14</v>
      </c>
      <c r="F31" s="4"/>
      <c r="G31" s="4"/>
      <c r="J31" s="4"/>
      <c r="K31" s="4"/>
      <c r="N31" s="4"/>
    </row>
    <row r="32" spans="1:17" x14ac:dyDescent="0.45">
      <c r="A32" s="3">
        <v>20</v>
      </c>
      <c r="B32">
        <v>20</v>
      </c>
      <c r="F32" s="4"/>
      <c r="G32" s="4"/>
      <c r="J32" s="4"/>
      <c r="K32" s="4"/>
      <c r="N32" s="4"/>
    </row>
    <row r="33" spans="1:18" x14ac:dyDescent="0.45">
      <c r="A33" s="3">
        <v>20</v>
      </c>
      <c r="B33">
        <v>22</v>
      </c>
      <c r="F33" s="4"/>
      <c r="G33" s="4"/>
      <c r="J33" s="4"/>
      <c r="K33" s="4"/>
      <c r="N33" s="4"/>
    </row>
    <row r="34" spans="1:18" x14ac:dyDescent="0.45">
      <c r="A34" s="3">
        <v>22</v>
      </c>
      <c r="B34">
        <v>20</v>
      </c>
      <c r="F34" s="4"/>
      <c r="G34" s="4"/>
      <c r="J34" s="4"/>
      <c r="K34" s="4"/>
      <c r="N34" s="4"/>
    </row>
    <row r="35" spans="1:18" x14ac:dyDescent="0.45">
      <c r="A35" s="3">
        <v>24</v>
      </c>
      <c r="B35" s="3">
        <v>24</v>
      </c>
      <c r="F35" s="4"/>
      <c r="G35" s="4"/>
      <c r="J35" s="4"/>
      <c r="K35" s="4"/>
      <c r="N35" s="4"/>
      <c r="O35" s="4"/>
      <c r="R35" s="4"/>
    </row>
    <row r="36" spans="1:18" x14ac:dyDescent="0.45">
      <c r="A36">
        <v>24</v>
      </c>
      <c r="B36">
        <v>26</v>
      </c>
    </row>
    <row r="37" spans="1:18" x14ac:dyDescent="0.45">
      <c r="A37">
        <v>26</v>
      </c>
      <c r="B37">
        <v>24</v>
      </c>
    </row>
    <row r="38" spans="1:18" x14ac:dyDescent="0.45">
      <c r="A38">
        <v>30</v>
      </c>
      <c r="B38">
        <v>30</v>
      </c>
    </row>
  </sheetData>
  <mergeCells count="6">
    <mergeCell ref="A1:C1"/>
    <mergeCell ref="A3:A15"/>
    <mergeCell ref="A16:C16"/>
    <mergeCell ref="M1:N1"/>
    <mergeCell ref="E1:G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9F6C-D832-403F-899C-BBB205B4C1FD}">
  <dimension ref="A1:AK30"/>
  <sheetViews>
    <sheetView topLeftCell="B1" workbookViewId="0">
      <selection activeCell="R28" sqref="R28"/>
    </sheetView>
  </sheetViews>
  <sheetFormatPr defaultRowHeight="17" x14ac:dyDescent="0.45"/>
  <cols>
    <col min="23" max="23" width="8.75" bestFit="1" customWidth="1"/>
    <col min="24" max="24" width="9.58203125" bestFit="1" customWidth="1"/>
    <col min="31" max="31" width="10.6640625" bestFit="1" customWidth="1"/>
  </cols>
  <sheetData>
    <row r="1" spans="1:37" x14ac:dyDescent="0.45">
      <c r="A1" s="10" t="s">
        <v>0</v>
      </c>
      <c r="B1" s="10"/>
      <c r="C1" s="10"/>
      <c r="E1" s="10" t="s">
        <v>3</v>
      </c>
      <c r="F1" s="10"/>
      <c r="G1" s="10"/>
      <c r="I1" s="10" t="s">
        <v>5</v>
      </c>
      <c r="J1" s="10"/>
      <c r="K1" s="10"/>
      <c r="M1" s="10" t="s">
        <v>7</v>
      </c>
      <c r="N1" s="10"/>
      <c r="R1" s="10" t="s">
        <v>0</v>
      </c>
      <c r="S1" s="10"/>
      <c r="T1" s="10"/>
      <c r="U1" s="2"/>
      <c r="V1" s="10" t="s">
        <v>3</v>
      </c>
      <c r="W1" s="10"/>
      <c r="X1" s="10"/>
      <c r="Y1" s="2"/>
      <c r="Z1" s="10" t="s">
        <v>5</v>
      </c>
      <c r="AA1" s="10"/>
      <c r="AB1" s="10"/>
      <c r="AC1" s="2"/>
      <c r="AD1" s="2" t="s">
        <v>7</v>
      </c>
      <c r="AE1" s="2"/>
      <c r="AH1">
        <v>3</v>
      </c>
      <c r="AI1">
        <v>3</v>
      </c>
      <c r="AJ1">
        <v>1924</v>
      </c>
      <c r="AK1">
        <v>51.938403700000002</v>
      </c>
    </row>
    <row r="2" spans="1:37" x14ac:dyDescent="0.45">
      <c r="A2" t="s">
        <v>12</v>
      </c>
      <c r="B2" t="s">
        <v>15</v>
      </c>
      <c r="C2" t="s">
        <v>17</v>
      </c>
      <c r="E2" t="s">
        <v>21</v>
      </c>
      <c r="F2" t="s">
        <v>23</v>
      </c>
      <c r="G2" t="s">
        <v>10</v>
      </c>
      <c r="I2" t="s">
        <v>21</v>
      </c>
      <c r="J2" t="s">
        <v>23</v>
      </c>
      <c r="K2" t="s">
        <v>10</v>
      </c>
      <c r="M2" t="s">
        <v>21</v>
      </c>
      <c r="N2" t="s">
        <v>10</v>
      </c>
      <c r="R2" s="2" t="s">
        <v>12</v>
      </c>
      <c r="S2" s="2" t="s">
        <v>15</v>
      </c>
      <c r="T2" s="2" t="s">
        <v>17</v>
      </c>
      <c r="U2" s="2"/>
      <c r="V2" s="2" t="s">
        <v>21</v>
      </c>
      <c r="W2" s="2" t="s">
        <v>23</v>
      </c>
      <c r="X2" s="2" t="s">
        <v>10</v>
      </c>
      <c r="Y2" s="2"/>
      <c r="Z2" s="2" t="s">
        <v>21</v>
      </c>
      <c r="AA2" s="2" t="s">
        <v>23</v>
      </c>
      <c r="AB2" s="2" t="s">
        <v>10</v>
      </c>
      <c r="AC2" s="2"/>
      <c r="AD2" s="2" t="s">
        <v>21</v>
      </c>
      <c r="AE2" s="2" t="s">
        <v>10</v>
      </c>
      <c r="AH2">
        <v>3</v>
      </c>
      <c r="AI2">
        <v>5</v>
      </c>
      <c r="AJ2">
        <v>1899</v>
      </c>
      <c r="AK2">
        <v>49.150582199999903</v>
      </c>
    </row>
    <row r="3" spans="1:37" x14ac:dyDescent="0.45">
      <c r="A3">
        <v>100</v>
      </c>
      <c r="B3">
        <v>3</v>
      </c>
      <c r="C3">
        <v>3</v>
      </c>
      <c r="I3">
        <v>1822</v>
      </c>
      <c r="J3">
        <f>(M3-I3)*100/M3</f>
        <v>5.3014553014553014</v>
      </c>
      <c r="K3">
        <v>3.9001099999999199E-2</v>
      </c>
      <c r="M3">
        <v>1924</v>
      </c>
      <c r="N3">
        <v>0.32105549999999899</v>
      </c>
      <c r="R3" s="10">
        <v>300</v>
      </c>
      <c r="S3" s="2">
        <v>10</v>
      </c>
      <c r="T3" s="2">
        <v>10</v>
      </c>
      <c r="U3" s="2"/>
      <c r="V3" s="2">
        <v>6616</v>
      </c>
      <c r="W3" s="6">
        <f>(AD3-V3)*100/AD3</f>
        <v>8.7448275862068972</v>
      </c>
      <c r="X3" s="6">
        <v>122.49745069999901</v>
      </c>
      <c r="Y3" s="2"/>
      <c r="Z3" s="2">
        <v>7218</v>
      </c>
      <c r="AA3" s="6">
        <f t="shared" ref="AA3:AA17" si="0">(AD3-Z3)*100/AD3</f>
        <v>0.44137931034482758</v>
      </c>
      <c r="AB3" s="6">
        <v>0.2025776</v>
      </c>
      <c r="AC3" s="2"/>
      <c r="AD3" s="2">
        <v>7250</v>
      </c>
      <c r="AE3" s="6">
        <v>5.5133429999999999</v>
      </c>
      <c r="AH3">
        <v>5</v>
      </c>
      <c r="AI3">
        <v>3</v>
      </c>
      <c r="AJ3">
        <v>1924</v>
      </c>
      <c r="AK3">
        <v>50.576403800000001</v>
      </c>
    </row>
    <row r="4" spans="1:37" x14ac:dyDescent="0.45">
      <c r="B4">
        <v>3</v>
      </c>
      <c r="C4">
        <v>5</v>
      </c>
      <c r="I4">
        <v>1623</v>
      </c>
      <c r="J4">
        <f t="shared" ref="J4:J17" si="1">(M4-I4)*100/M4</f>
        <v>8.5633802816901401</v>
      </c>
      <c r="K4">
        <v>3.1357100000000103E-2</v>
      </c>
      <c r="M4">
        <v>1775</v>
      </c>
      <c r="N4">
        <v>0.40548969999999901</v>
      </c>
      <c r="R4" s="10"/>
      <c r="S4" s="2">
        <v>10</v>
      </c>
      <c r="T4" s="2">
        <v>15</v>
      </c>
      <c r="U4" s="2"/>
      <c r="V4" s="2">
        <v>6488</v>
      </c>
      <c r="W4" s="6">
        <f t="shared" ref="W4:W17" si="2">(AD4-V4)*100/AD4</f>
        <v>6.9019945472808146</v>
      </c>
      <c r="X4" s="6">
        <v>120.94265300000001</v>
      </c>
      <c r="Y4" s="2"/>
      <c r="Z4" s="2">
        <v>6966</v>
      </c>
      <c r="AA4" s="6">
        <f t="shared" si="0"/>
        <v>4.3047783039173483E-2</v>
      </c>
      <c r="AB4" s="6">
        <v>0.163172499999999</v>
      </c>
      <c r="AC4" s="2"/>
      <c r="AD4" s="2">
        <v>6969</v>
      </c>
      <c r="AE4" s="6">
        <v>7.9654613999999899</v>
      </c>
      <c r="AH4">
        <v>10</v>
      </c>
      <c r="AI4">
        <v>7</v>
      </c>
      <c r="AJ4">
        <v>2152</v>
      </c>
      <c r="AK4">
        <v>48.6439764</v>
      </c>
    </row>
    <row r="5" spans="1:37" x14ac:dyDescent="0.45">
      <c r="B5">
        <v>5</v>
      </c>
      <c r="C5">
        <v>3</v>
      </c>
      <c r="I5">
        <v>1993</v>
      </c>
      <c r="J5">
        <f t="shared" si="1"/>
        <v>5.6344696969696972</v>
      </c>
      <c r="K5">
        <v>3.4289199999999902E-2</v>
      </c>
      <c r="M5">
        <v>2112</v>
      </c>
      <c r="N5">
        <v>0.17487739999999999</v>
      </c>
      <c r="R5" s="10"/>
      <c r="S5" s="2">
        <v>20</v>
      </c>
      <c r="T5" s="2">
        <v>16</v>
      </c>
      <c r="U5" s="2"/>
      <c r="V5" s="2">
        <v>6477</v>
      </c>
      <c r="W5" s="6">
        <f t="shared" si="2"/>
        <v>17.247987734764276</v>
      </c>
      <c r="X5" s="6">
        <v>114.25610229999999</v>
      </c>
      <c r="Y5" s="2"/>
      <c r="Z5" s="2">
        <v>7710</v>
      </c>
      <c r="AA5" s="6">
        <f t="shared" si="0"/>
        <v>1.4948256036795706</v>
      </c>
      <c r="AB5" s="6">
        <v>0.245151499999999</v>
      </c>
      <c r="AC5" s="2"/>
      <c r="AD5" s="2">
        <v>7827</v>
      </c>
      <c r="AE5" s="6">
        <v>8.0099701000000003</v>
      </c>
      <c r="AH5">
        <v>7</v>
      </c>
      <c r="AI5">
        <v>10</v>
      </c>
      <c r="AJ5">
        <v>2243</v>
      </c>
      <c r="AK5">
        <v>38.964557499999898</v>
      </c>
    </row>
    <row r="6" spans="1:37" x14ac:dyDescent="0.45">
      <c r="B6">
        <v>10</v>
      </c>
      <c r="C6">
        <v>7</v>
      </c>
      <c r="I6">
        <v>2255</v>
      </c>
      <c r="J6">
        <v>0</v>
      </c>
      <c r="K6">
        <v>3.3727099999999198E-2</v>
      </c>
      <c r="M6">
        <v>2254.99999999999</v>
      </c>
      <c r="N6">
        <v>0.112828099999999</v>
      </c>
      <c r="R6" s="10"/>
      <c r="S6" s="2">
        <v>16</v>
      </c>
      <c r="T6" s="2">
        <v>20</v>
      </c>
      <c r="U6" s="2"/>
      <c r="V6" s="2">
        <v>6562</v>
      </c>
      <c r="W6" s="6">
        <f t="shared" si="2"/>
        <v>11.288360146005138</v>
      </c>
      <c r="X6" s="6">
        <v>112.421765399999</v>
      </c>
      <c r="Y6" s="2"/>
      <c r="Z6" s="2">
        <v>7254</v>
      </c>
      <c r="AA6" s="6">
        <f t="shared" si="0"/>
        <v>1.9332161687170475</v>
      </c>
      <c r="AB6" s="6">
        <v>0.21470929999999999</v>
      </c>
      <c r="AC6" s="2"/>
      <c r="AD6" s="2">
        <v>7397</v>
      </c>
      <c r="AE6" s="6">
        <v>28.039364599999999</v>
      </c>
      <c r="AH6">
        <v>5</v>
      </c>
      <c r="AI6">
        <v>5</v>
      </c>
      <c r="AJ6">
        <v>4126</v>
      </c>
      <c r="AK6">
        <v>85.241866099999996</v>
      </c>
    </row>
    <row r="7" spans="1:37" x14ac:dyDescent="0.45">
      <c r="B7">
        <v>7</v>
      </c>
      <c r="C7">
        <v>10</v>
      </c>
      <c r="I7">
        <v>2152</v>
      </c>
      <c r="J7">
        <f t="shared" si="1"/>
        <v>2.8442437923250563</v>
      </c>
      <c r="K7">
        <v>3.2224499999999802E-2</v>
      </c>
      <c r="M7">
        <v>2215</v>
      </c>
      <c r="N7">
        <v>0.14889419999999901</v>
      </c>
      <c r="R7" s="10"/>
      <c r="S7" s="2">
        <v>26</v>
      </c>
      <c r="T7" s="2">
        <v>26</v>
      </c>
      <c r="U7" s="2"/>
      <c r="V7" s="2">
        <v>7265</v>
      </c>
      <c r="W7" s="6">
        <f t="shared" si="2"/>
        <v>9.7066865523240242</v>
      </c>
      <c r="X7" s="6">
        <v>105.9462123</v>
      </c>
      <c r="Y7" s="2"/>
      <c r="Z7" s="2">
        <v>7975</v>
      </c>
      <c r="AA7" s="6">
        <f t="shared" si="0"/>
        <v>0.88242605021116183</v>
      </c>
      <c r="AB7" s="6">
        <v>0.30114389999999902</v>
      </c>
      <c r="AC7" s="2"/>
      <c r="AD7" s="2">
        <v>8045.99999999999</v>
      </c>
      <c r="AE7" s="6">
        <v>3.3074968000000098</v>
      </c>
      <c r="AH7">
        <v>10</v>
      </c>
      <c r="AI7">
        <v>12</v>
      </c>
      <c r="AJ7">
        <v>4369</v>
      </c>
      <c r="AK7">
        <v>71.342824999999905</v>
      </c>
    </row>
    <row r="8" spans="1:37" x14ac:dyDescent="0.45">
      <c r="A8">
        <v>150</v>
      </c>
      <c r="B8">
        <v>5</v>
      </c>
      <c r="C8">
        <v>5</v>
      </c>
      <c r="I8">
        <v>4141</v>
      </c>
      <c r="J8">
        <f t="shared" si="1"/>
        <v>1.941747572815534</v>
      </c>
      <c r="K8">
        <v>7.10899000000004E-2</v>
      </c>
      <c r="M8">
        <v>4223</v>
      </c>
      <c r="N8">
        <v>1.0393987999999901</v>
      </c>
      <c r="R8" s="10">
        <v>400</v>
      </c>
      <c r="S8" s="2">
        <v>15</v>
      </c>
      <c r="T8" s="2">
        <v>15</v>
      </c>
      <c r="U8" s="2"/>
      <c r="V8" s="2">
        <v>6685</v>
      </c>
      <c r="W8" s="6">
        <f t="shared" si="2"/>
        <v>9.7962488193226278</v>
      </c>
      <c r="X8" s="6">
        <v>154.34525780000001</v>
      </c>
      <c r="Y8" s="2"/>
      <c r="Z8" s="2">
        <v>7306</v>
      </c>
      <c r="AA8" s="6">
        <f t="shared" si="0"/>
        <v>1.4168128457698017</v>
      </c>
      <c r="AB8" s="6">
        <v>0.39583059999999998</v>
      </c>
      <c r="AC8" s="2"/>
      <c r="AD8" s="2">
        <v>7411</v>
      </c>
      <c r="AE8" s="6">
        <v>27.8613424999999</v>
      </c>
      <c r="AH8">
        <v>12</v>
      </c>
      <c r="AI8">
        <v>10</v>
      </c>
      <c r="AJ8">
        <v>4158</v>
      </c>
      <c r="AK8">
        <v>78.504118199999994</v>
      </c>
    </row>
    <row r="9" spans="1:37" x14ac:dyDescent="0.45">
      <c r="B9">
        <v>10</v>
      </c>
      <c r="C9">
        <v>12</v>
      </c>
      <c r="I9">
        <v>4351</v>
      </c>
      <c r="J9">
        <f t="shared" si="1"/>
        <v>3.2250889679715304</v>
      </c>
      <c r="K9">
        <v>6.1779900000000297E-2</v>
      </c>
      <c r="M9">
        <v>4496</v>
      </c>
      <c r="N9">
        <v>0.91627999999999998</v>
      </c>
      <c r="R9" s="10"/>
      <c r="S9" s="2">
        <v>15</v>
      </c>
      <c r="T9" s="2">
        <v>20</v>
      </c>
      <c r="U9" s="2"/>
      <c r="V9" s="2">
        <v>6289</v>
      </c>
      <c r="W9" s="6">
        <f t="shared" si="2"/>
        <v>12.127986586558613</v>
      </c>
      <c r="X9" s="6">
        <v>153.442398599999</v>
      </c>
      <c r="Y9" s="2"/>
      <c r="Z9" s="2">
        <v>7023</v>
      </c>
      <c r="AA9" s="6">
        <f t="shared" si="0"/>
        <v>1.8722928601369289</v>
      </c>
      <c r="AB9" s="6">
        <v>0.32649219999999901</v>
      </c>
      <c r="AC9" s="2"/>
      <c r="AD9" s="2">
        <v>7157</v>
      </c>
      <c r="AE9" s="6">
        <v>99.757992599999994</v>
      </c>
      <c r="AH9">
        <v>12</v>
      </c>
      <c r="AI9">
        <v>15</v>
      </c>
      <c r="AJ9">
        <v>4586</v>
      </c>
      <c r="AK9">
        <v>61.127401899999903</v>
      </c>
    </row>
    <row r="10" spans="1:37" x14ac:dyDescent="0.45">
      <c r="B10">
        <v>12</v>
      </c>
      <c r="C10">
        <v>10</v>
      </c>
      <c r="I10">
        <v>4515</v>
      </c>
      <c r="J10">
        <f t="shared" si="1"/>
        <v>2.1032090199479621</v>
      </c>
      <c r="K10">
        <v>7.5854300000000402E-2</v>
      </c>
      <c r="M10">
        <v>4612</v>
      </c>
      <c r="N10">
        <v>1.4452414999999901</v>
      </c>
      <c r="R10" s="10"/>
      <c r="S10" s="2">
        <v>20</v>
      </c>
      <c r="T10" s="2">
        <v>25</v>
      </c>
      <c r="U10" s="2"/>
      <c r="V10" s="2">
        <v>6550</v>
      </c>
      <c r="W10" s="6">
        <f t="shared" si="2"/>
        <v>11.234584632063966</v>
      </c>
      <c r="X10" s="6">
        <v>146.736392999999</v>
      </c>
      <c r="Y10" s="2"/>
      <c r="Z10" s="2">
        <v>7336</v>
      </c>
      <c r="AA10" s="6">
        <f t="shared" si="0"/>
        <v>0.58273478791164113</v>
      </c>
      <c r="AB10" s="6">
        <v>0.3944473</v>
      </c>
      <c r="AC10" s="2"/>
      <c r="AD10" s="2">
        <v>7379</v>
      </c>
      <c r="AE10" s="6">
        <v>416.78992889999898</v>
      </c>
      <c r="AH10">
        <v>15</v>
      </c>
      <c r="AI10">
        <v>12</v>
      </c>
      <c r="AJ10">
        <v>4384</v>
      </c>
      <c r="AK10">
        <v>75.420350600000006</v>
      </c>
    </row>
    <row r="11" spans="1:37" x14ac:dyDescent="0.45">
      <c r="B11">
        <v>12</v>
      </c>
      <c r="C11">
        <v>15</v>
      </c>
      <c r="I11">
        <v>4511</v>
      </c>
      <c r="J11">
        <f t="shared" si="1"/>
        <v>2.1899392888117952</v>
      </c>
      <c r="K11">
        <v>6.4729100000000095E-2</v>
      </c>
      <c r="M11">
        <v>4612</v>
      </c>
      <c r="N11">
        <v>1.0895166999999899</v>
      </c>
      <c r="R11" s="10"/>
      <c r="S11" s="2">
        <v>25</v>
      </c>
      <c r="T11" s="2">
        <v>20</v>
      </c>
      <c r="U11" s="2"/>
      <c r="V11" s="2">
        <v>6396</v>
      </c>
      <c r="W11" s="6">
        <f t="shared" si="2"/>
        <v>17.863105175292048</v>
      </c>
      <c r="X11" s="6">
        <v>153.644664599999</v>
      </c>
      <c r="Y11" s="2"/>
      <c r="Z11" s="2">
        <v>7659</v>
      </c>
      <c r="AA11" s="6">
        <f t="shared" si="0"/>
        <v>1.64376524977514</v>
      </c>
      <c r="AB11" s="6">
        <v>0.4942647</v>
      </c>
      <c r="AC11" s="2"/>
      <c r="AD11" s="2">
        <v>7786.99999999999</v>
      </c>
      <c r="AE11" s="6">
        <v>460.24521179999999</v>
      </c>
      <c r="AH11">
        <v>7</v>
      </c>
      <c r="AI11">
        <v>7</v>
      </c>
      <c r="AJ11">
        <v>2435</v>
      </c>
      <c r="AK11">
        <v>82.277351800000005</v>
      </c>
    </row>
    <row r="12" spans="1:37" x14ac:dyDescent="0.45">
      <c r="B12">
        <v>15</v>
      </c>
      <c r="C12">
        <v>12</v>
      </c>
      <c r="I12">
        <v>4539</v>
      </c>
      <c r="J12">
        <f t="shared" si="1"/>
        <v>4.4018534119629313</v>
      </c>
      <c r="K12">
        <v>8.0463100000000204E-2</v>
      </c>
      <c r="M12">
        <v>4748</v>
      </c>
      <c r="N12">
        <v>0.20114170000000001</v>
      </c>
      <c r="R12" s="10"/>
      <c r="S12" s="2">
        <v>30</v>
      </c>
      <c r="T12" s="2">
        <v>30</v>
      </c>
      <c r="U12" s="2"/>
      <c r="V12" s="2">
        <v>6339</v>
      </c>
      <c r="W12" s="6">
        <f t="shared" si="2"/>
        <v>20.693106468159542</v>
      </c>
      <c r="X12" s="6">
        <v>147.18222589999999</v>
      </c>
      <c r="Y12" s="2"/>
      <c r="Z12" s="2">
        <v>7660</v>
      </c>
      <c r="AA12" s="6">
        <f t="shared" si="0"/>
        <v>4.1661453772049342</v>
      </c>
      <c r="AB12" s="6">
        <v>0.55526059999999999</v>
      </c>
      <c r="AC12" s="2"/>
      <c r="AD12" s="2">
        <v>7992.99999999999</v>
      </c>
      <c r="AE12" s="6">
        <v>809.75823130000003</v>
      </c>
      <c r="AH12">
        <v>12</v>
      </c>
      <c r="AI12">
        <v>12</v>
      </c>
      <c r="AJ12">
        <v>2403</v>
      </c>
      <c r="AK12">
        <v>85.991005299999898</v>
      </c>
    </row>
    <row r="13" spans="1:37" x14ac:dyDescent="0.45">
      <c r="A13">
        <v>200</v>
      </c>
      <c r="B13">
        <v>7</v>
      </c>
      <c r="C13">
        <v>7</v>
      </c>
      <c r="I13">
        <v>2326</v>
      </c>
      <c r="J13">
        <f t="shared" si="1"/>
        <v>9.7750193948797524</v>
      </c>
      <c r="K13">
        <v>0.1084606</v>
      </c>
      <c r="M13">
        <v>2578</v>
      </c>
      <c r="N13">
        <v>2.6848678000000001</v>
      </c>
      <c r="R13" s="10">
        <v>500</v>
      </c>
      <c r="S13" s="2">
        <v>20</v>
      </c>
      <c r="T13" s="2">
        <v>20</v>
      </c>
      <c r="U13" s="2"/>
      <c r="V13" s="2">
        <v>9429</v>
      </c>
      <c r="W13" s="6">
        <f t="shared" si="2"/>
        <v>11.672131147540984</v>
      </c>
      <c r="X13" s="6">
        <v>205.280295999999</v>
      </c>
      <c r="Y13" s="2"/>
      <c r="Z13" s="2">
        <v>10478</v>
      </c>
      <c r="AA13" s="6">
        <f t="shared" si="0"/>
        <v>1.8454332552693209</v>
      </c>
      <c r="AB13" s="6">
        <v>0.63537339999999998</v>
      </c>
      <c r="AC13" s="2"/>
      <c r="AD13" s="2">
        <v>10675</v>
      </c>
      <c r="AE13" s="6" t="s">
        <v>30</v>
      </c>
      <c r="AH13">
        <v>16</v>
      </c>
      <c r="AI13">
        <v>14</v>
      </c>
      <c r="AJ13">
        <v>2449</v>
      </c>
      <c r="AK13">
        <v>82.783490700000002</v>
      </c>
    </row>
    <row r="14" spans="1:37" x14ac:dyDescent="0.45">
      <c r="B14">
        <v>12</v>
      </c>
      <c r="C14">
        <v>12</v>
      </c>
      <c r="I14">
        <v>2620</v>
      </c>
      <c r="J14">
        <f t="shared" si="1"/>
        <v>1.3554216867469879</v>
      </c>
      <c r="K14">
        <v>0.13271619999999901</v>
      </c>
      <c r="M14">
        <v>2656</v>
      </c>
      <c r="N14">
        <v>7.7560716999999997</v>
      </c>
      <c r="R14" s="10"/>
      <c r="S14" s="2">
        <v>30</v>
      </c>
      <c r="T14" s="2">
        <v>30</v>
      </c>
      <c r="U14" s="2"/>
      <c r="V14" s="2">
        <v>9135</v>
      </c>
      <c r="W14" s="6">
        <f t="shared" si="2"/>
        <v>16.529605263157894</v>
      </c>
      <c r="X14" s="6">
        <v>200.34439599999899</v>
      </c>
      <c r="Y14" s="2"/>
      <c r="Z14" s="2">
        <v>10766</v>
      </c>
      <c r="AA14" s="6">
        <f t="shared" si="0"/>
        <v>1.6264619883040936</v>
      </c>
      <c r="AB14" s="6">
        <v>0.82695700000000005</v>
      </c>
      <c r="AC14" s="2"/>
      <c r="AD14" s="2">
        <v>10944</v>
      </c>
      <c r="AE14" s="6" t="s">
        <v>30</v>
      </c>
      <c r="AH14">
        <v>14</v>
      </c>
      <c r="AI14">
        <v>16</v>
      </c>
      <c r="AJ14">
        <v>2562</v>
      </c>
      <c r="AK14">
        <v>79.276452399999897</v>
      </c>
    </row>
    <row r="15" spans="1:37" x14ac:dyDescent="0.45">
      <c r="B15">
        <v>16</v>
      </c>
      <c r="C15">
        <v>14</v>
      </c>
      <c r="I15">
        <v>2806</v>
      </c>
      <c r="J15">
        <f t="shared" si="1"/>
        <v>2.0935101186322402</v>
      </c>
      <c r="K15">
        <v>0.1321378</v>
      </c>
      <c r="M15">
        <v>2866</v>
      </c>
      <c r="N15">
        <v>2.6505578999999901</v>
      </c>
      <c r="R15" s="10"/>
      <c r="S15" s="2">
        <v>30</v>
      </c>
      <c r="T15" s="2">
        <v>35</v>
      </c>
      <c r="U15" s="2"/>
      <c r="V15" s="2">
        <v>9190</v>
      </c>
      <c r="W15" s="6">
        <f t="shared" si="2"/>
        <v>15.158788774002954</v>
      </c>
      <c r="X15" s="6">
        <v>193.76917719999901</v>
      </c>
      <c r="Y15" s="2"/>
      <c r="Z15" s="2">
        <v>10645</v>
      </c>
      <c r="AA15" s="6">
        <f t="shared" si="0"/>
        <v>1.7263663220088625</v>
      </c>
      <c r="AB15" s="6">
        <v>0.86501810000000001</v>
      </c>
      <c r="AC15" s="2"/>
      <c r="AD15" s="2">
        <v>10832</v>
      </c>
      <c r="AE15" s="6" t="s">
        <v>30</v>
      </c>
      <c r="AH15">
        <v>16</v>
      </c>
      <c r="AI15">
        <v>16</v>
      </c>
      <c r="AJ15">
        <v>2534</v>
      </c>
      <c r="AK15">
        <v>79.908496499999799</v>
      </c>
    </row>
    <row r="16" spans="1:37" x14ac:dyDescent="0.45">
      <c r="B16">
        <v>12</v>
      </c>
      <c r="C16">
        <v>16</v>
      </c>
      <c r="I16">
        <v>2679</v>
      </c>
      <c r="J16">
        <f t="shared" si="1"/>
        <v>2.6172300981461287</v>
      </c>
      <c r="K16">
        <v>0.1156256</v>
      </c>
      <c r="M16">
        <v>2751</v>
      </c>
      <c r="N16">
        <v>4.2252960000000002</v>
      </c>
      <c r="R16" s="10"/>
      <c r="S16" s="2">
        <v>35</v>
      </c>
      <c r="T16" s="2">
        <v>30</v>
      </c>
      <c r="U16" s="2"/>
      <c r="V16" s="2">
        <v>9038</v>
      </c>
      <c r="W16" s="6">
        <f t="shared" si="2"/>
        <v>21.161898115840895</v>
      </c>
      <c r="X16" s="6">
        <v>202.6580683</v>
      </c>
      <c r="Y16" s="2"/>
      <c r="Z16" s="2">
        <v>11162</v>
      </c>
      <c r="AA16" s="6">
        <f t="shared" si="0"/>
        <v>2.6343335659455689</v>
      </c>
      <c r="AB16" s="6">
        <v>0.95310759999999894</v>
      </c>
      <c r="AC16" s="2"/>
      <c r="AD16" s="2">
        <v>11464</v>
      </c>
      <c r="AE16" s="6" t="s">
        <v>30</v>
      </c>
      <c r="AH16">
        <v>10</v>
      </c>
      <c r="AI16">
        <v>10</v>
      </c>
    </row>
    <row r="17" spans="2:35" x14ac:dyDescent="0.45">
      <c r="B17">
        <v>16</v>
      </c>
      <c r="C17">
        <v>16</v>
      </c>
      <c r="I17">
        <v>2801</v>
      </c>
      <c r="J17">
        <f t="shared" si="1"/>
        <v>2.2679692951849266</v>
      </c>
      <c r="K17">
        <v>0.109445499999999</v>
      </c>
      <c r="M17">
        <v>2866</v>
      </c>
      <c r="N17">
        <v>1.9734528999999901</v>
      </c>
      <c r="R17" s="10"/>
      <c r="S17" s="2">
        <v>40</v>
      </c>
      <c r="T17" s="2">
        <v>40</v>
      </c>
      <c r="U17" s="2"/>
      <c r="V17" s="2">
        <v>9576</v>
      </c>
      <c r="W17" s="6">
        <f t="shared" si="2"/>
        <v>19.203509956125547</v>
      </c>
      <c r="X17" s="6">
        <v>192.95479849999899</v>
      </c>
      <c r="Y17" s="2"/>
      <c r="Z17" s="2">
        <v>11386</v>
      </c>
      <c r="AA17" s="6">
        <f t="shared" si="0"/>
        <v>3.9318258521768477</v>
      </c>
      <c r="AB17" s="6">
        <v>1.0622201</v>
      </c>
      <c r="AC17" s="2"/>
      <c r="AD17" s="2">
        <v>11852</v>
      </c>
      <c r="AE17" s="6" t="s">
        <v>30</v>
      </c>
      <c r="AH17">
        <v>10</v>
      </c>
      <c r="AI17">
        <v>15</v>
      </c>
    </row>
    <row r="18" spans="2:35" x14ac:dyDescent="0.45">
      <c r="R18" s="10" t="s">
        <v>31</v>
      </c>
      <c r="S18" s="10"/>
      <c r="T18" s="10"/>
      <c r="U18" s="2"/>
      <c r="V18" s="2">
        <f>AVERAGE(V3:V17)</f>
        <v>7469</v>
      </c>
      <c r="W18" s="6">
        <f t="shared" ref="W18:X18" si="3">AVERAGE(W3:W17)</f>
        <v>13.955388100309749</v>
      </c>
      <c r="X18" s="6">
        <f t="shared" si="3"/>
        <v>155.09479063999942</v>
      </c>
      <c r="Y18" s="2"/>
      <c r="Z18" s="2">
        <f t="shared" ref="Z18:AD18" si="4">AVERAGE(Z3:Z17)</f>
        <v>8569.6</v>
      </c>
      <c r="AA18" s="6">
        <f t="shared" si="4"/>
        <v>1.7494044680329945</v>
      </c>
      <c r="AB18" s="6">
        <f t="shared" si="4"/>
        <v>0.50904842666666639</v>
      </c>
      <c r="AC18" s="2"/>
      <c r="AD18" s="2">
        <f t="shared" si="4"/>
        <v>8732.1999999999989</v>
      </c>
      <c r="AE18" s="6">
        <v>1324.4832228666667</v>
      </c>
      <c r="AH18">
        <v>20</v>
      </c>
      <c r="AI18">
        <v>16</v>
      </c>
    </row>
    <row r="19" spans="2:35" x14ac:dyDescent="0.45">
      <c r="AH19">
        <v>16</v>
      </c>
      <c r="AI19">
        <v>20</v>
      </c>
    </row>
    <row r="20" spans="2:35" x14ac:dyDescent="0.45">
      <c r="AH20">
        <v>26</v>
      </c>
      <c r="AI20">
        <v>26</v>
      </c>
    </row>
    <row r="21" spans="2:35" x14ac:dyDescent="0.45">
      <c r="AH21">
        <v>15</v>
      </c>
      <c r="AI21">
        <v>15</v>
      </c>
    </row>
    <row r="22" spans="2:35" x14ac:dyDescent="0.45">
      <c r="AH22">
        <v>15</v>
      </c>
      <c r="AI22">
        <v>20</v>
      </c>
    </row>
    <row r="23" spans="2:35" x14ac:dyDescent="0.45">
      <c r="AH23">
        <v>20</v>
      </c>
      <c r="AI23">
        <v>25</v>
      </c>
    </row>
    <row r="24" spans="2:35" x14ac:dyDescent="0.45">
      <c r="AH24">
        <v>25</v>
      </c>
      <c r="AI24">
        <v>20</v>
      </c>
    </row>
    <row r="25" spans="2:35" x14ac:dyDescent="0.45">
      <c r="AH25">
        <v>30</v>
      </c>
      <c r="AI25">
        <v>30</v>
      </c>
    </row>
    <row r="26" spans="2:35" x14ac:dyDescent="0.45">
      <c r="AH26">
        <v>20</v>
      </c>
      <c r="AI26">
        <v>20</v>
      </c>
    </row>
    <row r="27" spans="2:35" x14ac:dyDescent="0.45">
      <c r="AH27">
        <v>30</v>
      </c>
      <c r="AI27">
        <v>30</v>
      </c>
    </row>
    <row r="28" spans="2:35" x14ac:dyDescent="0.45">
      <c r="AH28">
        <v>30</v>
      </c>
      <c r="AI28">
        <v>35</v>
      </c>
    </row>
    <row r="29" spans="2:35" x14ac:dyDescent="0.45">
      <c r="AH29">
        <v>35</v>
      </c>
      <c r="AI29">
        <v>30</v>
      </c>
    </row>
    <row r="30" spans="2:35" x14ac:dyDescent="0.45">
      <c r="AH30">
        <v>40</v>
      </c>
      <c r="AI30">
        <v>40</v>
      </c>
    </row>
  </sheetData>
  <mergeCells count="11">
    <mergeCell ref="A1:C1"/>
    <mergeCell ref="E1:G1"/>
    <mergeCell ref="I1:K1"/>
    <mergeCell ref="M1:N1"/>
    <mergeCell ref="R1:T1"/>
    <mergeCell ref="R18:T18"/>
    <mergeCell ref="V1:X1"/>
    <mergeCell ref="Z1:AB1"/>
    <mergeCell ref="R3:R7"/>
    <mergeCell ref="R8:R12"/>
    <mergeCell ref="R13:R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23C6-163A-464D-8866-426AB9937DF0}">
  <dimension ref="A1:R24"/>
  <sheetViews>
    <sheetView workbookViewId="0">
      <selection activeCell="O38" sqref="O37:O38"/>
    </sheetView>
  </sheetViews>
  <sheetFormatPr defaultRowHeight="17" x14ac:dyDescent="0.45"/>
  <sheetData>
    <row r="1" spans="1:11" x14ac:dyDescent="0.45">
      <c r="A1" s="10" t="s">
        <v>1</v>
      </c>
      <c r="B1" s="10"/>
      <c r="C1" s="10"/>
      <c r="D1" s="10"/>
      <c r="E1" s="10" t="s">
        <v>6</v>
      </c>
      <c r="F1" s="10"/>
      <c r="H1" s="10" t="s">
        <v>29</v>
      </c>
      <c r="I1" s="10"/>
      <c r="J1" s="10"/>
      <c r="K1" s="1"/>
    </row>
    <row r="2" spans="1:11" x14ac:dyDescent="0.45">
      <c r="A2" t="s">
        <v>13</v>
      </c>
      <c r="B2" t="s">
        <v>14</v>
      </c>
      <c r="C2" t="s">
        <v>16</v>
      </c>
      <c r="D2" t="s">
        <v>18</v>
      </c>
      <c r="E2" t="s">
        <v>22</v>
      </c>
      <c r="F2" t="s">
        <v>11</v>
      </c>
      <c r="H2" t="s">
        <v>22</v>
      </c>
      <c r="I2" t="s">
        <v>11</v>
      </c>
      <c r="J2" t="s">
        <v>24</v>
      </c>
    </row>
    <row r="3" spans="1:11" x14ac:dyDescent="0.45">
      <c r="A3" s="10">
        <v>400</v>
      </c>
      <c r="B3">
        <v>0</v>
      </c>
      <c r="C3">
        <v>20</v>
      </c>
      <c r="D3">
        <v>20</v>
      </c>
      <c r="E3">
        <v>7511</v>
      </c>
      <c r="F3" s="4">
        <v>0.71050080000000004</v>
      </c>
      <c r="H3">
        <v>7511</v>
      </c>
      <c r="I3">
        <v>1.1982737000000001</v>
      </c>
      <c r="J3">
        <f t="shared" ref="J3:J12" si="0">(H3-E3)*100/H3</f>
        <v>0</v>
      </c>
      <c r="K3" s="4"/>
    </row>
    <row r="4" spans="1:11" x14ac:dyDescent="0.45">
      <c r="A4" s="10"/>
      <c r="B4">
        <v>1</v>
      </c>
      <c r="C4">
        <v>20</v>
      </c>
      <c r="D4">
        <v>20</v>
      </c>
      <c r="E4">
        <v>7808</v>
      </c>
      <c r="F4" s="4">
        <v>0.69610109999999903</v>
      </c>
      <c r="H4">
        <v>7713</v>
      </c>
      <c r="I4">
        <v>1.1252618999999999</v>
      </c>
      <c r="J4">
        <f t="shared" si="0"/>
        <v>-1.231686762608583</v>
      </c>
      <c r="K4" s="4"/>
    </row>
    <row r="5" spans="1:11" x14ac:dyDescent="0.45">
      <c r="A5" s="10"/>
      <c r="B5">
        <v>2</v>
      </c>
      <c r="C5">
        <v>20</v>
      </c>
      <c r="D5">
        <v>20</v>
      </c>
      <c r="E5">
        <v>6838</v>
      </c>
      <c r="F5" s="4">
        <v>0.69443539999999904</v>
      </c>
      <c r="H5">
        <v>6809</v>
      </c>
      <c r="I5">
        <v>1.11285439999999</v>
      </c>
      <c r="J5">
        <f t="shared" si="0"/>
        <v>-0.42590688794242915</v>
      </c>
      <c r="K5" s="4"/>
    </row>
    <row r="6" spans="1:11" x14ac:dyDescent="0.45">
      <c r="A6" s="10"/>
      <c r="B6">
        <v>3</v>
      </c>
      <c r="C6">
        <v>20</v>
      </c>
      <c r="D6">
        <v>20</v>
      </c>
      <c r="E6">
        <v>8532</v>
      </c>
      <c r="F6" s="4">
        <v>0.70702099999999901</v>
      </c>
      <c r="H6">
        <v>8434</v>
      </c>
      <c r="I6">
        <v>1.17421539999999</v>
      </c>
      <c r="J6">
        <f t="shared" si="0"/>
        <v>-1.1619634811477353</v>
      </c>
      <c r="K6" s="4"/>
    </row>
    <row r="7" spans="1:11" x14ac:dyDescent="0.45">
      <c r="A7" s="10"/>
      <c r="B7">
        <v>4</v>
      </c>
      <c r="C7">
        <v>20</v>
      </c>
      <c r="D7">
        <v>20</v>
      </c>
      <c r="E7">
        <v>9432</v>
      </c>
      <c r="F7" s="4">
        <v>0.71036859999999802</v>
      </c>
      <c r="H7">
        <v>9161</v>
      </c>
      <c r="I7">
        <v>1.1800374</v>
      </c>
      <c r="J7">
        <f t="shared" si="0"/>
        <v>-2.9581923370811047</v>
      </c>
      <c r="K7" s="4"/>
    </row>
    <row r="8" spans="1:11" x14ac:dyDescent="0.45">
      <c r="A8" s="10"/>
      <c r="B8">
        <v>5</v>
      </c>
      <c r="C8">
        <v>20</v>
      </c>
      <c r="D8">
        <v>20</v>
      </c>
      <c r="E8">
        <v>6708</v>
      </c>
      <c r="F8" s="4">
        <v>0.69900980000000001</v>
      </c>
      <c r="H8">
        <v>6621</v>
      </c>
      <c r="I8">
        <v>1.105175</v>
      </c>
      <c r="J8">
        <f t="shared" si="0"/>
        <v>-1.3140009062075215</v>
      </c>
      <c r="K8" s="4"/>
    </row>
    <row r="9" spans="1:11" x14ac:dyDescent="0.45">
      <c r="A9" s="10"/>
      <c r="B9">
        <v>6</v>
      </c>
      <c r="C9">
        <v>20</v>
      </c>
      <c r="D9">
        <v>20</v>
      </c>
      <c r="E9">
        <v>8495</v>
      </c>
      <c r="F9" s="4">
        <v>0.68904479999999901</v>
      </c>
      <c r="H9">
        <v>8532</v>
      </c>
      <c r="I9">
        <v>1.1128043999999999</v>
      </c>
      <c r="J9">
        <f t="shared" si="0"/>
        <v>0.43366150961087668</v>
      </c>
      <c r="K9" s="4"/>
    </row>
    <row r="10" spans="1:11" x14ac:dyDescent="0.45">
      <c r="A10" s="10"/>
      <c r="B10">
        <v>7</v>
      </c>
      <c r="C10">
        <v>20</v>
      </c>
      <c r="D10">
        <v>20</v>
      </c>
      <c r="E10">
        <v>6821</v>
      </c>
      <c r="F10" s="4">
        <v>0.68997869999999895</v>
      </c>
      <c r="H10">
        <v>6847</v>
      </c>
      <c r="I10">
        <v>1.1236094999999999</v>
      </c>
      <c r="J10">
        <f t="shared" si="0"/>
        <v>0.37972834818168538</v>
      </c>
      <c r="K10" s="4"/>
    </row>
    <row r="11" spans="1:11" x14ac:dyDescent="0.45">
      <c r="A11" s="10"/>
      <c r="B11">
        <v>8</v>
      </c>
      <c r="C11">
        <v>20</v>
      </c>
      <c r="D11">
        <v>20</v>
      </c>
      <c r="E11">
        <v>7862</v>
      </c>
      <c r="F11" s="4">
        <v>0.69025459999999905</v>
      </c>
      <c r="H11">
        <v>7724</v>
      </c>
      <c r="I11">
        <v>1.1156299999999899</v>
      </c>
      <c r="J11">
        <f t="shared" si="0"/>
        <v>-1.7866390471258415</v>
      </c>
      <c r="K11" s="4"/>
    </row>
    <row r="12" spans="1:11" x14ac:dyDescent="0.45">
      <c r="A12" s="10"/>
      <c r="B12">
        <v>9</v>
      </c>
      <c r="C12">
        <v>20</v>
      </c>
      <c r="D12">
        <v>20</v>
      </c>
      <c r="E12">
        <v>8856</v>
      </c>
      <c r="F12" s="4">
        <v>0.69418519999999895</v>
      </c>
      <c r="H12">
        <v>8717</v>
      </c>
      <c r="I12">
        <v>1.1090175</v>
      </c>
      <c r="J12">
        <f t="shared" si="0"/>
        <v>-1.5945852931054261</v>
      </c>
      <c r="K12" s="4"/>
    </row>
    <row r="13" spans="1:11" x14ac:dyDescent="0.45">
      <c r="A13" s="10" t="s">
        <v>19</v>
      </c>
      <c r="B13" s="10"/>
      <c r="C13" s="10"/>
      <c r="D13" s="10"/>
      <c r="F13" s="4"/>
      <c r="J13">
        <f>AVERAGE(J3:J12)</f>
        <v>-0.9659584857426079</v>
      </c>
      <c r="K13" s="4"/>
    </row>
    <row r="14" spans="1:11" x14ac:dyDescent="0.45">
      <c r="A14" s="10">
        <v>500</v>
      </c>
      <c r="B14">
        <v>0</v>
      </c>
      <c r="C14">
        <v>25</v>
      </c>
      <c r="D14">
        <v>25</v>
      </c>
      <c r="E14">
        <v>10517</v>
      </c>
      <c r="F14" s="4">
        <v>1.28185199999999</v>
      </c>
      <c r="H14">
        <v>10429</v>
      </c>
      <c r="I14">
        <v>1.1877294</v>
      </c>
      <c r="J14">
        <f t="shared" ref="J14:J23" si="1">(H14-E14)*100/H14</f>
        <v>-0.8438009396874101</v>
      </c>
      <c r="K14" s="4"/>
    </row>
    <row r="15" spans="1:11" x14ac:dyDescent="0.45">
      <c r="A15" s="10"/>
      <c r="B15">
        <v>1</v>
      </c>
      <c r="C15">
        <v>25</v>
      </c>
      <c r="D15">
        <v>25</v>
      </c>
      <c r="E15">
        <v>9141</v>
      </c>
      <c r="F15" s="4">
        <v>1.2828573999999999</v>
      </c>
      <c r="H15">
        <v>9209</v>
      </c>
      <c r="I15">
        <v>1.1618485999999899</v>
      </c>
      <c r="J15">
        <f t="shared" si="1"/>
        <v>0.73840807905310024</v>
      </c>
      <c r="K15" s="4"/>
    </row>
    <row r="16" spans="1:11" x14ac:dyDescent="0.45">
      <c r="A16" s="10"/>
      <c r="B16">
        <v>2</v>
      </c>
      <c r="C16">
        <v>25</v>
      </c>
      <c r="D16">
        <v>25</v>
      </c>
      <c r="E16">
        <v>9797</v>
      </c>
      <c r="F16" s="4">
        <v>1.2995219999999901</v>
      </c>
      <c r="H16">
        <v>9580</v>
      </c>
      <c r="I16">
        <v>1.13890529999999</v>
      </c>
      <c r="J16">
        <f t="shared" si="1"/>
        <v>-2.2651356993736953</v>
      </c>
      <c r="K16" s="4"/>
    </row>
    <row r="17" spans="1:18" x14ac:dyDescent="0.45">
      <c r="A17" s="10"/>
      <c r="B17">
        <v>3</v>
      </c>
      <c r="C17">
        <v>25</v>
      </c>
      <c r="D17">
        <v>25</v>
      </c>
      <c r="E17">
        <v>9448</v>
      </c>
      <c r="F17" s="4">
        <v>1.2841548</v>
      </c>
      <c r="H17">
        <v>9218</v>
      </c>
      <c r="I17">
        <v>1.1955157999999899</v>
      </c>
      <c r="J17">
        <f t="shared" si="1"/>
        <v>-2.4951182469082229</v>
      </c>
      <c r="K17" s="4"/>
    </row>
    <row r="18" spans="1:18" x14ac:dyDescent="0.45">
      <c r="A18" s="10"/>
      <c r="B18">
        <v>4</v>
      </c>
      <c r="C18">
        <v>25</v>
      </c>
      <c r="D18">
        <v>25</v>
      </c>
      <c r="E18">
        <v>9383</v>
      </c>
      <c r="F18" s="4">
        <v>1.2989427999999901</v>
      </c>
      <c r="H18">
        <v>9387</v>
      </c>
      <c r="I18">
        <v>1.12648879999999</v>
      </c>
      <c r="J18">
        <f t="shared" si="1"/>
        <v>4.2612123149035903E-2</v>
      </c>
      <c r="K18" s="4"/>
    </row>
    <row r="19" spans="1:18" x14ac:dyDescent="0.45">
      <c r="A19" s="10"/>
      <c r="B19">
        <v>5</v>
      </c>
      <c r="C19">
        <v>25</v>
      </c>
      <c r="D19">
        <v>25</v>
      </c>
      <c r="E19">
        <v>12253</v>
      </c>
      <c r="F19" s="4">
        <v>1.2832956</v>
      </c>
      <c r="H19">
        <v>12246</v>
      </c>
      <c r="I19">
        <v>1.1628155999999901</v>
      </c>
      <c r="J19">
        <f t="shared" si="1"/>
        <v>-5.7161522129674999E-2</v>
      </c>
      <c r="K19" s="4"/>
    </row>
    <row r="20" spans="1:18" x14ac:dyDescent="0.45">
      <c r="A20" s="10"/>
      <c r="B20">
        <v>6</v>
      </c>
      <c r="C20">
        <v>25</v>
      </c>
      <c r="D20">
        <v>25</v>
      </c>
      <c r="E20">
        <v>11287</v>
      </c>
      <c r="F20" s="4">
        <v>1.29361459999999</v>
      </c>
      <c r="H20">
        <v>11444</v>
      </c>
      <c r="I20">
        <v>1.1558442999999901</v>
      </c>
      <c r="J20">
        <f t="shared" si="1"/>
        <v>1.3718979377839917</v>
      </c>
      <c r="K20" s="4"/>
    </row>
    <row r="21" spans="1:18" x14ac:dyDescent="0.45">
      <c r="A21" s="10"/>
      <c r="B21">
        <v>7</v>
      </c>
      <c r="C21">
        <v>25</v>
      </c>
      <c r="D21">
        <v>25</v>
      </c>
      <c r="E21">
        <v>12897</v>
      </c>
      <c r="F21" s="4">
        <v>1.2890850999999901</v>
      </c>
      <c r="H21">
        <v>13037</v>
      </c>
      <c r="I21">
        <v>1.1655556</v>
      </c>
      <c r="J21">
        <f t="shared" si="1"/>
        <v>1.0738666871212703</v>
      </c>
      <c r="K21" s="4"/>
    </row>
    <row r="22" spans="1:18" x14ac:dyDescent="0.45">
      <c r="A22" s="10"/>
      <c r="B22">
        <v>8</v>
      </c>
      <c r="C22">
        <v>25</v>
      </c>
      <c r="D22">
        <v>25</v>
      </c>
      <c r="E22">
        <v>11469</v>
      </c>
      <c r="F22" s="4">
        <v>1.2824819000000001</v>
      </c>
      <c r="H22">
        <v>11418</v>
      </c>
      <c r="I22">
        <v>1.2025535999999899</v>
      </c>
      <c r="J22">
        <f t="shared" si="1"/>
        <v>-0.44666316342616919</v>
      </c>
      <c r="K22" s="4"/>
    </row>
    <row r="23" spans="1:18" x14ac:dyDescent="0.45">
      <c r="A23" s="10"/>
      <c r="B23">
        <v>9</v>
      </c>
      <c r="C23">
        <v>25</v>
      </c>
      <c r="D23">
        <v>25</v>
      </c>
      <c r="E23">
        <v>10580</v>
      </c>
      <c r="F23" s="4">
        <v>1.2696244999999899</v>
      </c>
      <c r="H23">
        <v>10347</v>
      </c>
      <c r="I23">
        <v>1.1805421</v>
      </c>
      <c r="J23">
        <f t="shared" si="1"/>
        <v>-2.2518604426403788</v>
      </c>
      <c r="K23" s="4"/>
    </row>
    <row r="24" spans="1:18" x14ac:dyDescent="0.45">
      <c r="A24" s="10" t="s">
        <v>19</v>
      </c>
      <c r="B24" s="10"/>
      <c r="C24" s="10"/>
      <c r="D24" s="10"/>
      <c r="F24" s="4"/>
      <c r="G24" s="4"/>
      <c r="J24" s="4">
        <f>AVERAGE(J14:J23)</f>
        <v>-0.51329551870581525</v>
      </c>
      <c r="K24" s="4"/>
      <c r="N24" s="4"/>
      <c r="O24" s="4"/>
      <c r="R24" s="4"/>
    </row>
  </sheetData>
  <mergeCells count="7">
    <mergeCell ref="A24:D24"/>
    <mergeCell ref="A1:D1"/>
    <mergeCell ref="H1:J1"/>
    <mergeCell ref="E1:F1"/>
    <mergeCell ref="A3:A12"/>
    <mergeCell ref="A13:D13"/>
    <mergeCell ref="A14:A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E5EF-B069-4C21-9035-F216E9C3EEA8}">
  <dimension ref="A1:AC35"/>
  <sheetViews>
    <sheetView workbookViewId="0">
      <selection activeCell="G35" sqref="G35:L35"/>
    </sheetView>
  </sheetViews>
  <sheetFormatPr defaultRowHeight="17" x14ac:dyDescent="0.45"/>
  <sheetData>
    <row r="1" spans="1:29" x14ac:dyDescent="0.45">
      <c r="A1" s="10" t="s">
        <v>1</v>
      </c>
      <c r="B1" s="10"/>
      <c r="C1" s="10"/>
      <c r="D1" s="10"/>
      <c r="E1" s="3"/>
      <c r="F1" s="10" t="s">
        <v>33</v>
      </c>
      <c r="G1" s="10"/>
      <c r="H1" s="10"/>
      <c r="I1" s="3"/>
      <c r="J1" s="10" t="s">
        <v>6</v>
      </c>
      <c r="K1" s="10"/>
      <c r="L1" s="3"/>
      <c r="R1" s="10" t="s">
        <v>8</v>
      </c>
      <c r="S1" s="10"/>
    </row>
    <row r="2" spans="1:29" x14ac:dyDescent="0.45">
      <c r="A2" s="9" t="s">
        <v>13</v>
      </c>
      <c r="B2" s="9" t="s">
        <v>14</v>
      </c>
      <c r="C2" s="9" t="s">
        <v>16</v>
      </c>
      <c r="D2" s="9" t="s">
        <v>18</v>
      </c>
      <c r="E2" s="9"/>
      <c r="F2" s="9" t="s">
        <v>22</v>
      </c>
      <c r="G2" s="9" t="s">
        <v>32</v>
      </c>
      <c r="H2" s="9" t="s">
        <v>11</v>
      </c>
      <c r="I2" s="9"/>
      <c r="J2" s="9" t="s">
        <v>22</v>
      </c>
      <c r="K2" s="9" t="s">
        <v>11</v>
      </c>
      <c r="R2" t="s">
        <v>22</v>
      </c>
      <c r="S2" t="s">
        <v>11</v>
      </c>
      <c r="U2" t="s">
        <v>9</v>
      </c>
    </row>
    <row r="3" spans="1:29" x14ac:dyDescent="0.45">
      <c r="A3" s="10">
        <v>100</v>
      </c>
      <c r="B3" s="9">
        <v>0</v>
      </c>
      <c r="C3" s="9">
        <v>5</v>
      </c>
      <c r="D3" s="9">
        <v>5</v>
      </c>
      <c r="E3" s="9"/>
      <c r="F3" s="11">
        <v>1775</v>
      </c>
      <c r="G3" s="6">
        <f>(J3-F3)/J3*100</f>
        <v>7.552083333333333</v>
      </c>
      <c r="H3" s="6">
        <v>4.1787099999999397E-2</v>
      </c>
      <c r="I3" s="6"/>
      <c r="J3" s="11">
        <v>1920</v>
      </c>
      <c r="K3" s="6">
        <v>4.35097999999998E-2</v>
      </c>
      <c r="L3" s="4"/>
      <c r="R3">
        <v>1955</v>
      </c>
      <c r="S3" s="4">
        <v>0.405954699999999</v>
      </c>
      <c r="U3">
        <v>2255</v>
      </c>
    </row>
    <row r="4" spans="1:29" x14ac:dyDescent="0.45">
      <c r="A4" s="10"/>
      <c r="B4" s="9">
        <v>1</v>
      </c>
      <c r="C4" s="9">
        <v>5</v>
      </c>
      <c r="D4" s="9">
        <v>5</v>
      </c>
      <c r="E4" s="9"/>
      <c r="F4" s="11">
        <v>2191</v>
      </c>
      <c r="G4" s="6">
        <f t="shared" ref="G4:G34" si="0">(J4-F4)/J4*100</f>
        <v>5.3972366148531954</v>
      </c>
      <c r="H4" s="6">
        <v>4.3129499999999099E-2</v>
      </c>
      <c r="I4" s="6"/>
      <c r="J4" s="11">
        <v>2316</v>
      </c>
      <c r="K4" s="6">
        <v>4.54844000000003E-2</v>
      </c>
      <c r="L4" s="4"/>
      <c r="R4">
        <v>2325</v>
      </c>
      <c r="S4" s="4">
        <v>0.34411779999999997</v>
      </c>
      <c r="U4">
        <v>2464</v>
      </c>
    </row>
    <row r="5" spans="1:29" x14ac:dyDescent="0.45">
      <c r="A5" s="10"/>
      <c r="B5" s="9">
        <v>2</v>
      </c>
      <c r="C5" s="9">
        <v>5</v>
      </c>
      <c r="D5" s="9">
        <v>5</v>
      </c>
      <c r="E5" s="9"/>
      <c r="F5" s="11">
        <v>1747</v>
      </c>
      <c r="G5" s="6">
        <f t="shared" si="0"/>
        <v>11.003565970453389</v>
      </c>
      <c r="H5" s="6">
        <v>3.6814400000000802E-2</v>
      </c>
      <c r="I5" s="6"/>
      <c r="J5" s="11">
        <v>1963</v>
      </c>
      <c r="K5" s="6">
        <v>3.9108799999999201E-2</v>
      </c>
      <c r="L5" s="4"/>
      <c r="R5">
        <v>1963</v>
      </c>
      <c r="S5" s="4">
        <v>0.34372599999999898</v>
      </c>
      <c r="U5">
        <v>2081</v>
      </c>
    </row>
    <row r="6" spans="1:29" x14ac:dyDescent="0.45">
      <c r="A6" s="10"/>
      <c r="B6" s="9">
        <v>3</v>
      </c>
      <c r="C6" s="9">
        <v>5</v>
      </c>
      <c r="D6" s="9">
        <v>5</v>
      </c>
      <c r="E6" s="9"/>
      <c r="F6" s="11">
        <v>1978</v>
      </c>
      <c r="G6" s="6">
        <f t="shared" si="0"/>
        <v>13.887679582063562</v>
      </c>
      <c r="H6" s="6">
        <v>3.23042999999998E-2</v>
      </c>
      <c r="I6" s="6"/>
      <c r="J6" s="11">
        <v>2297</v>
      </c>
      <c r="K6" s="6">
        <v>4.10306E-2</v>
      </c>
      <c r="L6" s="4"/>
      <c r="R6">
        <v>2339</v>
      </c>
      <c r="S6" s="4">
        <v>0.21457269999999901</v>
      </c>
      <c r="U6">
        <v>2624</v>
      </c>
    </row>
    <row r="7" spans="1:29" x14ac:dyDescent="0.45">
      <c r="A7" s="10"/>
      <c r="B7" s="9">
        <v>4</v>
      </c>
      <c r="C7" s="9">
        <v>5</v>
      </c>
      <c r="D7" s="9">
        <v>5</v>
      </c>
      <c r="E7" s="9"/>
      <c r="F7" s="11">
        <v>2447</v>
      </c>
      <c r="G7" s="6">
        <f t="shared" si="0"/>
        <v>16.456128371457833</v>
      </c>
      <c r="H7" s="6">
        <v>4.3154199999999997E-2</v>
      </c>
      <c r="I7" s="6"/>
      <c r="J7" s="11">
        <v>2929</v>
      </c>
      <c r="K7" s="6">
        <v>4.1370800000000103E-2</v>
      </c>
      <c r="L7" s="4"/>
      <c r="R7">
        <v>2937</v>
      </c>
      <c r="S7" s="4">
        <v>0.4412509</v>
      </c>
      <c r="U7">
        <v>3299</v>
      </c>
    </row>
    <row r="8" spans="1:29" x14ac:dyDescent="0.45">
      <c r="A8" s="10"/>
      <c r="B8" s="9">
        <v>5</v>
      </c>
      <c r="C8" s="9">
        <v>5</v>
      </c>
      <c r="D8" s="9">
        <v>5</v>
      </c>
      <c r="E8" s="9"/>
      <c r="F8" s="11">
        <v>1427</v>
      </c>
      <c r="G8" s="6">
        <f t="shared" si="0"/>
        <v>21.936542669584245</v>
      </c>
      <c r="H8" s="6">
        <v>2.8076200000000901E-2</v>
      </c>
      <c r="I8" s="6"/>
      <c r="J8" s="11">
        <v>1828</v>
      </c>
      <c r="K8" s="6">
        <v>3.85772999999991E-2</v>
      </c>
      <c r="L8" s="4"/>
      <c r="R8">
        <v>1828</v>
      </c>
      <c r="S8" s="4">
        <v>0.249057899999999</v>
      </c>
      <c r="U8">
        <v>1947</v>
      </c>
      <c r="AA8">
        <v>0</v>
      </c>
      <c r="AC8">
        <v>8.9828999999994608E-3</v>
      </c>
    </row>
    <row r="9" spans="1:29" x14ac:dyDescent="0.45">
      <c r="A9" s="10"/>
      <c r="B9" s="9">
        <v>6</v>
      </c>
      <c r="C9" s="9">
        <v>5</v>
      </c>
      <c r="D9" s="9">
        <v>5</v>
      </c>
      <c r="E9" s="9"/>
      <c r="F9" s="11">
        <v>2218</v>
      </c>
      <c r="G9" s="6">
        <f t="shared" si="0"/>
        <v>19.051094890510949</v>
      </c>
      <c r="H9" s="6">
        <v>3.5167099999998799E-2</v>
      </c>
      <c r="I9" s="6"/>
      <c r="J9" s="11">
        <v>2740</v>
      </c>
      <c r="K9" s="6">
        <v>3.8946199999999799E-2</v>
      </c>
      <c r="L9" s="4"/>
      <c r="R9">
        <v>2740</v>
      </c>
      <c r="S9" s="4">
        <v>0.56342649999999905</v>
      </c>
      <c r="U9">
        <v>3116</v>
      </c>
      <c r="AA9">
        <v>1</v>
      </c>
      <c r="AC9">
        <v>6.5536000000001498E-3</v>
      </c>
    </row>
    <row r="10" spans="1:29" x14ac:dyDescent="0.45">
      <c r="A10" s="10"/>
      <c r="B10" s="9">
        <v>7</v>
      </c>
      <c r="C10" s="9">
        <v>5</v>
      </c>
      <c r="D10" s="9">
        <v>5</v>
      </c>
      <c r="E10" s="9"/>
      <c r="F10" s="11">
        <v>1884</v>
      </c>
      <c r="G10" s="6">
        <f t="shared" si="0"/>
        <v>10.710900473933648</v>
      </c>
      <c r="H10" s="6">
        <v>3.7327099999998802E-2</v>
      </c>
      <c r="I10" s="6"/>
      <c r="J10" s="11">
        <v>2110</v>
      </c>
      <c r="K10" s="6">
        <v>3.9278899999999298E-2</v>
      </c>
      <c r="L10" s="4"/>
      <c r="R10">
        <v>2164</v>
      </c>
      <c r="S10" s="4">
        <v>0.52794030000000003</v>
      </c>
      <c r="U10">
        <v>2421</v>
      </c>
      <c r="AA10">
        <v>2</v>
      </c>
      <c r="AC10">
        <v>6.6038000000006002E-3</v>
      </c>
    </row>
    <row r="11" spans="1:29" x14ac:dyDescent="0.45">
      <c r="A11" s="10"/>
      <c r="B11" s="9">
        <v>8</v>
      </c>
      <c r="C11" s="9">
        <v>5</v>
      </c>
      <c r="D11" s="9">
        <v>5</v>
      </c>
      <c r="E11" s="9"/>
      <c r="F11" s="11">
        <v>1748</v>
      </c>
      <c r="G11" s="6">
        <f t="shared" si="0"/>
        <v>3.3185840707964607</v>
      </c>
      <c r="H11" s="6">
        <v>3.3311400000000498E-2</v>
      </c>
      <c r="I11" s="6"/>
      <c r="J11" s="11">
        <v>1808</v>
      </c>
      <c r="K11" s="6">
        <v>3.8110900000000301E-2</v>
      </c>
      <c r="L11" s="4"/>
      <c r="R11">
        <v>1882</v>
      </c>
      <c r="S11" s="4">
        <v>0.500144699999999</v>
      </c>
      <c r="U11">
        <v>2089</v>
      </c>
      <c r="AA11">
        <v>3</v>
      </c>
      <c r="AC11">
        <v>7.0029999999992E-3</v>
      </c>
    </row>
    <row r="12" spans="1:29" x14ac:dyDescent="0.45">
      <c r="A12" s="10"/>
      <c r="B12" s="9">
        <v>9</v>
      </c>
      <c r="C12" s="9">
        <v>5</v>
      </c>
      <c r="D12" s="9">
        <v>5</v>
      </c>
      <c r="E12" s="9"/>
      <c r="F12" s="11">
        <v>1843</v>
      </c>
      <c r="G12" s="6">
        <f t="shared" si="0"/>
        <v>21.972904318374258</v>
      </c>
      <c r="H12" s="6">
        <v>3.48012000000004E-2</v>
      </c>
      <c r="I12" s="6"/>
      <c r="J12" s="11">
        <v>2362</v>
      </c>
      <c r="K12" s="6">
        <v>4.0080600000000403E-2</v>
      </c>
      <c r="L12" s="4"/>
      <c r="R12">
        <v>2364</v>
      </c>
      <c r="S12" s="4">
        <v>0.37456899999999999</v>
      </c>
      <c r="U12">
        <v>2617</v>
      </c>
      <c r="AA12">
        <v>4</v>
      </c>
      <c r="AC12">
        <v>6.9870000000005197E-3</v>
      </c>
    </row>
    <row r="13" spans="1:29" x14ac:dyDescent="0.45">
      <c r="A13" s="10" t="s">
        <v>20</v>
      </c>
      <c r="B13" s="10"/>
      <c r="C13" s="10"/>
      <c r="D13" s="10"/>
      <c r="E13" s="9"/>
      <c r="F13" s="11">
        <f>AVERAGE(F3:F12)</f>
        <v>1925.8</v>
      </c>
      <c r="G13" s="6">
        <f t="shared" ref="G13:K13" si="1">AVERAGE(G3:G12)</f>
        <v>13.128672029536087</v>
      </c>
      <c r="H13" s="6">
        <f t="shared" si="1"/>
        <v>3.6587249999999849E-2</v>
      </c>
      <c r="I13" s="6"/>
      <c r="J13" s="11">
        <f t="shared" si="1"/>
        <v>2227.3000000000002</v>
      </c>
      <c r="K13" s="6">
        <f t="shared" si="1"/>
        <v>4.0549829999999829E-2</v>
      </c>
      <c r="L13" s="4"/>
      <c r="R13">
        <f t="shared" ref="G13:U13" si="2">AVERAGE(R3:R12)</f>
        <v>2249.6999999999998</v>
      </c>
      <c r="S13" s="4">
        <f t="shared" si="2"/>
        <v>0.39647604999999941</v>
      </c>
      <c r="U13">
        <f t="shared" si="2"/>
        <v>2491.3000000000002</v>
      </c>
      <c r="AA13">
        <v>5</v>
      </c>
      <c r="AC13">
        <v>6.49510000000042E-3</v>
      </c>
    </row>
    <row r="14" spans="1:29" x14ac:dyDescent="0.45">
      <c r="A14" s="10">
        <v>150</v>
      </c>
      <c r="B14" s="9">
        <v>0</v>
      </c>
      <c r="C14" s="9">
        <v>7</v>
      </c>
      <c r="D14" s="9">
        <v>7</v>
      </c>
      <c r="E14" s="9"/>
      <c r="F14" s="11">
        <v>3927</v>
      </c>
      <c r="G14" s="6">
        <f t="shared" si="0"/>
        <v>7.9033771106941835</v>
      </c>
      <c r="H14" s="6">
        <v>6.5989899999999893E-2</v>
      </c>
      <c r="I14" s="6"/>
      <c r="J14" s="11">
        <v>4264</v>
      </c>
      <c r="K14" s="6">
        <v>7.6769200000000204E-2</v>
      </c>
      <c r="L14" s="4"/>
      <c r="R14">
        <v>4280</v>
      </c>
      <c r="S14" s="4">
        <v>0.83162349999999896</v>
      </c>
      <c r="U14">
        <v>4748</v>
      </c>
      <c r="AA14">
        <v>6</v>
      </c>
      <c r="AC14">
        <v>6.8206000000010604E-3</v>
      </c>
    </row>
    <row r="15" spans="1:29" x14ac:dyDescent="0.45">
      <c r="A15" s="10"/>
      <c r="B15" s="9">
        <v>1</v>
      </c>
      <c r="C15" s="9">
        <v>7</v>
      </c>
      <c r="D15" s="9">
        <v>7</v>
      </c>
      <c r="E15" s="9"/>
      <c r="F15" s="11">
        <v>2435</v>
      </c>
      <c r="G15" s="6">
        <f t="shared" si="0"/>
        <v>31.792717086834731</v>
      </c>
      <c r="H15" s="6">
        <v>5.7737300000001199E-2</v>
      </c>
      <c r="I15" s="6"/>
      <c r="J15" s="11">
        <v>3570</v>
      </c>
      <c r="K15" s="6">
        <v>6.6800500000000207E-2</v>
      </c>
      <c r="L15" s="4"/>
      <c r="R15">
        <v>3600</v>
      </c>
      <c r="S15" s="4">
        <v>1.1434367999999999</v>
      </c>
      <c r="U15">
        <v>4036</v>
      </c>
      <c r="AA15">
        <v>7</v>
      </c>
      <c r="AC15">
        <v>7.7275999999990496E-3</v>
      </c>
    </row>
    <row r="16" spans="1:29" x14ac:dyDescent="0.45">
      <c r="A16" s="10"/>
      <c r="B16" s="9">
        <v>2</v>
      </c>
      <c r="C16" s="9">
        <v>7</v>
      </c>
      <c r="D16" s="9">
        <v>7</v>
      </c>
      <c r="E16" s="9"/>
      <c r="F16" s="11">
        <v>2313</v>
      </c>
      <c r="G16" s="6">
        <f t="shared" si="0"/>
        <v>8.0318091451292251</v>
      </c>
      <c r="H16" s="6">
        <v>4.6848999999999898E-2</v>
      </c>
      <c r="I16" s="6"/>
      <c r="J16" s="11">
        <v>2515</v>
      </c>
      <c r="K16" s="6">
        <v>6.8480400000000302E-2</v>
      </c>
      <c r="L16" s="4"/>
      <c r="R16">
        <v>2579</v>
      </c>
      <c r="S16" s="4">
        <v>0.71065319999999998</v>
      </c>
      <c r="U16">
        <v>2788</v>
      </c>
      <c r="AA16">
        <v>8</v>
      </c>
      <c r="AC16">
        <v>6.55140000000109E-3</v>
      </c>
    </row>
    <row r="17" spans="1:29" x14ac:dyDescent="0.45">
      <c r="A17" s="10"/>
      <c r="B17" s="9">
        <v>3</v>
      </c>
      <c r="C17" s="9">
        <v>7</v>
      </c>
      <c r="D17" s="9">
        <v>7</v>
      </c>
      <c r="E17" s="9"/>
      <c r="F17" s="11">
        <v>2501</v>
      </c>
      <c r="G17" s="6">
        <f t="shared" si="0"/>
        <v>23.329245861434703</v>
      </c>
      <c r="H17" s="6">
        <v>4.7829699999999399E-2</v>
      </c>
      <c r="I17" s="6"/>
      <c r="J17" s="11">
        <v>3262</v>
      </c>
      <c r="K17" s="6">
        <v>7.6383900000000601E-2</v>
      </c>
      <c r="L17" s="4"/>
      <c r="R17">
        <v>3293</v>
      </c>
      <c r="S17" s="4">
        <v>1.02616839999999</v>
      </c>
      <c r="U17">
        <v>3573</v>
      </c>
      <c r="AA17">
        <v>9</v>
      </c>
      <c r="AC17">
        <v>6.7414000000009999E-3</v>
      </c>
    </row>
    <row r="18" spans="1:29" x14ac:dyDescent="0.45">
      <c r="A18" s="10"/>
      <c r="B18" s="9">
        <v>4</v>
      </c>
      <c r="C18" s="9">
        <v>7</v>
      </c>
      <c r="D18" s="9">
        <v>7</v>
      </c>
      <c r="E18" s="9"/>
      <c r="F18" s="11">
        <v>2754</v>
      </c>
      <c r="G18" s="6">
        <f t="shared" si="0"/>
        <v>19.871981379109688</v>
      </c>
      <c r="H18" s="6">
        <v>5.8326700000000203E-2</v>
      </c>
      <c r="I18" s="6"/>
      <c r="J18" s="11">
        <v>3437</v>
      </c>
      <c r="K18" s="6">
        <v>7.7955199999999794E-2</v>
      </c>
      <c r="L18" s="4"/>
      <c r="R18">
        <v>3464</v>
      </c>
      <c r="S18" s="4">
        <v>1.3492233999999901</v>
      </c>
      <c r="U18">
        <v>3775</v>
      </c>
    </row>
    <row r="19" spans="1:29" x14ac:dyDescent="0.45">
      <c r="A19" s="10"/>
      <c r="B19" s="9">
        <v>5</v>
      </c>
      <c r="C19" s="9">
        <v>7</v>
      </c>
      <c r="D19" s="9">
        <v>7</v>
      </c>
      <c r="E19" s="9"/>
      <c r="F19" s="11">
        <v>3734</v>
      </c>
      <c r="G19" s="6">
        <f t="shared" si="0"/>
        <v>-1.8271066266703027</v>
      </c>
      <c r="H19" s="6">
        <v>4.6414699999999698E-2</v>
      </c>
      <c r="I19" s="6"/>
      <c r="J19" s="11">
        <v>3667</v>
      </c>
      <c r="K19" s="6">
        <v>7.3037299999999306E-2</v>
      </c>
      <c r="L19" s="4"/>
      <c r="R19">
        <v>3746</v>
      </c>
      <c r="S19" s="4">
        <v>1.0257324999999899</v>
      </c>
      <c r="U19">
        <v>4098</v>
      </c>
    </row>
    <row r="20" spans="1:29" x14ac:dyDescent="0.45">
      <c r="A20" s="10"/>
      <c r="B20" s="9">
        <v>6</v>
      </c>
      <c r="C20" s="9">
        <v>7</v>
      </c>
      <c r="D20" s="9">
        <v>7</v>
      </c>
      <c r="E20" s="9"/>
      <c r="F20" s="11">
        <v>2189</v>
      </c>
      <c r="G20" s="6">
        <f t="shared" si="0"/>
        <v>20.167760758570385</v>
      </c>
      <c r="H20" s="6">
        <v>4.9884899999998497E-2</v>
      </c>
      <c r="I20" s="6"/>
      <c r="J20" s="11">
        <v>2742</v>
      </c>
      <c r="K20" s="6">
        <v>7.0533000000000096E-2</v>
      </c>
      <c r="L20" s="4"/>
      <c r="R20">
        <v>2792</v>
      </c>
      <c r="S20" s="4">
        <v>0.495152599999999</v>
      </c>
      <c r="U20">
        <v>2941</v>
      </c>
    </row>
    <row r="21" spans="1:29" x14ac:dyDescent="0.45">
      <c r="A21" s="10"/>
      <c r="B21" s="9">
        <v>7</v>
      </c>
      <c r="C21" s="9">
        <v>7</v>
      </c>
      <c r="D21" s="9">
        <v>7</v>
      </c>
      <c r="E21" s="9"/>
      <c r="F21" s="11">
        <v>3003</v>
      </c>
      <c r="G21" s="6">
        <f t="shared" si="0"/>
        <v>9.9009900990099009</v>
      </c>
      <c r="H21" s="6">
        <v>4.3707299999999401E-2</v>
      </c>
      <c r="I21" s="6"/>
      <c r="J21" s="11">
        <v>3333</v>
      </c>
      <c r="K21" s="6">
        <v>6.8231499999999501E-2</v>
      </c>
      <c r="L21" s="4"/>
      <c r="R21">
        <v>3362</v>
      </c>
      <c r="S21" s="4">
        <v>1.24318579999999</v>
      </c>
      <c r="U21">
        <v>3790</v>
      </c>
    </row>
    <row r="22" spans="1:29" x14ac:dyDescent="0.45">
      <c r="A22" s="10"/>
      <c r="B22" s="9">
        <v>8</v>
      </c>
      <c r="C22" s="9">
        <v>7</v>
      </c>
      <c r="D22" s="9">
        <v>7</v>
      </c>
      <c r="E22" s="9"/>
      <c r="F22" s="11">
        <v>2845</v>
      </c>
      <c r="G22" s="6">
        <f t="shared" si="0"/>
        <v>15.276950565812983</v>
      </c>
      <c r="H22" s="6">
        <v>4.8105799999999997E-2</v>
      </c>
      <c r="I22" s="6"/>
      <c r="J22" s="11">
        <v>3358</v>
      </c>
      <c r="K22" s="6">
        <v>7.1437599999999393E-2</v>
      </c>
      <c r="L22" s="4"/>
      <c r="R22">
        <v>3358</v>
      </c>
      <c r="S22" s="4">
        <v>0.70554099999999997</v>
      </c>
      <c r="U22">
        <v>3790</v>
      </c>
    </row>
    <row r="23" spans="1:29" x14ac:dyDescent="0.45">
      <c r="A23" s="10"/>
      <c r="B23" s="9">
        <v>9</v>
      </c>
      <c r="C23" s="9">
        <v>7</v>
      </c>
      <c r="D23" s="9">
        <v>7</v>
      </c>
      <c r="E23" s="9"/>
      <c r="F23" s="11">
        <v>3457</v>
      </c>
      <c r="G23" s="6">
        <f t="shared" si="0"/>
        <v>7.1946308724832209</v>
      </c>
      <c r="H23" s="6">
        <v>6.9625099999999607E-2</v>
      </c>
      <c r="I23" s="6"/>
      <c r="J23" s="11">
        <v>3725</v>
      </c>
      <c r="K23" s="6">
        <v>6.9461900000000298E-2</v>
      </c>
      <c r="L23" s="4"/>
      <c r="R23">
        <v>3800</v>
      </c>
      <c r="S23" s="4">
        <v>0.8590856</v>
      </c>
      <c r="U23">
        <v>4261</v>
      </c>
    </row>
    <row r="24" spans="1:29" x14ac:dyDescent="0.45">
      <c r="A24" s="10" t="s">
        <v>19</v>
      </c>
      <c r="B24" s="10"/>
      <c r="C24" s="10"/>
      <c r="D24" s="10"/>
      <c r="E24" s="9"/>
      <c r="F24" s="11">
        <f>AVERAGE(F14:F23)</f>
        <v>2915.8</v>
      </c>
      <c r="G24" s="6">
        <f t="shared" ref="G24:K24" si="3">AVERAGE(G14:G23)</f>
        <v>14.164235625240872</v>
      </c>
      <c r="H24" s="6">
        <f t="shared" si="3"/>
        <v>5.3447039999999779E-2</v>
      </c>
      <c r="I24" s="6"/>
      <c r="J24" s="11">
        <f t="shared" si="3"/>
        <v>3387.3</v>
      </c>
      <c r="K24" s="6">
        <f t="shared" si="3"/>
        <v>7.1909049999999961E-2</v>
      </c>
      <c r="L24" s="4"/>
      <c r="R24">
        <f t="shared" ref="G24:U24" si="4">AVERAGE(R14:R23)</f>
        <v>3427.4</v>
      </c>
      <c r="S24" s="4">
        <f t="shared" si="4"/>
        <v>0.93898027999999589</v>
      </c>
      <c r="U24">
        <f t="shared" si="4"/>
        <v>3780</v>
      </c>
    </row>
    <row r="25" spans="1:29" x14ac:dyDescent="0.45">
      <c r="A25" s="10">
        <v>200</v>
      </c>
      <c r="B25" s="9">
        <v>0</v>
      </c>
      <c r="C25" s="9">
        <v>10</v>
      </c>
      <c r="D25" s="9">
        <v>10</v>
      </c>
      <c r="E25" s="9"/>
      <c r="F25" s="11">
        <v>2519</v>
      </c>
      <c r="G25" s="6">
        <f t="shared" si="0"/>
        <v>2.2127329192546585</v>
      </c>
      <c r="H25" s="6">
        <v>0.20025299999999999</v>
      </c>
      <c r="I25" s="6"/>
      <c r="J25" s="11">
        <v>2576</v>
      </c>
      <c r="K25" s="6">
        <v>0.12761729999999899</v>
      </c>
      <c r="L25" s="4"/>
      <c r="R25">
        <v>2617</v>
      </c>
      <c r="S25" s="4">
        <v>4.4069889999999896</v>
      </c>
      <c r="U25">
        <v>3007</v>
      </c>
    </row>
    <row r="26" spans="1:29" x14ac:dyDescent="0.45">
      <c r="A26" s="10"/>
      <c r="B26" s="9">
        <v>1</v>
      </c>
      <c r="C26" s="9">
        <v>10</v>
      </c>
      <c r="D26" s="9">
        <v>10</v>
      </c>
      <c r="E26" s="9"/>
      <c r="F26" s="11">
        <v>3547</v>
      </c>
      <c r="G26" s="6">
        <f t="shared" si="0"/>
        <v>2.8219178082191783</v>
      </c>
      <c r="H26" s="6">
        <v>0.109334399999999</v>
      </c>
      <c r="I26" s="6"/>
      <c r="J26" s="11">
        <v>3650</v>
      </c>
      <c r="K26" s="6">
        <v>0.12433569999999899</v>
      </c>
      <c r="L26" s="4"/>
      <c r="R26">
        <v>3752</v>
      </c>
      <c r="S26" s="4">
        <v>6.7146311000000001</v>
      </c>
      <c r="U26">
        <v>4292</v>
      </c>
    </row>
    <row r="27" spans="1:29" x14ac:dyDescent="0.45">
      <c r="A27" s="10"/>
      <c r="B27" s="9">
        <v>2</v>
      </c>
      <c r="C27" s="9">
        <v>10</v>
      </c>
      <c r="D27" s="9">
        <v>10</v>
      </c>
      <c r="E27" s="9"/>
      <c r="F27" s="11">
        <v>3069</v>
      </c>
      <c r="G27" s="6">
        <f t="shared" si="0"/>
        <v>3.002528445006321</v>
      </c>
      <c r="H27" s="6">
        <v>6.0260700000000597E-2</v>
      </c>
      <c r="I27" s="6"/>
      <c r="J27" s="11">
        <v>3164</v>
      </c>
      <c r="K27" s="6">
        <v>0.1241278</v>
      </c>
      <c r="L27" s="4"/>
      <c r="R27">
        <v>3326</v>
      </c>
      <c r="S27" s="4">
        <v>7.4881142999999897</v>
      </c>
      <c r="U27">
        <v>3775</v>
      </c>
    </row>
    <row r="28" spans="1:29" x14ac:dyDescent="0.45">
      <c r="A28" s="10"/>
      <c r="B28" s="9">
        <v>3</v>
      </c>
      <c r="C28" s="9">
        <v>10</v>
      </c>
      <c r="D28" s="9">
        <v>10</v>
      </c>
      <c r="E28" s="9"/>
      <c r="F28" s="11">
        <v>3108</v>
      </c>
      <c r="G28" s="6">
        <f t="shared" si="0"/>
        <v>19.209773849753052</v>
      </c>
      <c r="H28" s="6">
        <v>5.6463700000000103E-2</v>
      </c>
      <c r="I28" s="6"/>
      <c r="J28" s="11">
        <v>3847</v>
      </c>
      <c r="K28" s="6">
        <v>0.12914329999999899</v>
      </c>
      <c r="L28" s="4"/>
      <c r="R28">
        <v>3900</v>
      </c>
      <c r="S28" s="4">
        <v>3.0416482999999901</v>
      </c>
      <c r="U28">
        <v>4415</v>
      </c>
    </row>
    <row r="29" spans="1:29" x14ac:dyDescent="0.45">
      <c r="A29" s="10"/>
      <c r="B29" s="9">
        <v>4</v>
      </c>
      <c r="C29" s="9">
        <v>10</v>
      </c>
      <c r="D29" s="9">
        <v>10</v>
      </c>
      <c r="E29" s="9"/>
      <c r="F29" s="11">
        <v>4070.99999999999</v>
      </c>
      <c r="G29" s="6">
        <f t="shared" si="0"/>
        <v>11.055276381909767</v>
      </c>
      <c r="H29" s="6">
        <v>6.3550199999999807E-2</v>
      </c>
      <c r="I29" s="6"/>
      <c r="J29" s="11">
        <v>4577</v>
      </c>
      <c r="K29" s="6">
        <v>0.12535009999999999</v>
      </c>
      <c r="L29" s="4"/>
      <c r="R29">
        <v>4577</v>
      </c>
      <c r="S29" s="4">
        <v>3.0173253999999998</v>
      </c>
      <c r="U29">
        <v>5134</v>
      </c>
    </row>
    <row r="30" spans="1:29" x14ac:dyDescent="0.45">
      <c r="A30" s="10"/>
      <c r="B30" s="9">
        <v>5</v>
      </c>
      <c r="C30" s="9">
        <v>10</v>
      </c>
      <c r="D30" s="9">
        <v>10</v>
      </c>
      <c r="E30" s="9"/>
      <c r="F30" s="11">
        <v>3959</v>
      </c>
      <c r="G30" s="6">
        <f t="shared" si="0"/>
        <v>11.708296164139162</v>
      </c>
      <c r="H30" s="6">
        <v>6.3044899999999501E-2</v>
      </c>
      <c r="I30" s="6"/>
      <c r="J30" s="11">
        <v>4484</v>
      </c>
      <c r="K30" s="6">
        <v>0.1232514</v>
      </c>
      <c r="L30" s="4"/>
      <c r="R30">
        <v>4518</v>
      </c>
      <c r="S30" s="4">
        <v>5.9433537999999899</v>
      </c>
      <c r="U30">
        <v>5258</v>
      </c>
    </row>
    <row r="31" spans="1:29" x14ac:dyDescent="0.45">
      <c r="A31" s="10"/>
      <c r="B31" s="9">
        <v>6</v>
      </c>
      <c r="C31" s="9">
        <v>10</v>
      </c>
      <c r="D31" s="9">
        <v>10</v>
      </c>
      <c r="E31" s="9"/>
      <c r="F31" s="11">
        <v>3847</v>
      </c>
      <c r="G31" s="6">
        <f t="shared" si="0"/>
        <v>5.6645414418832756</v>
      </c>
      <c r="H31" s="6">
        <v>6.2370799999999997E-2</v>
      </c>
      <c r="I31" s="6"/>
      <c r="J31" s="11">
        <v>4078</v>
      </c>
      <c r="K31" s="6">
        <v>0.12338</v>
      </c>
      <c r="L31" s="4"/>
      <c r="R31">
        <v>4090</v>
      </c>
      <c r="S31" s="4">
        <v>2.5075046999999899</v>
      </c>
      <c r="U31">
        <v>4585</v>
      </c>
    </row>
    <row r="32" spans="1:29" x14ac:dyDescent="0.45">
      <c r="A32" s="10"/>
      <c r="B32" s="9">
        <v>7</v>
      </c>
      <c r="C32" s="9">
        <v>10</v>
      </c>
      <c r="D32" s="9">
        <v>10</v>
      </c>
      <c r="E32" s="9"/>
      <c r="F32" s="11">
        <v>3423</v>
      </c>
      <c r="G32" s="6">
        <f t="shared" si="0"/>
        <v>33.000587199060483</v>
      </c>
      <c r="H32" s="6">
        <v>6.12718999999994E-2</v>
      </c>
      <c r="I32" s="6"/>
      <c r="J32" s="11">
        <v>5109</v>
      </c>
      <c r="K32" s="6">
        <v>0.1240433</v>
      </c>
      <c r="L32" s="4"/>
      <c r="R32">
        <v>5280</v>
      </c>
      <c r="S32" s="4">
        <v>3.3240419000000001</v>
      </c>
      <c r="U32">
        <v>5799</v>
      </c>
    </row>
    <row r="33" spans="1:21" x14ac:dyDescent="0.45">
      <c r="A33" s="10"/>
      <c r="B33" s="9">
        <v>8</v>
      </c>
      <c r="C33" s="9">
        <v>10</v>
      </c>
      <c r="D33" s="9">
        <v>10</v>
      </c>
      <c r="E33" s="9"/>
      <c r="F33" s="11">
        <v>2347</v>
      </c>
      <c r="G33" s="6">
        <f t="shared" si="0"/>
        <v>5.1717171717171713</v>
      </c>
      <c r="H33" s="6">
        <v>7.6719099999999998E-2</v>
      </c>
      <c r="I33" s="6"/>
      <c r="J33" s="11">
        <v>2475</v>
      </c>
      <c r="K33" s="6">
        <v>0.1233291</v>
      </c>
      <c r="L33" s="4"/>
      <c r="R33">
        <v>2526</v>
      </c>
      <c r="S33" s="4">
        <v>5.0080414999999903</v>
      </c>
      <c r="U33">
        <v>2837</v>
      </c>
    </row>
    <row r="34" spans="1:21" x14ac:dyDescent="0.45">
      <c r="A34" s="10"/>
      <c r="B34" s="9">
        <v>9</v>
      </c>
      <c r="C34" s="9">
        <v>10</v>
      </c>
      <c r="D34" s="9">
        <v>10</v>
      </c>
      <c r="E34" s="9"/>
      <c r="F34" s="11">
        <v>3246</v>
      </c>
      <c r="G34" s="6">
        <f t="shared" si="0"/>
        <v>21.989906272530639</v>
      </c>
      <c r="H34" s="6">
        <v>7.3902800000000796E-2</v>
      </c>
      <c r="I34" s="6"/>
      <c r="J34" s="11">
        <v>4161</v>
      </c>
      <c r="K34" s="6">
        <v>0.15346080000000001</v>
      </c>
      <c r="L34" s="4"/>
      <c r="R34">
        <v>4176</v>
      </c>
      <c r="S34" s="4">
        <v>5.3847144</v>
      </c>
      <c r="U34">
        <v>4756</v>
      </c>
    </row>
    <row r="35" spans="1:21" x14ac:dyDescent="0.45">
      <c r="A35" s="10" t="s">
        <v>19</v>
      </c>
      <c r="B35" s="10"/>
      <c r="C35" s="10"/>
      <c r="D35" s="10"/>
      <c r="E35" s="9"/>
      <c r="F35" s="11">
        <f>AVERAGE(F25:F34)</f>
        <v>3313.5999999999985</v>
      </c>
      <c r="G35" s="6">
        <f t="shared" ref="G35:K35" si="5">AVERAGE(G25:G34)</f>
        <v>11.583727765347371</v>
      </c>
      <c r="H35" s="6">
        <f t="shared" si="5"/>
        <v>8.271714999999992E-2</v>
      </c>
      <c r="I35" s="6"/>
      <c r="J35" s="11">
        <f t="shared" si="5"/>
        <v>3812.1</v>
      </c>
      <c r="K35" s="6">
        <f t="shared" si="5"/>
        <v>0.1278038799999997</v>
      </c>
      <c r="L35" s="4"/>
      <c r="S35" s="4"/>
    </row>
  </sheetData>
  <mergeCells count="10">
    <mergeCell ref="A13:D13"/>
    <mergeCell ref="A14:A23"/>
    <mergeCell ref="A24:D24"/>
    <mergeCell ref="A25:A34"/>
    <mergeCell ref="A35:D35"/>
    <mergeCell ref="J1:K1"/>
    <mergeCell ref="A1:D1"/>
    <mergeCell ref="F1:H1"/>
    <mergeCell ref="R1:S1"/>
    <mergeCell ref="A3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performance on trained size</vt:lpstr>
      <vt:lpstr>performance on medium size</vt:lpstr>
      <vt:lpstr>performance on largesize</vt:lpstr>
      <vt:lpstr>reall world data (small)</vt:lpstr>
      <vt:lpstr>performance on different qr</vt:lpstr>
      <vt:lpstr>B&amp;C(1)</vt:lpstr>
      <vt:lpstr>topq vs 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thirory</dc:creator>
  <cp:lastModifiedBy>thirory</cp:lastModifiedBy>
  <dcterms:created xsi:type="dcterms:W3CDTF">2024-03-26T04:26:01Z</dcterms:created>
  <dcterms:modified xsi:type="dcterms:W3CDTF">2024-04-18T09:32:36Z</dcterms:modified>
</cp:coreProperties>
</file>