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ki-takahashi\Desktop\Cloudeプロジェクトフォルダ\内外エレ現品票\"/>
    </mc:Choice>
  </mc:AlternateContent>
  <xr:revisionPtr revIDLastSave="0" documentId="13_ncr:1_{C6DAA049-A9B8-49B0-BCEA-39ED663BA748}" xr6:coauthVersionLast="47" xr6:coauthVersionMax="47" xr10:uidLastSave="{00000000-0000-0000-0000-000000000000}"/>
  <bookViews>
    <workbookView xWindow="28680" yWindow="-120" windowWidth="29040" windowHeight="15720" tabRatio="838" activeTab="7" xr2:uid="{00000000-000D-0000-FFFF-FFFF00000000}"/>
  </bookViews>
  <sheets>
    <sheet name="変更" sheetId="46" r:id="rId1"/>
    <sheet name="メール" sheetId="1" r:id="rId2"/>
    <sheet name="ﾈｼﾞﾛｯｸ" sheetId="47" r:id="rId3"/>
    <sheet name="手順" sheetId="2" r:id="rId4"/>
    <sheet name="202601" sheetId="13" r:id="rId5"/>
    <sheet name="202602" sheetId="23" r:id="rId6"/>
    <sheet name="202603" sheetId="31" r:id="rId7"/>
    <sheet name="202604" sheetId="37" r:id="rId8"/>
    <sheet name="202605" sheetId="45" r:id="rId9"/>
    <sheet name="機種一覧" sheetId="3" r:id="rId10"/>
    <sheet name="生産実績1" sheetId="22" state="hidden" r:id="rId11"/>
    <sheet name="生産実績2" sheetId="44" r:id="rId12"/>
    <sheet name="1" sheetId="7" r:id="rId13"/>
    <sheet name="2" sheetId="6" r:id="rId14"/>
    <sheet name="3" sheetId="8" r:id="rId15"/>
    <sheet name="4" sheetId="11" r:id="rId16"/>
    <sheet name="5" sheetId="9" r:id="rId17"/>
    <sheet name="6" sheetId="10" r:id="rId18"/>
    <sheet name="7" sheetId="12" r:id="rId19"/>
    <sheet name="8" sheetId="14" r:id="rId20"/>
    <sheet name="9" sheetId="15" r:id="rId21"/>
    <sheet name="10" sheetId="16" r:id="rId22"/>
    <sheet name="11" sheetId="17" r:id="rId23"/>
    <sheet name="12" sheetId="18" r:id="rId24"/>
    <sheet name="13" sheetId="19" r:id="rId25"/>
    <sheet name="14" sheetId="20" r:id="rId26"/>
    <sheet name="15" sheetId="21" r:id="rId27"/>
    <sheet name="16" sheetId="25" r:id="rId28"/>
    <sheet name="17" sheetId="26" r:id="rId29"/>
    <sheet name="18" sheetId="27" r:id="rId30"/>
    <sheet name="19" sheetId="28" r:id="rId31"/>
    <sheet name="20" sheetId="29" r:id="rId32"/>
    <sheet name="21" sheetId="30" r:id="rId33"/>
    <sheet name="22" sheetId="34" r:id="rId34"/>
    <sheet name="23" sheetId="33" r:id="rId35"/>
    <sheet name="24" sheetId="35" r:id="rId36"/>
    <sheet name="25" sheetId="38" r:id="rId37"/>
    <sheet name="26" sheetId="39" r:id="rId38"/>
    <sheet name="27" sheetId="40" r:id="rId39"/>
    <sheet name="28" sheetId="41" r:id="rId40"/>
    <sheet name="29" sheetId="42" r:id="rId41"/>
    <sheet name="30" sheetId="43" r:id="rId42"/>
    <sheet name="31" sheetId="48" r:id="rId43"/>
    <sheet name="32" sheetId="49" r:id="rId44"/>
  </sheets>
  <definedNames>
    <definedName name="_xlnm._FilterDatabase" localSheetId="10" hidden="1">生産実績1!$A$4:$N$164</definedName>
    <definedName name="_xlnm._FilterDatabase" localSheetId="11" hidden="1">生産実績2!$A$4:$N$77</definedName>
    <definedName name="_xlnm.Print_Area" localSheetId="4">'202601'!$B$659:$G$756</definedName>
    <definedName name="_xlnm.Print_Area" localSheetId="5">'202602'!$B$1121:$G$1134</definedName>
    <definedName name="_xlnm.Print_Area" localSheetId="6">'202603'!$B$1415:$G$1442</definedName>
    <definedName name="_xlnm.Print_Area" localSheetId="7">'202604'!$B$701:$G$714</definedName>
    <definedName name="_xlnm.Print_Area" localSheetId="8">'202605'!$B$1:$G$56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45" l="1"/>
  <c r="D1" i="45"/>
  <c r="D2" i="45"/>
  <c r="D3" i="45"/>
  <c r="D4" i="45"/>
  <c r="D5" i="45"/>
  <c r="D6" i="45"/>
  <c r="D7" i="45"/>
  <c r="D8" i="45"/>
  <c r="D9" i="45"/>
  <c r="D10" i="45"/>
  <c r="D11" i="45"/>
  <c r="D1928" i="45"/>
  <c r="D1929" i="45"/>
  <c r="D1930" i="45"/>
  <c r="D1931" i="45"/>
  <c r="D1932" i="45"/>
  <c r="D1933" i="45"/>
  <c r="D1934" i="45"/>
  <c r="D1935" i="45"/>
  <c r="D1936" i="45"/>
  <c r="D1937" i="45"/>
  <c r="G3" i="45"/>
  <c r="G4" i="45"/>
  <c r="G5" i="45"/>
  <c r="G6" i="45"/>
  <c r="G7" i="45"/>
  <c r="G8" i="45"/>
  <c r="G9" i="45"/>
  <c r="G10" i="45"/>
  <c r="G11" i="45"/>
  <c r="G12" i="45"/>
  <c r="G13" i="45"/>
  <c r="G14" i="45"/>
  <c r="G15" i="45"/>
  <c r="G16" i="45"/>
  <c r="G17" i="45"/>
  <c r="G18" i="45"/>
  <c r="G19" i="45"/>
  <c r="G20" i="45"/>
  <c r="G21" i="45"/>
  <c r="G22" i="45"/>
  <c r="G23" i="45"/>
  <c r="G24" i="45"/>
  <c r="G25" i="45"/>
  <c r="G26" i="45"/>
  <c r="G27" i="45"/>
  <c r="G28" i="45"/>
  <c r="G29" i="45"/>
  <c r="G30" i="45"/>
  <c r="G31" i="45"/>
  <c r="G32" i="45"/>
  <c r="G33" i="45"/>
  <c r="G34" i="45"/>
  <c r="G35" i="45"/>
  <c r="G36" i="45"/>
  <c r="G37" i="45"/>
  <c r="G38" i="45"/>
  <c r="G39" i="45"/>
  <c r="G40" i="45"/>
  <c r="G41" i="45"/>
  <c r="G42" i="45"/>
  <c r="G43" i="45"/>
  <c r="G44" i="45"/>
  <c r="G45" i="45"/>
  <c r="G46" i="45"/>
  <c r="G47" i="45"/>
  <c r="G48" i="45"/>
  <c r="G49" i="45"/>
  <c r="G50" i="45"/>
  <c r="G51" i="45"/>
  <c r="G52" i="45"/>
  <c r="G53" i="45"/>
  <c r="G54" i="45"/>
  <c r="G55" i="45"/>
  <c r="G56" i="45"/>
  <c r="G57" i="45"/>
  <c r="G58" i="45"/>
  <c r="G59" i="45"/>
  <c r="G60" i="45"/>
  <c r="G61" i="45"/>
  <c r="G62" i="45"/>
  <c r="G63" i="45"/>
  <c r="G64" i="45"/>
  <c r="G65" i="45"/>
  <c r="G66" i="45"/>
  <c r="G67" i="45"/>
  <c r="G68" i="45"/>
  <c r="G69" i="45"/>
  <c r="G70" i="45"/>
  <c r="G71" i="45"/>
  <c r="G72" i="45"/>
  <c r="G73" i="45"/>
  <c r="G74" i="45"/>
  <c r="G75" i="45"/>
  <c r="G76" i="45"/>
  <c r="G77" i="45"/>
  <c r="G78" i="45"/>
  <c r="G79" i="45"/>
  <c r="G80" i="45"/>
  <c r="G81" i="45"/>
  <c r="G82" i="45"/>
  <c r="G83" i="45"/>
  <c r="G84" i="45"/>
  <c r="G85" i="45"/>
  <c r="G86" i="45"/>
  <c r="G87" i="45"/>
  <c r="G88" i="45"/>
  <c r="G89" i="45"/>
  <c r="G90" i="45"/>
  <c r="G91" i="45"/>
  <c r="G92" i="45"/>
  <c r="G93" i="45"/>
  <c r="G94" i="45"/>
  <c r="G95" i="45"/>
  <c r="G96" i="45"/>
  <c r="G97" i="45"/>
  <c r="G98" i="45"/>
  <c r="G99" i="45"/>
  <c r="G100" i="45"/>
  <c r="G101" i="45"/>
  <c r="G102" i="45"/>
  <c r="G103" i="45"/>
  <c r="G104" i="45"/>
  <c r="G105" i="45"/>
  <c r="G106" i="45"/>
  <c r="G107" i="45"/>
  <c r="G108" i="45"/>
  <c r="G109" i="45"/>
  <c r="G110" i="45"/>
  <c r="G111" i="45"/>
  <c r="G112" i="45"/>
  <c r="G113" i="45"/>
  <c r="G114" i="45"/>
  <c r="G115" i="45"/>
  <c r="G116" i="45"/>
  <c r="G117" i="45"/>
  <c r="G118" i="45"/>
  <c r="G119" i="45"/>
  <c r="G120" i="45"/>
  <c r="G121" i="45"/>
  <c r="G122" i="45"/>
  <c r="G123" i="45"/>
  <c r="G124" i="45"/>
  <c r="G125" i="45"/>
  <c r="G126" i="45"/>
  <c r="G127" i="45"/>
  <c r="G128" i="45"/>
  <c r="G129" i="45"/>
  <c r="G130" i="45"/>
  <c r="G131" i="45"/>
  <c r="G132" i="45"/>
  <c r="G133" i="45"/>
  <c r="G134" i="45"/>
  <c r="G135" i="45"/>
  <c r="G136" i="45"/>
  <c r="G137" i="45"/>
  <c r="G138" i="45"/>
  <c r="G139" i="45"/>
  <c r="G140" i="45"/>
  <c r="G141" i="45"/>
  <c r="G142" i="45"/>
  <c r="G143" i="45"/>
  <c r="G144" i="45"/>
  <c r="G145" i="45"/>
  <c r="G146" i="45"/>
  <c r="G147" i="45"/>
  <c r="G148" i="45"/>
  <c r="G149" i="45"/>
  <c r="G150" i="45"/>
  <c r="G151" i="45"/>
  <c r="G152" i="45"/>
  <c r="G153" i="45"/>
  <c r="G154" i="45"/>
  <c r="G155" i="45"/>
  <c r="G156" i="45"/>
  <c r="G157" i="45"/>
  <c r="G158" i="45"/>
  <c r="G159" i="45"/>
  <c r="G160" i="45"/>
  <c r="G161" i="45"/>
  <c r="G162" i="45"/>
  <c r="G163" i="45"/>
  <c r="G164" i="45"/>
  <c r="G165" i="45"/>
  <c r="G166" i="45"/>
  <c r="G167" i="45"/>
  <c r="G168" i="45"/>
  <c r="G169" i="45"/>
  <c r="G170" i="45"/>
  <c r="G171" i="45"/>
  <c r="G172" i="45"/>
  <c r="G173" i="45"/>
  <c r="G174" i="45"/>
  <c r="G175" i="45"/>
  <c r="G176" i="45"/>
  <c r="G177" i="45"/>
  <c r="G178" i="45"/>
  <c r="G179" i="45"/>
  <c r="G180" i="45"/>
  <c r="G181" i="45"/>
  <c r="G182" i="45"/>
  <c r="G183" i="45"/>
  <c r="G184" i="45"/>
  <c r="G185" i="45"/>
  <c r="G186" i="45"/>
  <c r="G187" i="45"/>
  <c r="G188" i="45"/>
  <c r="G189" i="45"/>
  <c r="G190" i="45"/>
  <c r="G191" i="45"/>
  <c r="G192" i="45"/>
  <c r="G193" i="45"/>
  <c r="G194" i="45"/>
  <c r="G195" i="45"/>
  <c r="G196" i="45"/>
  <c r="G197" i="45"/>
  <c r="G198" i="45"/>
  <c r="G199" i="45"/>
  <c r="G200" i="45"/>
  <c r="G201" i="45"/>
  <c r="G202" i="45"/>
  <c r="G203" i="45"/>
  <c r="G204" i="45"/>
  <c r="G205" i="45"/>
  <c r="G206" i="45"/>
  <c r="G207" i="45"/>
  <c r="G208" i="45"/>
  <c r="G209" i="45"/>
  <c r="G210" i="45"/>
  <c r="G211" i="45"/>
  <c r="G212" i="45"/>
  <c r="G213" i="45"/>
  <c r="G214" i="45"/>
  <c r="G215" i="45"/>
  <c r="G216" i="45"/>
  <c r="G217" i="45"/>
  <c r="G218" i="45"/>
  <c r="G219" i="45"/>
  <c r="G220" i="45"/>
  <c r="G221" i="45"/>
  <c r="G222" i="45"/>
  <c r="G223" i="45"/>
  <c r="G224" i="45"/>
  <c r="G225" i="45"/>
  <c r="G226" i="45"/>
  <c r="G227" i="45"/>
  <c r="G228" i="45"/>
  <c r="G229" i="45"/>
  <c r="G230" i="45"/>
  <c r="G231" i="45"/>
  <c r="G232" i="45"/>
  <c r="G233" i="45"/>
  <c r="G234" i="45"/>
  <c r="G235" i="45"/>
  <c r="G236" i="45"/>
  <c r="G237" i="45"/>
  <c r="G238" i="45"/>
  <c r="G239" i="45"/>
  <c r="G240" i="45"/>
  <c r="G241" i="45"/>
  <c r="G242" i="45"/>
  <c r="G243" i="45"/>
  <c r="G244" i="45"/>
  <c r="G245" i="45"/>
  <c r="G246" i="45"/>
  <c r="G247" i="45"/>
  <c r="G248" i="45"/>
  <c r="G249" i="45"/>
  <c r="G250" i="45"/>
  <c r="G251" i="45"/>
  <c r="G252" i="45"/>
  <c r="G253" i="45"/>
  <c r="G254" i="45"/>
  <c r="G255" i="45"/>
  <c r="G256" i="45"/>
  <c r="G257" i="45"/>
  <c r="G258" i="45"/>
  <c r="G259" i="45"/>
  <c r="G260" i="45"/>
  <c r="G261" i="45"/>
  <c r="G262" i="45"/>
  <c r="G263" i="45"/>
  <c r="G264" i="45"/>
  <c r="G265" i="45"/>
  <c r="G266" i="45"/>
  <c r="G267" i="45"/>
  <c r="G268" i="45"/>
  <c r="G269" i="45"/>
  <c r="G270" i="45"/>
  <c r="G271" i="45"/>
  <c r="G272" i="45"/>
  <c r="G273" i="45"/>
  <c r="G274" i="45"/>
  <c r="G275" i="45"/>
  <c r="G276" i="45"/>
  <c r="G277" i="45"/>
  <c r="G278" i="45"/>
  <c r="G279" i="45"/>
  <c r="G280" i="45"/>
  <c r="G281" i="45"/>
  <c r="G282" i="45"/>
  <c r="G283" i="45"/>
  <c r="G284" i="45"/>
  <c r="G285" i="45"/>
  <c r="G286" i="45"/>
  <c r="G287" i="45"/>
  <c r="G288" i="45"/>
  <c r="G289" i="45"/>
  <c r="G290" i="45"/>
  <c r="G291" i="45"/>
  <c r="G292" i="45"/>
  <c r="G293" i="45"/>
  <c r="G294" i="45"/>
  <c r="G295" i="45"/>
  <c r="G296" i="45"/>
  <c r="G297" i="45"/>
  <c r="G298" i="45"/>
  <c r="G299" i="45"/>
  <c r="G300" i="45"/>
  <c r="G301" i="45"/>
  <c r="G302" i="45"/>
  <c r="G303" i="45"/>
  <c r="G304" i="45"/>
  <c r="G305" i="45"/>
  <c r="G306" i="45"/>
  <c r="G307" i="45"/>
  <c r="G308" i="45"/>
  <c r="G309" i="45"/>
  <c r="G310" i="45"/>
  <c r="G311" i="45"/>
  <c r="G312" i="45"/>
  <c r="G313" i="45"/>
  <c r="G314" i="45"/>
  <c r="G315" i="45"/>
  <c r="G316" i="45"/>
  <c r="G317" i="45"/>
  <c r="G318" i="45"/>
  <c r="G319" i="45"/>
  <c r="G320" i="45"/>
  <c r="G321" i="45"/>
  <c r="G322" i="45"/>
  <c r="G323" i="45"/>
  <c r="G324" i="45"/>
  <c r="G325" i="45"/>
  <c r="G326" i="45"/>
  <c r="G327" i="45"/>
  <c r="G328" i="45"/>
  <c r="G329" i="45"/>
  <c r="G330" i="45"/>
  <c r="G331" i="45"/>
  <c r="G332" i="45"/>
  <c r="G333" i="45"/>
  <c r="G334" i="45"/>
  <c r="G335" i="45"/>
  <c r="G336" i="45"/>
  <c r="G337" i="45"/>
  <c r="G338" i="45"/>
  <c r="G339" i="45"/>
  <c r="G340" i="45"/>
  <c r="G341" i="45"/>
  <c r="G342" i="45"/>
  <c r="G343" i="45"/>
  <c r="G344" i="45"/>
  <c r="G345" i="45"/>
  <c r="G346" i="45"/>
  <c r="G347" i="45"/>
  <c r="G348" i="45"/>
  <c r="G349" i="45"/>
  <c r="G350" i="45"/>
  <c r="G351" i="45"/>
  <c r="G352" i="45"/>
  <c r="G353" i="45"/>
  <c r="G354" i="45"/>
  <c r="G355" i="45"/>
  <c r="G356" i="45"/>
  <c r="G357" i="45"/>
  <c r="G358" i="45"/>
  <c r="G359" i="45"/>
  <c r="G360" i="45"/>
  <c r="G361" i="45"/>
  <c r="G362" i="45"/>
  <c r="G363" i="45"/>
  <c r="G364" i="45"/>
  <c r="G365" i="45"/>
  <c r="G366" i="45"/>
  <c r="G367" i="45"/>
  <c r="G368" i="45"/>
  <c r="G369" i="45"/>
  <c r="G370" i="45"/>
  <c r="G371" i="45"/>
  <c r="G372" i="45"/>
  <c r="G373" i="45"/>
  <c r="G374" i="45"/>
  <c r="G375" i="45"/>
  <c r="G376" i="45"/>
  <c r="G377" i="45"/>
  <c r="G378" i="45"/>
  <c r="G379" i="45"/>
  <c r="G380" i="45"/>
  <c r="G381" i="45"/>
  <c r="G382" i="45"/>
  <c r="G383" i="45"/>
  <c r="G384" i="45"/>
  <c r="G385" i="45"/>
  <c r="G386" i="45"/>
  <c r="G387" i="45"/>
  <c r="G388" i="45"/>
  <c r="G389" i="45"/>
  <c r="G390" i="45"/>
  <c r="G391" i="45"/>
  <c r="G392" i="45"/>
  <c r="G393" i="45"/>
  <c r="G394" i="45"/>
  <c r="G395" i="45"/>
  <c r="G396" i="45"/>
  <c r="G397" i="45"/>
  <c r="G398" i="45"/>
  <c r="G399" i="45"/>
  <c r="G400" i="45"/>
  <c r="G401" i="45"/>
  <c r="G402" i="45"/>
  <c r="G403" i="45"/>
  <c r="G404" i="45"/>
  <c r="G405" i="45"/>
  <c r="G406" i="45"/>
  <c r="G407" i="45"/>
  <c r="G408" i="45"/>
  <c r="G409" i="45"/>
  <c r="G410" i="45"/>
  <c r="G411" i="45"/>
  <c r="G412" i="45"/>
  <c r="G413" i="45"/>
  <c r="G414" i="45"/>
  <c r="G415" i="45"/>
  <c r="G416" i="45"/>
  <c r="G417" i="45"/>
  <c r="G418" i="45"/>
  <c r="G419" i="45"/>
  <c r="G420" i="45"/>
  <c r="G421" i="45"/>
  <c r="G422" i="45"/>
  <c r="G423" i="45"/>
  <c r="G424" i="45"/>
  <c r="G425" i="45"/>
  <c r="G426" i="45"/>
  <c r="G427" i="45"/>
  <c r="G428" i="45"/>
  <c r="G429" i="45"/>
  <c r="G430" i="45"/>
  <c r="G431" i="45"/>
  <c r="G432" i="45"/>
  <c r="G433" i="45"/>
  <c r="G434" i="45"/>
  <c r="G435" i="45"/>
  <c r="G436" i="45"/>
  <c r="G437" i="45"/>
  <c r="G438" i="45"/>
  <c r="G439" i="45"/>
  <c r="G440" i="45"/>
  <c r="G441" i="45"/>
  <c r="G442" i="45"/>
  <c r="G443" i="45"/>
  <c r="G444" i="45"/>
  <c r="G445" i="45"/>
  <c r="G446" i="45"/>
  <c r="G447" i="45"/>
  <c r="G448" i="45"/>
  <c r="G449" i="45"/>
  <c r="G450" i="45"/>
  <c r="G451" i="45"/>
  <c r="G452" i="45"/>
  <c r="G453" i="45"/>
  <c r="G454" i="45"/>
  <c r="G455" i="45"/>
  <c r="G456" i="45"/>
  <c r="G457" i="45"/>
  <c r="G458" i="45"/>
  <c r="G459" i="45"/>
  <c r="G460" i="45"/>
  <c r="G461" i="45"/>
  <c r="G462" i="45"/>
  <c r="G463" i="45"/>
  <c r="G464" i="45"/>
  <c r="G465" i="45"/>
  <c r="G466" i="45"/>
  <c r="G467" i="45"/>
  <c r="G468" i="45"/>
  <c r="G469" i="45"/>
  <c r="G470" i="45"/>
  <c r="G471" i="45"/>
  <c r="G472" i="45"/>
  <c r="G473" i="45"/>
  <c r="G474" i="45"/>
  <c r="G475" i="45"/>
  <c r="G476" i="45"/>
  <c r="G477" i="45"/>
  <c r="G478" i="45"/>
  <c r="G479" i="45"/>
  <c r="G480" i="45"/>
  <c r="G481" i="45"/>
  <c r="G482" i="45"/>
  <c r="G483" i="45"/>
  <c r="G484" i="45"/>
  <c r="G485" i="45"/>
  <c r="G486" i="45"/>
  <c r="G487" i="45"/>
  <c r="G488" i="45"/>
  <c r="G489" i="45"/>
  <c r="G490" i="45"/>
  <c r="G491" i="45"/>
  <c r="G492" i="45"/>
  <c r="G493" i="45"/>
  <c r="G494" i="45"/>
  <c r="G495" i="45"/>
  <c r="G496" i="45"/>
  <c r="G497" i="45"/>
  <c r="G498" i="45"/>
  <c r="G499" i="45"/>
  <c r="G500" i="45"/>
  <c r="G501" i="45"/>
  <c r="G502" i="45"/>
  <c r="G503" i="45"/>
  <c r="G504" i="45"/>
  <c r="G505" i="45"/>
  <c r="G506" i="45"/>
  <c r="G507" i="45"/>
  <c r="G508" i="45"/>
  <c r="G509" i="45"/>
  <c r="G510" i="45"/>
  <c r="G511" i="45"/>
  <c r="G512" i="45"/>
  <c r="G513" i="45"/>
  <c r="G514" i="45"/>
  <c r="G515" i="45"/>
  <c r="G516" i="45"/>
  <c r="G517" i="45"/>
  <c r="G518" i="45"/>
  <c r="G519" i="45"/>
  <c r="G520" i="45"/>
  <c r="G521" i="45"/>
  <c r="G522" i="45"/>
  <c r="G523" i="45"/>
  <c r="G524" i="45"/>
  <c r="G525" i="45"/>
  <c r="G526" i="45"/>
  <c r="G527" i="45"/>
  <c r="G528" i="45"/>
  <c r="G529" i="45"/>
  <c r="G530" i="45"/>
  <c r="G531" i="45"/>
  <c r="G532" i="45"/>
  <c r="G533" i="45"/>
  <c r="G534" i="45"/>
  <c r="G535" i="45"/>
  <c r="G536" i="45"/>
  <c r="G537" i="45"/>
  <c r="G538" i="45"/>
  <c r="G539" i="45"/>
  <c r="G540" i="45"/>
  <c r="G541" i="45"/>
  <c r="G542" i="45"/>
  <c r="G543" i="45"/>
  <c r="G544" i="45"/>
  <c r="G545" i="45"/>
  <c r="G546" i="45"/>
  <c r="G547" i="45"/>
  <c r="G548" i="45"/>
  <c r="G549" i="45"/>
  <c r="G550" i="45"/>
  <c r="G551" i="45"/>
  <c r="G552" i="45"/>
  <c r="G553" i="45"/>
  <c r="G554" i="45"/>
  <c r="G555" i="45"/>
  <c r="G556" i="45"/>
  <c r="G557" i="45"/>
  <c r="G558" i="45"/>
  <c r="G559" i="45"/>
  <c r="G560" i="45"/>
  <c r="G561" i="45"/>
  <c r="G562" i="45"/>
  <c r="G563" i="45"/>
  <c r="G564" i="45"/>
  <c r="G565" i="45"/>
  <c r="G566" i="45"/>
  <c r="G567" i="45"/>
  <c r="G568" i="45"/>
  <c r="G569" i="45"/>
  <c r="G570" i="45"/>
  <c r="G571" i="45"/>
  <c r="G572" i="45"/>
  <c r="G573" i="45"/>
  <c r="G574" i="45"/>
  <c r="G575" i="45"/>
  <c r="G576" i="45"/>
  <c r="G577" i="45"/>
  <c r="G578" i="45"/>
  <c r="G579" i="45"/>
  <c r="G580" i="45"/>
  <c r="G581" i="45"/>
  <c r="G582" i="45"/>
  <c r="G583" i="45"/>
  <c r="G584" i="45"/>
  <c r="G585" i="45"/>
  <c r="G586" i="45"/>
  <c r="G587" i="45"/>
  <c r="G588" i="45"/>
  <c r="G589" i="45"/>
  <c r="G590" i="45"/>
  <c r="G591" i="45"/>
  <c r="G592" i="45"/>
  <c r="G593" i="45"/>
  <c r="G594" i="45"/>
  <c r="G595" i="45"/>
  <c r="G596" i="45"/>
  <c r="G597" i="45"/>
  <c r="G598" i="45"/>
  <c r="G599" i="45"/>
  <c r="G600" i="45"/>
  <c r="G601" i="45"/>
  <c r="G602" i="45"/>
  <c r="G603" i="45"/>
  <c r="G604" i="45"/>
  <c r="G605" i="45"/>
  <c r="G606" i="45"/>
  <c r="G607" i="45"/>
  <c r="G608" i="45"/>
  <c r="G609" i="45"/>
  <c r="G610" i="45"/>
  <c r="G611" i="45"/>
  <c r="G612" i="45"/>
  <c r="G613" i="45"/>
  <c r="G614" i="45"/>
  <c r="G615" i="45"/>
  <c r="G616" i="45"/>
  <c r="G617" i="45"/>
  <c r="G618" i="45"/>
  <c r="G619" i="45"/>
  <c r="G620" i="45"/>
  <c r="G621" i="45"/>
  <c r="G622" i="45"/>
  <c r="G623" i="45"/>
  <c r="G624" i="45"/>
  <c r="G625" i="45"/>
  <c r="G626" i="45"/>
  <c r="G627" i="45"/>
  <c r="G628" i="45"/>
  <c r="G629" i="45"/>
  <c r="G630" i="45"/>
  <c r="G631" i="45"/>
  <c r="G632" i="45"/>
  <c r="G633" i="45"/>
  <c r="G634" i="45"/>
  <c r="G635" i="45"/>
  <c r="G636" i="45"/>
  <c r="G637" i="45"/>
  <c r="G638" i="45"/>
  <c r="G639" i="45"/>
  <c r="G640" i="45"/>
  <c r="G641" i="45"/>
  <c r="G642" i="45"/>
  <c r="G643" i="45"/>
  <c r="G644" i="45"/>
  <c r="G645" i="45"/>
  <c r="G646" i="45"/>
  <c r="G647" i="45"/>
  <c r="G648" i="45"/>
  <c r="G649" i="45"/>
  <c r="G650" i="45"/>
  <c r="G651" i="45"/>
  <c r="G652" i="45"/>
  <c r="G653" i="45"/>
  <c r="G654" i="45"/>
  <c r="G655" i="45"/>
  <c r="G656" i="45"/>
  <c r="G657" i="45"/>
  <c r="G658" i="45"/>
  <c r="G659" i="45"/>
  <c r="G660" i="45"/>
  <c r="G661" i="45"/>
  <c r="G662" i="45"/>
  <c r="G663" i="45"/>
  <c r="G664" i="45"/>
  <c r="G665" i="45"/>
  <c r="G666" i="45"/>
  <c r="G667" i="45"/>
  <c r="G668" i="45"/>
  <c r="G669" i="45"/>
  <c r="G670" i="45"/>
  <c r="G671" i="45"/>
  <c r="G672" i="45"/>
  <c r="G673" i="45"/>
  <c r="G674" i="45"/>
  <c r="G675" i="45"/>
  <c r="G676" i="45"/>
  <c r="G677" i="45"/>
  <c r="G678" i="45"/>
  <c r="G679" i="45"/>
  <c r="G680" i="45"/>
  <c r="G681" i="45"/>
  <c r="G682" i="45"/>
  <c r="G683" i="45"/>
  <c r="G684" i="45"/>
  <c r="G685" i="45"/>
  <c r="G686" i="45"/>
  <c r="G687" i="45"/>
  <c r="G688" i="45"/>
  <c r="G689" i="45"/>
  <c r="G690" i="45"/>
  <c r="G691" i="45"/>
  <c r="G692" i="45"/>
  <c r="G693" i="45"/>
  <c r="G694" i="45"/>
  <c r="G695" i="45"/>
  <c r="G696" i="45"/>
  <c r="G697" i="45"/>
  <c r="G698" i="45"/>
  <c r="G699" i="45"/>
  <c r="G700" i="45"/>
  <c r="G701" i="45"/>
  <c r="G702" i="45"/>
  <c r="G703" i="45"/>
  <c r="G704" i="45"/>
  <c r="G705" i="45"/>
  <c r="G706" i="45"/>
  <c r="G707" i="45"/>
  <c r="G708" i="45"/>
  <c r="G709" i="45"/>
  <c r="G710" i="45"/>
  <c r="G711" i="45"/>
  <c r="G712" i="45"/>
  <c r="G713" i="45"/>
  <c r="G714" i="45"/>
  <c r="G715" i="45"/>
  <c r="G716" i="45"/>
  <c r="G717" i="45"/>
  <c r="G718" i="45"/>
  <c r="G719" i="45"/>
  <c r="G720" i="45"/>
  <c r="G721" i="45"/>
  <c r="G722" i="45"/>
  <c r="G723" i="45"/>
  <c r="G724" i="45"/>
  <c r="G725" i="45"/>
  <c r="G726" i="45"/>
  <c r="G727" i="45"/>
  <c r="G728" i="45"/>
  <c r="G729" i="45"/>
  <c r="G730" i="45"/>
  <c r="G731" i="45"/>
  <c r="G732" i="45"/>
  <c r="G733" i="45"/>
  <c r="G734" i="45"/>
  <c r="G735" i="45"/>
  <c r="G736" i="45"/>
  <c r="G737" i="45"/>
  <c r="G738" i="45"/>
  <c r="G739" i="45"/>
  <c r="G740" i="45"/>
  <c r="G741" i="45"/>
  <c r="G742" i="45"/>
  <c r="G743" i="45"/>
  <c r="G744" i="45"/>
  <c r="G745" i="45"/>
  <c r="G746" i="45"/>
  <c r="G747" i="45"/>
  <c r="G748" i="45"/>
  <c r="G749" i="45"/>
  <c r="G750" i="45"/>
  <c r="G751" i="45"/>
  <c r="G752" i="45"/>
  <c r="G753" i="45"/>
  <c r="G754" i="45"/>
  <c r="G755" i="45"/>
  <c r="G756" i="45"/>
  <c r="G757" i="45"/>
  <c r="G758" i="45"/>
  <c r="G759" i="45"/>
  <c r="G760" i="45"/>
  <c r="G761" i="45"/>
  <c r="G762" i="45"/>
  <c r="G763" i="45"/>
  <c r="G764" i="45"/>
  <c r="G765" i="45"/>
  <c r="G766" i="45"/>
  <c r="G767" i="45"/>
  <c r="G768" i="45"/>
  <c r="G769" i="45"/>
  <c r="G770" i="45"/>
  <c r="G771" i="45"/>
  <c r="G772" i="45"/>
  <c r="G773" i="45"/>
  <c r="G774" i="45"/>
  <c r="G775" i="45"/>
  <c r="G776" i="45"/>
  <c r="G777" i="45"/>
  <c r="G778" i="45"/>
  <c r="G779" i="45"/>
  <c r="G780" i="45"/>
  <c r="G781" i="45"/>
  <c r="G782" i="45"/>
  <c r="G783" i="45"/>
  <c r="G784" i="45"/>
  <c r="G785" i="45"/>
  <c r="G786" i="45"/>
  <c r="G787" i="45"/>
  <c r="G788" i="45"/>
  <c r="G789" i="45"/>
  <c r="G790" i="45"/>
  <c r="G791" i="45"/>
  <c r="G792" i="45"/>
  <c r="G793" i="45"/>
  <c r="G794" i="45"/>
  <c r="G795" i="45"/>
  <c r="G796" i="45"/>
  <c r="G797" i="45"/>
  <c r="G798" i="45"/>
  <c r="G799" i="45"/>
  <c r="G800" i="45"/>
  <c r="G801" i="45"/>
  <c r="G802" i="45"/>
  <c r="G803" i="45"/>
  <c r="G804" i="45"/>
  <c r="G805" i="45"/>
  <c r="G806" i="45"/>
  <c r="G807" i="45"/>
  <c r="G808" i="45"/>
  <c r="G809" i="45"/>
  <c r="G810" i="45"/>
  <c r="G811" i="45"/>
  <c r="G812" i="45"/>
  <c r="G813" i="45"/>
  <c r="G814" i="45"/>
  <c r="G815" i="45"/>
  <c r="G816" i="45"/>
  <c r="G817" i="45"/>
  <c r="G818" i="45"/>
  <c r="G819" i="45"/>
  <c r="G820" i="45"/>
  <c r="G821" i="45"/>
  <c r="G822" i="45"/>
  <c r="G823" i="45"/>
  <c r="G824" i="45"/>
  <c r="G825" i="45"/>
  <c r="G826" i="45"/>
  <c r="G827" i="45"/>
  <c r="G828" i="45"/>
  <c r="G829" i="45"/>
  <c r="G830" i="45"/>
  <c r="G831" i="45"/>
  <c r="G832" i="45"/>
  <c r="G833" i="45"/>
  <c r="G834" i="45"/>
  <c r="G835" i="45"/>
  <c r="G836" i="45"/>
  <c r="G837" i="45"/>
  <c r="G838" i="45"/>
  <c r="G839" i="45"/>
  <c r="G840" i="45"/>
  <c r="G841" i="45"/>
  <c r="G842" i="45"/>
  <c r="G843" i="45"/>
  <c r="G844" i="45"/>
  <c r="G845" i="45"/>
  <c r="G846" i="45"/>
  <c r="G847" i="45"/>
  <c r="G848" i="45"/>
  <c r="G849" i="45"/>
  <c r="G850" i="45"/>
  <c r="G851" i="45"/>
  <c r="G852" i="45"/>
  <c r="G853" i="45"/>
  <c r="G854" i="45"/>
  <c r="G855" i="45"/>
  <c r="G856" i="45"/>
  <c r="G857" i="45"/>
  <c r="G858" i="45"/>
  <c r="G859" i="45"/>
  <c r="G860" i="45"/>
  <c r="G861" i="45"/>
  <c r="G862" i="45"/>
  <c r="G863" i="45"/>
  <c r="G864" i="45"/>
  <c r="G865" i="45"/>
  <c r="G866" i="45"/>
  <c r="G867" i="45"/>
  <c r="G868" i="45"/>
  <c r="G869" i="45"/>
  <c r="G870" i="45"/>
  <c r="G871" i="45"/>
  <c r="G872" i="45"/>
  <c r="G873" i="45"/>
  <c r="G874" i="45"/>
  <c r="G875" i="45"/>
  <c r="G876" i="45"/>
  <c r="G877" i="45"/>
  <c r="G878" i="45"/>
  <c r="G879" i="45"/>
  <c r="G880" i="45"/>
  <c r="G881" i="45"/>
  <c r="G882" i="45"/>
  <c r="G883" i="45"/>
  <c r="G884" i="45"/>
  <c r="G885" i="45"/>
  <c r="G886" i="45"/>
  <c r="G887" i="45"/>
  <c r="G888" i="45"/>
  <c r="G889" i="45"/>
  <c r="G890" i="45"/>
  <c r="G891" i="45"/>
  <c r="G892" i="45"/>
  <c r="G893" i="45"/>
  <c r="G894" i="45"/>
  <c r="G895" i="45"/>
  <c r="G896" i="45"/>
  <c r="G897" i="45"/>
  <c r="G898" i="45"/>
  <c r="G899" i="45"/>
  <c r="G900" i="45"/>
  <c r="G901" i="45"/>
  <c r="G902" i="45"/>
  <c r="G903" i="45"/>
  <c r="G904" i="45"/>
  <c r="G905" i="45"/>
  <c r="G906" i="45"/>
  <c r="G907" i="45"/>
  <c r="G908" i="45"/>
  <c r="G909" i="45"/>
  <c r="G910" i="45"/>
  <c r="G911" i="45"/>
  <c r="G912" i="45"/>
  <c r="G913" i="45"/>
  <c r="G914" i="45"/>
  <c r="G915" i="45"/>
  <c r="G916" i="45"/>
  <c r="G917" i="45"/>
  <c r="G918" i="45"/>
  <c r="G919" i="45"/>
  <c r="G920" i="45"/>
  <c r="G921" i="45"/>
  <c r="G922" i="45"/>
  <c r="G923" i="45"/>
  <c r="G924" i="45"/>
  <c r="G925" i="45"/>
  <c r="G926" i="45"/>
  <c r="G927" i="45"/>
  <c r="G928" i="45"/>
  <c r="G929" i="45"/>
  <c r="G930" i="45"/>
  <c r="G931" i="45"/>
  <c r="G932" i="45"/>
  <c r="G933" i="45"/>
  <c r="G934" i="45"/>
  <c r="G935" i="45"/>
  <c r="G936" i="45"/>
  <c r="G937" i="45"/>
  <c r="G938" i="45"/>
  <c r="G939" i="45"/>
  <c r="G940" i="45"/>
  <c r="G941" i="45"/>
  <c r="G942" i="45"/>
  <c r="G943" i="45"/>
  <c r="G944" i="45"/>
  <c r="G945" i="45"/>
  <c r="G946" i="45"/>
  <c r="G947" i="45"/>
  <c r="G948" i="45"/>
  <c r="G949" i="45"/>
  <c r="G950" i="45"/>
  <c r="G951" i="45"/>
  <c r="G952" i="45"/>
  <c r="G953" i="45"/>
  <c r="G954" i="45"/>
  <c r="G955" i="45"/>
  <c r="G956" i="45"/>
  <c r="G957" i="45"/>
  <c r="G958" i="45"/>
  <c r="G959" i="45"/>
  <c r="G960" i="45"/>
  <c r="G961" i="45"/>
  <c r="G962" i="45"/>
  <c r="G963" i="45"/>
  <c r="G964" i="45"/>
  <c r="G965" i="45"/>
  <c r="G966" i="45"/>
  <c r="G967" i="45"/>
  <c r="G968" i="45"/>
  <c r="G969" i="45"/>
  <c r="G970" i="45"/>
  <c r="G971" i="45"/>
  <c r="G972" i="45"/>
  <c r="G973" i="45"/>
  <c r="G974" i="45"/>
  <c r="G975" i="45"/>
  <c r="G976" i="45"/>
  <c r="G977" i="45"/>
  <c r="G978" i="45"/>
  <c r="G979" i="45"/>
  <c r="G980" i="45"/>
  <c r="G981" i="45"/>
  <c r="G982" i="45"/>
  <c r="G983" i="45"/>
  <c r="G984" i="45"/>
  <c r="G985" i="45"/>
  <c r="G986" i="45"/>
  <c r="G987" i="45"/>
  <c r="G988" i="45"/>
  <c r="G989" i="45"/>
  <c r="G990" i="45"/>
  <c r="G991" i="45"/>
  <c r="G992" i="45"/>
  <c r="G993" i="45"/>
  <c r="G994" i="45"/>
  <c r="G995" i="45"/>
  <c r="G996" i="45"/>
  <c r="G997" i="45"/>
  <c r="G998" i="45"/>
  <c r="G999" i="45"/>
  <c r="G1000" i="45"/>
  <c r="G1001" i="45"/>
  <c r="G1002" i="45"/>
  <c r="G1003" i="45"/>
  <c r="G1004" i="45"/>
  <c r="G1005" i="45"/>
  <c r="G1006" i="45"/>
  <c r="G1007" i="45"/>
  <c r="G1008" i="45"/>
  <c r="G1009" i="45"/>
  <c r="G1010" i="45"/>
  <c r="G1011" i="45"/>
  <c r="G1012" i="45"/>
  <c r="G1013" i="45"/>
  <c r="G1014" i="45"/>
  <c r="G1015" i="45"/>
  <c r="G1016" i="45"/>
  <c r="G1017" i="45"/>
  <c r="G1018" i="45"/>
  <c r="G1019" i="45"/>
  <c r="G1020" i="45"/>
  <c r="G1021" i="45"/>
  <c r="G1022" i="45"/>
  <c r="G1023" i="45"/>
  <c r="G1024" i="45"/>
  <c r="G1025" i="45"/>
  <c r="G1026" i="45"/>
  <c r="G1027" i="45"/>
  <c r="G1028" i="45"/>
  <c r="G1029" i="45"/>
  <c r="G1030" i="45"/>
  <c r="G1031" i="45"/>
  <c r="G1032" i="45"/>
  <c r="G1033" i="45"/>
  <c r="G1034" i="45"/>
  <c r="G1035" i="45"/>
  <c r="G1036" i="45"/>
  <c r="G1037" i="45"/>
  <c r="G1038" i="45"/>
  <c r="G1039" i="45"/>
  <c r="G1040" i="45"/>
  <c r="G1041" i="45"/>
  <c r="G1042" i="45"/>
  <c r="G1043" i="45"/>
  <c r="G1044" i="45"/>
  <c r="G1045" i="45"/>
  <c r="G1046" i="45"/>
  <c r="G1047" i="45"/>
  <c r="G1048" i="45"/>
  <c r="G1049" i="45"/>
  <c r="G1050" i="45"/>
  <c r="G1051" i="45"/>
  <c r="G1052" i="45"/>
  <c r="G1053" i="45"/>
  <c r="G1054" i="45"/>
  <c r="G1055" i="45"/>
  <c r="G1056" i="45"/>
  <c r="G1057" i="45"/>
  <c r="G1058" i="45"/>
  <c r="G1059" i="45"/>
  <c r="G1060" i="45"/>
  <c r="G1061" i="45"/>
  <c r="G1062" i="45"/>
  <c r="G1063" i="45"/>
  <c r="G1064" i="45"/>
  <c r="G1065" i="45"/>
  <c r="G1066" i="45"/>
  <c r="G1067" i="45"/>
  <c r="G1068" i="45"/>
  <c r="G1069" i="45"/>
  <c r="G1070" i="45"/>
  <c r="G1071" i="45"/>
  <c r="G1072" i="45"/>
  <c r="G1073" i="45"/>
  <c r="G1074" i="45"/>
  <c r="G1075" i="45"/>
  <c r="G1076" i="45"/>
  <c r="G1077" i="45"/>
  <c r="G1078" i="45"/>
  <c r="G1079" i="45"/>
  <c r="G1080" i="45"/>
  <c r="G1081" i="45"/>
  <c r="G1082" i="45"/>
  <c r="G1083" i="45"/>
  <c r="G1084" i="45"/>
  <c r="G1085" i="45"/>
  <c r="G1086" i="45"/>
  <c r="G1087" i="45"/>
  <c r="G1088" i="45"/>
  <c r="G1089" i="45"/>
  <c r="G1090" i="45"/>
  <c r="G1091" i="45"/>
  <c r="G1092" i="45"/>
  <c r="G1093" i="45"/>
  <c r="G1094" i="45"/>
  <c r="G1095" i="45"/>
  <c r="G1096" i="45"/>
  <c r="G1097" i="45"/>
  <c r="G1098" i="45"/>
  <c r="G1099" i="45"/>
  <c r="G1100" i="45"/>
  <c r="G1101" i="45"/>
  <c r="G1102" i="45"/>
  <c r="G1103" i="45"/>
  <c r="G1104" i="45"/>
  <c r="G1105" i="45"/>
  <c r="G1106" i="45"/>
  <c r="G1107" i="45"/>
  <c r="G1108" i="45"/>
  <c r="G1109" i="45"/>
  <c r="G1110" i="45"/>
  <c r="G1111" i="45"/>
  <c r="G1112" i="45"/>
  <c r="G1113" i="45"/>
  <c r="G1114" i="45"/>
  <c r="G1115" i="45"/>
  <c r="G1116" i="45"/>
  <c r="G1117" i="45"/>
  <c r="G1118" i="45"/>
  <c r="G1119" i="45"/>
  <c r="G1120" i="45"/>
  <c r="G1121" i="45"/>
  <c r="G1122" i="45"/>
  <c r="G1123" i="45"/>
  <c r="G1124" i="45"/>
  <c r="G1125" i="45"/>
  <c r="G1126" i="45"/>
  <c r="G1127" i="45"/>
  <c r="G1128" i="45"/>
  <c r="G1129" i="45"/>
  <c r="G1130" i="45"/>
  <c r="G1131" i="45"/>
  <c r="G1132" i="45"/>
  <c r="G1133" i="45"/>
  <c r="G1134" i="45"/>
  <c r="G1135" i="45"/>
  <c r="G1136" i="45"/>
  <c r="G1137" i="45"/>
  <c r="G1138" i="45"/>
  <c r="G1139" i="45"/>
  <c r="G1140" i="45"/>
  <c r="G1141" i="45"/>
  <c r="G1142" i="45"/>
  <c r="G1143" i="45"/>
  <c r="G1144" i="45"/>
  <c r="G1145" i="45"/>
  <c r="G1146" i="45"/>
  <c r="G1147" i="45"/>
  <c r="G1148" i="45"/>
  <c r="G1149" i="45"/>
  <c r="G1150" i="45"/>
  <c r="G1151" i="45"/>
  <c r="G1152" i="45"/>
  <c r="G1153" i="45"/>
  <c r="G1154" i="45"/>
  <c r="G1155" i="45"/>
  <c r="G1156" i="45"/>
  <c r="G1157" i="45"/>
  <c r="G1158" i="45"/>
  <c r="G1159" i="45"/>
  <c r="G1160" i="45"/>
  <c r="G1161" i="45"/>
  <c r="G1162" i="45"/>
  <c r="G1163" i="45"/>
  <c r="G1164" i="45"/>
  <c r="G1165" i="45"/>
  <c r="G1166" i="45"/>
  <c r="G1167" i="45"/>
  <c r="G1168" i="45"/>
  <c r="G1169" i="45"/>
  <c r="G1170" i="45"/>
  <c r="G1171" i="45"/>
  <c r="G1172" i="45"/>
  <c r="G1173" i="45"/>
  <c r="G1174" i="45"/>
  <c r="G1175" i="45"/>
  <c r="G1176" i="45"/>
  <c r="G1177" i="45"/>
  <c r="G1178" i="45"/>
  <c r="G1179" i="45"/>
  <c r="G1180" i="45"/>
  <c r="G1181" i="45"/>
  <c r="G1182" i="45"/>
  <c r="G1183" i="45"/>
  <c r="G1184" i="45"/>
  <c r="G1185" i="45"/>
  <c r="G1186" i="45"/>
  <c r="G1187" i="45"/>
  <c r="G1188" i="45"/>
  <c r="G1189" i="45"/>
  <c r="G1190" i="45"/>
  <c r="G1191" i="45"/>
  <c r="G1192" i="45"/>
  <c r="G1193" i="45"/>
  <c r="G1194" i="45"/>
  <c r="G1195" i="45"/>
  <c r="G1196" i="45"/>
  <c r="G1197" i="45"/>
  <c r="G1198" i="45"/>
  <c r="G1199" i="45"/>
  <c r="G1200" i="45"/>
  <c r="G1201" i="45"/>
  <c r="G1202" i="45"/>
  <c r="G1203" i="45"/>
  <c r="G1204" i="45"/>
  <c r="G1205" i="45"/>
  <c r="G1206" i="45"/>
  <c r="G1207" i="45"/>
  <c r="G1208" i="45"/>
  <c r="G1209" i="45"/>
  <c r="G1210" i="45"/>
  <c r="G1211" i="45"/>
  <c r="G1212" i="45"/>
  <c r="G1213" i="45"/>
  <c r="G1214" i="45"/>
  <c r="G1215" i="45"/>
  <c r="G1216" i="45"/>
  <c r="G1217" i="45"/>
  <c r="G1218" i="45"/>
  <c r="G1219" i="45"/>
  <c r="G1220" i="45"/>
  <c r="G1221" i="45"/>
  <c r="G1222" i="45"/>
  <c r="G1223" i="45"/>
  <c r="G1224" i="45"/>
  <c r="G1225" i="45"/>
  <c r="G1226" i="45"/>
  <c r="G1227" i="45"/>
  <c r="G1228" i="45"/>
  <c r="G1229" i="45"/>
  <c r="G1230" i="45"/>
  <c r="G1231" i="45"/>
  <c r="G1232" i="45"/>
  <c r="G1233" i="45"/>
  <c r="G1234" i="45"/>
  <c r="G1235" i="45"/>
  <c r="G1236" i="45"/>
  <c r="G1237" i="45"/>
  <c r="G1238" i="45"/>
  <c r="G1239" i="45"/>
  <c r="G1240" i="45"/>
  <c r="G1241" i="45"/>
  <c r="G1242" i="45"/>
  <c r="G1243" i="45"/>
  <c r="G1244" i="45"/>
  <c r="G1245" i="45"/>
  <c r="G1246" i="45"/>
  <c r="G1247" i="45"/>
  <c r="G1248" i="45"/>
  <c r="G1249" i="45"/>
  <c r="G1250" i="45"/>
  <c r="G1251" i="45"/>
  <c r="G1252" i="45"/>
  <c r="G1253" i="45"/>
  <c r="G1254" i="45"/>
  <c r="G1255" i="45"/>
  <c r="G1256" i="45"/>
  <c r="G1257" i="45"/>
  <c r="G1258" i="45"/>
  <c r="G1259" i="45"/>
  <c r="G1260" i="45"/>
  <c r="G1261" i="45"/>
  <c r="G1262" i="45"/>
  <c r="G1263" i="45"/>
  <c r="G1264" i="45"/>
  <c r="G1265" i="45"/>
  <c r="G1266" i="45"/>
  <c r="G1267" i="45"/>
  <c r="G1268" i="45"/>
  <c r="G1269" i="45"/>
  <c r="G1270" i="45"/>
  <c r="G1271" i="45"/>
  <c r="G1272" i="45"/>
  <c r="G1273" i="45"/>
  <c r="G1274" i="45"/>
  <c r="G1275" i="45"/>
  <c r="G1276" i="45"/>
  <c r="G1277" i="45"/>
  <c r="G1278" i="45"/>
  <c r="G1279" i="45"/>
  <c r="G1280" i="45"/>
  <c r="G1281" i="45"/>
  <c r="G1282" i="45"/>
  <c r="G1283" i="45"/>
  <c r="G1284" i="45"/>
  <c r="G1285" i="45"/>
  <c r="G1286" i="45"/>
  <c r="G1287" i="45"/>
  <c r="G1288" i="45"/>
  <c r="G1289" i="45"/>
  <c r="G1290" i="45"/>
  <c r="G1291" i="45"/>
  <c r="G1292" i="45"/>
  <c r="G1293" i="45"/>
  <c r="G1294" i="45"/>
  <c r="G1295" i="45"/>
  <c r="G1296" i="45"/>
  <c r="G1297" i="45"/>
  <c r="G1298" i="45"/>
  <c r="G1299" i="45"/>
  <c r="G1300" i="45"/>
  <c r="G1301" i="45"/>
  <c r="G1302" i="45"/>
  <c r="G1303" i="45"/>
  <c r="G1304" i="45"/>
  <c r="G1305" i="45"/>
  <c r="G1306" i="45"/>
  <c r="G1307" i="45"/>
  <c r="G1308" i="45"/>
  <c r="G1309" i="45"/>
  <c r="G1310" i="45"/>
  <c r="G1311" i="45"/>
  <c r="G1312" i="45"/>
  <c r="G1313" i="45"/>
  <c r="G1314" i="45"/>
  <c r="G1315" i="45"/>
  <c r="G1316" i="45"/>
  <c r="G1317" i="45"/>
  <c r="G1318" i="45"/>
  <c r="G1319" i="45"/>
  <c r="G1320" i="45"/>
  <c r="G1321" i="45"/>
  <c r="G1322" i="45"/>
  <c r="G1323" i="45"/>
  <c r="G1324" i="45"/>
  <c r="G1325" i="45"/>
  <c r="G1326" i="45"/>
  <c r="G1327" i="45"/>
  <c r="G1328" i="45"/>
  <c r="G1329" i="45"/>
  <c r="G1330" i="45"/>
  <c r="G1331" i="45"/>
  <c r="G1332" i="45"/>
  <c r="G1333" i="45"/>
  <c r="G1334" i="45"/>
  <c r="G1335" i="45"/>
  <c r="G1336" i="45"/>
  <c r="G1337" i="45"/>
  <c r="G1338" i="45"/>
  <c r="G1339" i="45"/>
  <c r="G1340" i="45"/>
  <c r="G1341" i="45"/>
  <c r="G1342" i="45"/>
  <c r="G1343" i="45"/>
  <c r="G1344" i="45"/>
  <c r="G1345" i="45"/>
  <c r="G1346" i="45"/>
  <c r="G1347" i="45"/>
  <c r="G1348" i="45"/>
  <c r="G1349" i="45"/>
  <c r="G1350" i="45"/>
  <c r="G1351" i="45"/>
  <c r="G1352" i="45"/>
  <c r="G1353" i="45"/>
  <c r="G1354" i="45"/>
  <c r="G1355" i="45"/>
  <c r="G1356" i="45"/>
  <c r="G1357" i="45"/>
  <c r="G1358" i="45"/>
  <c r="G1359" i="45"/>
  <c r="G1360" i="45"/>
  <c r="G1361" i="45"/>
  <c r="G1362" i="45"/>
  <c r="G1363" i="45"/>
  <c r="G1364" i="45"/>
  <c r="G1365" i="45"/>
  <c r="G1366" i="45"/>
  <c r="G1367" i="45"/>
  <c r="G1368" i="45"/>
  <c r="G1369" i="45"/>
  <c r="G1370" i="45"/>
  <c r="G1371" i="45"/>
  <c r="G1372" i="45"/>
  <c r="G1373" i="45"/>
  <c r="G1374" i="45"/>
  <c r="G1375" i="45"/>
  <c r="G1376" i="45"/>
  <c r="G1377" i="45"/>
  <c r="G1378" i="45"/>
  <c r="G1379" i="45"/>
  <c r="G1380" i="45"/>
  <c r="G1381" i="45"/>
  <c r="G1382" i="45"/>
  <c r="G1383" i="45"/>
  <c r="G1384" i="45"/>
  <c r="G1385" i="45"/>
  <c r="G1386" i="45"/>
  <c r="G1387" i="45"/>
  <c r="G1388" i="45"/>
  <c r="G1389" i="45"/>
  <c r="G1390" i="45"/>
  <c r="G1391" i="45"/>
  <c r="G1392" i="45"/>
  <c r="G1393" i="45"/>
  <c r="G1394" i="45"/>
  <c r="G1395" i="45"/>
  <c r="G1396" i="45"/>
  <c r="G1397" i="45"/>
  <c r="G1398" i="45"/>
  <c r="G1399" i="45"/>
  <c r="G1400" i="45"/>
  <c r="G1401" i="45"/>
  <c r="G1402" i="45"/>
  <c r="G1403" i="45"/>
  <c r="G1404" i="45"/>
  <c r="G1405" i="45"/>
  <c r="G1406" i="45"/>
  <c r="G1407" i="45"/>
  <c r="G1408" i="45"/>
  <c r="G1409" i="45"/>
  <c r="G1410" i="45"/>
  <c r="G1411" i="45"/>
  <c r="G1412" i="45"/>
  <c r="G1413" i="45"/>
  <c r="G1414" i="45"/>
  <c r="G1415" i="45"/>
  <c r="G1416" i="45"/>
  <c r="G1417" i="45"/>
  <c r="G1418" i="45"/>
  <c r="G1419" i="45"/>
  <c r="G1420" i="45"/>
  <c r="G1421" i="45"/>
  <c r="G1422" i="45"/>
  <c r="G1423" i="45"/>
  <c r="G1424" i="45"/>
  <c r="G1425" i="45"/>
  <c r="G1426" i="45"/>
  <c r="G1427" i="45"/>
  <c r="G1428" i="45"/>
  <c r="G1429" i="45"/>
  <c r="G1430" i="45"/>
  <c r="G1431" i="45"/>
  <c r="G1432" i="45"/>
  <c r="G1433" i="45"/>
  <c r="G1434" i="45"/>
  <c r="G1435" i="45"/>
  <c r="G1436" i="45"/>
  <c r="G1437" i="45"/>
  <c r="G1438" i="45"/>
  <c r="G1439" i="45"/>
  <c r="G1440" i="45"/>
  <c r="G1441" i="45"/>
  <c r="G1442" i="45"/>
  <c r="G1443" i="45"/>
  <c r="G1444" i="45"/>
  <c r="G1445" i="45"/>
  <c r="G1446" i="45"/>
  <c r="G1447" i="45"/>
  <c r="G1448" i="45"/>
  <c r="G1449" i="45"/>
  <c r="G1450" i="45"/>
  <c r="G1451" i="45"/>
  <c r="G1452" i="45"/>
  <c r="G1453" i="45"/>
  <c r="G1454" i="45"/>
  <c r="G1455" i="45"/>
  <c r="G1456" i="45"/>
  <c r="G1457" i="45"/>
  <c r="G1458" i="45"/>
  <c r="G1459" i="45"/>
  <c r="G1460" i="45"/>
  <c r="G1461" i="45"/>
  <c r="G1462" i="45"/>
  <c r="G1463" i="45"/>
  <c r="G1464" i="45"/>
  <c r="G1465" i="45"/>
  <c r="G1466" i="45"/>
  <c r="G1467" i="45"/>
  <c r="G1468" i="45"/>
  <c r="G1469" i="45"/>
  <c r="G1470" i="45"/>
  <c r="G1471" i="45"/>
  <c r="G1472" i="45"/>
  <c r="G1473" i="45"/>
  <c r="G1474" i="45"/>
  <c r="G1475" i="45"/>
  <c r="G1476" i="45"/>
  <c r="G1477" i="45"/>
  <c r="G1478" i="45"/>
  <c r="G1479" i="45"/>
  <c r="G1480" i="45"/>
  <c r="G1481" i="45"/>
  <c r="G1482" i="45"/>
  <c r="G1483" i="45"/>
  <c r="G1484" i="45"/>
  <c r="G1485" i="45"/>
  <c r="G1486" i="45"/>
  <c r="G1487" i="45"/>
  <c r="G1488" i="45"/>
  <c r="G1489" i="45"/>
  <c r="G1490" i="45"/>
  <c r="G1491" i="45"/>
  <c r="G1492" i="45"/>
  <c r="G1493" i="45"/>
  <c r="G1494" i="45"/>
  <c r="G1495" i="45"/>
  <c r="G1496" i="45"/>
  <c r="G1497" i="45"/>
  <c r="G1498" i="45"/>
  <c r="G1499" i="45"/>
  <c r="G1500" i="45"/>
  <c r="G1501" i="45"/>
  <c r="G1502" i="45"/>
  <c r="G1503" i="45"/>
  <c r="G1504" i="45"/>
  <c r="G1505" i="45"/>
  <c r="G1506" i="45"/>
  <c r="G1507" i="45"/>
  <c r="G1508" i="45"/>
  <c r="G1509" i="45"/>
  <c r="G1510" i="45"/>
  <c r="G1511" i="45"/>
  <c r="G1512" i="45"/>
  <c r="G1513" i="45"/>
  <c r="G1514" i="45"/>
  <c r="G1515" i="45"/>
  <c r="G1516" i="45"/>
  <c r="G1517" i="45"/>
  <c r="G1518" i="45"/>
  <c r="G1519" i="45"/>
  <c r="G1520" i="45"/>
  <c r="G1521" i="45"/>
  <c r="G1522" i="45"/>
  <c r="G1523" i="45"/>
  <c r="G1524" i="45"/>
  <c r="G1525" i="45"/>
  <c r="G1526" i="45"/>
  <c r="G1527" i="45"/>
  <c r="G1528" i="45"/>
  <c r="G1529" i="45"/>
  <c r="G1530" i="45"/>
  <c r="G1531" i="45"/>
  <c r="G1532" i="45"/>
  <c r="G1533" i="45"/>
  <c r="G1534" i="45"/>
  <c r="G1535" i="45"/>
  <c r="G1536" i="45"/>
  <c r="G1537" i="45"/>
  <c r="G1538" i="45"/>
  <c r="G1539" i="45"/>
  <c r="G1540" i="45"/>
  <c r="G1541" i="45"/>
  <c r="G1542" i="45"/>
  <c r="G1543" i="45"/>
  <c r="G1544" i="45"/>
  <c r="G1545" i="45"/>
  <c r="G1546" i="45"/>
  <c r="G1547" i="45"/>
  <c r="G1548" i="45"/>
  <c r="G1549" i="45"/>
  <c r="G1550" i="45"/>
  <c r="G1551" i="45"/>
  <c r="G1552" i="45"/>
  <c r="G1553" i="45"/>
  <c r="G1554" i="45"/>
  <c r="G1555" i="45"/>
  <c r="G1556" i="45"/>
  <c r="G1557" i="45"/>
  <c r="G1558" i="45"/>
  <c r="G1559" i="45"/>
  <c r="G1560" i="45"/>
  <c r="G1561" i="45"/>
  <c r="G1562" i="45"/>
  <c r="G1563" i="45"/>
  <c r="G1564" i="45"/>
  <c r="G1565" i="45"/>
  <c r="G1566" i="45"/>
  <c r="G1567" i="45"/>
  <c r="G1568" i="45"/>
  <c r="G1569" i="45"/>
  <c r="G1570" i="45"/>
  <c r="G1571" i="45"/>
  <c r="G1572" i="45"/>
  <c r="G1573" i="45"/>
  <c r="G1574" i="45"/>
  <c r="G1575" i="45"/>
  <c r="G1576" i="45"/>
  <c r="G1577" i="45"/>
  <c r="G1578" i="45"/>
  <c r="G1579" i="45"/>
  <c r="G1580" i="45"/>
  <c r="G1581" i="45"/>
  <c r="G1582" i="45"/>
  <c r="G1583" i="45"/>
  <c r="G1584" i="45"/>
  <c r="G1585" i="45"/>
  <c r="G1586" i="45"/>
  <c r="G1587" i="45"/>
  <c r="G1588" i="45"/>
  <c r="G1589" i="45"/>
  <c r="G1590" i="45"/>
  <c r="G1591" i="45"/>
  <c r="G1592" i="45"/>
  <c r="G1593" i="45"/>
  <c r="G1594" i="45"/>
  <c r="G1595" i="45"/>
  <c r="G1596" i="45"/>
  <c r="G1597" i="45"/>
  <c r="G1598" i="45"/>
  <c r="G1599" i="45"/>
  <c r="G1600" i="45"/>
  <c r="G1601" i="45"/>
  <c r="G1602" i="45"/>
  <c r="G1603" i="45"/>
  <c r="G1604" i="45"/>
  <c r="G1605" i="45"/>
  <c r="G1606" i="45"/>
  <c r="G1607" i="45"/>
  <c r="G1608" i="45"/>
  <c r="G1609" i="45"/>
  <c r="G1610" i="45"/>
  <c r="G1611" i="45"/>
  <c r="G1612" i="45"/>
  <c r="G1613" i="45"/>
  <c r="G1614" i="45"/>
  <c r="G1615" i="45"/>
  <c r="G1616" i="45"/>
  <c r="G1617" i="45"/>
  <c r="G1618" i="45"/>
  <c r="G1619" i="45"/>
  <c r="G1620" i="45"/>
  <c r="G1621" i="45"/>
  <c r="G1622" i="45"/>
  <c r="G1623" i="45"/>
  <c r="G1624" i="45"/>
  <c r="G1625" i="45"/>
  <c r="G1626" i="45"/>
  <c r="G1627" i="45"/>
  <c r="G1628" i="45"/>
  <c r="G1629" i="45"/>
  <c r="G1630" i="45"/>
  <c r="G1631" i="45"/>
  <c r="G1632" i="45"/>
  <c r="G1633" i="45"/>
  <c r="G1634" i="45"/>
  <c r="G1635" i="45"/>
  <c r="G1636" i="45"/>
  <c r="G1637" i="45"/>
  <c r="G1638" i="45"/>
  <c r="G1639" i="45"/>
  <c r="G1640" i="45"/>
  <c r="G1641" i="45"/>
  <c r="G1642" i="45"/>
  <c r="G1643" i="45"/>
  <c r="G1644" i="45"/>
  <c r="G1645" i="45"/>
  <c r="G1646" i="45"/>
  <c r="G1647" i="45"/>
  <c r="G1648" i="45"/>
  <c r="G1649" i="45"/>
  <c r="G1650" i="45"/>
  <c r="G1651" i="45"/>
  <c r="G1652" i="45"/>
  <c r="G1653" i="45"/>
  <c r="G1654" i="45"/>
  <c r="G1655" i="45"/>
  <c r="G1656" i="45"/>
  <c r="G1657" i="45"/>
  <c r="G1658" i="45"/>
  <c r="G1659" i="45"/>
  <c r="G1660" i="45"/>
  <c r="G1661" i="45"/>
  <c r="G1662" i="45"/>
  <c r="G1663" i="45"/>
  <c r="G1664" i="45"/>
  <c r="G1665" i="45"/>
  <c r="G1666" i="45"/>
  <c r="G1667" i="45"/>
  <c r="G1668" i="45"/>
  <c r="G1669" i="45"/>
  <c r="G1670" i="45"/>
  <c r="G1671" i="45"/>
  <c r="G1672" i="45"/>
  <c r="G1673" i="45"/>
  <c r="G1674" i="45"/>
  <c r="G1675" i="45"/>
  <c r="G1676" i="45"/>
  <c r="G1677" i="45"/>
  <c r="G1678" i="45"/>
  <c r="G1679" i="45"/>
  <c r="G1680" i="45"/>
  <c r="G1681" i="45"/>
  <c r="G1682" i="45"/>
  <c r="G1683" i="45"/>
  <c r="G1684" i="45"/>
  <c r="G1685" i="45"/>
  <c r="G1686" i="45"/>
  <c r="G1687" i="45"/>
  <c r="G1688" i="45"/>
  <c r="G1689" i="45"/>
  <c r="G1690" i="45"/>
  <c r="G1691" i="45"/>
  <c r="G1692" i="45"/>
  <c r="G1693" i="45"/>
  <c r="G1694" i="45"/>
  <c r="G1695" i="45"/>
  <c r="G1696" i="45"/>
  <c r="G1697" i="45"/>
  <c r="G1698" i="45"/>
  <c r="G1699" i="45"/>
  <c r="G1700" i="45"/>
  <c r="G1701" i="45"/>
  <c r="G1702" i="45"/>
  <c r="G1703" i="45"/>
  <c r="G1704" i="45"/>
  <c r="G1705" i="45"/>
  <c r="G1706" i="45"/>
  <c r="G1707" i="45"/>
  <c r="G1708" i="45"/>
  <c r="G1709" i="45"/>
  <c r="G1710" i="45"/>
  <c r="G1711" i="45"/>
  <c r="G1712" i="45"/>
  <c r="G1713" i="45"/>
  <c r="G1714" i="45"/>
  <c r="G1715" i="45"/>
  <c r="G1716" i="45"/>
  <c r="G1717" i="45"/>
  <c r="G1718" i="45"/>
  <c r="G1719" i="45"/>
  <c r="G1720" i="45"/>
  <c r="G1721" i="45"/>
  <c r="G1722" i="45"/>
  <c r="G1723" i="45"/>
  <c r="G1724" i="45"/>
  <c r="G1725" i="45"/>
  <c r="G1726" i="45"/>
  <c r="G1727" i="45"/>
  <c r="G1728" i="45"/>
  <c r="G1729" i="45"/>
  <c r="G1730" i="45"/>
  <c r="G1731" i="45"/>
  <c r="G1732" i="45"/>
  <c r="G1733" i="45"/>
  <c r="G1734" i="45"/>
  <c r="G1735" i="45"/>
  <c r="G1736" i="45"/>
  <c r="G1737" i="45"/>
  <c r="G1738" i="45"/>
  <c r="G1739" i="45"/>
  <c r="G1740" i="45"/>
  <c r="G1741" i="45"/>
  <c r="G1742" i="45"/>
  <c r="G1743" i="45"/>
  <c r="G1744" i="45"/>
  <c r="G1745" i="45"/>
  <c r="G1746" i="45"/>
  <c r="G1747" i="45"/>
  <c r="G1748" i="45"/>
  <c r="G1749" i="45"/>
  <c r="G1750" i="45"/>
  <c r="G1751" i="45"/>
  <c r="G1752" i="45"/>
  <c r="G1753" i="45"/>
  <c r="G1754" i="45"/>
  <c r="G1755" i="45"/>
  <c r="G1756" i="45"/>
  <c r="G1757" i="45"/>
  <c r="G1758" i="45"/>
  <c r="G1759" i="45"/>
  <c r="G1760" i="45"/>
  <c r="G1761" i="45"/>
  <c r="G1762" i="45"/>
  <c r="G1763" i="45"/>
  <c r="G1764" i="45"/>
  <c r="G1765" i="45"/>
  <c r="G1766" i="45"/>
  <c r="G1767" i="45"/>
  <c r="G1768" i="45"/>
  <c r="G1769" i="45"/>
  <c r="G1770" i="45"/>
  <c r="G1771" i="45"/>
  <c r="G1772" i="45"/>
  <c r="G1773" i="45"/>
  <c r="G1774" i="45"/>
  <c r="G1775" i="45"/>
  <c r="G1776" i="45"/>
  <c r="G1777" i="45"/>
  <c r="G1778" i="45"/>
  <c r="G1779" i="45"/>
  <c r="G1780" i="45"/>
  <c r="G1781" i="45"/>
  <c r="G1782" i="45"/>
  <c r="G1783" i="45"/>
  <c r="G1784" i="45"/>
  <c r="G1785" i="45"/>
  <c r="G1786" i="45"/>
  <c r="G1787" i="45"/>
  <c r="G1788" i="45"/>
  <c r="G1789" i="45"/>
  <c r="G1790" i="45"/>
  <c r="G1791" i="45"/>
  <c r="G1792" i="45"/>
  <c r="G1793" i="45"/>
  <c r="G1794" i="45"/>
  <c r="G1795" i="45"/>
  <c r="G1796" i="45"/>
  <c r="G1797" i="45"/>
  <c r="G1798" i="45"/>
  <c r="G1799" i="45"/>
  <c r="G1800" i="45"/>
  <c r="G1801" i="45"/>
  <c r="G1802" i="45"/>
  <c r="G1803" i="45"/>
  <c r="G1804" i="45"/>
  <c r="G1805" i="45"/>
  <c r="G1806" i="45"/>
  <c r="G1807" i="45"/>
  <c r="G1808" i="45"/>
  <c r="G1809" i="45"/>
  <c r="G1810" i="45"/>
  <c r="G1811" i="45"/>
  <c r="G1812" i="45"/>
  <c r="G1813" i="45"/>
  <c r="G1814" i="45"/>
  <c r="G1815" i="45"/>
  <c r="G1816" i="45"/>
  <c r="G1817" i="45"/>
  <c r="G1818" i="45"/>
  <c r="G1819" i="45"/>
  <c r="G1820" i="45"/>
  <c r="G1821" i="45"/>
  <c r="G1822" i="45"/>
  <c r="G1823" i="45"/>
  <c r="G1824" i="45"/>
  <c r="G1825" i="45"/>
  <c r="G1826" i="45"/>
  <c r="G1827" i="45"/>
  <c r="G1828" i="45"/>
  <c r="G1829" i="45"/>
  <c r="G1830" i="45"/>
  <c r="G1831" i="45"/>
  <c r="G1832" i="45"/>
  <c r="G1833" i="45"/>
  <c r="G1834" i="45"/>
  <c r="G1835" i="45"/>
  <c r="G1836" i="45"/>
  <c r="G1837" i="45"/>
  <c r="G1838" i="45"/>
  <c r="G1839" i="45"/>
  <c r="G1840" i="45"/>
  <c r="G1841" i="45"/>
  <c r="G1842" i="45"/>
  <c r="G1843" i="45"/>
  <c r="G1844" i="45"/>
  <c r="G1845" i="45"/>
  <c r="G1846" i="45"/>
  <c r="G1847" i="45"/>
  <c r="G1848" i="45"/>
  <c r="G1849" i="45"/>
  <c r="G1850" i="45"/>
  <c r="G1851" i="45"/>
  <c r="G1852" i="45"/>
  <c r="G1853" i="45"/>
  <c r="G1854" i="45"/>
  <c r="G1855" i="45"/>
  <c r="G1856" i="45"/>
  <c r="G1857" i="45"/>
  <c r="G1858" i="45"/>
  <c r="G1859" i="45"/>
  <c r="G1860" i="45"/>
  <c r="G1861" i="45"/>
  <c r="G1862" i="45"/>
  <c r="G1863" i="45"/>
  <c r="G1864" i="45"/>
  <c r="G1865" i="45"/>
  <c r="G1866" i="45"/>
  <c r="G1867" i="45"/>
  <c r="G1868" i="45"/>
  <c r="G1869" i="45"/>
  <c r="G1870" i="45"/>
  <c r="G1871" i="45"/>
  <c r="G1872" i="45"/>
  <c r="G1873" i="45"/>
  <c r="G1874" i="45"/>
  <c r="G1875" i="45"/>
  <c r="G1876" i="45"/>
  <c r="G1877" i="45"/>
  <c r="G1878" i="45"/>
  <c r="G1879" i="45"/>
  <c r="G1880" i="45"/>
  <c r="G1881" i="45"/>
  <c r="G1882" i="45"/>
  <c r="G1883" i="45"/>
  <c r="G1884" i="45"/>
  <c r="G1885" i="45"/>
  <c r="G1886" i="45"/>
  <c r="G1887" i="45"/>
  <c r="G1888" i="45"/>
  <c r="G1889" i="45"/>
  <c r="G1890" i="45"/>
  <c r="G1891" i="45"/>
  <c r="G1892" i="45"/>
  <c r="G1893" i="45"/>
  <c r="G1894" i="45"/>
  <c r="G1895" i="45"/>
  <c r="G1896" i="45"/>
  <c r="G1897" i="45"/>
  <c r="G1898" i="45"/>
  <c r="G1899" i="45"/>
  <c r="G1900" i="45"/>
  <c r="G1901" i="45"/>
  <c r="G1902" i="45"/>
  <c r="G1903" i="45"/>
  <c r="G1904" i="45"/>
  <c r="G1905" i="45"/>
  <c r="G1906" i="45"/>
  <c r="G1907" i="45"/>
  <c r="G1908" i="45"/>
  <c r="G1909" i="45"/>
  <c r="G1910" i="45"/>
  <c r="G1911" i="45"/>
  <c r="G1912" i="45"/>
  <c r="G1913" i="45"/>
  <c r="G1914" i="45"/>
  <c r="G1915" i="45"/>
  <c r="G1916" i="45"/>
  <c r="G1917" i="45"/>
  <c r="G1918" i="45"/>
  <c r="G1919" i="45"/>
  <c r="G1920" i="45"/>
  <c r="G1921" i="45"/>
  <c r="G1922" i="45"/>
  <c r="G1923" i="45"/>
  <c r="G1924" i="45"/>
  <c r="G1925" i="45"/>
  <c r="G1926" i="45"/>
  <c r="G1927" i="45"/>
  <c r="G1928" i="45"/>
  <c r="G1929" i="45"/>
  <c r="G1930" i="45"/>
  <c r="G1931" i="45"/>
  <c r="G1932" i="45"/>
  <c r="G1933" i="45"/>
  <c r="D12" i="45"/>
  <c r="D13" i="45"/>
  <c r="D14" i="45"/>
  <c r="D15" i="45"/>
  <c r="D16" i="45"/>
  <c r="D17" i="45"/>
  <c r="D18" i="45"/>
  <c r="D19" i="45"/>
  <c r="D20" i="45"/>
  <c r="D21" i="45"/>
  <c r="D22" i="45"/>
  <c r="D23" i="45"/>
  <c r="D24" i="45"/>
  <c r="D25" i="45"/>
  <c r="D26" i="45"/>
  <c r="D27" i="45"/>
  <c r="D28" i="45"/>
  <c r="D29" i="45"/>
  <c r="D30" i="45"/>
  <c r="D31" i="45"/>
  <c r="D32" i="45"/>
  <c r="D33" i="45"/>
  <c r="D34" i="45"/>
  <c r="D35" i="45"/>
  <c r="D36" i="45"/>
  <c r="D37" i="45"/>
  <c r="D38" i="45"/>
  <c r="D39" i="45"/>
  <c r="D40" i="45"/>
  <c r="D41" i="45"/>
  <c r="D42" i="45"/>
  <c r="D43" i="45"/>
  <c r="D44" i="45"/>
  <c r="D45" i="45"/>
  <c r="D46" i="45"/>
  <c r="D47" i="45"/>
  <c r="D48" i="45"/>
  <c r="D49" i="45"/>
  <c r="D50" i="45"/>
  <c r="D51" i="45"/>
  <c r="D52" i="45"/>
  <c r="D53" i="45"/>
  <c r="D54" i="45"/>
  <c r="D55" i="45"/>
  <c r="D56" i="45"/>
  <c r="D57" i="45"/>
  <c r="D58" i="45"/>
  <c r="D59" i="45"/>
  <c r="D60" i="45"/>
  <c r="D61" i="45"/>
  <c r="D62" i="45"/>
  <c r="D63" i="45"/>
  <c r="D64" i="45"/>
  <c r="D65" i="45"/>
  <c r="D66" i="45"/>
  <c r="D67" i="45"/>
  <c r="D68" i="45"/>
  <c r="D69" i="45"/>
  <c r="D70" i="45"/>
  <c r="D71" i="45"/>
  <c r="D72" i="45"/>
  <c r="D73" i="45"/>
  <c r="D74" i="45"/>
  <c r="D75" i="45"/>
  <c r="D76" i="45"/>
  <c r="D77" i="45"/>
  <c r="D78" i="45"/>
  <c r="D79" i="45"/>
  <c r="D80" i="45"/>
  <c r="D81" i="45"/>
  <c r="D82" i="45"/>
  <c r="D83" i="45"/>
  <c r="D84" i="45"/>
  <c r="D85" i="45"/>
  <c r="D86" i="45"/>
  <c r="D87" i="45"/>
  <c r="D88" i="45"/>
  <c r="D89" i="45"/>
  <c r="D90" i="45"/>
  <c r="D91" i="45"/>
  <c r="D92" i="45"/>
  <c r="D93" i="45"/>
  <c r="D94" i="45"/>
  <c r="D95" i="45"/>
  <c r="D96" i="45"/>
  <c r="D97" i="45"/>
  <c r="D98" i="45"/>
  <c r="D99" i="45"/>
  <c r="D100" i="45"/>
  <c r="D101" i="45"/>
  <c r="D102" i="45"/>
  <c r="D103" i="45"/>
  <c r="D104" i="45"/>
  <c r="D105" i="45"/>
  <c r="D106" i="45"/>
  <c r="D107" i="45"/>
  <c r="D108" i="45"/>
  <c r="D109" i="45"/>
  <c r="D110" i="45"/>
  <c r="D111" i="45"/>
  <c r="D112" i="45"/>
  <c r="D113" i="45"/>
  <c r="D114" i="45"/>
  <c r="D115" i="45"/>
  <c r="D116" i="45"/>
  <c r="D117" i="45"/>
  <c r="D118" i="45"/>
  <c r="D119" i="45"/>
  <c r="D120" i="45"/>
  <c r="D121" i="45"/>
  <c r="D122" i="45"/>
  <c r="D123" i="45"/>
  <c r="D124" i="45"/>
  <c r="D125" i="45"/>
  <c r="D126" i="45"/>
  <c r="D127" i="45"/>
  <c r="D128" i="45"/>
  <c r="D129" i="45"/>
  <c r="D130" i="45"/>
  <c r="D131" i="45"/>
  <c r="D132" i="45"/>
  <c r="D133" i="45"/>
  <c r="D134" i="45"/>
  <c r="D135" i="45"/>
  <c r="D136" i="45"/>
  <c r="D137" i="45"/>
  <c r="D138" i="45"/>
  <c r="D139" i="45"/>
  <c r="D140" i="45"/>
  <c r="D141" i="45"/>
  <c r="D142" i="45"/>
  <c r="D143" i="45"/>
  <c r="D144" i="45"/>
  <c r="D145" i="45"/>
  <c r="D146" i="45"/>
  <c r="D147" i="45"/>
  <c r="D148" i="45"/>
  <c r="D149" i="45"/>
  <c r="D150" i="45"/>
  <c r="D151" i="45"/>
  <c r="D152" i="45"/>
  <c r="D153" i="45"/>
  <c r="D154" i="45"/>
  <c r="D155" i="45"/>
  <c r="D156" i="45"/>
  <c r="D157" i="45"/>
  <c r="D158" i="45"/>
  <c r="D159" i="45"/>
  <c r="D160" i="45"/>
  <c r="D161" i="45"/>
  <c r="D162" i="45"/>
  <c r="D163" i="45"/>
  <c r="D164" i="45"/>
  <c r="D165" i="45"/>
  <c r="D166" i="45"/>
  <c r="D167" i="45"/>
  <c r="D168" i="45"/>
  <c r="D169" i="45"/>
  <c r="D170" i="45"/>
  <c r="D171" i="45"/>
  <c r="D172" i="45"/>
  <c r="D173" i="45"/>
  <c r="D174" i="45"/>
  <c r="D175" i="45"/>
  <c r="D176" i="45"/>
  <c r="D177" i="45"/>
  <c r="D178" i="45"/>
  <c r="D179" i="45"/>
  <c r="D180" i="45"/>
  <c r="D181" i="45"/>
  <c r="D182" i="45"/>
  <c r="D183" i="45"/>
  <c r="D184" i="45"/>
  <c r="D185" i="45"/>
  <c r="D186" i="45"/>
  <c r="D187" i="45"/>
  <c r="D188" i="45"/>
  <c r="D189" i="45"/>
  <c r="D190" i="45"/>
  <c r="D191" i="45"/>
  <c r="D192" i="45"/>
  <c r="D193" i="45"/>
  <c r="D194" i="45"/>
  <c r="D195" i="45"/>
  <c r="D196" i="45"/>
  <c r="D197" i="45"/>
  <c r="D198" i="45"/>
  <c r="D199" i="45"/>
  <c r="D200" i="45"/>
  <c r="D201" i="45"/>
  <c r="D202" i="45"/>
  <c r="D203" i="45"/>
  <c r="D204" i="45"/>
  <c r="D205" i="45"/>
  <c r="D206" i="45"/>
  <c r="D207" i="45"/>
  <c r="D208" i="45"/>
  <c r="D209" i="45"/>
  <c r="D210" i="45"/>
  <c r="D211" i="45"/>
  <c r="D212" i="45"/>
  <c r="D213" i="45"/>
  <c r="D214" i="45"/>
  <c r="D215" i="45"/>
  <c r="D216" i="45"/>
  <c r="D217" i="45"/>
  <c r="D218" i="45"/>
  <c r="D219" i="45"/>
  <c r="D220" i="45"/>
  <c r="D221" i="45"/>
  <c r="D222" i="45"/>
  <c r="D223" i="45"/>
  <c r="D224" i="45"/>
  <c r="D225" i="45"/>
  <c r="D226" i="45"/>
  <c r="D227" i="45"/>
  <c r="D228" i="45"/>
  <c r="D229" i="45"/>
  <c r="D230" i="45"/>
  <c r="D231" i="45"/>
  <c r="D232" i="45"/>
  <c r="D233" i="45"/>
  <c r="D234" i="45"/>
  <c r="D235" i="45"/>
  <c r="D236" i="45"/>
  <c r="D237" i="45"/>
  <c r="D238" i="45"/>
  <c r="D239" i="45"/>
  <c r="D240" i="45"/>
  <c r="D241" i="45"/>
  <c r="D242" i="45"/>
  <c r="D243" i="45"/>
  <c r="D244" i="45"/>
  <c r="D245" i="45"/>
  <c r="D246" i="45"/>
  <c r="D247" i="45"/>
  <c r="D248" i="45"/>
  <c r="D249" i="45"/>
  <c r="D250" i="45"/>
  <c r="D251" i="45"/>
  <c r="D252" i="45"/>
  <c r="D253" i="45"/>
  <c r="D254" i="45"/>
  <c r="D255" i="45"/>
  <c r="D256" i="45"/>
  <c r="D257" i="45"/>
  <c r="D258" i="45"/>
  <c r="D259" i="45"/>
  <c r="D260" i="45"/>
  <c r="D261" i="45"/>
  <c r="D262" i="45"/>
  <c r="D263" i="45"/>
  <c r="D264" i="45"/>
  <c r="D265" i="45"/>
  <c r="D266" i="45"/>
  <c r="D267" i="45"/>
  <c r="D268" i="45"/>
  <c r="D269" i="45"/>
  <c r="D270" i="45"/>
  <c r="D271" i="45"/>
  <c r="D272" i="45"/>
  <c r="D273" i="45"/>
  <c r="D274" i="45"/>
  <c r="D275" i="45"/>
  <c r="D276" i="45"/>
  <c r="D277" i="45"/>
  <c r="D278" i="45"/>
  <c r="D279" i="45"/>
  <c r="D280" i="45"/>
  <c r="D281" i="45"/>
  <c r="D282" i="45"/>
  <c r="D283" i="45"/>
  <c r="D284" i="45"/>
  <c r="D285" i="45"/>
  <c r="D286" i="45"/>
  <c r="D287" i="45"/>
  <c r="D288" i="45"/>
  <c r="D289" i="45"/>
  <c r="D290" i="45"/>
  <c r="D291" i="45"/>
  <c r="D292" i="45"/>
  <c r="D293" i="45"/>
  <c r="D294" i="45"/>
  <c r="D295" i="45"/>
  <c r="D296" i="45"/>
  <c r="D297" i="45"/>
  <c r="D298" i="45"/>
  <c r="D299" i="45"/>
  <c r="D300" i="45"/>
  <c r="D301" i="45"/>
  <c r="D302" i="45"/>
  <c r="D303" i="45"/>
  <c r="D304" i="45"/>
  <c r="D305" i="45"/>
  <c r="D306" i="45"/>
  <c r="D307" i="45"/>
  <c r="D308" i="45"/>
  <c r="D309" i="45"/>
  <c r="D310" i="45"/>
  <c r="D311" i="45"/>
  <c r="D312" i="45"/>
  <c r="D313" i="45"/>
  <c r="D314" i="45"/>
  <c r="D315" i="45"/>
  <c r="D316" i="45"/>
  <c r="D317" i="45"/>
  <c r="D318" i="45"/>
  <c r="D319" i="45"/>
  <c r="D320" i="45"/>
  <c r="D321" i="45"/>
  <c r="D322" i="45"/>
  <c r="D323" i="45"/>
  <c r="D324" i="45"/>
  <c r="D325" i="45"/>
  <c r="D326" i="45"/>
  <c r="D327" i="45"/>
  <c r="D328" i="45"/>
  <c r="D329" i="45"/>
  <c r="D330" i="45"/>
  <c r="D331" i="45"/>
  <c r="D332" i="45"/>
  <c r="D333" i="45"/>
  <c r="D334" i="45"/>
  <c r="D335" i="45"/>
  <c r="D336" i="45"/>
  <c r="D337" i="45"/>
  <c r="D338" i="45"/>
  <c r="D339" i="45"/>
  <c r="D340" i="45"/>
  <c r="D341" i="45"/>
  <c r="D342" i="45"/>
  <c r="D343" i="45"/>
  <c r="D344" i="45"/>
  <c r="D345" i="45"/>
  <c r="D346" i="45"/>
  <c r="D347" i="45"/>
  <c r="D348" i="45"/>
  <c r="D349" i="45"/>
  <c r="D350" i="45"/>
  <c r="D351" i="45"/>
  <c r="D352" i="45"/>
  <c r="D353" i="45"/>
  <c r="D354" i="45"/>
  <c r="D355" i="45"/>
  <c r="D356" i="45"/>
  <c r="D357" i="45"/>
  <c r="D358" i="45"/>
  <c r="D359" i="45"/>
  <c r="D360" i="45"/>
  <c r="D361" i="45"/>
  <c r="D362" i="45"/>
  <c r="D363" i="45"/>
  <c r="D364" i="45"/>
  <c r="D365" i="45"/>
  <c r="D366" i="45"/>
  <c r="D367" i="45"/>
  <c r="D368" i="45"/>
  <c r="D369" i="45"/>
  <c r="D370" i="45"/>
  <c r="D371" i="45"/>
  <c r="D372" i="45"/>
  <c r="D373" i="45"/>
  <c r="D374" i="45"/>
  <c r="D375" i="45"/>
  <c r="D376" i="45"/>
  <c r="D377" i="45"/>
  <c r="D378" i="45"/>
  <c r="D379" i="45"/>
  <c r="D380" i="45"/>
  <c r="D381" i="45"/>
  <c r="D382" i="45"/>
  <c r="D383" i="45"/>
  <c r="D384" i="45"/>
  <c r="D385" i="45"/>
  <c r="D386" i="45"/>
  <c r="D387" i="45"/>
  <c r="D388" i="45"/>
  <c r="D389" i="45"/>
  <c r="D390" i="45"/>
  <c r="D391" i="45"/>
  <c r="D392" i="45"/>
  <c r="D393" i="45"/>
  <c r="D394" i="45"/>
  <c r="D395" i="45"/>
  <c r="D396" i="45"/>
  <c r="D397" i="45"/>
  <c r="D398" i="45"/>
  <c r="D399" i="45"/>
  <c r="D400" i="45"/>
  <c r="D401" i="45"/>
  <c r="D402" i="45"/>
  <c r="D403" i="45"/>
  <c r="D404" i="45"/>
  <c r="D405" i="45"/>
  <c r="D406" i="45"/>
  <c r="D407" i="45"/>
  <c r="D408" i="45"/>
  <c r="D409" i="45"/>
  <c r="D410" i="45"/>
  <c r="D411" i="45"/>
  <c r="D412" i="45"/>
  <c r="D413" i="45"/>
  <c r="D414" i="45"/>
  <c r="D415" i="45"/>
  <c r="D416" i="45"/>
  <c r="D417" i="45"/>
  <c r="D418" i="45"/>
  <c r="D419" i="45"/>
  <c r="D420" i="45"/>
  <c r="D421" i="45"/>
  <c r="D422" i="45"/>
  <c r="D423" i="45"/>
  <c r="D424" i="45"/>
  <c r="D425" i="45"/>
  <c r="D426" i="45"/>
  <c r="D427" i="45"/>
  <c r="D428" i="45"/>
  <c r="D429" i="45"/>
  <c r="D430" i="45"/>
  <c r="D431" i="45"/>
  <c r="D432" i="45"/>
  <c r="D433" i="45"/>
  <c r="D434" i="45"/>
  <c r="D435" i="45"/>
  <c r="D436" i="45"/>
  <c r="D437" i="45"/>
  <c r="D438" i="45"/>
  <c r="D439" i="45"/>
  <c r="D440" i="45"/>
  <c r="D441" i="45"/>
  <c r="D442" i="45"/>
  <c r="D443" i="45"/>
  <c r="D444" i="45"/>
  <c r="D445" i="45"/>
  <c r="D446" i="45"/>
  <c r="D447" i="45"/>
  <c r="D448" i="45"/>
  <c r="D449" i="45"/>
  <c r="D450" i="45"/>
  <c r="D451" i="45"/>
  <c r="D452" i="45"/>
  <c r="D453" i="45"/>
  <c r="D454" i="45"/>
  <c r="D455" i="45"/>
  <c r="D456" i="45"/>
  <c r="D457" i="45"/>
  <c r="D458" i="45"/>
  <c r="D459" i="45"/>
  <c r="D460" i="45"/>
  <c r="D461" i="45"/>
  <c r="D462" i="45"/>
  <c r="D463" i="45"/>
  <c r="D464" i="45"/>
  <c r="D465" i="45"/>
  <c r="D466" i="45"/>
  <c r="D467" i="45"/>
  <c r="D468" i="45"/>
  <c r="D469" i="45"/>
  <c r="D470" i="45"/>
  <c r="D471" i="45"/>
  <c r="D472" i="45"/>
  <c r="D473" i="45"/>
  <c r="D474" i="45"/>
  <c r="D475" i="45"/>
  <c r="D476" i="45"/>
  <c r="D477" i="45"/>
  <c r="D478" i="45"/>
  <c r="D479" i="45"/>
  <c r="D480" i="45"/>
  <c r="D481" i="45"/>
  <c r="D482" i="45"/>
  <c r="D483" i="45"/>
  <c r="D484" i="45"/>
  <c r="D485" i="45"/>
  <c r="D486" i="45"/>
  <c r="D487" i="45"/>
  <c r="D488" i="45"/>
  <c r="D489" i="45"/>
  <c r="D490" i="45"/>
  <c r="D491" i="45"/>
  <c r="D492" i="45"/>
  <c r="D493" i="45"/>
  <c r="D494" i="45"/>
  <c r="D495" i="45"/>
  <c r="D496" i="45"/>
  <c r="D497" i="45"/>
  <c r="D498" i="45"/>
  <c r="D499" i="45"/>
  <c r="D500" i="45"/>
  <c r="D501" i="45"/>
  <c r="D502" i="45"/>
  <c r="D503" i="45"/>
  <c r="D504" i="45"/>
  <c r="D505" i="45"/>
  <c r="D506" i="45"/>
  <c r="D507" i="45"/>
  <c r="D508" i="45"/>
  <c r="D509" i="45"/>
  <c r="D510" i="45"/>
  <c r="D511" i="45"/>
  <c r="D512" i="45"/>
  <c r="D513" i="45"/>
  <c r="D514" i="45"/>
  <c r="D515" i="45"/>
  <c r="D516" i="45"/>
  <c r="D517" i="45"/>
  <c r="D518" i="45"/>
  <c r="D519" i="45"/>
  <c r="D520" i="45"/>
  <c r="D521" i="45"/>
  <c r="D522" i="45"/>
  <c r="D523" i="45"/>
  <c r="D524" i="45"/>
  <c r="D525" i="45"/>
  <c r="D526" i="45"/>
  <c r="D527" i="45"/>
  <c r="D528" i="45"/>
  <c r="D529" i="45"/>
  <c r="D530" i="45"/>
  <c r="D531" i="45"/>
  <c r="D532" i="45"/>
  <c r="D533" i="45"/>
  <c r="D534" i="45"/>
  <c r="D535" i="45"/>
  <c r="D536" i="45"/>
  <c r="D537" i="45"/>
  <c r="D538" i="45"/>
  <c r="D539" i="45"/>
  <c r="D540" i="45"/>
  <c r="D541" i="45"/>
  <c r="D542" i="45"/>
  <c r="D543" i="45"/>
  <c r="D544" i="45"/>
  <c r="D545" i="45"/>
  <c r="D546" i="45"/>
  <c r="D547" i="45"/>
  <c r="D548" i="45"/>
  <c r="D549" i="45"/>
  <c r="D550" i="45"/>
  <c r="D551" i="45"/>
  <c r="D552" i="45"/>
  <c r="D553" i="45"/>
  <c r="D554" i="45"/>
  <c r="D555" i="45"/>
  <c r="D556" i="45"/>
  <c r="D557" i="45"/>
  <c r="D558" i="45"/>
  <c r="D559" i="45"/>
  <c r="D560" i="45"/>
  <c r="D561" i="45"/>
  <c r="D562" i="45"/>
  <c r="D563" i="45"/>
  <c r="D564" i="45"/>
  <c r="D565" i="45"/>
  <c r="D566" i="45"/>
  <c r="D567" i="45"/>
  <c r="D568" i="45"/>
  <c r="D569" i="45"/>
  <c r="D570" i="45"/>
  <c r="D571" i="45"/>
  <c r="D572" i="45"/>
  <c r="D573" i="45"/>
  <c r="D574" i="45"/>
  <c r="D575" i="45"/>
  <c r="D576" i="45"/>
  <c r="D577" i="45"/>
  <c r="D578" i="45"/>
  <c r="D579" i="45"/>
  <c r="D580" i="45"/>
  <c r="D581" i="45"/>
  <c r="D582" i="45"/>
  <c r="D583" i="45"/>
  <c r="D584" i="45"/>
  <c r="D585" i="45"/>
  <c r="D586" i="45"/>
  <c r="D587" i="45"/>
  <c r="D588" i="45"/>
  <c r="D589" i="45"/>
  <c r="D590" i="45"/>
  <c r="D591" i="45"/>
  <c r="D592" i="45"/>
  <c r="D593" i="45"/>
  <c r="D594" i="45"/>
  <c r="D595" i="45"/>
  <c r="D596" i="45"/>
  <c r="D597" i="45"/>
  <c r="D598" i="45"/>
  <c r="D599" i="45"/>
  <c r="D600" i="45"/>
  <c r="D601" i="45"/>
  <c r="D602" i="45"/>
  <c r="D603" i="45"/>
  <c r="D604" i="45"/>
  <c r="D605" i="45"/>
  <c r="D606" i="45"/>
  <c r="D607" i="45"/>
  <c r="D608" i="45"/>
  <c r="D609" i="45"/>
  <c r="D610" i="45"/>
  <c r="D611" i="45"/>
  <c r="D612" i="45"/>
  <c r="D613" i="45"/>
  <c r="D614" i="45"/>
  <c r="D615" i="45"/>
  <c r="D616" i="45"/>
  <c r="D617" i="45"/>
  <c r="D618" i="45"/>
  <c r="D619" i="45"/>
  <c r="D620" i="45"/>
  <c r="D621" i="45"/>
  <c r="D622" i="45"/>
  <c r="D623" i="45"/>
  <c r="D624" i="45"/>
  <c r="D625" i="45"/>
  <c r="D626" i="45"/>
  <c r="D627" i="45"/>
  <c r="D628" i="45"/>
  <c r="D629" i="45"/>
  <c r="D630" i="45"/>
  <c r="D631" i="45"/>
  <c r="D632" i="45"/>
  <c r="D633" i="45"/>
  <c r="D634" i="45"/>
  <c r="D635" i="45"/>
  <c r="D636" i="45"/>
  <c r="D637" i="45"/>
  <c r="D638" i="45"/>
  <c r="D639" i="45"/>
  <c r="D640" i="45"/>
  <c r="D641" i="45"/>
  <c r="D642" i="45"/>
  <c r="D643" i="45"/>
  <c r="D644" i="45"/>
  <c r="D645" i="45"/>
  <c r="D646" i="45"/>
  <c r="D647" i="45"/>
  <c r="D648" i="45"/>
  <c r="D649" i="45"/>
  <c r="D650" i="45"/>
  <c r="D651" i="45"/>
  <c r="D652" i="45"/>
  <c r="D653" i="45"/>
  <c r="D654" i="45"/>
  <c r="D655" i="45"/>
  <c r="D656" i="45"/>
  <c r="D657" i="45"/>
  <c r="D658" i="45"/>
  <c r="D659" i="45"/>
  <c r="D660" i="45"/>
  <c r="D661" i="45"/>
  <c r="D662" i="45"/>
  <c r="D663" i="45"/>
  <c r="D664" i="45"/>
  <c r="D665" i="45"/>
  <c r="D666" i="45"/>
  <c r="D667" i="45"/>
  <c r="D668" i="45"/>
  <c r="D669" i="45"/>
  <c r="D670" i="45"/>
  <c r="D671" i="45"/>
  <c r="D672" i="45"/>
  <c r="D673" i="45"/>
  <c r="D674" i="45"/>
  <c r="D675" i="45"/>
  <c r="D676" i="45"/>
  <c r="D677" i="45"/>
  <c r="D678" i="45"/>
  <c r="D679" i="45"/>
  <c r="D680" i="45"/>
  <c r="D681" i="45"/>
  <c r="D682" i="45"/>
  <c r="D683" i="45"/>
  <c r="D684" i="45"/>
  <c r="D685" i="45"/>
  <c r="D686" i="45"/>
  <c r="D687" i="45"/>
  <c r="D688" i="45"/>
  <c r="D689" i="45"/>
  <c r="D690" i="45"/>
  <c r="D691" i="45"/>
  <c r="D692" i="45"/>
  <c r="D693" i="45"/>
  <c r="D694" i="45"/>
  <c r="D695" i="45"/>
  <c r="D696" i="45"/>
  <c r="D697" i="45"/>
  <c r="D698" i="45"/>
  <c r="D699" i="45"/>
  <c r="D700" i="45"/>
  <c r="D701" i="45"/>
  <c r="D702" i="45"/>
  <c r="D703" i="45"/>
  <c r="D704" i="45"/>
  <c r="D705" i="45"/>
  <c r="D706" i="45"/>
  <c r="D707" i="45"/>
  <c r="D708" i="45"/>
  <c r="D709" i="45"/>
  <c r="D710" i="45"/>
  <c r="D711" i="45"/>
  <c r="D712" i="45"/>
  <c r="D713" i="45"/>
  <c r="D714" i="45"/>
  <c r="D715" i="45"/>
  <c r="D716" i="45"/>
  <c r="D717" i="45"/>
  <c r="D718" i="45"/>
  <c r="D719" i="45"/>
  <c r="D720" i="45"/>
  <c r="D721" i="45"/>
  <c r="D722" i="45"/>
  <c r="D723" i="45"/>
  <c r="D724" i="45"/>
  <c r="D725" i="45"/>
  <c r="D726" i="45"/>
  <c r="D727" i="45"/>
  <c r="D728" i="45"/>
  <c r="D729" i="45"/>
  <c r="D730" i="45"/>
  <c r="D731" i="45"/>
  <c r="D732" i="45"/>
  <c r="D733" i="45"/>
  <c r="D734" i="45"/>
  <c r="D735" i="45"/>
  <c r="D736" i="45"/>
  <c r="D737" i="45"/>
  <c r="D738" i="45"/>
  <c r="D739" i="45"/>
  <c r="D740" i="45"/>
  <c r="D741" i="45"/>
  <c r="D742" i="45"/>
  <c r="D743" i="45"/>
  <c r="D744" i="45"/>
  <c r="D745" i="45"/>
  <c r="D746" i="45"/>
  <c r="D747" i="45"/>
  <c r="D748" i="45"/>
  <c r="D749" i="45"/>
  <c r="D750" i="45"/>
  <c r="D751" i="45"/>
  <c r="D752" i="45"/>
  <c r="D753" i="45"/>
  <c r="D754" i="45"/>
  <c r="D755" i="45"/>
  <c r="D756" i="45"/>
  <c r="D757" i="45"/>
  <c r="D758" i="45"/>
  <c r="D759" i="45"/>
  <c r="D760" i="45"/>
  <c r="D761" i="45"/>
  <c r="D762" i="45"/>
  <c r="D763" i="45"/>
  <c r="D764" i="45"/>
  <c r="D765" i="45"/>
  <c r="D766" i="45"/>
  <c r="D767" i="45"/>
  <c r="D768" i="45"/>
  <c r="D769" i="45"/>
  <c r="D770" i="45"/>
  <c r="D771" i="45"/>
  <c r="D772" i="45"/>
  <c r="D773" i="45"/>
  <c r="D774" i="45"/>
  <c r="D775" i="45"/>
  <c r="D776" i="45"/>
  <c r="D777" i="45"/>
  <c r="D778" i="45"/>
  <c r="D779" i="45"/>
  <c r="D780" i="45"/>
  <c r="D781" i="45"/>
  <c r="D782" i="45"/>
  <c r="D783" i="45"/>
  <c r="D784" i="45"/>
  <c r="D785" i="45"/>
  <c r="D786" i="45"/>
  <c r="D787" i="45"/>
  <c r="D788" i="45"/>
  <c r="D789" i="45"/>
  <c r="D790" i="45"/>
  <c r="D791" i="45"/>
  <c r="D792" i="45"/>
  <c r="D793" i="45"/>
  <c r="D794" i="45"/>
  <c r="D795" i="45"/>
  <c r="D796" i="45"/>
  <c r="D797" i="45"/>
  <c r="D798" i="45"/>
  <c r="D799" i="45"/>
  <c r="D800" i="45"/>
  <c r="D801" i="45"/>
  <c r="D802" i="45"/>
  <c r="D803" i="45"/>
  <c r="D804" i="45"/>
  <c r="D805" i="45"/>
  <c r="D806" i="45"/>
  <c r="D807" i="45"/>
  <c r="D808" i="45"/>
  <c r="D809" i="45"/>
  <c r="D810" i="45"/>
  <c r="D811" i="45"/>
  <c r="D812" i="45"/>
  <c r="D813" i="45"/>
  <c r="D814" i="45"/>
  <c r="D815" i="45"/>
  <c r="D816" i="45"/>
  <c r="D817" i="45"/>
  <c r="D818" i="45"/>
  <c r="D819" i="45"/>
  <c r="D820" i="45"/>
  <c r="D821" i="45"/>
  <c r="D822" i="45"/>
  <c r="D823" i="45"/>
  <c r="D824" i="45"/>
  <c r="D825" i="45"/>
  <c r="D826" i="45"/>
  <c r="D827" i="45"/>
  <c r="D828" i="45"/>
  <c r="D829" i="45"/>
  <c r="D830" i="45"/>
  <c r="D831" i="45"/>
  <c r="D832" i="45"/>
  <c r="D833" i="45"/>
  <c r="D834" i="45"/>
  <c r="D835" i="45"/>
  <c r="D836" i="45"/>
  <c r="D837" i="45"/>
  <c r="D838" i="45"/>
  <c r="D839" i="45"/>
  <c r="D840" i="45"/>
  <c r="D841" i="45"/>
  <c r="D842" i="45"/>
  <c r="D843" i="45"/>
  <c r="D844" i="45"/>
  <c r="D845" i="45"/>
  <c r="D846" i="45"/>
  <c r="D847" i="45"/>
  <c r="D848" i="45"/>
  <c r="D849" i="45"/>
  <c r="D850" i="45"/>
  <c r="D851" i="45"/>
  <c r="D852" i="45"/>
  <c r="D853" i="45"/>
  <c r="D854" i="45"/>
  <c r="D855" i="45"/>
  <c r="D856" i="45"/>
  <c r="D857" i="45"/>
  <c r="D858" i="45"/>
  <c r="D859" i="45"/>
  <c r="D860" i="45"/>
  <c r="D861" i="45"/>
  <c r="D862" i="45"/>
  <c r="D863" i="45"/>
  <c r="D864" i="45"/>
  <c r="D865" i="45"/>
  <c r="D866" i="45"/>
  <c r="D867" i="45"/>
  <c r="D868" i="45"/>
  <c r="D869" i="45"/>
  <c r="D870" i="45"/>
  <c r="D871" i="45"/>
  <c r="D872" i="45"/>
  <c r="D873" i="45"/>
  <c r="D874" i="45"/>
  <c r="D875" i="45"/>
  <c r="D876" i="45"/>
  <c r="D877" i="45"/>
  <c r="D878" i="45"/>
  <c r="D879" i="45"/>
  <c r="D880" i="45"/>
  <c r="D881" i="45"/>
  <c r="D882" i="45"/>
  <c r="D883" i="45"/>
  <c r="D884" i="45"/>
  <c r="D885" i="45"/>
  <c r="D886" i="45"/>
  <c r="D887" i="45"/>
  <c r="D888" i="45"/>
  <c r="D889" i="45"/>
  <c r="D890" i="45"/>
  <c r="D891" i="45"/>
  <c r="D892" i="45"/>
  <c r="D893" i="45"/>
  <c r="D894" i="45"/>
  <c r="D895" i="45"/>
  <c r="D896" i="45"/>
  <c r="D897" i="45"/>
  <c r="D898" i="45"/>
  <c r="D899" i="45"/>
  <c r="D900" i="45"/>
  <c r="D901" i="45"/>
  <c r="D902" i="45"/>
  <c r="D903" i="45"/>
  <c r="D904" i="45"/>
  <c r="D905" i="45"/>
  <c r="D906" i="45"/>
  <c r="D907" i="45"/>
  <c r="D908" i="45"/>
  <c r="D909" i="45"/>
  <c r="D910" i="45"/>
  <c r="D911" i="45"/>
  <c r="D912" i="45"/>
  <c r="D913" i="45"/>
  <c r="D914" i="45"/>
  <c r="D915" i="45"/>
  <c r="D916" i="45"/>
  <c r="D917" i="45"/>
  <c r="D918" i="45"/>
  <c r="D919" i="45"/>
  <c r="D920" i="45"/>
  <c r="D921" i="45"/>
  <c r="D922" i="45"/>
  <c r="D923" i="45"/>
  <c r="D924" i="45"/>
  <c r="D925" i="45"/>
  <c r="D926" i="45"/>
  <c r="D927" i="45"/>
  <c r="D928" i="45"/>
  <c r="D929" i="45"/>
  <c r="D930" i="45"/>
  <c r="D931" i="45"/>
  <c r="D932" i="45"/>
  <c r="D933" i="45"/>
  <c r="D934" i="45"/>
  <c r="D935" i="45"/>
  <c r="D936" i="45"/>
  <c r="D937" i="45"/>
  <c r="D938" i="45"/>
  <c r="D939" i="45"/>
  <c r="D940" i="45"/>
  <c r="D941" i="45"/>
  <c r="D942" i="45"/>
  <c r="D943" i="45"/>
  <c r="D944" i="45"/>
  <c r="D945" i="45"/>
  <c r="D946" i="45"/>
  <c r="D947" i="45"/>
  <c r="D948" i="45"/>
  <c r="D949" i="45"/>
  <c r="D950" i="45"/>
  <c r="D951" i="45"/>
  <c r="D952" i="45"/>
  <c r="D953" i="45"/>
  <c r="D954" i="45"/>
  <c r="D955" i="45"/>
  <c r="D956" i="45"/>
  <c r="D957" i="45"/>
  <c r="D958" i="45"/>
  <c r="D959" i="45"/>
  <c r="D960" i="45"/>
  <c r="D961" i="45"/>
  <c r="D962" i="45"/>
  <c r="D963" i="45"/>
  <c r="D964" i="45"/>
  <c r="D965" i="45"/>
  <c r="D966" i="45"/>
  <c r="D967" i="45"/>
  <c r="D968" i="45"/>
  <c r="D969" i="45"/>
  <c r="D970" i="45"/>
  <c r="D971" i="45"/>
  <c r="D972" i="45"/>
  <c r="D973" i="45"/>
  <c r="D974" i="45"/>
  <c r="D975" i="45"/>
  <c r="D976" i="45"/>
  <c r="D977" i="45"/>
  <c r="D978" i="45"/>
  <c r="D979" i="45"/>
  <c r="D980" i="45"/>
  <c r="D981" i="45"/>
  <c r="D982" i="45"/>
  <c r="D983" i="45"/>
  <c r="D984" i="45"/>
  <c r="D985" i="45"/>
  <c r="D986" i="45"/>
  <c r="D987" i="45"/>
  <c r="D988" i="45"/>
  <c r="D989" i="45"/>
  <c r="D990" i="45"/>
  <c r="D991" i="45"/>
  <c r="D992" i="45"/>
  <c r="D993" i="45"/>
  <c r="D994" i="45"/>
  <c r="D995" i="45"/>
  <c r="D996" i="45"/>
  <c r="D997" i="45"/>
  <c r="D998" i="45"/>
  <c r="D999" i="45"/>
  <c r="D1000" i="45"/>
  <c r="D1001" i="45"/>
  <c r="D1002" i="45"/>
  <c r="D1003" i="45"/>
  <c r="D1004" i="45"/>
  <c r="D1005" i="45"/>
  <c r="D1006" i="45"/>
  <c r="D1007" i="45"/>
  <c r="D1008" i="45"/>
  <c r="D1009" i="45"/>
  <c r="D1010" i="45"/>
  <c r="D1011" i="45"/>
  <c r="D1012" i="45"/>
  <c r="D1013" i="45"/>
  <c r="D1014" i="45"/>
  <c r="D1015" i="45"/>
  <c r="D1016" i="45"/>
  <c r="D1017" i="45"/>
  <c r="D1018" i="45"/>
  <c r="D1019" i="45"/>
  <c r="D1020" i="45"/>
  <c r="D1021" i="45"/>
  <c r="D1022" i="45"/>
  <c r="D1023" i="45"/>
  <c r="D1024" i="45"/>
  <c r="D1025" i="45"/>
  <c r="D1026" i="45"/>
  <c r="D1027" i="45"/>
  <c r="D1028" i="45"/>
  <c r="D1029" i="45"/>
  <c r="D1030" i="45"/>
  <c r="D1031" i="45"/>
  <c r="D1032" i="45"/>
  <c r="D1033" i="45"/>
  <c r="D1034" i="45"/>
  <c r="D1035" i="45"/>
  <c r="D1036" i="45"/>
  <c r="D1037" i="45"/>
  <c r="D1038" i="45"/>
  <c r="D1039" i="45"/>
  <c r="D1040" i="45"/>
  <c r="D1041" i="45"/>
  <c r="D1042" i="45"/>
  <c r="D1043" i="45"/>
  <c r="D1044" i="45"/>
  <c r="D1045" i="45"/>
  <c r="D1046" i="45"/>
  <c r="D1047" i="45"/>
  <c r="D1048" i="45"/>
  <c r="D1049" i="45"/>
  <c r="D1050" i="45"/>
  <c r="D1051" i="45"/>
  <c r="D1052" i="45"/>
  <c r="D1053" i="45"/>
  <c r="D1054" i="45"/>
  <c r="D1055" i="45"/>
  <c r="D1056" i="45"/>
  <c r="D1057" i="45"/>
  <c r="D1058" i="45"/>
  <c r="D1059" i="45"/>
  <c r="D1060" i="45"/>
  <c r="D1061" i="45"/>
  <c r="D1062" i="45"/>
  <c r="D1063" i="45"/>
  <c r="D1064" i="45"/>
  <c r="D1065" i="45"/>
  <c r="D1066" i="45"/>
  <c r="D1067" i="45"/>
  <c r="D1068" i="45"/>
  <c r="D1069" i="45"/>
  <c r="D1070" i="45"/>
  <c r="D1071" i="45"/>
  <c r="D1072" i="45"/>
  <c r="D1073" i="45"/>
  <c r="D1074" i="45"/>
  <c r="D1075" i="45"/>
  <c r="D1076" i="45"/>
  <c r="D1077" i="45"/>
  <c r="D1078" i="45"/>
  <c r="D1079" i="45"/>
  <c r="D1080" i="45"/>
  <c r="D1081" i="45"/>
  <c r="D1082" i="45"/>
  <c r="D1083" i="45"/>
  <c r="D1084" i="45"/>
  <c r="D1085" i="45"/>
  <c r="D1086" i="45"/>
  <c r="D1087" i="45"/>
  <c r="D1088" i="45"/>
  <c r="D1089" i="45"/>
  <c r="D1090" i="45"/>
  <c r="D1091" i="45"/>
  <c r="D1092" i="45"/>
  <c r="D1093" i="45"/>
  <c r="D1094" i="45"/>
  <c r="D1095" i="45"/>
  <c r="D1096" i="45"/>
  <c r="D1097" i="45"/>
  <c r="D1098" i="45"/>
  <c r="D1099" i="45"/>
  <c r="D1100" i="45"/>
  <c r="D1101" i="45"/>
  <c r="D1102" i="45"/>
  <c r="D1103" i="45"/>
  <c r="D1104" i="45"/>
  <c r="D1105" i="45"/>
  <c r="D1106" i="45"/>
  <c r="D1107" i="45"/>
  <c r="D1108" i="45"/>
  <c r="D1109" i="45"/>
  <c r="D1110" i="45"/>
  <c r="D1111" i="45"/>
  <c r="D1112" i="45"/>
  <c r="D1113" i="45"/>
  <c r="D1114" i="45"/>
  <c r="D1115" i="45"/>
  <c r="D1116" i="45"/>
  <c r="D1117" i="45"/>
  <c r="D1118" i="45"/>
  <c r="D1119" i="45"/>
  <c r="D1120" i="45"/>
  <c r="D1121" i="45"/>
  <c r="D1122" i="45"/>
  <c r="D1123" i="45"/>
  <c r="D1124" i="45"/>
  <c r="D1125" i="45"/>
  <c r="D1126" i="45"/>
  <c r="D1127" i="45"/>
  <c r="D1128" i="45"/>
  <c r="D1129" i="45"/>
  <c r="D1130" i="45"/>
  <c r="D1131" i="45"/>
  <c r="D1132" i="45"/>
  <c r="D1133" i="45"/>
  <c r="D1134" i="45"/>
  <c r="D1135" i="45"/>
  <c r="D1136" i="45"/>
  <c r="D1137" i="45"/>
  <c r="D1138" i="45"/>
  <c r="D1139" i="45"/>
  <c r="D1140" i="45"/>
  <c r="D1141" i="45"/>
  <c r="D1142" i="45"/>
  <c r="D1143" i="45"/>
  <c r="D1144" i="45"/>
  <c r="D1145" i="45"/>
  <c r="D1146" i="45"/>
  <c r="D1147" i="45"/>
  <c r="D1148" i="45"/>
  <c r="D1149" i="45"/>
  <c r="D1150" i="45"/>
  <c r="D1151" i="45"/>
  <c r="D1152" i="45"/>
  <c r="D1153" i="45"/>
  <c r="D1154" i="45"/>
  <c r="D1155" i="45"/>
  <c r="D1156" i="45"/>
  <c r="D1157" i="45"/>
  <c r="D1158" i="45"/>
  <c r="D1159" i="45"/>
  <c r="D1160" i="45"/>
  <c r="D1161" i="45"/>
  <c r="D1162" i="45"/>
  <c r="D1163" i="45"/>
  <c r="D1164" i="45"/>
  <c r="D1165" i="45"/>
  <c r="D1166" i="45"/>
  <c r="D1167" i="45"/>
  <c r="D1168" i="45"/>
  <c r="D1169" i="45"/>
  <c r="D1170" i="45"/>
  <c r="D1171" i="45"/>
  <c r="D1172" i="45"/>
  <c r="D1173" i="45"/>
  <c r="D1174" i="45"/>
  <c r="D1175" i="45"/>
  <c r="D1176" i="45"/>
  <c r="D1177" i="45"/>
  <c r="D1178" i="45"/>
  <c r="D1179" i="45"/>
  <c r="D1180" i="45"/>
  <c r="D1181" i="45"/>
  <c r="D1182" i="45"/>
  <c r="D1183" i="45"/>
  <c r="D1184" i="45"/>
  <c r="D1185" i="45"/>
  <c r="D1186" i="45"/>
  <c r="D1187" i="45"/>
  <c r="D1188" i="45"/>
  <c r="D1189" i="45"/>
  <c r="D1190" i="45"/>
  <c r="D1191" i="45"/>
  <c r="D1192" i="45"/>
  <c r="D1193" i="45"/>
  <c r="D1194" i="45"/>
  <c r="D1195" i="45"/>
  <c r="D1196" i="45"/>
  <c r="D1197" i="45"/>
  <c r="D1198" i="45"/>
  <c r="D1199" i="45"/>
  <c r="D1200" i="45"/>
  <c r="D1201" i="45"/>
  <c r="D1202" i="45"/>
  <c r="D1203" i="45"/>
  <c r="D1204" i="45"/>
  <c r="D1205" i="45"/>
  <c r="D1206" i="45"/>
  <c r="D1207" i="45"/>
  <c r="D1208" i="45"/>
  <c r="D1209" i="45"/>
  <c r="D1210" i="45"/>
  <c r="D1211" i="45"/>
  <c r="D1212" i="45"/>
  <c r="D1213" i="45"/>
  <c r="D1214" i="45"/>
  <c r="D1215" i="45"/>
  <c r="D1216" i="45"/>
  <c r="D1217" i="45"/>
  <c r="D1218" i="45"/>
  <c r="D1219" i="45"/>
  <c r="D1220" i="45"/>
  <c r="D1221" i="45"/>
  <c r="D1222" i="45"/>
  <c r="D1223" i="45"/>
  <c r="D1224" i="45"/>
  <c r="D1225" i="45"/>
  <c r="D1226" i="45"/>
  <c r="D1227" i="45"/>
  <c r="D1228" i="45"/>
  <c r="D1229" i="45"/>
  <c r="D1230" i="45"/>
  <c r="D1231" i="45"/>
  <c r="D1232" i="45"/>
  <c r="D1233" i="45"/>
  <c r="D1234" i="45"/>
  <c r="D1235" i="45"/>
  <c r="D1236" i="45"/>
  <c r="D1237" i="45"/>
  <c r="D1238" i="45"/>
  <c r="D1239" i="45"/>
  <c r="D1240" i="45"/>
  <c r="D1241" i="45"/>
  <c r="D1242" i="45"/>
  <c r="D1243" i="45"/>
  <c r="D1244" i="45"/>
  <c r="D1245" i="45"/>
  <c r="D1246" i="45"/>
  <c r="D1247" i="45"/>
  <c r="D1248" i="45"/>
  <c r="D1249" i="45"/>
  <c r="D1250" i="45"/>
  <c r="D1251" i="45"/>
  <c r="D1252" i="45"/>
  <c r="D1253" i="45"/>
  <c r="D1254" i="45"/>
  <c r="D1255" i="45"/>
  <c r="D1256" i="45"/>
  <c r="D1257" i="45"/>
  <c r="D1258" i="45"/>
  <c r="D1259" i="45"/>
  <c r="D1260" i="45"/>
  <c r="D1261" i="45"/>
  <c r="D1262" i="45"/>
  <c r="D1263" i="45"/>
  <c r="D1264" i="45"/>
  <c r="D1265" i="45"/>
  <c r="D1266" i="45"/>
  <c r="D1267" i="45"/>
  <c r="D1268" i="45"/>
  <c r="D1269" i="45"/>
  <c r="D1270" i="45"/>
  <c r="D1271" i="45"/>
  <c r="D1272" i="45"/>
  <c r="D1273" i="45"/>
  <c r="D1274" i="45"/>
  <c r="D1275" i="45"/>
  <c r="D1276" i="45"/>
  <c r="D1277" i="45"/>
  <c r="D1278" i="45"/>
  <c r="D1279" i="45"/>
  <c r="D1280" i="45"/>
  <c r="D1281" i="45"/>
  <c r="D1282" i="45"/>
  <c r="D1283" i="45"/>
  <c r="D1284" i="45"/>
  <c r="D1285" i="45"/>
  <c r="D1286" i="45"/>
  <c r="D1287" i="45"/>
  <c r="D1288" i="45"/>
  <c r="D1289" i="45"/>
  <c r="D1290" i="45"/>
  <c r="D1291" i="45"/>
  <c r="D1292" i="45"/>
  <c r="D1293" i="45"/>
  <c r="D1294" i="45"/>
  <c r="D1295" i="45"/>
  <c r="D1296" i="45"/>
  <c r="D1297" i="45"/>
  <c r="D1298" i="45"/>
  <c r="D1299" i="45"/>
  <c r="D1300" i="45"/>
  <c r="D1301" i="45"/>
  <c r="D1302" i="45"/>
  <c r="D1303" i="45"/>
  <c r="D1304" i="45"/>
  <c r="D1305" i="45"/>
  <c r="D1306" i="45"/>
  <c r="D1307" i="45"/>
  <c r="D1308" i="45"/>
  <c r="D1309" i="45"/>
  <c r="D1310" i="45"/>
  <c r="D1311" i="45"/>
  <c r="D1312" i="45"/>
  <c r="D1313" i="45"/>
  <c r="D1314" i="45"/>
  <c r="D1315" i="45"/>
  <c r="D1316" i="45"/>
  <c r="D1317" i="45"/>
  <c r="D1318" i="45"/>
  <c r="D1319" i="45"/>
  <c r="D1320" i="45"/>
  <c r="D1321" i="45"/>
  <c r="D1322" i="45"/>
  <c r="D1323" i="45"/>
  <c r="D1324" i="45"/>
  <c r="D1325" i="45"/>
  <c r="D1326" i="45"/>
  <c r="D1327" i="45"/>
  <c r="D1328" i="45"/>
  <c r="D1329" i="45"/>
  <c r="D1330" i="45"/>
  <c r="D1331" i="45"/>
  <c r="D1332" i="45"/>
  <c r="D1333" i="45"/>
  <c r="D1334" i="45"/>
  <c r="D1335" i="45"/>
  <c r="D1336" i="45"/>
  <c r="D1337" i="45"/>
  <c r="D1338" i="45"/>
  <c r="D1339" i="45"/>
  <c r="D1340" i="45"/>
  <c r="D1341" i="45"/>
  <c r="D1342" i="45"/>
  <c r="D1343" i="45"/>
  <c r="D1344" i="45"/>
  <c r="D1345" i="45"/>
  <c r="D1346" i="45"/>
  <c r="D1347" i="45"/>
  <c r="D1348" i="45"/>
  <c r="D1349" i="45"/>
  <c r="D1350" i="45"/>
  <c r="D1351" i="45"/>
  <c r="D1352" i="45"/>
  <c r="D1353" i="45"/>
  <c r="D1354" i="45"/>
  <c r="D1355" i="45"/>
  <c r="D1356" i="45"/>
  <c r="D1357" i="45"/>
  <c r="D1358" i="45"/>
  <c r="D1359" i="45"/>
  <c r="D1360" i="45"/>
  <c r="D1361" i="45"/>
  <c r="D1362" i="45"/>
  <c r="D1363" i="45"/>
  <c r="D1364" i="45"/>
  <c r="D1365" i="45"/>
  <c r="D1366" i="45"/>
  <c r="D1367" i="45"/>
  <c r="D1368" i="45"/>
  <c r="D1369" i="45"/>
  <c r="D1370" i="45"/>
  <c r="D1371" i="45"/>
  <c r="D1372" i="45"/>
  <c r="D1373" i="45"/>
  <c r="D1374" i="45"/>
  <c r="D1375" i="45"/>
  <c r="D1376" i="45"/>
  <c r="D1377" i="45"/>
  <c r="D1378" i="45"/>
  <c r="D1379" i="45"/>
  <c r="D1380" i="45"/>
  <c r="D1381" i="45"/>
  <c r="D1382" i="45"/>
  <c r="D1383" i="45"/>
  <c r="D1384" i="45"/>
  <c r="D1385" i="45"/>
  <c r="D1386" i="45"/>
  <c r="D1387" i="45"/>
  <c r="D1388" i="45"/>
  <c r="D1389" i="45"/>
  <c r="D1390" i="45"/>
  <c r="D1391" i="45"/>
  <c r="D1392" i="45"/>
  <c r="D1393" i="45"/>
  <c r="D1394" i="45"/>
  <c r="D1395" i="45"/>
  <c r="D1396" i="45"/>
  <c r="D1397" i="45"/>
  <c r="D1398" i="45"/>
  <c r="D1399" i="45"/>
  <c r="D1400" i="45"/>
  <c r="D1401" i="45"/>
  <c r="D1402" i="45"/>
  <c r="D1403" i="45"/>
  <c r="D1404" i="45"/>
  <c r="D1405" i="45"/>
  <c r="D1406" i="45"/>
  <c r="D1407" i="45"/>
  <c r="D1408" i="45"/>
  <c r="D1409" i="45"/>
  <c r="D1410" i="45"/>
  <c r="D1411" i="45"/>
  <c r="D1412" i="45"/>
  <c r="D1413" i="45"/>
  <c r="D1414" i="45"/>
  <c r="D1415" i="45"/>
  <c r="D1416" i="45"/>
  <c r="D1417" i="45"/>
  <c r="D1418" i="45"/>
  <c r="D1419" i="45"/>
  <c r="D1420" i="45"/>
  <c r="D1421" i="45"/>
  <c r="D1422" i="45"/>
  <c r="D1423" i="45"/>
  <c r="D1424" i="45"/>
  <c r="D1425" i="45"/>
  <c r="D1426" i="45"/>
  <c r="D1427" i="45"/>
  <c r="D1428" i="45"/>
  <c r="D1429" i="45"/>
  <c r="D1430" i="45"/>
  <c r="D1431" i="45"/>
  <c r="D1432" i="45"/>
  <c r="D1433" i="45"/>
  <c r="D1434" i="45"/>
  <c r="D1435" i="45"/>
  <c r="D1436" i="45"/>
  <c r="D1437" i="45"/>
  <c r="D1438" i="45"/>
  <c r="D1439" i="45"/>
  <c r="D1440" i="45"/>
  <c r="D1441" i="45"/>
  <c r="D1442" i="45"/>
  <c r="D1443" i="45"/>
  <c r="D1444" i="45"/>
  <c r="D1445" i="45"/>
  <c r="D1446" i="45"/>
  <c r="D1447" i="45"/>
  <c r="D1448" i="45"/>
  <c r="D1449" i="45"/>
  <c r="D1450" i="45"/>
  <c r="D1451" i="45"/>
  <c r="D1452" i="45"/>
  <c r="D1453" i="45"/>
  <c r="D1454" i="45"/>
  <c r="D1455" i="45"/>
  <c r="D1456" i="45"/>
  <c r="D1457" i="45"/>
  <c r="D1458" i="45"/>
  <c r="D1459" i="45"/>
  <c r="D1460" i="45"/>
  <c r="D1461" i="45"/>
  <c r="D1462" i="45"/>
  <c r="D1463" i="45"/>
  <c r="D1464" i="45"/>
  <c r="D1465" i="45"/>
  <c r="D1466" i="45"/>
  <c r="D1467" i="45"/>
  <c r="D1468" i="45"/>
  <c r="D1469" i="45"/>
  <c r="D1470" i="45"/>
  <c r="D1471" i="45"/>
  <c r="D1472" i="45"/>
  <c r="D1473" i="45"/>
  <c r="D1474" i="45"/>
  <c r="D1475" i="45"/>
  <c r="D1476" i="45"/>
  <c r="D1477" i="45"/>
  <c r="D1478" i="45"/>
  <c r="D1479" i="45"/>
  <c r="D1480" i="45"/>
  <c r="D1481" i="45"/>
  <c r="D1482" i="45"/>
  <c r="D1483" i="45"/>
  <c r="D1484" i="45"/>
  <c r="D1485" i="45"/>
  <c r="D1486" i="45"/>
  <c r="D1487" i="45"/>
  <c r="D1488" i="45"/>
  <c r="D1489" i="45"/>
  <c r="D1490" i="45"/>
  <c r="D1491" i="45"/>
  <c r="D1492" i="45"/>
  <c r="D1493" i="45"/>
  <c r="D1494" i="45"/>
  <c r="D1495" i="45"/>
  <c r="D1496" i="45"/>
  <c r="D1497" i="45"/>
  <c r="D1498" i="45"/>
  <c r="D1499" i="45"/>
  <c r="D1500" i="45"/>
  <c r="D1501" i="45"/>
  <c r="D1502" i="45"/>
  <c r="D1503" i="45"/>
  <c r="D1504" i="45"/>
  <c r="D1505" i="45"/>
  <c r="D1506" i="45"/>
  <c r="D1507" i="45"/>
  <c r="D1508" i="45"/>
  <c r="D1509" i="45"/>
  <c r="D1510" i="45"/>
  <c r="D1511" i="45"/>
  <c r="D1512" i="45"/>
  <c r="D1513" i="45"/>
  <c r="D1514" i="45"/>
  <c r="D1515" i="45"/>
  <c r="D1516" i="45"/>
  <c r="D1517" i="45"/>
  <c r="D1518" i="45"/>
  <c r="D1519" i="45"/>
  <c r="D1520" i="45"/>
  <c r="D1521" i="45"/>
  <c r="D1522" i="45"/>
  <c r="D1523" i="45"/>
  <c r="D1524" i="45"/>
  <c r="D1525" i="45"/>
  <c r="D1526" i="45"/>
  <c r="D1527" i="45"/>
  <c r="D1528" i="45"/>
  <c r="D1529" i="45"/>
  <c r="D1530" i="45"/>
  <c r="D1531" i="45"/>
  <c r="D1532" i="45"/>
  <c r="D1533" i="45"/>
  <c r="D1534" i="45"/>
  <c r="D1535" i="45"/>
  <c r="D1536" i="45"/>
  <c r="D1537" i="45"/>
  <c r="D1538" i="45"/>
  <c r="D1539" i="45"/>
  <c r="D1540" i="45"/>
  <c r="D1541" i="45"/>
  <c r="D1542" i="45"/>
  <c r="D1543" i="45"/>
  <c r="D1544" i="45"/>
  <c r="D1545" i="45"/>
  <c r="D1546" i="45"/>
  <c r="D1547" i="45"/>
  <c r="D1548" i="45"/>
  <c r="D1549" i="45"/>
  <c r="D1550" i="45"/>
  <c r="D1551" i="45"/>
  <c r="D1552" i="45"/>
  <c r="D1553" i="45"/>
  <c r="D1554" i="45"/>
  <c r="D1555" i="45"/>
  <c r="D1556" i="45"/>
  <c r="D1557" i="45"/>
  <c r="D1558" i="45"/>
  <c r="D1559" i="45"/>
  <c r="D1560" i="45"/>
  <c r="D1561" i="45"/>
  <c r="D1562" i="45"/>
  <c r="D1563" i="45"/>
  <c r="D1564" i="45"/>
  <c r="D1565" i="45"/>
  <c r="D1566" i="45"/>
  <c r="D1567" i="45"/>
  <c r="D1568" i="45"/>
  <c r="D1569" i="45"/>
  <c r="D1570" i="45"/>
  <c r="D1571" i="45"/>
  <c r="D1572" i="45"/>
  <c r="D1573" i="45"/>
  <c r="D1574" i="45"/>
  <c r="D1575" i="45"/>
  <c r="D1576" i="45"/>
  <c r="D1577" i="45"/>
  <c r="D1578" i="45"/>
  <c r="D1579" i="45"/>
  <c r="D1580" i="45"/>
  <c r="D1581" i="45"/>
  <c r="D1582" i="45"/>
  <c r="D1583" i="45"/>
  <c r="D1584" i="45"/>
  <c r="D1585" i="45"/>
  <c r="D1586" i="45"/>
  <c r="D1587" i="45"/>
  <c r="D1588" i="45"/>
  <c r="D1589" i="45"/>
  <c r="D1590" i="45"/>
  <c r="D1591" i="45"/>
  <c r="D1592" i="45"/>
  <c r="D1593" i="45"/>
  <c r="D1594" i="45"/>
  <c r="D1595" i="45"/>
  <c r="D1596" i="45"/>
  <c r="D1597" i="45"/>
  <c r="D1598" i="45"/>
  <c r="D1599" i="45"/>
  <c r="D1600" i="45"/>
  <c r="D1601" i="45"/>
  <c r="D1602" i="45"/>
  <c r="D1603" i="45"/>
  <c r="D1604" i="45"/>
  <c r="D1605" i="45"/>
  <c r="D1606" i="45"/>
  <c r="D1607" i="45"/>
  <c r="D1608" i="45"/>
  <c r="D1609" i="45"/>
  <c r="D1610" i="45"/>
  <c r="D1611" i="45"/>
  <c r="D1612" i="45"/>
  <c r="D1613" i="45"/>
  <c r="D1614" i="45"/>
  <c r="D1615" i="45"/>
  <c r="D1616" i="45"/>
  <c r="D1617" i="45"/>
  <c r="D1618" i="45"/>
  <c r="D1619" i="45"/>
  <c r="D1620" i="45"/>
  <c r="D1621" i="45"/>
  <c r="D1622" i="45"/>
  <c r="D1623" i="45"/>
  <c r="D1624" i="45"/>
  <c r="D1625" i="45"/>
  <c r="D1626" i="45"/>
  <c r="D1627" i="45"/>
  <c r="D1628" i="45"/>
  <c r="D1629" i="45"/>
  <c r="D1630" i="45"/>
  <c r="D1631" i="45"/>
  <c r="D1632" i="45"/>
  <c r="D1633" i="45"/>
  <c r="D1634" i="45"/>
  <c r="D1635" i="45"/>
  <c r="D1636" i="45"/>
  <c r="D1637" i="45"/>
  <c r="D1638" i="45"/>
  <c r="D1639" i="45"/>
  <c r="D1640" i="45"/>
  <c r="D1641" i="45"/>
  <c r="D1642" i="45"/>
  <c r="D1643" i="45"/>
  <c r="D1644" i="45"/>
  <c r="D1645" i="45"/>
  <c r="D1646" i="45"/>
  <c r="D1647" i="45"/>
  <c r="D1648" i="45"/>
  <c r="D1649" i="45"/>
  <c r="D1650" i="45"/>
  <c r="D1651" i="45"/>
  <c r="D1652" i="45"/>
  <c r="D1653" i="45"/>
  <c r="D1654" i="45"/>
  <c r="D1655" i="45"/>
  <c r="D1656" i="45"/>
  <c r="D1657" i="45"/>
  <c r="D1658" i="45"/>
  <c r="D1659" i="45"/>
  <c r="D1660" i="45"/>
  <c r="D1661" i="45"/>
  <c r="D1662" i="45"/>
  <c r="D1663" i="45"/>
  <c r="D1664" i="45"/>
  <c r="D1665" i="45"/>
  <c r="D1666" i="45"/>
  <c r="D1667" i="45"/>
  <c r="D1668" i="45"/>
  <c r="D1669" i="45"/>
  <c r="D1670" i="45"/>
  <c r="D1671" i="45"/>
  <c r="D1672" i="45"/>
  <c r="D1673" i="45"/>
  <c r="D1674" i="45"/>
  <c r="D1675" i="45"/>
  <c r="D1676" i="45"/>
  <c r="D1677" i="45"/>
  <c r="D1678" i="45"/>
  <c r="D1679" i="45"/>
  <c r="D1680" i="45"/>
  <c r="D1681" i="45"/>
  <c r="D1682" i="45"/>
  <c r="D1683" i="45"/>
  <c r="D1684" i="45"/>
  <c r="D1685" i="45"/>
  <c r="D1686" i="45"/>
  <c r="D1687" i="45"/>
  <c r="D1688" i="45"/>
  <c r="D1689" i="45"/>
  <c r="D1690" i="45"/>
  <c r="D1691" i="45"/>
  <c r="D1692" i="45"/>
  <c r="D1693" i="45"/>
  <c r="D1694" i="45"/>
  <c r="D1695" i="45"/>
  <c r="D1696" i="45"/>
  <c r="D1697" i="45"/>
  <c r="D1698" i="45"/>
  <c r="D1699" i="45"/>
  <c r="D1700" i="45"/>
  <c r="D1701" i="45"/>
  <c r="D1702" i="45"/>
  <c r="D1703" i="45"/>
  <c r="D1704" i="45"/>
  <c r="D1705" i="45"/>
  <c r="D1706" i="45"/>
  <c r="D1707" i="45"/>
  <c r="D1708" i="45"/>
  <c r="D1709" i="45"/>
  <c r="D1710" i="45"/>
  <c r="D1711" i="45"/>
  <c r="D1712" i="45"/>
  <c r="D1713" i="45"/>
  <c r="D1714" i="45"/>
  <c r="D1715" i="45"/>
  <c r="D1716" i="45"/>
  <c r="D1717" i="45"/>
  <c r="D1718" i="45"/>
  <c r="D1719" i="45"/>
  <c r="D1720" i="45"/>
  <c r="D1721" i="45"/>
  <c r="D1722" i="45"/>
  <c r="D1723" i="45"/>
  <c r="D1724" i="45"/>
  <c r="D1725" i="45"/>
  <c r="D1726" i="45"/>
  <c r="D1727" i="45"/>
  <c r="D1728" i="45"/>
  <c r="D1729" i="45"/>
  <c r="D1730" i="45"/>
  <c r="D1731" i="45"/>
  <c r="D1732" i="45"/>
  <c r="D1733" i="45"/>
  <c r="D1734" i="45"/>
  <c r="D1735" i="45"/>
  <c r="D1736" i="45"/>
  <c r="D1737" i="45"/>
  <c r="D1738" i="45"/>
  <c r="D1739" i="45"/>
  <c r="D1740" i="45"/>
  <c r="D1741" i="45"/>
  <c r="D1742" i="45"/>
  <c r="D1743" i="45"/>
  <c r="D1744" i="45"/>
  <c r="D1745" i="45"/>
  <c r="D1746" i="45"/>
  <c r="D1747" i="45"/>
  <c r="D1748" i="45"/>
  <c r="D1749" i="45"/>
  <c r="D1750" i="45"/>
  <c r="D1751" i="45"/>
  <c r="D1752" i="45"/>
  <c r="D1753" i="45"/>
  <c r="D1754" i="45"/>
  <c r="D1755" i="45"/>
  <c r="D1756" i="45"/>
  <c r="D1757" i="45"/>
  <c r="D1758" i="45"/>
  <c r="D1759" i="45"/>
  <c r="D1760" i="45"/>
  <c r="D1761" i="45"/>
  <c r="D1762" i="45"/>
  <c r="D1763" i="45"/>
  <c r="D1764" i="45"/>
  <c r="D1765" i="45"/>
  <c r="D1766" i="45"/>
  <c r="D1767" i="45"/>
  <c r="D1768" i="45"/>
  <c r="D1769" i="45"/>
  <c r="D1770" i="45"/>
  <c r="D1771" i="45"/>
  <c r="D1772" i="45"/>
  <c r="D1773" i="45"/>
  <c r="D1774" i="45"/>
  <c r="D1775" i="45"/>
  <c r="D1776" i="45"/>
  <c r="D1777" i="45"/>
  <c r="D1778" i="45"/>
  <c r="D1779" i="45"/>
  <c r="D1780" i="45"/>
  <c r="D1781" i="45"/>
  <c r="D1782" i="45"/>
  <c r="D1783" i="45"/>
  <c r="D1784" i="45"/>
  <c r="D1785" i="45"/>
  <c r="D1786" i="45"/>
  <c r="D1787" i="45"/>
  <c r="D1788" i="45"/>
  <c r="D1789" i="45"/>
  <c r="D1790" i="45"/>
  <c r="D1791" i="45"/>
  <c r="D1792" i="45"/>
  <c r="D1793" i="45"/>
  <c r="D1794" i="45"/>
  <c r="D1795" i="45"/>
  <c r="D1796" i="45"/>
  <c r="D1797" i="45"/>
  <c r="D1798" i="45"/>
  <c r="D1799" i="45"/>
  <c r="D1800" i="45"/>
  <c r="D1801" i="45"/>
  <c r="D1802" i="45"/>
  <c r="D1803" i="45"/>
  <c r="D1804" i="45"/>
  <c r="D1805" i="45"/>
  <c r="D1806" i="45"/>
  <c r="D1807" i="45"/>
  <c r="D1808" i="45"/>
  <c r="D1809" i="45"/>
  <c r="D1810" i="45"/>
  <c r="D1811" i="45"/>
  <c r="D1812" i="45"/>
  <c r="D1813" i="45"/>
  <c r="D1814" i="45"/>
  <c r="D1815" i="45"/>
  <c r="D1816" i="45"/>
  <c r="D1817" i="45"/>
  <c r="D1818" i="45"/>
  <c r="D1819" i="45"/>
  <c r="D1820" i="45"/>
  <c r="D1821" i="45"/>
  <c r="D1822" i="45"/>
  <c r="D1823" i="45"/>
  <c r="D1824" i="45"/>
  <c r="D1825" i="45"/>
  <c r="D1826" i="45"/>
  <c r="D1827" i="45"/>
  <c r="D1828" i="45"/>
  <c r="D1829" i="45"/>
  <c r="D1830" i="45"/>
  <c r="D1831" i="45"/>
  <c r="D1832" i="45"/>
  <c r="D1833" i="45"/>
  <c r="D1834" i="45"/>
  <c r="D1835" i="45"/>
  <c r="D1836" i="45"/>
  <c r="D1837" i="45"/>
  <c r="D1838" i="45"/>
  <c r="D1839" i="45"/>
  <c r="D1840" i="45"/>
  <c r="D1841" i="45"/>
  <c r="D1842" i="45"/>
  <c r="D1843" i="45"/>
  <c r="D1844" i="45"/>
  <c r="D1845" i="45"/>
  <c r="D1846" i="45"/>
  <c r="D1847" i="45"/>
  <c r="D1848" i="45"/>
  <c r="D1849" i="45"/>
  <c r="D1850" i="45"/>
  <c r="D1851" i="45"/>
  <c r="D1852" i="45"/>
  <c r="D1853" i="45"/>
  <c r="D1854" i="45"/>
  <c r="D1855" i="45"/>
  <c r="D1856" i="45"/>
  <c r="D1857" i="45"/>
  <c r="D1858" i="45"/>
  <c r="D1859" i="45"/>
  <c r="D1860" i="45"/>
  <c r="D1861" i="45"/>
  <c r="D1862" i="45"/>
  <c r="D1863" i="45"/>
  <c r="D1864" i="45"/>
  <c r="D1865" i="45"/>
  <c r="D1866" i="45"/>
  <c r="D1867" i="45"/>
  <c r="D1868" i="45"/>
  <c r="D1869" i="45"/>
  <c r="D1870" i="45"/>
  <c r="D1871" i="45"/>
  <c r="D1872" i="45"/>
  <c r="D1873" i="45"/>
  <c r="D1874" i="45"/>
  <c r="D1875" i="45"/>
  <c r="D1876" i="45"/>
  <c r="D1877" i="45"/>
  <c r="D1878" i="45"/>
  <c r="D1879" i="45"/>
  <c r="D1880" i="45"/>
  <c r="D1881" i="45"/>
  <c r="D1882" i="45"/>
  <c r="D1883" i="45"/>
  <c r="D1884" i="45"/>
  <c r="D1885" i="45"/>
  <c r="D1886" i="45"/>
  <c r="D1887" i="45"/>
  <c r="D1888" i="45"/>
  <c r="D1889" i="45"/>
  <c r="D1890" i="45"/>
  <c r="D1891" i="45"/>
  <c r="D1892" i="45"/>
  <c r="D1893" i="45"/>
  <c r="D1894" i="45"/>
  <c r="D1895" i="45"/>
  <c r="D1896" i="45"/>
  <c r="D1897" i="45"/>
  <c r="D1898" i="45"/>
  <c r="D1899" i="45"/>
  <c r="D1900" i="45"/>
  <c r="D1901" i="45"/>
  <c r="D1902" i="45"/>
  <c r="D1903" i="45"/>
  <c r="D1904" i="45"/>
  <c r="D1905" i="45"/>
  <c r="D1906" i="45"/>
  <c r="D1907" i="45"/>
  <c r="D1908" i="45"/>
  <c r="D1909" i="45"/>
  <c r="D1910" i="45"/>
  <c r="D1911" i="45"/>
  <c r="D1912" i="45"/>
  <c r="D1913" i="45"/>
  <c r="D1914" i="45"/>
  <c r="D1915" i="45"/>
  <c r="D1916" i="45"/>
  <c r="D1917" i="45"/>
  <c r="D1918" i="45"/>
  <c r="D1919" i="45"/>
  <c r="D1920" i="45"/>
  <c r="D1921" i="45"/>
  <c r="D1922" i="45"/>
  <c r="D1923" i="45"/>
  <c r="D1924" i="45"/>
  <c r="D1925" i="45"/>
  <c r="D1926" i="45"/>
  <c r="D1927" i="45"/>
  <c r="I59" i="44"/>
  <c r="V13" i="39"/>
  <c r="I58" i="44"/>
  <c r="I57" i="44"/>
  <c r="I56" i="44"/>
  <c r="N15" i="30"/>
  <c r="AR13" i="14"/>
  <c r="AV13" i="15"/>
  <c r="AV5" i="15"/>
  <c r="AA13" i="40"/>
  <c r="AA5" i="40"/>
  <c r="M14" i="38"/>
  <c r="V5" i="39"/>
  <c r="Z15" i="16"/>
  <c r="AR5" i="14"/>
  <c r="I13" i="38"/>
  <c r="I15" i="38"/>
  <c r="I16" i="38"/>
  <c r="I17" i="38"/>
  <c r="I18" i="38"/>
  <c r="I19" i="38"/>
  <c r="I20" i="38"/>
  <c r="I55" i="44"/>
  <c r="I54" i="44"/>
  <c r="I53" i="44"/>
  <c r="I52" i="44"/>
  <c r="I51" i="44"/>
  <c r="I50" i="44"/>
  <c r="I48" i="44"/>
  <c r="I49" i="44"/>
  <c r="I47" i="44"/>
  <c r="I46" i="44"/>
  <c r="I45" i="44"/>
  <c r="I44" i="44"/>
  <c r="H24" i="49"/>
  <c r="G24" i="49"/>
  <c r="A24" i="49"/>
  <c r="H23" i="49"/>
  <c r="G23" i="49"/>
  <c r="A23" i="49"/>
  <c r="H22" i="49"/>
  <c r="G22" i="49"/>
  <c r="A22" i="49"/>
  <c r="H21" i="49"/>
  <c r="G21" i="49"/>
  <c r="A21" i="49"/>
  <c r="H20" i="49"/>
  <c r="G20" i="49"/>
  <c r="A20" i="49"/>
  <c r="H19" i="49"/>
  <c r="G19" i="49"/>
  <c r="A19" i="49"/>
  <c r="H18" i="49"/>
  <c r="G18" i="49"/>
  <c r="A18" i="49"/>
  <c r="H17" i="49"/>
  <c r="G17" i="49"/>
  <c r="A17" i="49"/>
  <c r="H16" i="49"/>
  <c r="G16" i="49"/>
  <c r="A16" i="49"/>
  <c r="H15" i="49"/>
  <c r="G15" i="49"/>
  <c r="A15" i="49"/>
  <c r="H14" i="49"/>
  <c r="G14" i="49"/>
  <c r="A14" i="49"/>
  <c r="H13" i="49"/>
  <c r="G13" i="49"/>
  <c r="A13" i="49"/>
  <c r="H12" i="49"/>
  <c r="G12" i="49"/>
  <c r="A12" i="49"/>
  <c r="H11" i="49"/>
  <c r="G11" i="49"/>
  <c r="A11" i="49"/>
  <c r="H10" i="49"/>
  <c r="G10" i="49"/>
  <c r="A10" i="49"/>
  <c r="H9" i="49"/>
  <c r="G9" i="49"/>
  <c r="A9" i="49"/>
  <c r="H8" i="49"/>
  <c r="G8" i="49"/>
  <c r="A8" i="49"/>
  <c r="A7" i="49"/>
  <c r="A6" i="49"/>
  <c r="H24" i="48"/>
  <c r="G24" i="48"/>
  <c r="A24" i="48"/>
  <c r="H23" i="48"/>
  <c r="G23" i="48"/>
  <c r="A23" i="48"/>
  <c r="H22" i="48"/>
  <c r="G22" i="48"/>
  <c r="A22" i="48"/>
  <c r="H21" i="48"/>
  <c r="G21" i="48"/>
  <c r="A21" i="48"/>
  <c r="H20" i="48"/>
  <c r="G20" i="48"/>
  <c r="A20" i="48"/>
  <c r="H19" i="48"/>
  <c r="G19" i="48"/>
  <c r="A19" i="48"/>
  <c r="H18" i="48"/>
  <c r="G18" i="48"/>
  <c r="A18" i="48"/>
  <c r="H17" i="48"/>
  <c r="G17" i="48"/>
  <c r="A17" i="48"/>
  <c r="H16" i="48"/>
  <c r="G16" i="48"/>
  <c r="A16" i="48"/>
  <c r="H15" i="48"/>
  <c r="G15" i="48"/>
  <c r="A15" i="48"/>
  <c r="H14" i="48"/>
  <c r="G14" i="48"/>
  <c r="A14" i="48"/>
  <c r="H13" i="48"/>
  <c r="G13" i="48"/>
  <c r="A13" i="48"/>
  <c r="H12" i="48"/>
  <c r="G12" i="48"/>
  <c r="A12" i="48"/>
  <c r="H11" i="48"/>
  <c r="G11" i="48"/>
  <c r="A11" i="48"/>
  <c r="H10" i="48"/>
  <c r="G10" i="48"/>
  <c r="A10" i="48"/>
  <c r="H9" i="48"/>
  <c r="G9" i="48"/>
  <c r="A9" i="48"/>
  <c r="H8" i="48"/>
  <c r="G8" i="48"/>
  <c r="A8" i="48"/>
  <c r="A7" i="48"/>
  <c r="A6" i="48"/>
  <c r="J24" i="35"/>
  <c r="J23" i="35"/>
  <c r="J22" i="35"/>
  <c r="J21" i="35"/>
  <c r="J20" i="35"/>
  <c r="J19" i="35"/>
  <c r="J18" i="35"/>
  <c r="J17" i="35"/>
  <c r="J16" i="35"/>
  <c r="J15" i="35"/>
  <c r="J14" i="35"/>
  <c r="J13" i="35"/>
  <c r="J12" i="35"/>
  <c r="J11" i="35"/>
  <c r="J10" i="35"/>
  <c r="J9" i="35"/>
  <c r="J8" i="35"/>
  <c r="AA27" i="7"/>
  <c r="AA26" i="7"/>
  <c r="AA25" i="7"/>
  <c r="AA24" i="7"/>
  <c r="AA23" i="7"/>
  <c r="AA22" i="7"/>
  <c r="AA21" i="7"/>
  <c r="AA20" i="7"/>
  <c r="AA19" i="7"/>
  <c r="AA18" i="7"/>
  <c r="AA17" i="7"/>
  <c r="AA15" i="7"/>
  <c r="AA14" i="7"/>
  <c r="AA13" i="7"/>
  <c r="AA12" i="7"/>
  <c r="AA11" i="7"/>
  <c r="AA10" i="7"/>
  <c r="AA9" i="7"/>
  <c r="AA8" i="7"/>
  <c r="P18" i="18"/>
  <c r="P17" i="18"/>
  <c r="P16" i="18"/>
  <c r="P15" i="18"/>
  <c r="P14" i="18"/>
  <c r="P12" i="18"/>
  <c r="P11" i="18"/>
  <c r="P10" i="18"/>
  <c r="P9" i="18"/>
  <c r="P8" i="18"/>
  <c r="O20" i="38"/>
  <c r="N20" i="38"/>
  <c r="O19" i="38"/>
  <c r="N19" i="38"/>
  <c r="O18" i="38"/>
  <c r="N18" i="38"/>
  <c r="O17" i="38"/>
  <c r="N17" i="38"/>
  <c r="O16" i="38"/>
  <c r="N16" i="38"/>
  <c r="O15" i="38"/>
  <c r="N15" i="38"/>
  <c r="O13" i="38"/>
  <c r="N13" i="38"/>
  <c r="O12" i="38"/>
  <c r="N12" i="38"/>
  <c r="O11" i="38"/>
  <c r="N11" i="38"/>
  <c r="O10" i="38"/>
  <c r="N10" i="38"/>
  <c r="O9" i="38"/>
  <c r="N9" i="38"/>
  <c r="O8" i="38"/>
  <c r="N8" i="38"/>
  <c r="AC20" i="40"/>
  <c r="AB20" i="40"/>
  <c r="AC19" i="40"/>
  <c r="AB19" i="40"/>
  <c r="AC18" i="40"/>
  <c r="AB18" i="40"/>
  <c r="AC17" i="40"/>
  <c r="AB17" i="40"/>
  <c r="AC16" i="40"/>
  <c r="AB16" i="40"/>
  <c r="AC15" i="40"/>
  <c r="AB15" i="40"/>
  <c r="AC14" i="40"/>
  <c r="AB14" i="40"/>
  <c r="AC12" i="40"/>
  <c r="AB12" i="40"/>
  <c r="AC11" i="40"/>
  <c r="AB11" i="40"/>
  <c r="AC10" i="40"/>
  <c r="AB10" i="40"/>
  <c r="AC9" i="40"/>
  <c r="AB9" i="40"/>
  <c r="AC8" i="40"/>
  <c r="AB8" i="40"/>
  <c r="W26" i="11"/>
  <c r="V26" i="11"/>
  <c r="W25" i="11"/>
  <c r="V25" i="11"/>
  <c r="W24" i="11"/>
  <c r="V24" i="11"/>
  <c r="W23" i="11"/>
  <c r="V23" i="11"/>
  <c r="W22" i="11"/>
  <c r="V22" i="11"/>
  <c r="W21" i="11"/>
  <c r="V21" i="11"/>
  <c r="W20" i="11"/>
  <c r="V20" i="11"/>
  <c r="W19" i="11"/>
  <c r="V19" i="11"/>
  <c r="W18" i="11"/>
  <c r="V18" i="11"/>
  <c r="W17" i="11"/>
  <c r="V17" i="11"/>
  <c r="W16" i="11"/>
  <c r="V16" i="11"/>
  <c r="W15" i="11"/>
  <c r="V15" i="11"/>
  <c r="W14" i="11"/>
  <c r="V14" i="11"/>
  <c r="W13" i="11"/>
  <c r="V13" i="11"/>
  <c r="W12" i="11"/>
  <c r="V12" i="11"/>
  <c r="W11" i="11"/>
  <c r="V11" i="11"/>
  <c r="W10" i="11"/>
  <c r="V10" i="11"/>
  <c r="X10" i="11" s="1"/>
  <c r="W9" i="11"/>
  <c r="V9" i="11"/>
  <c r="X9" i="11" s="1"/>
  <c r="W8" i="11"/>
  <c r="V8" i="11"/>
  <c r="X8" i="11" s="1"/>
  <c r="W18" i="39"/>
  <c r="U18" i="39"/>
  <c r="W17" i="39"/>
  <c r="U17" i="39"/>
  <c r="W16" i="39"/>
  <c r="U16" i="39"/>
  <c r="W15" i="39"/>
  <c r="U15" i="39"/>
  <c r="W14" i="39"/>
  <c r="U14" i="39"/>
  <c r="W12" i="39"/>
  <c r="U12" i="39"/>
  <c r="W11" i="39"/>
  <c r="U11" i="39"/>
  <c r="W10" i="39"/>
  <c r="U10" i="39"/>
  <c r="W9" i="39"/>
  <c r="U9" i="39"/>
  <c r="W8" i="39"/>
  <c r="U8" i="39"/>
  <c r="Y27" i="16"/>
  <c r="X27" i="16"/>
  <c r="Y26" i="16"/>
  <c r="X26" i="16"/>
  <c r="Y25" i="16"/>
  <c r="X25" i="16"/>
  <c r="Y24" i="16"/>
  <c r="X24" i="16"/>
  <c r="Y23" i="16"/>
  <c r="X23" i="16"/>
  <c r="Y22" i="16"/>
  <c r="X22" i="16"/>
  <c r="Y21" i="16"/>
  <c r="X21" i="16"/>
  <c r="Y20" i="16"/>
  <c r="X20" i="16"/>
  <c r="Y19" i="16"/>
  <c r="X19" i="16"/>
  <c r="Y18" i="16"/>
  <c r="X18" i="16"/>
  <c r="Y17" i="16"/>
  <c r="X17" i="16"/>
  <c r="Y16" i="16"/>
  <c r="X16" i="16"/>
  <c r="Y14" i="16"/>
  <c r="X14" i="16"/>
  <c r="Y13" i="16"/>
  <c r="X13" i="16"/>
  <c r="Y12" i="16"/>
  <c r="X12" i="16"/>
  <c r="Y11" i="16"/>
  <c r="X11" i="16"/>
  <c r="Y10" i="16"/>
  <c r="X10" i="16"/>
  <c r="Y9" i="16"/>
  <c r="X9" i="16"/>
  <c r="Y8" i="16"/>
  <c r="X8" i="16"/>
  <c r="F2085" i="37"/>
  <c r="F2083" i="37"/>
  <c r="F2081" i="37"/>
  <c r="F2080" i="37"/>
  <c r="F2078" i="37"/>
  <c r="F2076" i="37"/>
  <c r="F2074" i="37"/>
  <c r="F2073" i="37"/>
  <c r="F2071" i="37"/>
  <c r="F2069" i="37"/>
  <c r="F2067" i="37"/>
  <c r="F2066" i="37"/>
  <c r="F2064" i="37"/>
  <c r="F2062" i="37"/>
  <c r="F2060" i="37"/>
  <c r="F2059" i="37"/>
  <c r="F2057" i="37"/>
  <c r="F2055" i="37"/>
  <c r="F2053" i="37"/>
  <c r="F2052" i="37"/>
  <c r="F2050" i="37"/>
  <c r="F2048" i="37"/>
  <c r="F2046" i="37"/>
  <c r="F2045" i="37"/>
  <c r="F2043" i="37"/>
  <c r="F2041" i="37"/>
  <c r="F2039" i="37"/>
  <c r="F2038" i="37"/>
  <c r="F2036" i="37"/>
  <c r="F2034" i="37"/>
  <c r="F2032" i="37"/>
  <c r="F2031" i="37"/>
  <c r="F2029" i="37"/>
  <c r="F2027" i="37"/>
  <c r="F2025" i="37"/>
  <c r="F2024" i="37"/>
  <c r="F2022" i="37"/>
  <c r="F2020" i="37"/>
  <c r="F2018" i="37"/>
  <c r="F2017" i="37"/>
  <c r="F2015" i="37"/>
  <c r="F2013" i="37"/>
  <c r="F2011" i="37"/>
  <c r="F2010" i="37"/>
  <c r="F2008" i="37"/>
  <c r="F2006" i="37"/>
  <c r="F2004" i="37"/>
  <c r="F2003" i="37"/>
  <c r="F2001" i="37"/>
  <c r="F1999" i="37"/>
  <c r="F1997" i="37"/>
  <c r="F1996" i="37"/>
  <c r="F1994" i="37"/>
  <c r="F1992" i="37"/>
  <c r="F1990" i="37"/>
  <c r="F1989" i="37"/>
  <c r="F1987" i="37"/>
  <c r="F1985" i="37"/>
  <c r="F1983" i="37"/>
  <c r="F1982" i="37"/>
  <c r="F1980" i="37"/>
  <c r="F1978" i="37"/>
  <c r="F1976" i="37"/>
  <c r="F1975" i="37"/>
  <c r="F1973" i="37"/>
  <c r="F1971" i="37"/>
  <c r="F1969" i="37"/>
  <c r="F1968" i="37"/>
  <c r="F1966" i="37"/>
  <c r="F1964" i="37"/>
  <c r="F1962" i="37"/>
  <c r="F1961" i="37"/>
  <c r="F1959" i="37"/>
  <c r="F1957" i="37"/>
  <c r="F1955" i="37"/>
  <c r="F1954" i="37"/>
  <c r="F1952" i="37"/>
  <c r="F1950" i="37"/>
  <c r="F1948" i="37"/>
  <c r="F1947" i="37"/>
  <c r="F1945" i="37"/>
  <c r="F1943" i="37"/>
  <c r="F1941" i="37"/>
  <c r="F1940" i="37"/>
  <c r="F1938" i="37"/>
  <c r="F1936" i="37"/>
  <c r="F1934" i="37"/>
  <c r="F1933" i="37"/>
  <c r="I43" i="44"/>
  <c r="I42" i="44"/>
  <c r="I41" i="44"/>
  <c r="B76" i="44"/>
  <c r="B75" i="44"/>
  <c r="B74" i="44"/>
  <c r="B73" i="44"/>
  <c r="B72" i="44"/>
  <c r="B71" i="44"/>
  <c r="B70" i="44"/>
  <c r="B69" i="44"/>
  <c r="B68" i="44"/>
  <c r="B67" i="44"/>
  <c r="B66" i="44"/>
  <c r="B65" i="44"/>
  <c r="B64" i="44"/>
  <c r="B63" i="44"/>
  <c r="B62" i="44"/>
  <c r="B61" i="44"/>
  <c r="B60" i="44"/>
  <c r="B59" i="44"/>
  <c r="B58" i="44"/>
  <c r="B57" i="44"/>
  <c r="B56" i="44"/>
  <c r="B55" i="44"/>
  <c r="B54" i="44"/>
  <c r="B53" i="44"/>
  <c r="B52" i="44"/>
  <c r="B51" i="44"/>
  <c r="B50" i="44"/>
  <c r="B49" i="44"/>
  <c r="B48" i="44"/>
  <c r="B47" i="44"/>
  <c r="B46" i="44"/>
  <c r="B45" i="44"/>
  <c r="B44" i="44"/>
  <c r="B77" i="44"/>
  <c r="I40" i="44"/>
  <c r="I39" i="44"/>
  <c r="DG5" i="8"/>
  <c r="DG18" i="8"/>
  <c r="CS8" i="8" l="1"/>
  <c r="I38" i="44" l="1"/>
  <c r="I37" i="44"/>
  <c r="F1933" i="45"/>
  <c r="F1931" i="45"/>
  <c r="F1929" i="45"/>
  <c r="F1928" i="45"/>
  <c r="F1925" i="45"/>
  <c r="F1923" i="45"/>
  <c r="F1921" i="45"/>
  <c r="F1920" i="45"/>
  <c r="F1919" i="45"/>
  <c r="F1917" i="45"/>
  <c r="F1915" i="45"/>
  <c r="F1914" i="45"/>
  <c r="F1911" i="45"/>
  <c r="F1909" i="45"/>
  <c r="F1907" i="45"/>
  <c r="F1906" i="45"/>
  <c r="F1905" i="45"/>
  <c r="F1903" i="45"/>
  <c r="F1901" i="45"/>
  <c r="F1900" i="45"/>
  <c r="F1897" i="45"/>
  <c r="F1895" i="45"/>
  <c r="F1893" i="45"/>
  <c r="F1892" i="45"/>
  <c r="F1891" i="45"/>
  <c r="F1889" i="45"/>
  <c r="F1887" i="45"/>
  <c r="F1886" i="45"/>
  <c r="F1883" i="45"/>
  <c r="F1881" i="45"/>
  <c r="F1879" i="45"/>
  <c r="F1878" i="45"/>
  <c r="F1877" i="45"/>
  <c r="F1875" i="45"/>
  <c r="F1873" i="45"/>
  <c r="F1872" i="45"/>
  <c r="F1869" i="45"/>
  <c r="F1867" i="45"/>
  <c r="F1865" i="45"/>
  <c r="F1864" i="45"/>
  <c r="F1863" i="45"/>
  <c r="F1861" i="45"/>
  <c r="F1859" i="45"/>
  <c r="F1858" i="45"/>
  <c r="F1855" i="45"/>
  <c r="F1853" i="45"/>
  <c r="F1851" i="45"/>
  <c r="F1850" i="45"/>
  <c r="F1849" i="45"/>
  <c r="F1847" i="45"/>
  <c r="F1845" i="45"/>
  <c r="F1844" i="45"/>
  <c r="F1841" i="45"/>
  <c r="F1839" i="45"/>
  <c r="F1837" i="45"/>
  <c r="F1836" i="45"/>
  <c r="F1835" i="45"/>
  <c r="F1833" i="45"/>
  <c r="F1831" i="45"/>
  <c r="F1830" i="45"/>
  <c r="F1827" i="45"/>
  <c r="F1825" i="45"/>
  <c r="F1823" i="45"/>
  <c r="F1822" i="45"/>
  <c r="F1821" i="45"/>
  <c r="F1819" i="45"/>
  <c r="F1817" i="45"/>
  <c r="F1816" i="45"/>
  <c r="F1813" i="45"/>
  <c r="F1811" i="45"/>
  <c r="F1809" i="45"/>
  <c r="F1808" i="45"/>
  <c r="F1807" i="45"/>
  <c r="F1805" i="45"/>
  <c r="F1803" i="45"/>
  <c r="F1802" i="45"/>
  <c r="F1799" i="45"/>
  <c r="F1797" i="45"/>
  <c r="F1795" i="45"/>
  <c r="F1794" i="45"/>
  <c r="F1793" i="45"/>
  <c r="F1791" i="45"/>
  <c r="F1789" i="45"/>
  <c r="F1788" i="45"/>
  <c r="F1785" i="45"/>
  <c r="F1783" i="45"/>
  <c r="F1781" i="45"/>
  <c r="F1780" i="45"/>
  <c r="F1779" i="45"/>
  <c r="F1777" i="45"/>
  <c r="F1775" i="45"/>
  <c r="F1774" i="45"/>
  <c r="F1771" i="45"/>
  <c r="F1769" i="45"/>
  <c r="F1767" i="45"/>
  <c r="F1766" i="45"/>
  <c r="F1765" i="45"/>
  <c r="F1763" i="45"/>
  <c r="F1761" i="45"/>
  <c r="F1760" i="45"/>
  <c r="F1757" i="45"/>
  <c r="F1755" i="45"/>
  <c r="F1753" i="45"/>
  <c r="F1752" i="45"/>
  <c r="F1751" i="45"/>
  <c r="F1749" i="45"/>
  <c r="F1747" i="45"/>
  <c r="F1746" i="45"/>
  <c r="F1743" i="45"/>
  <c r="F1741" i="45"/>
  <c r="F1739" i="45"/>
  <c r="F1738" i="45"/>
  <c r="F1737" i="45"/>
  <c r="F1735" i="45"/>
  <c r="F1733" i="45"/>
  <c r="F1732" i="45"/>
  <c r="F1729" i="45"/>
  <c r="F1727" i="45"/>
  <c r="F1725" i="45"/>
  <c r="F1724" i="45"/>
  <c r="F1723" i="45"/>
  <c r="F1721" i="45"/>
  <c r="F1719" i="45"/>
  <c r="F1718" i="45"/>
  <c r="F1715" i="45"/>
  <c r="F1713" i="45"/>
  <c r="F1711" i="45"/>
  <c r="F1710" i="45"/>
  <c r="F1709" i="45"/>
  <c r="F1707" i="45"/>
  <c r="F1705" i="45"/>
  <c r="F1704" i="45"/>
  <c r="F1701" i="45"/>
  <c r="F1699" i="45"/>
  <c r="F1697" i="45"/>
  <c r="F1696" i="45"/>
  <c r="F1695" i="45"/>
  <c r="F1693" i="45"/>
  <c r="F1691" i="45"/>
  <c r="F1690" i="45"/>
  <c r="F1687" i="45"/>
  <c r="F1685" i="45"/>
  <c r="F1683" i="45"/>
  <c r="F1682" i="45"/>
  <c r="F1681" i="45"/>
  <c r="F1679" i="45"/>
  <c r="F1677" i="45"/>
  <c r="F1676" i="45"/>
  <c r="F1673" i="45"/>
  <c r="F1671" i="45"/>
  <c r="F1669" i="45"/>
  <c r="F1668" i="45"/>
  <c r="F1667" i="45"/>
  <c r="F1665" i="45"/>
  <c r="F1663" i="45"/>
  <c r="F1662" i="45"/>
  <c r="F1659" i="45"/>
  <c r="F1657" i="45"/>
  <c r="F1655" i="45"/>
  <c r="F1654" i="45"/>
  <c r="F1653" i="45"/>
  <c r="F1651" i="45"/>
  <c r="F1649" i="45"/>
  <c r="F1648" i="45"/>
  <c r="F1645" i="45"/>
  <c r="F1643" i="45"/>
  <c r="F1641" i="45"/>
  <c r="F1640" i="45"/>
  <c r="F1639" i="45"/>
  <c r="F1637" i="45"/>
  <c r="F1635" i="45"/>
  <c r="F1634" i="45"/>
  <c r="F1631" i="45"/>
  <c r="F1629" i="45"/>
  <c r="F1627" i="45"/>
  <c r="F1626" i="45"/>
  <c r="F1625" i="45"/>
  <c r="F1623" i="45"/>
  <c r="F1621" i="45"/>
  <c r="F1620" i="45"/>
  <c r="F1617" i="45"/>
  <c r="F1615" i="45"/>
  <c r="F1613" i="45"/>
  <c r="F1612" i="45"/>
  <c r="F1611" i="45"/>
  <c r="F1609" i="45"/>
  <c r="F1607" i="45"/>
  <c r="F1606" i="45"/>
  <c r="F1603" i="45"/>
  <c r="F1601" i="45"/>
  <c r="F1599" i="45"/>
  <c r="F1598" i="45"/>
  <c r="F1597" i="45"/>
  <c r="F1595" i="45"/>
  <c r="F1593" i="45"/>
  <c r="F1592" i="45"/>
  <c r="F1589" i="45"/>
  <c r="F1587" i="45"/>
  <c r="F1585" i="45"/>
  <c r="F1584" i="45"/>
  <c r="F1583" i="45"/>
  <c r="F1581" i="45"/>
  <c r="F1579" i="45"/>
  <c r="F1578" i="45"/>
  <c r="F1575" i="45"/>
  <c r="F1573" i="45"/>
  <c r="F1571" i="45"/>
  <c r="F1570" i="45"/>
  <c r="F1569" i="45"/>
  <c r="F1567" i="45"/>
  <c r="F1565" i="45"/>
  <c r="F1564" i="45"/>
  <c r="F1561" i="45"/>
  <c r="F1559" i="45"/>
  <c r="F1557" i="45"/>
  <c r="F1556" i="45"/>
  <c r="F1555" i="45"/>
  <c r="F1553" i="45"/>
  <c r="F1551" i="45"/>
  <c r="F1550" i="45"/>
  <c r="F1547" i="45"/>
  <c r="F1545" i="45"/>
  <c r="F1543" i="45"/>
  <c r="F1542" i="45"/>
  <c r="F1541" i="45"/>
  <c r="F1539" i="45"/>
  <c r="F1537" i="45"/>
  <c r="F1536" i="45"/>
  <c r="F1533" i="45"/>
  <c r="F1531" i="45"/>
  <c r="F1529" i="45"/>
  <c r="F1528" i="45"/>
  <c r="F1527" i="45"/>
  <c r="F1525" i="45"/>
  <c r="F1523" i="45"/>
  <c r="F1522" i="45"/>
  <c r="F1519" i="45"/>
  <c r="F1517" i="45"/>
  <c r="F1515" i="45"/>
  <c r="F1514" i="45"/>
  <c r="F1513" i="45"/>
  <c r="F1511" i="45"/>
  <c r="F1509" i="45"/>
  <c r="F1508" i="45"/>
  <c r="F1505" i="45"/>
  <c r="F1503" i="45"/>
  <c r="F1501" i="45"/>
  <c r="F1500" i="45"/>
  <c r="F1499" i="45"/>
  <c r="F1497" i="45"/>
  <c r="F1495" i="45"/>
  <c r="F1494" i="45"/>
  <c r="F1491" i="45"/>
  <c r="F1489" i="45"/>
  <c r="F1487" i="45"/>
  <c r="F1486" i="45"/>
  <c r="F1485" i="45"/>
  <c r="F1483" i="45"/>
  <c r="F1481" i="45"/>
  <c r="F1480" i="45"/>
  <c r="F1477" i="45"/>
  <c r="F1475" i="45"/>
  <c r="F1473" i="45"/>
  <c r="F1472" i="45"/>
  <c r="F1471" i="45"/>
  <c r="F1469" i="45"/>
  <c r="F1467" i="45"/>
  <c r="F1466" i="45"/>
  <c r="F1463" i="45"/>
  <c r="F1461" i="45"/>
  <c r="F1459" i="45"/>
  <c r="F1458" i="45"/>
  <c r="F1457" i="45"/>
  <c r="F1455" i="45"/>
  <c r="F1453" i="45"/>
  <c r="F1452" i="45"/>
  <c r="F1449" i="45"/>
  <c r="F1447" i="45"/>
  <c r="F1445" i="45"/>
  <c r="F1444" i="45"/>
  <c r="F1443" i="45"/>
  <c r="F1441" i="45"/>
  <c r="F1439" i="45"/>
  <c r="F1438" i="45"/>
  <c r="F1435" i="45"/>
  <c r="F1433" i="45"/>
  <c r="F1431" i="45"/>
  <c r="F1430" i="45"/>
  <c r="F1429" i="45"/>
  <c r="F1427" i="45"/>
  <c r="F1425" i="45"/>
  <c r="F1424" i="45"/>
  <c r="F1421" i="45"/>
  <c r="F1419" i="45"/>
  <c r="F1417" i="45"/>
  <c r="F1416" i="45"/>
  <c r="F1415" i="45"/>
  <c r="F1413" i="45"/>
  <c r="F1411" i="45"/>
  <c r="F1410" i="45"/>
  <c r="F1407" i="45"/>
  <c r="F1405" i="45"/>
  <c r="F1403" i="45"/>
  <c r="F1402" i="45"/>
  <c r="F1401" i="45"/>
  <c r="F1399" i="45"/>
  <c r="F1397" i="45"/>
  <c r="F1396" i="45"/>
  <c r="F1393" i="45"/>
  <c r="F1391" i="45"/>
  <c r="F1389" i="45"/>
  <c r="F1388" i="45"/>
  <c r="F1387" i="45"/>
  <c r="F1385" i="45"/>
  <c r="F1383" i="45"/>
  <c r="F1382" i="45"/>
  <c r="F1379" i="45"/>
  <c r="F1377" i="45"/>
  <c r="F1375" i="45"/>
  <c r="F1374" i="45"/>
  <c r="F1373" i="45"/>
  <c r="F1371" i="45"/>
  <c r="F1369" i="45"/>
  <c r="F1368" i="45"/>
  <c r="F1365" i="45"/>
  <c r="F1363" i="45"/>
  <c r="F1361" i="45"/>
  <c r="F1360" i="45"/>
  <c r="F1359" i="45"/>
  <c r="F1357" i="45"/>
  <c r="F1355" i="45"/>
  <c r="F1354" i="45"/>
  <c r="F1351" i="45"/>
  <c r="F1349" i="45"/>
  <c r="F1347" i="45"/>
  <c r="F1346" i="45"/>
  <c r="F1345" i="45"/>
  <c r="F1343" i="45"/>
  <c r="F1341" i="45"/>
  <c r="F1340" i="45"/>
  <c r="F1337" i="45"/>
  <c r="F1335" i="45"/>
  <c r="F1333" i="45"/>
  <c r="F1332" i="45"/>
  <c r="F1331" i="45"/>
  <c r="F1329" i="45"/>
  <c r="F1327" i="45"/>
  <c r="F1326" i="45"/>
  <c r="F1323" i="45"/>
  <c r="F1321" i="45"/>
  <c r="F1319" i="45"/>
  <c r="F1318" i="45"/>
  <c r="F1317" i="45"/>
  <c r="F1315" i="45"/>
  <c r="F1313" i="45"/>
  <c r="F1312" i="45"/>
  <c r="F1309" i="45"/>
  <c r="F1307" i="45"/>
  <c r="F1305" i="45"/>
  <c r="F1304" i="45"/>
  <c r="F1303" i="45"/>
  <c r="F1301" i="45"/>
  <c r="F1299" i="45"/>
  <c r="F1298" i="45"/>
  <c r="F1295" i="45"/>
  <c r="F1293" i="45"/>
  <c r="F1291" i="45"/>
  <c r="F1290" i="45"/>
  <c r="F1289" i="45"/>
  <c r="F1287" i="45"/>
  <c r="F1285" i="45"/>
  <c r="F1284" i="45"/>
  <c r="F1281" i="45"/>
  <c r="F1279" i="45"/>
  <c r="F1277" i="45"/>
  <c r="F1276" i="45"/>
  <c r="F1275" i="45"/>
  <c r="F1273" i="45"/>
  <c r="F1271" i="45"/>
  <c r="F1270" i="45"/>
  <c r="F1267" i="45"/>
  <c r="F1265" i="45"/>
  <c r="F1263" i="45"/>
  <c r="F1262" i="45"/>
  <c r="F1261" i="45"/>
  <c r="F1259" i="45"/>
  <c r="F1257" i="45"/>
  <c r="F1256" i="45"/>
  <c r="F1253" i="45"/>
  <c r="F1251" i="45"/>
  <c r="F1249" i="45"/>
  <c r="F1248" i="45"/>
  <c r="F1247" i="45"/>
  <c r="F1245" i="45"/>
  <c r="F1243" i="45"/>
  <c r="F1242" i="45"/>
  <c r="F1239" i="45"/>
  <c r="F1237" i="45"/>
  <c r="F1235" i="45"/>
  <c r="F1234" i="45"/>
  <c r="F1233" i="45"/>
  <c r="F1231" i="45"/>
  <c r="F1229" i="45"/>
  <c r="F1228" i="45"/>
  <c r="F1225" i="45"/>
  <c r="F1223" i="45"/>
  <c r="F1221" i="45"/>
  <c r="F1220" i="45"/>
  <c r="F1219" i="45"/>
  <c r="F1217" i="45"/>
  <c r="F1215" i="45"/>
  <c r="F1214" i="45"/>
  <c r="F1211" i="45"/>
  <c r="F1209" i="45"/>
  <c r="F1207" i="45"/>
  <c r="F1206" i="45"/>
  <c r="F1205" i="45"/>
  <c r="F1203" i="45"/>
  <c r="F1201" i="45"/>
  <c r="F1200" i="45"/>
  <c r="F1197" i="45"/>
  <c r="F1195" i="45"/>
  <c r="F1193" i="45"/>
  <c r="F1192" i="45"/>
  <c r="F1191" i="45"/>
  <c r="F1189" i="45"/>
  <c r="F1187" i="45"/>
  <c r="F1186" i="45"/>
  <c r="F1183" i="45"/>
  <c r="F1181" i="45"/>
  <c r="F1179" i="45"/>
  <c r="F1178" i="45"/>
  <c r="F1177" i="45"/>
  <c r="F1175" i="45"/>
  <c r="F1173" i="45"/>
  <c r="F1172" i="45"/>
  <c r="F1169" i="45"/>
  <c r="F1167" i="45"/>
  <c r="F1165" i="45"/>
  <c r="F1164" i="45"/>
  <c r="F1163" i="45"/>
  <c r="F1161" i="45"/>
  <c r="F1159" i="45"/>
  <c r="F1158" i="45"/>
  <c r="F1155" i="45"/>
  <c r="F1153" i="45"/>
  <c r="F1151" i="45"/>
  <c r="F1150" i="45"/>
  <c r="F1149" i="45"/>
  <c r="F1147" i="45"/>
  <c r="F1145" i="45"/>
  <c r="F1144" i="45"/>
  <c r="F1141" i="45"/>
  <c r="F1139" i="45"/>
  <c r="F1137" i="45"/>
  <c r="F1136" i="45"/>
  <c r="F1135" i="45"/>
  <c r="F1133" i="45"/>
  <c r="F1131" i="45"/>
  <c r="F1130" i="45"/>
  <c r="F1127" i="45"/>
  <c r="F1125" i="45"/>
  <c r="F1123" i="45"/>
  <c r="F1122" i="45"/>
  <c r="F1121" i="45"/>
  <c r="F1119" i="45"/>
  <c r="F1117" i="45"/>
  <c r="F1116" i="45"/>
  <c r="F1113" i="45"/>
  <c r="F1111" i="45"/>
  <c r="F1109" i="45"/>
  <c r="F1108" i="45"/>
  <c r="F1107" i="45"/>
  <c r="F1105" i="45"/>
  <c r="F1103" i="45"/>
  <c r="F1102" i="45"/>
  <c r="F1099" i="45"/>
  <c r="F1097" i="45"/>
  <c r="F1095" i="45"/>
  <c r="F1094" i="45"/>
  <c r="F1093" i="45"/>
  <c r="F1091" i="45"/>
  <c r="F1089" i="45"/>
  <c r="F1088" i="45"/>
  <c r="F1085" i="45"/>
  <c r="F1083" i="45"/>
  <c r="F1081" i="45"/>
  <c r="F1080" i="45"/>
  <c r="F1079" i="45"/>
  <c r="F1077" i="45"/>
  <c r="F1075" i="45"/>
  <c r="F1074" i="45"/>
  <c r="F1071" i="45"/>
  <c r="F1069" i="45"/>
  <c r="F1067" i="45"/>
  <c r="F1066" i="45"/>
  <c r="F1065" i="45"/>
  <c r="F1063" i="45"/>
  <c r="F1061" i="45"/>
  <c r="F1060" i="45"/>
  <c r="F1057" i="45"/>
  <c r="F1055" i="45"/>
  <c r="F1053" i="45"/>
  <c r="F1052" i="45"/>
  <c r="F1051" i="45"/>
  <c r="F1049" i="45"/>
  <c r="F1047" i="45"/>
  <c r="F1046" i="45"/>
  <c r="F1043" i="45"/>
  <c r="F1041" i="45"/>
  <c r="F1039" i="45"/>
  <c r="F1038" i="45"/>
  <c r="F1037" i="45"/>
  <c r="F1035" i="45"/>
  <c r="F1033" i="45"/>
  <c r="F1032" i="45"/>
  <c r="F1029" i="45"/>
  <c r="F1027" i="45"/>
  <c r="F1025" i="45"/>
  <c r="F1024" i="45"/>
  <c r="F1023" i="45"/>
  <c r="F1021" i="45"/>
  <c r="F1019" i="45"/>
  <c r="F1018" i="45"/>
  <c r="F1015" i="45"/>
  <c r="F1013" i="45"/>
  <c r="F1011" i="45"/>
  <c r="F1010" i="45"/>
  <c r="F1009" i="45"/>
  <c r="F1007" i="45"/>
  <c r="F1005" i="45"/>
  <c r="F1004" i="45"/>
  <c r="F1001" i="45"/>
  <c r="F999" i="45"/>
  <c r="F997" i="45"/>
  <c r="F996" i="45"/>
  <c r="F995" i="45"/>
  <c r="F993" i="45"/>
  <c r="F991" i="45"/>
  <c r="F990" i="45"/>
  <c r="F987" i="45"/>
  <c r="F985" i="45"/>
  <c r="F983" i="45"/>
  <c r="F982" i="45"/>
  <c r="F981" i="45"/>
  <c r="F979" i="45"/>
  <c r="F977" i="45"/>
  <c r="F976" i="45"/>
  <c r="F973" i="45"/>
  <c r="F971" i="45"/>
  <c r="F969" i="45"/>
  <c r="F968" i="45"/>
  <c r="F967" i="45"/>
  <c r="F965" i="45"/>
  <c r="F963" i="45"/>
  <c r="F962" i="45"/>
  <c r="F959" i="45"/>
  <c r="F957" i="45"/>
  <c r="F955" i="45"/>
  <c r="F954" i="45"/>
  <c r="F953" i="45"/>
  <c r="F951" i="45"/>
  <c r="F949" i="45"/>
  <c r="F948" i="45"/>
  <c r="F945" i="45"/>
  <c r="F943" i="45"/>
  <c r="F941" i="45"/>
  <c r="F940" i="45"/>
  <c r="F939" i="45"/>
  <c r="F937" i="45"/>
  <c r="F935" i="45"/>
  <c r="F934" i="45"/>
  <c r="F931" i="45"/>
  <c r="F929" i="45"/>
  <c r="F927" i="45"/>
  <c r="F926" i="45"/>
  <c r="F925" i="45"/>
  <c r="F923" i="45"/>
  <c r="F921" i="45"/>
  <c r="F920" i="45"/>
  <c r="F917" i="45"/>
  <c r="F915" i="45"/>
  <c r="F913" i="45"/>
  <c r="F912" i="45"/>
  <c r="F911" i="45"/>
  <c r="F909" i="45"/>
  <c r="F907" i="45"/>
  <c r="F906" i="45"/>
  <c r="F903" i="45"/>
  <c r="F901" i="45"/>
  <c r="F899" i="45"/>
  <c r="F898" i="45"/>
  <c r="F897" i="45"/>
  <c r="F895" i="45"/>
  <c r="F893" i="45"/>
  <c r="F892" i="45"/>
  <c r="F889" i="45"/>
  <c r="F887" i="45"/>
  <c r="F885" i="45"/>
  <c r="F884" i="45"/>
  <c r="F883" i="45"/>
  <c r="F881" i="45"/>
  <c r="F879" i="45"/>
  <c r="F878" i="45"/>
  <c r="F875" i="45"/>
  <c r="F873" i="45"/>
  <c r="F871" i="45"/>
  <c r="F870" i="45"/>
  <c r="F869" i="45"/>
  <c r="F867" i="45"/>
  <c r="F865" i="45"/>
  <c r="F864" i="45"/>
  <c r="F861" i="45"/>
  <c r="F859" i="45"/>
  <c r="F857" i="45"/>
  <c r="F856" i="45"/>
  <c r="F855" i="45"/>
  <c r="F853" i="45"/>
  <c r="F851" i="45"/>
  <c r="F850" i="45"/>
  <c r="F847" i="45"/>
  <c r="F845" i="45"/>
  <c r="F843" i="45"/>
  <c r="F842" i="45"/>
  <c r="F841" i="45"/>
  <c r="F839" i="45"/>
  <c r="F837" i="45"/>
  <c r="F836" i="45"/>
  <c r="F833" i="45"/>
  <c r="F831" i="45"/>
  <c r="F829" i="45"/>
  <c r="F828" i="45"/>
  <c r="F827" i="45"/>
  <c r="F825" i="45"/>
  <c r="F823" i="45"/>
  <c r="F822" i="45"/>
  <c r="F819" i="45"/>
  <c r="F817" i="45"/>
  <c r="F815" i="45"/>
  <c r="F814" i="45"/>
  <c r="F813" i="45"/>
  <c r="F811" i="45"/>
  <c r="F809" i="45"/>
  <c r="F808" i="45"/>
  <c r="F805" i="45"/>
  <c r="F803" i="45"/>
  <c r="F801" i="45"/>
  <c r="F800" i="45"/>
  <c r="F799" i="45"/>
  <c r="F797" i="45"/>
  <c r="F795" i="45"/>
  <c r="F794" i="45"/>
  <c r="F791" i="45"/>
  <c r="F789" i="45"/>
  <c r="F787" i="45"/>
  <c r="F786" i="45"/>
  <c r="F785" i="45"/>
  <c r="F783" i="45"/>
  <c r="F781" i="45"/>
  <c r="F780" i="45"/>
  <c r="F777" i="45"/>
  <c r="F775" i="45"/>
  <c r="F773" i="45"/>
  <c r="F772" i="45"/>
  <c r="F771" i="45"/>
  <c r="F769" i="45"/>
  <c r="F767" i="45"/>
  <c r="F766" i="45"/>
  <c r="F763" i="45"/>
  <c r="F761" i="45"/>
  <c r="F759" i="45"/>
  <c r="F758" i="45"/>
  <c r="F757" i="45"/>
  <c r="F755" i="45"/>
  <c r="F753" i="45"/>
  <c r="F752" i="45"/>
  <c r="F749" i="45"/>
  <c r="F747" i="45"/>
  <c r="F745" i="45"/>
  <c r="F744" i="45"/>
  <c r="F743" i="45"/>
  <c r="F741" i="45"/>
  <c r="F739" i="45"/>
  <c r="F738" i="45"/>
  <c r="F735" i="45"/>
  <c r="F733" i="45"/>
  <c r="F731" i="45"/>
  <c r="F730" i="45"/>
  <c r="F729" i="45"/>
  <c r="F727" i="45"/>
  <c r="F725" i="45"/>
  <c r="F724" i="45"/>
  <c r="F721" i="45"/>
  <c r="F719" i="45"/>
  <c r="F717" i="45"/>
  <c r="F716" i="45"/>
  <c r="F715" i="45"/>
  <c r="F713" i="45"/>
  <c r="F711" i="45"/>
  <c r="F710" i="45"/>
  <c r="F707" i="45"/>
  <c r="F705" i="45"/>
  <c r="F703" i="45"/>
  <c r="F702" i="45"/>
  <c r="F701" i="45"/>
  <c r="F699" i="45"/>
  <c r="F697" i="45"/>
  <c r="F696" i="45"/>
  <c r="F693" i="45"/>
  <c r="F691" i="45"/>
  <c r="F689" i="45"/>
  <c r="F688" i="45"/>
  <c r="F687" i="45"/>
  <c r="F685" i="45"/>
  <c r="F683" i="45"/>
  <c r="F682" i="45"/>
  <c r="F679" i="45"/>
  <c r="F677" i="45"/>
  <c r="F675" i="45"/>
  <c r="F674" i="45"/>
  <c r="F673" i="45"/>
  <c r="F671" i="45"/>
  <c r="F669" i="45"/>
  <c r="F668" i="45"/>
  <c r="F665" i="45"/>
  <c r="F663" i="45"/>
  <c r="F661" i="45"/>
  <c r="F660" i="45"/>
  <c r="F659" i="45"/>
  <c r="F657" i="45"/>
  <c r="F655" i="45"/>
  <c r="F654" i="45"/>
  <c r="F651" i="45"/>
  <c r="F649" i="45"/>
  <c r="F647" i="45"/>
  <c r="F646" i="45"/>
  <c r="F645" i="45"/>
  <c r="F643" i="45"/>
  <c r="F641" i="45"/>
  <c r="F640" i="45"/>
  <c r="F637" i="45"/>
  <c r="F635" i="45"/>
  <c r="F633" i="45"/>
  <c r="F632" i="45"/>
  <c r="F631" i="45"/>
  <c r="F629" i="45"/>
  <c r="F627" i="45"/>
  <c r="F626" i="45"/>
  <c r="F623" i="45"/>
  <c r="F621" i="45"/>
  <c r="F619" i="45"/>
  <c r="F618" i="45"/>
  <c r="F617" i="45"/>
  <c r="F615" i="45"/>
  <c r="F613" i="45"/>
  <c r="F612" i="45"/>
  <c r="F609" i="45"/>
  <c r="F607" i="45"/>
  <c r="F605" i="45"/>
  <c r="F604" i="45"/>
  <c r="F603" i="45"/>
  <c r="F601" i="45"/>
  <c r="F599" i="45"/>
  <c r="F598" i="45"/>
  <c r="F595" i="45"/>
  <c r="F593" i="45"/>
  <c r="F591" i="45"/>
  <c r="F590" i="45"/>
  <c r="F589" i="45"/>
  <c r="F587" i="45"/>
  <c r="F585" i="45"/>
  <c r="F584" i="45"/>
  <c r="F581" i="45"/>
  <c r="F579" i="45"/>
  <c r="F577" i="45"/>
  <c r="F576" i="45"/>
  <c r="F575" i="45"/>
  <c r="F573" i="45"/>
  <c r="F571" i="45"/>
  <c r="F570" i="45"/>
  <c r="F567" i="45"/>
  <c r="F565" i="45"/>
  <c r="F563" i="45"/>
  <c r="F562" i="45"/>
  <c r="F561" i="45"/>
  <c r="F559" i="45"/>
  <c r="F557" i="45"/>
  <c r="F556" i="45"/>
  <c r="F553" i="45"/>
  <c r="F551" i="45"/>
  <c r="F549" i="45"/>
  <c r="F548" i="45"/>
  <c r="F547" i="45"/>
  <c r="F545" i="45"/>
  <c r="F543" i="45"/>
  <c r="F542" i="45"/>
  <c r="F539" i="45"/>
  <c r="F537" i="45"/>
  <c r="F535" i="45"/>
  <c r="F534" i="45"/>
  <c r="F533" i="45"/>
  <c r="F531" i="45"/>
  <c r="F529" i="45"/>
  <c r="F528" i="45"/>
  <c r="F525" i="45"/>
  <c r="F523" i="45"/>
  <c r="F521" i="45"/>
  <c r="F520" i="45"/>
  <c r="F519" i="45"/>
  <c r="F517" i="45"/>
  <c r="F515" i="45"/>
  <c r="F514" i="45"/>
  <c r="F511" i="45"/>
  <c r="F509" i="45"/>
  <c r="F507" i="45"/>
  <c r="F506" i="45"/>
  <c r="F505" i="45"/>
  <c r="F503" i="45"/>
  <c r="F501" i="45"/>
  <c r="F500" i="45"/>
  <c r="F497" i="45"/>
  <c r="F495" i="45"/>
  <c r="F493" i="45"/>
  <c r="F492" i="45"/>
  <c r="F491" i="45"/>
  <c r="F489" i="45"/>
  <c r="F487" i="45"/>
  <c r="F486" i="45"/>
  <c r="F483" i="45"/>
  <c r="F481" i="45"/>
  <c r="F479" i="45"/>
  <c r="F478" i="45"/>
  <c r="F477" i="45"/>
  <c r="F475" i="45"/>
  <c r="F473" i="45"/>
  <c r="F472" i="45"/>
  <c r="F469" i="45"/>
  <c r="F467" i="45"/>
  <c r="F465" i="45"/>
  <c r="F464" i="45"/>
  <c r="F463" i="45"/>
  <c r="F461" i="45"/>
  <c r="F459" i="45"/>
  <c r="F458" i="45"/>
  <c r="F455" i="45"/>
  <c r="F453" i="45"/>
  <c r="F451" i="45"/>
  <c r="F450" i="45"/>
  <c r="F449" i="45"/>
  <c r="F447" i="45"/>
  <c r="F445" i="45"/>
  <c r="F444" i="45"/>
  <c r="F441" i="45"/>
  <c r="F439" i="45"/>
  <c r="F437" i="45"/>
  <c r="F436" i="45"/>
  <c r="F435" i="45"/>
  <c r="F433" i="45"/>
  <c r="F431" i="45"/>
  <c r="F430" i="45"/>
  <c r="F427" i="45"/>
  <c r="F425" i="45"/>
  <c r="F423" i="45"/>
  <c r="F422" i="45"/>
  <c r="F421" i="45"/>
  <c r="F419" i="45"/>
  <c r="F417" i="45"/>
  <c r="F416" i="45"/>
  <c r="F413" i="45"/>
  <c r="F411" i="45"/>
  <c r="F409" i="45"/>
  <c r="F408" i="45"/>
  <c r="F407" i="45"/>
  <c r="F405" i="45"/>
  <c r="F403" i="45"/>
  <c r="F402" i="45"/>
  <c r="F399" i="45"/>
  <c r="F397" i="45"/>
  <c r="F395" i="45"/>
  <c r="F394" i="45"/>
  <c r="F393" i="45"/>
  <c r="F391" i="45"/>
  <c r="F389" i="45"/>
  <c r="F388" i="45"/>
  <c r="F385" i="45"/>
  <c r="F383" i="45"/>
  <c r="F381" i="45"/>
  <c r="F380" i="45"/>
  <c r="F379" i="45"/>
  <c r="F377" i="45"/>
  <c r="F375" i="45"/>
  <c r="F374" i="45"/>
  <c r="F371" i="45"/>
  <c r="F369" i="45"/>
  <c r="F367" i="45"/>
  <c r="F366" i="45"/>
  <c r="F365" i="45"/>
  <c r="F363" i="45"/>
  <c r="F361" i="45"/>
  <c r="F360" i="45"/>
  <c r="F357" i="45"/>
  <c r="F355" i="45"/>
  <c r="F353" i="45"/>
  <c r="F352" i="45"/>
  <c r="F351" i="45"/>
  <c r="F349" i="45"/>
  <c r="F347" i="45"/>
  <c r="F346" i="45"/>
  <c r="F343" i="45"/>
  <c r="F341" i="45"/>
  <c r="F339" i="45"/>
  <c r="F338" i="45"/>
  <c r="F337" i="45"/>
  <c r="F335" i="45"/>
  <c r="F333" i="45"/>
  <c r="F332" i="45"/>
  <c r="F329" i="45"/>
  <c r="F327" i="45"/>
  <c r="F325" i="45"/>
  <c r="F324" i="45"/>
  <c r="F323" i="45"/>
  <c r="F321" i="45"/>
  <c r="F319" i="45"/>
  <c r="F318" i="45"/>
  <c r="F315" i="45"/>
  <c r="F313" i="45"/>
  <c r="F311" i="45"/>
  <c r="F310" i="45"/>
  <c r="F309" i="45"/>
  <c r="F307" i="45"/>
  <c r="F305" i="45"/>
  <c r="F304" i="45"/>
  <c r="F301" i="45"/>
  <c r="F299" i="45"/>
  <c r="F297" i="45"/>
  <c r="F296" i="45"/>
  <c r="F295" i="45"/>
  <c r="F293" i="45"/>
  <c r="F291" i="45"/>
  <c r="F290" i="45"/>
  <c r="F287" i="45"/>
  <c r="F285" i="45"/>
  <c r="F283" i="45"/>
  <c r="F282" i="45"/>
  <c r="F281" i="45"/>
  <c r="F279" i="45"/>
  <c r="F277" i="45"/>
  <c r="F276" i="45"/>
  <c r="F273" i="45"/>
  <c r="F271" i="45"/>
  <c r="F269" i="45"/>
  <c r="F268" i="45"/>
  <c r="F267" i="45"/>
  <c r="F265" i="45"/>
  <c r="F263" i="45"/>
  <c r="F262" i="45"/>
  <c r="F259" i="45"/>
  <c r="F257" i="45"/>
  <c r="F255" i="45"/>
  <c r="F254" i="45"/>
  <c r="F253" i="45"/>
  <c r="F251" i="45"/>
  <c r="F249" i="45"/>
  <c r="F248" i="45"/>
  <c r="F245" i="45"/>
  <c r="F243" i="45"/>
  <c r="F241" i="45"/>
  <c r="F240" i="45"/>
  <c r="F238" i="45"/>
  <c r="F236" i="45"/>
  <c r="F234" i="45"/>
  <c r="F233" i="45"/>
  <c r="F230" i="45"/>
  <c r="F228" i="45"/>
  <c r="F226" i="45"/>
  <c r="F225" i="45"/>
  <c r="F224" i="45"/>
  <c r="F222" i="45"/>
  <c r="F220" i="45"/>
  <c r="F219" i="45"/>
  <c r="F216" i="45"/>
  <c r="F214" i="45"/>
  <c r="F212" i="45"/>
  <c r="F211" i="45"/>
  <c r="F210" i="45"/>
  <c r="F208" i="45"/>
  <c r="F206" i="45"/>
  <c r="F205" i="45"/>
  <c r="F202" i="45"/>
  <c r="F200" i="45"/>
  <c r="F198" i="45"/>
  <c r="F197" i="45"/>
  <c r="F196" i="45"/>
  <c r="F194" i="45"/>
  <c r="F192" i="45"/>
  <c r="F191" i="45"/>
  <c r="F188" i="45"/>
  <c r="F186" i="45"/>
  <c r="F184" i="45"/>
  <c r="F183" i="45"/>
  <c r="F182" i="45"/>
  <c r="F180" i="45"/>
  <c r="F178" i="45"/>
  <c r="F177" i="45"/>
  <c r="F174" i="45"/>
  <c r="F172" i="45"/>
  <c r="F170" i="45"/>
  <c r="F169" i="45"/>
  <c r="F168" i="45"/>
  <c r="F166" i="45"/>
  <c r="F164" i="45"/>
  <c r="F163" i="45"/>
  <c r="F160" i="45"/>
  <c r="F158" i="45"/>
  <c r="F156" i="45"/>
  <c r="F155" i="45"/>
  <c r="F154" i="45"/>
  <c r="F152" i="45"/>
  <c r="F150" i="45"/>
  <c r="F149" i="45"/>
  <c r="F146" i="45"/>
  <c r="F144" i="45"/>
  <c r="F142" i="45"/>
  <c r="F141" i="45"/>
  <c r="F140" i="45"/>
  <c r="F138" i="45"/>
  <c r="F136" i="45"/>
  <c r="F135" i="45"/>
  <c r="F132" i="45"/>
  <c r="F130" i="45"/>
  <c r="F128" i="45"/>
  <c r="F127" i="45"/>
  <c r="F126" i="45"/>
  <c r="F124" i="45"/>
  <c r="F122" i="45"/>
  <c r="F121" i="45"/>
  <c r="F118" i="45"/>
  <c r="F116" i="45"/>
  <c r="F114" i="45"/>
  <c r="F113" i="45"/>
  <c r="F112" i="45"/>
  <c r="F110" i="45"/>
  <c r="F108" i="45"/>
  <c r="F107" i="45"/>
  <c r="F104" i="45"/>
  <c r="F102" i="45"/>
  <c r="F100" i="45"/>
  <c r="F99" i="45"/>
  <c r="F98" i="45"/>
  <c r="F96" i="45"/>
  <c r="F94" i="45"/>
  <c r="F93" i="45"/>
  <c r="F90" i="45"/>
  <c r="F88" i="45"/>
  <c r="F86" i="45"/>
  <c r="F85" i="45"/>
  <c r="F84" i="45"/>
  <c r="F82" i="45"/>
  <c r="F80" i="45"/>
  <c r="F79" i="45"/>
  <c r="F76" i="45"/>
  <c r="F74" i="45"/>
  <c r="F72" i="45"/>
  <c r="F71" i="45"/>
  <c r="F70" i="45"/>
  <c r="F68" i="45"/>
  <c r="F66" i="45"/>
  <c r="F65" i="45"/>
  <c r="F62" i="45"/>
  <c r="F60" i="45"/>
  <c r="F58" i="45"/>
  <c r="F57" i="45"/>
  <c r="F56" i="45"/>
  <c r="F54" i="45"/>
  <c r="F52" i="45"/>
  <c r="F51" i="45"/>
  <c r="F48" i="45"/>
  <c r="F46" i="45"/>
  <c r="F44" i="45"/>
  <c r="F43" i="45"/>
  <c r="F42" i="45"/>
  <c r="F40" i="45"/>
  <c r="F38" i="45"/>
  <c r="F37" i="45"/>
  <c r="F34" i="45"/>
  <c r="F32" i="45"/>
  <c r="F30" i="45"/>
  <c r="F29" i="45"/>
  <c r="F28" i="45"/>
  <c r="F26" i="45"/>
  <c r="F24" i="45"/>
  <c r="F23" i="45"/>
  <c r="F20" i="45"/>
  <c r="F18" i="45"/>
  <c r="F16" i="45"/>
  <c r="F15" i="45"/>
  <c r="F14" i="45"/>
  <c r="F12" i="45"/>
  <c r="F10" i="45"/>
  <c r="F9" i="45"/>
  <c r="F6" i="45"/>
  <c r="F4" i="45"/>
  <c r="G2" i="45" s="1"/>
  <c r="F1" i="45"/>
  <c r="B4" i="3"/>
  <c r="I10" i="43"/>
  <c r="I8" i="43"/>
  <c r="J8" i="43"/>
  <c r="J10" i="43"/>
  <c r="H10" i="43"/>
  <c r="H8" i="43"/>
  <c r="I13" i="42"/>
  <c r="I12" i="42"/>
  <c r="I10" i="42"/>
  <c r="I9" i="42"/>
  <c r="I8" i="42"/>
  <c r="H12" i="42"/>
  <c r="G12" i="42"/>
  <c r="H8" i="42"/>
  <c r="H9" i="42"/>
  <c r="H10" i="42"/>
  <c r="H13" i="42"/>
  <c r="G8" i="41"/>
  <c r="G9" i="41"/>
  <c r="G10" i="41"/>
  <c r="G11" i="41"/>
  <c r="G12" i="41"/>
  <c r="G13" i="41"/>
  <c r="G14" i="41"/>
  <c r="G15" i="41"/>
  <c r="G16" i="41"/>
  <c r="G17" i="41"/>
  <c r="G18" i="41"/>
  <c r="G19" i="41"/>
  <c r="G20" i="41"/>
  <c r="G21" i="41"/>
  <c r="H9" i="41"/>
  <c r="H10" i="41"/>
  <c r="H11" i="41"/>
  <c r="H12" i="41"/>
  <c r="H13" i="41"/>
  <c r="H14" i="41"/>
  <c r="H15" i="41"/>
  <c r="H16" i="41"/>
  <c r="H17" i="41"/>
  <c r="H18" i="41"/>
  <c r="H19" i="41"/>
  <c r="H20" i="41"/>
  <c r="H21" i="41"/>
  <c r="H8" i="41"/>
  <c r="Z20" i="40"/>
  <c r="Y20" i="40"/>
  <c r="X20" i="40"/>
  <c r="Z19" i="40"/>
  <c r="Y19" i="40"/>
  <c r="X19" i="40"/>
  <c r="Z18" i="40"/>
  <c r="Y18" i="40"/>
  <c r="X18" i="40"/>
  <c r="Z17" i="40"/>
  <c r="Y17" i="40"/>
  <c r="X17" i="40"/>
  <c r="Z16" i="40"/>
  <c r="Y16" i="40"/>
  <c r="X16" i="40"/>
  <c r="Z15" i="40"/>
  <c r="Y15" i="40"/>
  <c r="X15" i="40"/>
  <c r="Z14" i="40"/>
  <c r="Y14" i="40"/>
  <c r="X14" i="40"/>
  <c r="Z12" i="40"/>
  <c r="Y12" i="40"/>
  <c r="X12" i="40"/>
  <c r="Z11" i="40"/>
  <c r="Y11" i="40"/>
  <c r="X11" i="40"/>
  <c r="Z10" i="40"/>
  <c r="Y10" i="40"/>
  <c r="X10" i="40"/>
  <c r="Z9" i="40"/>
  <c r="Y9" i="40"/>
  <c r="X9" i="40"/>
  <c r="Z8" i="40"/>
  <c r="Y8" i="40"/>
  <c r="X8" i="40"/>
  <c r="W20" i="40"/>
  <c r="W19" i="40"/>
  <c r="AA19" i="40" s="1"/>
  <c r="W18" i="40"/>
  <c r="W17" i="40"/>
  <c r="AA17" i="40" s="1"/>
  <c r="W16" i="40"/>
  <c r="AA16" i="40" s="1"/>
  <c r="W15" i="40"/>
  <c r="W14" i="40"/>
  <c r="AA14" i="40" s="1"/>
  <c r="W12" i="40"/>
  <c r="W11" i="40"/>
  <c r="W10" i="40"/>
  <c r="AA10" i="40" s="1"/>
  <c r="W9" i="40"/>
  <c r="W8" i="40"/>
  <c r="T18" i="39"/>
  <c r="S18" i="39"/>
  <c r="T17" i="39"/>
  <c r="S17" i="39"/>
  <c r="T16" i="39"/>
  <c r="S16" i="39"/>
  <c r="V16" i="39" s="1"/>
  <c r="T15" i="39"/>
  <c r="S15" i="39"/>
  <c r="V15" i="39" s="1"/>
  <c r="T14" i="39"/>
  <c r="S14" i="39"/>
  <c r="T12" i="39"/>
  <c r="S12" i="39"/>
  <c r="T11" i="39"/>
  <c r="S11" i="39"/>
  <c r="V11" i="39" s="1"/>
  <c r="T10" i="39"/>
  <c r="S10" i="39"/>
  <c r="V10" i="39" s="1"/>
  <c r="T9" i="39"/>
  <c r="S9" i="39"/>
  <c r="T8" i="39"/>
  <c r="S8" i="39"/>
  <c r="X9" i="39"/>
  <c r="X10" i="39"/>
  <c r="X11" i="39"/>
  <c r="X12" i="39"/>
  <c r="X14" i="39"/>
  <c r="X15" i="39"/>
  <c r="X16" i="39"/>
  <c r="X17" i="39"/>
  <c r="X18" i="39"/>
  <c r="X8" i="39"/>
  <c r="R18" i="39"/>
  <c r="R17" i="39"/>
  <c r="R16" i="39"/>
  <c r="R15" i="39"/>
  <c r="R14" i="39"/>
  <c r="R12" i="39"/>
  <c r="R11" i="39"/>
  <c r="R10" i="39"/>
  <c r="R9" i="39"/>
  <c r="R8" i="39"/>
  <c r="G12" i="39"/>
  <c r="K8" i="38"/>
  <c r="L8" i="38"/>
  <c r="K9" i="38"/>
  <c r="L9" i="38"/>
  <c r="K10" i="38"/>
  <c r="L10" i="38"/>
  <c r="K11" i="38"/>
  <c r="L11" i="38"/>
  <c r="K12" i="38"/>
  <c r="L12" i="38"/>
  <c r="K13" i="38"/>
  <c r="L13" i="38"/>
  <c r="K15" i="38"/>
  <c r="L15" i="38"/>
  <c r="K16" i="38"/>
  <c r="L16" i="38"/>
  <c r="K17" i="38"/>
  <c r="L17" i="38"/>
  <c r="K18" i="38"/>
  <c r="L18" i="38"/>
  <c r="K19" i="38"/>
  <c r="L19" i="38"/>
  <c r="K20" i="38"/>
  <c r="L20" i="38"/>
  <c r="J9" i="38"/>
  <c r="M9" i="38" s="1"/>
  <c r="J10" i="38"/>
  <c r="M10" i="38" s="1"/>
  <c r="J11" i="38"/>
  <c r="J12" i="38"/>
  <c r="J13" i="38"/>
  <c r="M13" i="38" s="1"/>
  <c r="J15" i="38"/>
  <c r="J16" i="38"/>
  <c r="J17" i="38"/>
  <c r="M17" i="38" s="1"/>
  <c r="J18" i="38"/>
  <c r="M18" i="38" s="1"/>
  <c r="J19" i="38"/>
  <c r="M19" i="38" s="1"/>
  <c r="J20" i="38"/>
  <c r="J8" i="38"/>
  <c r="I24" i="35"/>
  <c r="I23" i="35"/>
  <c r="I22" i="35"/>
  <c r="I21" i="35"/>
  <c r="I20" i="35"/>
  <c r="I19" i="35"/>
  <c r="I18" i="35"/>
  <c r="I17" i="35"/>
  <c r="I16" i="35"/>
  <c r="I15" i="35"/>
  <c r="I14" i="35"/>
  <c r="I13" i="35"/>
  <c r="I12" i="35"/>
  <c r="I11" i="35"/>
  <c r="I10" i="35"/>
  <c r="I9" i="35"/>
  <c r="I8" i="35"/>
  <c r="G8" i="35"/>
  <c r="G9" i="35"/>
  <c r="G10" i="35"/>
  <c r="G11" i="35"/>
  <c r="G12" i="35"/>
  <c r="G13" i="35"/>
  <c r="G14" i="35"/>
  <c r="G15" i="35"/>
  <c r="G16" i="35"/>
  <c r="G17" i="35"/>
  <c r="G18" i="35"/>
  <c r="G19" i="35"/>
  <c r="G20" i="35"/>
  <c r="G21" i="35"/>
  <c r="G22" i="35"/>
  <c r="G23" i="35"/>
  <c r="G24" i="35"/>
  <c r="H9" i="35"/>
  <c r="H10" i="35"/>
  <c r="H11" i="35"/>
  <c r="H12" i="35"/>
  <c r="H13" i="35"/>
  <c r="H14" i="35"/>
  <c r="H15" i="35"/>
  <c r="H16" i="35"/>
  <c r="H17" i="35"/>
  <c r="H18" i="35"/>
  <c r="H19" i="35"/>
  <c r="H20" i="35"/>
  <c r="H21" i="35"/>
  <c r="H22" i="35"/>
  <c r="H23" i="35"/>
  <c r="H24" i="35"/>
  <c r="H8" i="35"/>
  <c r="I8" i="33"/>
  <c r="I9" i="33"/>
  <c r="I10" i="33"/>
  <c r="I11" i="33"/>
  <c r="I12" i="33"/>
  <c r="I13" i="33"/>
  <c r="I15" i="33"/>
  <c r="I16" i="33"/>
  <c r="I17" i="33"/>
  <c r="I18" i="33"/>
  <c r="I19" i="33"/>
  <c r="I20" i="33"/>
  <c r="I21" i="33"/>
  <c r="I22" i="33"/>
  <c r="I23" i="33"/>
  <c r="I24" i="33"/>
  <c r="G8" i="34"/>
  <c r="G9" i="34"/>
  <c r="G10" i="34"/>
  <c r="G11" i="34"/>
  <c r="G12" i="34"/>
  <c r="G13" i="34"/>
  <c r="G14" i="34"/>
  <c r="G15" i="34"/>
  <c r="G16" i="34"/>
  <c r="H13" i="34"/>
  <c r="H9" i="34"/>
  <c r="H10" i="34"/>
  <c r="H11" i="34"/>
  <c r="H12" i="34"/>
  <c r="H14" i="34"/>
  <c r="H15" i="34"/>
  <c r="H16" i="34"/>
  <c r="H8" i="34"/>
  <c r="O26" i="30"/>
  <c r="M26" i="30"/>
  <c r="O25" i="30"/>
  <c r="M25" i="30"/>
  <c r="O24" i="30"/>
  <c r="M24" i="30"/>
  <c r="O23" i="30"/>
  <c r="M23" i="30"/>
  <c r="O22" i="30"/>
  <c r="M22" i="30"/>
  <c r="O21" i="30"/>
  <c r="M21" i="30"/>
  <c r="O20" i="30"/>
  <c r="M20" i="30"/>
  <c r="O19" i="30"/>
  <c r="M19" i="30"/>
  <c r="O18" i="30"/>
  <c r="M18" i="30"/>
  <c r="O17" i="30"/>
  <c r="M17" i="30"/>
  <c r="O16" i="30"/>
  <c r="M16" i="30"/>
  <c r="O14" i="30"/>
  <c r="M14" i="30"/>
  <c r="O13" i="30"/>
  <c r="M13" i="30"/>
  <c r="O12" i="30"/>
  <c r="M12" i="30"/>
  <c r="O11" i="30"/>
  <c r="M11" i="30"/>
  <c r="O10" i="30"/>
  <c r="M10" i="30"/>
  <c r="O9" i="30"/>
  <c r="M9" i="30"/>
  <c r="O8" i="30"/>
  <c r="M8" i="30"/>
  <c r="L9" i="30"/>
  <c r="N9" i="30" s="1"/>
  <c r="L10" i="30"/>
  <c r="N10" i="30" s="1"/>
  <c r="L11" i="30"/>
  <c r="N11" i="30" s="1"/>
  <c r="L12" i="30"/>
  <c r="L13" i="30"/>
  <c r="N13" i="30" s="1"/>
  <c r="L14" i="30"/>
  <c r="L16" i="30"/>
  <c r="L17" i="30"/>
  <c r="N17" i="30" s="1"/>
  <c r="L18" i="30"/>
  <c r="N18" i="30" s="1"/>
  <c r="L19" i="30"/>
  <c r="N19" i="30" s="1"/>
  <c r="L20" i="30"/>
  <c r="N20" i="30" s="1"/>
  <c r="L21" i="30"/>
  <c r="L22" i="30"/>
  <c r="N22" i="30" s="1"/>
  <c r="L23" i="30"/>
  <c r="L24" i="30"/>
  <c r="L25" i="30"/>
  <c r="N25" i="30" s="1"/>
  <c r="L26" i="30"/>
  <c r="N26" i="30" s="1"/>
  <c r="L8" i="30"/>
  <c r="N8" i="30" s="1"/>
  <c r="G8" i="29"/>
  <c r="G9" i="29"/>
  <c r="G10" i="29"/>
  <c r="G11" i="29"/>
  <c r="G12" i="29"/>
  <c r="G13" i="29"/>
  <c r="G14" i="29"/>
  <c r="G15" i="29"/>
  <c r="G16" i="29"/>
  <c r="G17" i="29"/>
  <c r="G18" i="29"/>
  <c r="G19" i="29"/>
  <c r="H9" i="29"/>
  <c r="H10" i="29"/>
  <c r="H11" i="29"/>
  <c r="H12" i="29"/>
  <c r="H13" i="29"/>
  <c r="H14" i="29"/>
  <c r="H16" i="29"/>
  <c r="H17" i="29"/>
  <c r="H18" i="29"/>
  <c r="H19" i="29"/>
  <c r="H8" i="29"/>
  <c r="G8" i="28"/>
  <c r="G9" i="28"/>
  <c r="G10" i="28"/>
  <c r="G11" i="28"/>
  <c r="G12" i="28"/>
  <c r="G13" i="28"/>
  <c r="G14" i="28"/>
  <c r="G15" i="28"/>
  <c r="G16" i="28"/>
  <c r="G17" i="28"/>
  <c r="G18" i="28"/>
  <c r="G19" i="28"/>
  <c r="G20" i="28"/>
  <c r="G21" i="28"/>
  <c r="H9" i="28"/>
  <c r="H10" i="28"/>
  <c r="H11" i="28"/>
  <c r="H12" i="28"/>
  <c r="H13" i="28"/>
  <c r="H14" i="28"/>
  <c r="H15" i="28"/>
  <c r="H17" i="28"/>
  <c r="H18" i="28"/>
  <c r="H19" i="28"/>
  <c r="H20" i="28"/>
  <c r="H21" i="28"/>
  <c r="H8" i="28"/>
  <c r="G8" i="27"/>
  <c r="G9" i="27"/>
  <c r="G10" i="27"/>
  <c r="G11" i="27"/>
  <c r="G12" i="27"/>
  <c r="G13" i="27"/>
  <c r="G14" i="27"/>
  <c r="G15" i="27"/>
  <c r="G16" i="27"/>
  <c r="G17" i="27"/>
  <c r="G18" i="27"/>
  <c r="H9" i="27"/>
  <c r="H10" i="27"/>
  <c r="H11" i="27"/>
  <c r="H12" i="27"/>
  <c r="H13" i="27"/>
  <c r="H15" i="27"/>
  <c r="H16" i="27"/>
  <c r="H17" i="27"/>
  <c r="H18" i="27"/>
  <c r="H8" i="27"/>
  <c r="P22" i="26"/>
  <c r="P21" i="26"/>
  <c r="P20" i="26"/>
  <c r="P19" i="26"/>
  <c r="P18" i="26"/>
  <c r="P17" i="26"/>
  <c r="P16" i="26"/>
  <c r="P15" i="26"/>
  <c r="P14" i="26"/>
  <c r="P12" i="26"/>
  <c r="P11" i="26"/>
  <c r="P10" i="26"/>
  <c r="P9" i="26"/>
  <c r="P8" i="26"/>
  <c r="O9" i="26"/>
  <c r="O10" i="26"/>
  <c r="O11" i="26"/>
  <c r="O12" i="26"/>
  <c r="O14" i="26"/>
  <c r="O15" i="26"/>
  <c r="O16" i="26"/>
  <c r="O17" i="26"/>
  <c r="O18" i="26"/>
  <c r="O19" i="26"/>
  <c r="O20" i="26"/>
  <c r="O21" i="26"/>
  <c r="O22" i="26"/>
  <c r="O8" i="26"/>
  <c r="N9" i="25"/>
  <c r="N10" i="25"/>
  <c r="N11" i="25"/>
  <c r="N12" i="25"/>
  <c r="N13" i="25"/>
  <c r="N14" i="25"/>
  <c r="N15" i="25"/>
  <c r="N17" i="25"/>
  <c r="N18" i="25"/>
  <c r="N19" i="25"/>
  <c r="N20" i="25"/>
  <c r="N21" i="25"/>
  <c r="N22" i="25"/>
  <c r="N23" i="25"/>
  <c r="N24" i="25"/>
  <c r="N25" i="25"/>
  <c r="N26" i="25"/>
  <c r="N27" i="25"/>
  <c r="N28" i="25"/>
  <c r="N29" i="25"/>
  <c r="N30" i="25"/>
  <c r="N31" i="25"/>
  <c r="N8" i="25"/>
  <c r="H8" i="21"/>
  <c r="I8" i="21"/>
  <c r="J8" i="21"/>
  <c r="H9" i="21"/>
  <c r="I9" i="21"/>
  <c r="J9" i="21"/>
  <c r="H10" i="21"/>
  <c r="I10" i="21"/>
  <c r="J10" i="21"/>
  <c r="H11" i="21"/>
  <c r="I11" i="21"/>
  <c r="J11" i="21"/>
  <c r="H12" i="21"/>
  <c r="I12" i="21"/>
  <c r="J12" i="21"/>
  <c r="H13" i="21"/>
  <c r="I13" i="21"/>
  <c r="J13" i="21"/>
  <c r="H14" i="21"/>
  <c r="I14" i="21"/>
  <c r="J14" i="21"/>
  <c r="H15" i="21"/>
  <c r="I15" i="21"/>
  <c r="J15" i="21"/>
  <c r="H16" i="21"/>
  <c r="I16" i="21"/>
  <c r="J16" i="21"/>
  <c r="G9" i="21"/>
  <c r="G10" i="21"/>
  <c r="G11" i="21"/>
  <c r="G12" i="21"/>
  <c r="G13" i="21"/>
  <c r="G14" i="21"/>
  <c r="G15" i="21"/>
  <c r="G16" i="21"/>
  <c r="G8" i="21"/>
  <c r="J27" i="20"/>
  <c r="J26" i="20"/>
  <c r="J25" i="20"/>
  <c r="J24" i="20"/>
  <c r="J23" i="20"/>
  <c r="J22" i="20"/>
  <c r="J21" i="20"/>
  <c r="J20" i="20"/>
  <c r="J19" i="20"/>
  <c r="J18" i="20"/>
  <c r="J17" i="20"/>
  <c r="J16" i="20"/>
  <c r="J15" i="20"/>
  <c r="J14" i="20"/>
  <c r="J13" i="20"/>
  <c r="J12" i="20"/>
  <c r="J11" i="20"/>
  <c r="J10" i="20"/>
  <c r="J9" i="20"/>
  <c r="J8" i="20"/>
  <c r="H8" i="20"/>
  <c r="I8" i="20"/>
  <c r="H9" i="20"/>
  <c r="I9" i="20"/>
  <c r="H10" i="20"/>
  <c r="I10" i="20"/>
  <c r="H11" i="20"/>
  <c r="I11" i="20"/>
  <c r="H12" i="20"/>
  <c r="I12" i="20"/>
  <c r="H13" i="20"/>
  <c r="I13" i="20"/>
  <c r="H14" i="20"/>
  <c r="I14" i="20"/>
  <c r="H15" i="20"/>
  <c r="I15" i="20"/>
  <c r="H16" i="20"/>
  <c r="I16" i="20"/>
  <c r="H17" i="20"/>
  <c r="I17" i="20"/>
  <c r="H18" i="20"/>
  <c r="I18" i="20"/>
  <c r="H19" i="20"/>
  <c r="I19" i="20"/>
  <c r="H20" i="20"/>
  <c r="I20" i="20"/>
  <c r="H21" i="20"/>
  <c r="I21" i="20"/>
  <c r="H22" i="20"/>
  <c r="I22" i="20"/>
  <c r="H23" i="20"/>
  <c r="I23" i="20"/>
  <c r="H24" i="20"/>
  <c r="I24" i="20"/>
  <c r="H25" i="20"/>
  <c r="I25" i="20"/>
  <c r="H26" i="20"/>
  <c r="I26" i="20"/>
  <c r="H27" i="20"/>
  <c r="I27" i="20"/>
  <c r="G9" i="20"/>
  <c r="G10" i="20"/>
  <c r="G11" i="20"/>
  <c r="G12" i="20"/>
  <c r="G13" i="20"/>
  <c r="G14" i="20"/>
  <c r="G15" i="20"/>
  <c r="G16" i="20"/>
  <c r="G17" i="20"/>
  <c r="G18" i="20"/>
  <c r="G19" i="20"/>
  <c r="G20" i="20"/>
  <c r="G21" i="20"/>
  <c r="G22" i="20"/>
  <c r="G23" i="20"/>
  <c r="G24" i="20"/>
  <c r="G25" i="20"/>
  <c r="G26" i="20"/>
  <c r="G27" i="20"/>
  <c r="G8" i="20"/>
  <c r="H8" i="19"/>
  <c r="I8" i="19"/>
  <c r="J8" i="19"/>
  <c r="H9" i="19"/>
  <c r="I9" i="19"/>
  <c r="J9" i="19"/>
  <c r="H10" i="19"/>
  <c r="I10" i="19"/>
  <c r="J10" i="19"/>
  <c r="H11" i="19"/>
  <c r="I11" i="19"/>
  <c r="J11" i="19"/>
  <c r="H12" i="19"/>
  <c r="I12" i="19"/>
  <c r="J12" i="19"/>
  <c r="H13" i="19"/>
  <c r="I13" i="19"/>
  <c r="J13" i="19"/>
  <c r="H14" i="19"/>
  <c r="I14" i="19"/>
  <c r="J14" i="19"/>
  <c r="H15" i="19"/>
  <c r="I15" i="19"/>
  <c r="J15" i="19"/>
  <c r="G9" i="19"/>
  <c r="G10" i="19"/>
  <c r="G11" i="19"/>
  <c r="G12" i="19"/>
  <c r="G13" i="19"/>
  <c r="G14" i="19"/>
  <c r="G15" i="19"/>
  <c r="G8" i="19"/>
  <c r="U18" i="18"/>
  <c r="T18" i="18"/>
  <c r="S18" i="18"/>
  <c r="R18" i="18"/>
  <c r="U17" i="18"/>
  <c r="T17" i="18"/>
  <c r="S17" i="18"/>
  <c r="R17" i="18"/>
  <c r="U16" i="18"/>
  <c r="T16" i="18"/>
  <c r="S16" i="18"/>
  <c r="R16" i="18"/>
  <c r="U15" i="18"/>
  <c r="T15" i="18"/>
  <c r="S15" i="18"/>
  <c r="R15" i="18"/>
  <c r="U14" i="18"/>
  <c r="T14" i="18"/>
  <c r="S14" i="18"/>
  <c r="R14" i="18"/>
  <c r="U12" i="18"/>
  <c r="T12" i="18"/>
  <c r="S12" i="18"/>
  <c r="R12" i="18"/>
  <c r="U11" i="18"/>
  <c r="T11" i="18"/>
  <c r="S11" i="18"/>
  <c r="R11" i="18"/>
  <c r="U10" i="18"/>
  <c r="T10" i="18"/>
  <c r="S10" i="18"/>
  <c r="R10" i="18"/>
  <c r="U9" i="18"/>
  <c r="T9" i="18"/>
  <c r="S9" i="18"/>
  <c r="R9" i="18"/>
  <c r="U8" i="18"/>
  <c r="T8" i="18"/>
  <c r="S8" i="18"/>
  <c r="R8" i="18"/>
  <c r="Q9" i="18"/>
  <c r="Q10" i="18"/>
  <c r="Q11" i="18"/>
  <c r="Q12" i="18"/>
  <c r="Q14" i="18"/>
  <c r="Q15" i="18"/>
  <c r="Q16" i="18"/>
  <c r="Q17" i="18"/>
  <c r="Q18" i="18"/>
  <c r="Q8" i="18"/>
  <c r="V9" i="18"/>
  <c r="V10" i="18"/>
  <c r="V11" i="18"/>
  <c r="V12" i="18"/>
  <c r="V14" i="18"/>
  <c r="V15" i="18"/>
  <c r="V16" i="18"/>
  <c r="V17" i="18"/>
  <c r="V18" i="18"/>
  <c r="V8" i="18"/>
  <c r="Z31" i="17"/>
  <c r="Z30" i="17"/>
  <c r="Z29" i="17"/>
  <c r="Z28" i="17"/>
  <c r="Z27" i="17"/>
  <c r="Z26" i="17"/>
  <c r="Z25" i="17"/>
  <c r="Z24" i="17"/>
  <c r="Z23" i="17"/>
  <c r="Z22" i="17"/>
  <c r="Z21" i="17"/>
  <c r="Z20" i="17"/>
  <c r="Z19" i="17"/>
  <c r="Z18" i="17"/>
  <c r="Z17" i="17"/>
  <c r="Z16" i="17"/>
  <c r="Z15" i="17"/>
  <c r="Z14" i="17"/>
  <c r="Z13" i="17"/>
  <c r="Z11" i="17"/>
  <c r="Z10" i="17"/>
  <c r="Z9" i="17"/>
  <c r="Z8" i="17"/>
  <c r="W8" i="16"/>
  <c r="W9" i="16"/>
  <c r="W10" i="16"/>
  <c r="W11" i="16"/>
  <c r="W12" i="16"/>
  <c r="W13" i="16"/>
  <c r="W14" i="16"/>
  <c r="W16" i="16"/>
  <c r="W17" i="16"/>
  <c r="W18" i="16"/>
  <c r="W19" i="16"/>
  <c r="W20" i="16"/>
  <c r="W21" i="16"/>
  <c r="W22" i="16"/>
  <c r="W23" i="16"/>
  <c r="W24" i="16"/>
  <c r="W25" i="16"/>
  <c r="W26" i="16"/>
  <c r="W27" i="16"/>
  <c r="V9" i="16"/>
  <c r="V10" i="16"/>
  <c r="Z10" i="16" s="1"/>
  <c r="V11" i="16"/>
  <c r="Z11" i="16" s="1"/>
  <c r="V12" i="16"/>
  <c r="Z12" i="16" s="1"/>
  <c r="V13" i="16"/>
  <c r="Z13" i="16" s="1"/>
  <c r="V14" i="16"/>
  <c r="V16" i="16"/>
  <c r="V17" i="16"/>
  <c r="V18" i="16"/>
  <c r="V19" i="16"/>
  <c r="Z19" i="16" s="1"/>
  <c r="V20" i="16"/>
  <c r="Z20" i="16" s="1"/>
  <c r="V21" i="16"/>
  <c r="Z21" i="16" s="1"/>
  <c r="V22" i="16"/>
  <c r="Z22" i="16" s="1"/>
  <c r="V23" i="16"/>
  <c r="V24" i="16"/>
  <c r="V25" i="16"/>
  <c r="V26" i="16"/>
  <c r="V27" i="16"/>
  <c r="Z27" i="16" s="1"/>
  <c r="V8" i="16"/>
  <c r="Z8" i="16" s="1"/>
  <c r="AR8" i="15"/>
  <c r="AR9" i="15"/>
  <c r="AR10" i="15"/>
  <c r="AR11" i="15"/>
  <c r="AR12" i="15"/>
  <c r="AR14" i="15"/>
  <c r="AR15" i="15"/>
  <c r="AR16" i="15"/>
  <c r="AR17" i="15"/>
  <c r="AR18" i="15"/>
  <c r="BG18" i="15"/>
  <c r="BF18" i="15"/>
  <c r="BE18" i="15"/>
  <c r="BD18" i="15"/>
  <c r="BC18" i="15"/>
  <c r="BB18" i="15"/>
  <c r="BA18" i="15"/>
  <c r="AZ18" i="15"/>
  <c r="AY18" i="15"/>
  <c r="AX18" i="15"/>
  <c r="AW18" i="15"/>
  <c r="AU18" i="15"/>
  <c r="AT18" i="15"/>
  <c r="AS18" i="15"/>
  <c r="BG17" i="15"/>
  <c r="BF17" i="15"/>
  <c r="BE17" i="15"/>
  <c r="BD17" i="15"/>
  <c r="BC17" i="15"/>
  <c r="BB17" i="15"/>
  <c r="BA17" i="15"/>
  <c r="AZ17" i="15"/>
  <c r="AY17" i="15"/>
  <c r="AX17" i="15"/>
  <c r="AW17" i="15"/>
  <c r="AU17" i="15"/>
  <c r="AT17" i="15"/>
  <c r="AS17" i="15"/>
  <c r="BG16" i="15"/>
  <c r="BF16" i="15"/>
  <c r="BE16" i="15"/>
  <c r="BD16" i="15"/>
  <c r="BC16" i="15"/>
  <c r="BB16" i="15"/>
  <c r="BA16" i="15"/>
  <c r="AZ16" i="15"/>
  <c r="AY16" i="15"/>
  <c r="AX16" i="15"/>
  <c r="AW16" i="15"/>
  <c r="AU16" i="15"/>
  <c r="AT16" i="15"/>
  <c r="AS16" i="15"/>
  <c r="BG15" i="15"/>
  <c r="BF15" i="15"/>
  <c r="BE15" i="15"/>
  <c r="BD15" i="15"/>
  <c r="BC15" i="15"/>
  <c r="BB15" i="15"/>
  <c r="BA15" i="15"/>
  <c r="AZ15" i="15"/>
  <c r="AY15" i="15"/>
  <c r="AX15" i="15"/>
  <c r="AW15" i="15"/>
  <c r="AU15" i="15"/>
  <c r="AT15" i="15"/>
  <c r="AS15" i="15"/>
  <c r="AV15" i="15" s="1"/>
  <c r="BG14" i="15"/>
  <c r="BF14" i="15"/>
  <c r="BE14" i="15"/>
  <c r="BD14" i="15"/>
  <c r="BC14" i="15"/>
  <c r="BB14" i="15"/>
  <c r="BA14" i="15"/>
  <c r="AZ14" i="15"/>
  <c r="AY14" i="15"/>
  <c r="AX14" i="15"/>
  <c r="AW14" i="15"/>
  <c r="AU14" i="15"/>
  <c r="AT14" i="15"/>
  <c r="AS14" i="15"/>
  <c r="BG12" i="15"/>
  <c r="BF12" i="15"/>
  <c r="BE12" i="15"/>
  <c r="BD12" i="15"/>
  <c r="BC12" i="15"/>
  <c r="BB12" i="15"/>
  <c r="BA12" i="15"/>
  <c r="AZ12" i="15"/>
  <c r="AY12" i="15"/>
  <c r="AX12" i="15"/>
  <c r="AW12" i="15"/>
  <c r="AU12" i="15"/>
  <c r="AT12" i="15"/>
  <c r="AS12" i="15"/>
  <c r="BG11" i="15"/>
  <c r="BF11" i="15"/>
  <c r="BE11" i="15"/>
  <c r="BD11" i="15"/>
  <c r="BC11" i="15"/>
  <c r="BB11" i="15"/>
  <c r="BA11" i="15"/>
  <c r="AZ11" i="15"/>
  <c r="AY11" i="15"/>
  <c r="AX11" i="15"/>
  <c r="AW11" i="15"/>
  <c r="AU11" i="15"/>
  <c r="AT11" i="15"/>
  <c r="AS11" i="15"/>
  <c r="BG10" i="15"/>
  <c r="BF10" i="15"/>
  <c r="BE10" i="15"/>
  <c r="BD10" i="15"/>
  <c r="BC10" i="15"/>
  <c r="BB10" i="15"/>
  <c r="BA10" i="15"/>
  <c r="AZ10" i="15"/>
  <c r="AY10" i="15"/>
  <c r="AX10" i="15"/>
  <c r="AW10" i="15"/>
  <c r="AU10" i="15"/>
  <c r="AT10" i="15"/>
  <c r="AS10" i="15"/>
  <c r="AV10" i="15" s="1"/>
  <c r="BG9" i="15"/>
  <c r="BF9" i="15"/>
  <c r="BE9" i="15"/>
  <c r="BD9" i="15"/>
  <c r="BC9" i="15"/>
  <c r="BB9" i="15"/>
  <c r="BA9" i="15"/>
  <c r="AZ9" i="15"/>
  <c r="AY9" i="15"/>
  <c r="AX9" i="15"/>
  <c r="AW9" i="15"/>
  <c r="AU9" i="15"/>
  <c r="AT9" i="15"/>
  <c r="AS9" i="15"/>
  <c r="BG8" i="15"/>
  <c r="BF8" i="15"/>
  <c r="BE8" i="15"/>
  <c r="BD8" i="15"/>
  <c r="BC8" i="15"/>
  <c r="BB8" i="15"/>
  <c r="BA8" i="15"/>
  <c r="AZ8" i="15"/>
  <c r="AY8" i="15"/>
  <c r="AX8" i="15"/>
  <c r="AW8" i="15"/>
  <c r="AU8" i="15"/>
  <c r="AT8" i="15"/>
  <c r="AS8" i="15"/>
  <c r="BB19" i="14"/>
  <c r="BA19" i="14"/>
  <c r="AZ19" i="14"/>
  <c r="AY19" i="14"/>
  <c r="AX19" i="14"/>
  <c r="AW19" i="14"/>
  <c r="AV19" i="14"/>
  <c r="AU19" i="14"/>
  <c r="AT19" i="14"/>
  <c r="AS19" i="14"/>
  <c r="AQ19" i="14"/>
  <c r="AP19" i="14"/>
  <c r="AO19" i="14"/>
  <c r="AN19" i="14"/>
  <c r="AM19" i="14"/>
  <c r="BB18" i="14"/>
  <c r="BA18" i="14"/>
  <c r="AZ18" i="14"/>
  <c r="AY18" i="14"/>
  <c r="AX18" i="14"/>
  <c r="AW18" i="14"/>
  <c r="AV18" i="14"/>
  <c r="AU18" i="14"/>
  <c r="AT18" i="14"/>
  <c r="AS18" i="14"/>
  <c r="AQ18" i="14"/>
  <c r="AP18" i="14"/>
  <c r="AO18" i="14"/>
  <c r="AN18" i="14"/>
  <c r="AM18" i="14"/>
  <c r="BB17" i="14"/>
  <c r="BA17" i="14"/>
  <c r="AZ17" i="14"/>
  <c r="AY17" i="14"/>
  <c r="AX17" i="14"/>
  <c r="AW17" i="14"/>
  <c r="AV17" i="14"/>
  <c r="AU17" i="14"/>
  <c r="AT17" i="14"/>
  <c r="AS17" i="14"/>
  <c r="AQ17" i="14"/>
  <c r="AP17" i="14"/>
  <c r="AO17" i="14"/>
  <c r="AN17" i="14"/>
  <c r="AM17" i="14"/>
  <c r="BB16" i="14"/>
  <c r="BA16" i="14"/>
  <c r="AZ16" i="14"/>
  <c r="AY16" i="14"/>
  <c r="AX16" i="14"/>
  <c r="AW16" i="14"/>
  <c r="AV16" i="14"/>
  <c r="AU16" i="14"/>
  <c r="AT16" i="14"/>
  <c r="AS16" i="14"/>
  <c r="AQ16" i="14"/>
  <c r="AP16" i="14"/>
  <c r="AO16" i="14"/>
  <c r="AN16" i="14"/>
  <c r="AM16" i="14"/>
  <c r="AR16" i="14" s="1"/>
  <c r="BB15" i="14"/>
  <c r="BA15" i="14"/>
  <c r="AZ15" i="14"/>
  <c r="AY15" i="14"/>
  <c r="AX15" i="14"/>
  <c r="AW15" i="14"/>
  <c r="AV15" i="14"/>
  <c r="AU15" i="14"/>
  <c r="AT15" i="14"/>
  <c r="AS15" i="14"/>
  <c r="AQ15" i="14"/>
  <c r="AP15" i="14"/>
  <c r="AO15" i="14"/>
  <c r="AN15" i="14"/>
  <c r="AM15" i="14"/>
  <c r="AR15" i="14" s="1"/>
  <c r="BB14" i="14"/>
  <c r="BA14" i="14"/>
  <c r="AZ14" i="14"/>
  <c r="AY14" i="14"/>
  <c r="AX14" i="14"/>
  <c r="AW14" i="14"/>
  <c r="AV14" i="14"/>
  <c r="AU14" i="14"/>
  <c r="AT14" i="14"/>
  <c r="AS14" i="14"/>
  <c r="AQ14" i="14"/>
  <c r="AP14" i="14"/>
  <c r="AO14" i="14"/>
  <c r="AN14" i="14"/>
  <c r="AM14" i="14"/>
  <c r="BB12" i="14"/>
  <c r="BA12" i="14"/>
  <c r="AZ12" i="14"/>
  <c r="AY12" i="14"/>
  <c r="AX12" i="14"/>
  <c r="AW12" i="14"/>
  <c r="AV12" i="14"/>
  <c r="AU12" i="14"/>
  <c r="AT12" i="14"/>
  <c r="AS12" i="14"/>
  <c r="AQ12" i="14"/>
  <c r="AP12" i="14"/>
  <c r="AO12" i="14"/>
  <c r="AN12" i="14"/>
  <c r="AM12" i="14"/>
  <c r="BB11" i="14"/>
  <c r="BA11" i="14"/>
  <c r="AZ11" i="14"/>
  <c r="AY11" i="14"/>
  <c r="AX11" i="14"/>
  <c r="AW11" i="14"/>
  <c r="AV11" i="14"/>
  <c r="AU11" i="14"/>
  <c r="AT11" i="14"/>
  <c r="AS11" i="14"/>
  <c r="AQ11" i="14"/>
  <c r="AP11" i="14"/>
  <c r="AO11" i="14"/>
  <c r="AN11" i="14"/>
  <c r="AM11" i="14"/>
  <c r="BB10" i="14"/>
  <c r="BA10" i="14"/>
  <c r="AZ10" i="14"/>
  <c r="AY10" i="14"/>
  <c r="AX10" i="14"/>
  <c r="AW10" i="14"/>
  <c r="AV10" i="14"/>
  <c r="AU10" i="14"/>
  <c r="AT10" i="14"/>
  <c r="AS10" i="14"/>
  <c r="AQ10" i="14"/>
  <c r="AP10" i="14"/>
  <c r="AO10" i="14"/>
  <c r="AN10" i="14"/>
  <c r="AM10" i="14"/>
  <c r="BB9" i="14"/>
  <c r="BA9" i="14"/>
  <c r="AZ9" i="14"/>
  <c r="AY9" i="14"/>
  <c r="AX9" i="14"/>
  <c r="AW9" i="14"/>
  <c r="AV9" i="14"/>
  <c r="AU9" i="14"/>
  <c r="AT9" i="14"/>
  <c r="AS9" i="14"/>
  <c r="AQ9" i="14"/>
  <c r="AP9" i="14"/>
  <c r="AO9" i="14"/>
  <c r="AN9" i="14"/>
  <c r="AM9" i="14"/>
  <c r="BB8" i="14"/>
  <c r="BA8" i="14"/>
  <c r="AZ8" i="14"/>
  <c r="AY8" i="14"/>
  <c r="AX8" i="14"/>
  <c r="AW8" i="14"/>
  <c r="AV8" i="14"/>
  <c r="AU8" i="14"/>
  <c r="AT8" i="14"/>
  <c r="AS8" i="14"/>
  <c r="AQ8" i="14"/>
  <c r="AP8" i="14"/>
  <c r="AO8" i="14"/>
  <c r="AN8" i="14"/>
  <c r="AM8" i="14"/>
  <c r="AL19" i="14"/>
  <c r="AL18" i="14"/>
  <c r="AL17" i="14"/>
  <c r="AL16" i="14"/>
  <c r="AL15" i="14"/>
  <c r="AL14" i="14"/>
  <c r="AL12" i="14"/>
  <c r="AL11" i="14"/>
  <c r="AL10" i="14"/>
  <c r="AL9" i="14"/>
  <c r="AL8" i="14"/>
  <c r="U20" i="12"/>
  <c r="U19" i="12"/>
  <c r="U18" i="12"/>
  <c r="U17" i="12"/>
  <c r="U16" i="12"/>
  <c r="U15" i="12"/>
  <c r="U14" i="12"/>
  <c r="U12" i="12"/>
  <c r="U11" i="12"/>
  <c r="U10" i="12"/>
  <c r="U9" i="12"/>
  <c r="U8" i="12"/>
  <c r="T9" i="12"/>
  <c r="T10" i="12"/>
  <c r="T11" i="12"/>
  <c r="T12" i="12"/>
  <c r="T14" i="12"/>
  <c r="T15" i="12"/>
  <c r="T16" i="12"/>
  <c r="T17" i="12"/>
  <c r="T18" i="12"/>
  <c r="T19" i="12"/>
  <c r="T20" i="12"/>
  <c r="T8" i="12"/>
  <c r="T8" i="10"/>
  <c r="U8" i="10"/>
  <c r="V8" i="10"/>
  <c r="W8" i="10"/>
  <c r="T9" i="10"/>
  <c r="U9" i="10"/>
  <c r="V9" i="10"/>
  <c r="W9" i="10"/>
  <c r="T10" i="10"/>
  <c r="U10" i="10"/>
  <c r="V10" i="10"/>
  <c r="W10" i="10"/>
  <c r="T11" i="10"/>
  <c r="U11" i="10"/>
  <c r="V11" i="10"/>
  <c r="W11" i="10"/>
  <c r="T12" i="10"/>
  <c r="U12" i="10"/>
  <c r="V12" i="10"/>
  <c r="W12" i="10"/>
  <c r="T13" i="10"/>
  <c r="U13" i="10"/>
  <c r="V13" i="10"/>
  <c r="W13" i="10"/>
  <c r="T14" i="10"/>
  <c r="U14" i="10"/>
  <c r="V14" i="10"/>
  <c r="W14" i="10"/>
  <c r="T15" i="10"/>
  <c r="U15" i="10"/>
  <c r="V15" i="10"/>
  <c r="W15" i="10"/>
  <c r="T17" i="10"/>
  <c r="U17" i="10"/>
  <c r="V17" i="10"/>
  <c r="W17" i="10"/>
  <c r="T18" i="10"/>
  <c r="U18" i="10"/>
  <c r="V18" i="10"/>
  <c r="W18" i="10"/>
  <c r="T19" i="10"/>
  <c r="U19" i="10"/>
  <c r="V19" i="10"/>
  <c r="W19" i="10"/>
  <c r="T20" i="10"/>
  <c r="U20" i="10"/>
  <c r="V20" i="10"/>
  <c r="W20" i="10"/>
  <c r="T21" i="10"/>
  <c r="U21" i="10"/>
  <c r="V21" i="10"/>
  <c r="W21" i="10"/>
  <c r="T22" i="10"/>
  <c r="U22" i="10"/>
  <c r="V22" i="10"/>
  <c r="W22" i="10"/>
  <c r="T23" i="10"/>
  <c r="U23" i="10"/>
  <c r="V23" i="10"/>
  <c r="W23" i="10"/>
  <c r="T24" i="10"/>
  <c r="U24" i="10"/>
  <c r="V24" i="10"/>
  <c r="W24" i="10"/>
  <c r="T25" i="10"/>
  <c r="U25" i="10"/>
  <c r="V25" i="10"/>
  <c r="W25" i="10"/>
  <c r="T26" i="10"/>
  <c r="U26" i="10"/>
  <c r="V26" i="10"/>
  <c r="W26" i="10"/>
  <c r="T27" i="10"/>
  <c r="U27" i="10"/>
  <c r="V27" i="10"/>
  <c r="W27" i="10"/>
  <c r="S9" i="10"/>
  <c r="S10" i="10"/>
  <c r="S11" i="10"/>
  <c r="S12" i="10"/>
  <c r="S13" i="10"/>
  <c r="S14" i="10"/>
  <c r="S15" i="10"/>
  <c r="S17" i="10"/>
  <c r="S18" i="10"/>
  <c r="S19" i="10"/>
  <c r="S20" i="10"/>
  <c r="S21" i="10"/>
  <c r="S22" i="10"/>
  <c r="S23" i="10"/>
  <c r="S24" i="10"/>
  <c r="S25" i="10"/>
  <c r="S26" i="10"/>
  <c r="S27" i="10"/>
  <c r="S8" i="10"/>
  <c r="AD28" i="9"/>
  <c r="AC28" i="9"/>
  <c r="AB28" i="9"/>
  <c r="AA28" i="9"/>
  <c r="AD27" i="9"/>
  <c r="AC27" i="9"/>
  <c r="AB27" i="9"/>
  <c r="AA27" i="9"/>
  <c r="AD26" i="9"/>
  <c r="AC26" i="9"/>
  <c r="AB26" i="9"/>
  <c r="AA26" i="9"/>
  <c r="AD25" i="9"/>
  <c r="AC25" i="9"/>
  <c r="AB25" i="9"/>
  <c r="AA25" i="9"/>
  <c r="AD24" i="9"/>
  <c r="AC24" i="9"/>
  <c r="AB24" i="9"/>
  <c r="AA24" i="9"/>
  <c r="AD23" i="9"/>
  <c r="AC23" i="9"/>
  <c r="AB23" i="9"/>
  <c r="AA23" i="9"/>
  <c r="AD22" i="9"/>
  <c r="AC22" i="9"/>
  <c r="AB22" i="9"/>
  <c r="AA22" i="9"/>
  <c r="AD21" i="9"/>
  <c r="AC21" i="9"/>
  <c r="AB21" i="9"/>
  <c r="AA21" i="9"/>
  <c r="AD20" i="9"/>
  <c r="AC20" i="9"/>
  <c r="AB20" i="9"/>
  <c r="AA20" i="9"/>
  <c r="AD19" i="9"/>
  <c r="AC19" i="9"/>
  <c r="AB19" i="9"/>
  <c r="AA19" i="9"/>
  <c r="AD18" i="9"/>
  <c r="AC18" i="9"/>
  <c r="AB18" i="9"/>
  <c r="AA18" i="9"/>
  <c r="AD17" i="9"/>
  <c r="AC17" i="9"/>
  <c r="AB17" i="9"/>
  <c r="AA17" i="9"/>
  <c r="AD16" i="9"/>
  <c r="AC16" i="9"/>
  <c r="AB16" i="9"/>
  <c r="AA16" i="9"/>
  <c r="AD15" i="9"/>
  <c r="AC15" i="9"/>
  <c r="AB15" i="9"/>
  <c r="AA15" i="9"/>
  <c r="AD13" i="9"/>
  <c r="AC13" i="9"/>
  <c r="AB13" i="9"/>
  <c r="AA13" i="9"/>
  <c r="AD12" i="9"/>
  <c r="AC12" i="9"/>
  <c r="AB12" i="9"/>
  <c r="AA12" i="9"/>
  <c r="AD11" i="9"/>
  <c r="AC11" i="9"/>
  <c r="AB11" i="9"/>
  <c r="AA11" i="9"/>
  <c r="AD10" i="9"/>
  <c r="AC10" i="9"/>
  <c r="AB10" i="9"/>
  <c r="AA10" i="9"/>
  <c r="AD9" i="9"/>
  <c r="AC9" i="9"/>
  <c r="AB9" i="9"/>
  <c r="AA9" i="9"/>
  <c r="AD8" i="9"/>
  <c r="AC8" i="9"/>
  <c r="AB8" i="9"/>
  <c r="AA8" i="9"/>
  <c r="Z28" i="9"/>
  <c r="Z27" i="9"/>
  <c r="Z26" i="9"/>
  <c r="Z25" i="9"/>
  <c r="Z24" i="9"/>
  <c r="Z23" i="9"/>
  <c r="Z22" i="9"/>
  <c r="Z21" i="9"/>
  <c r="Z20" i="9"/>
  <c r="Z19" i="9"/>
  <c r="Z18" i="9"/>
  <c r="Z17" i="9"/>
  <c r="Z16" i="9"/>
  <c r="Z15" i="9"/>
  <c r="Z13" i="9"/>
  <c r="Z12" i="9"/>
  <c r="Z11" i="9"/>
  <c r="Z10" i="9"/>
  <c r="Z9" i="9"/>
  <c r="Z8" i="9"/>
  <c r="U26" i="11"/>
  <c r="U25" i="11"/>
  <c r="U24" i="11"/>
  <c r="U23" i="11"/>
  <c r="U22" i="11"/>
  <c r="U21" i="11"/>
  <c r="U20" i="11"/>
  <c r="U19" i="11"/>
  <c r="U18" i="11"/>
  <c r="U17" i="11"/>
  <c r="U16" i="11"/>
  <c r="U15" i="11"/>
  <c r="U14" i="11"/>
  <c r="U13" i="11"/>
  <c r="U12" i="11"/>
  <c r="U11" i="11"/>
  <c r="U10" i="11"/>
  <c r="U9" i="11"/>
  <c r="U8" i="11"/>
  <c r="T9" i="11"/>
  <c r="T10" i="11"/>
  <c r="T11" i="11"/>
  <c r="T12" i="11"/>
  <c r="X12" i="11" s="1"/>
  <c r="T13" i="11"/>
  <c r="X13" i="11" s="1"/>
  <c r="T14" i="11"/>
  <c r="X14" i="11" s="1"/>
  <c r="T15" i="11"/>
  <c r="X15" i="11" s="1"/>
  <c r="T16" i="11"/>
  <c r="X16" i="11" s="1"/>
  <c r="T17" i="11"/>
  <c r="T18" i="11"/>
  <c r="T19" i="11"/>
  <c r="T20" i="11"/>
  <c r="X20" i="11" s="1"/>
  <c r="T21" i="11"/>
  <c r="X21" i="11" s="1"/>
  <c r="T22" i="11"/>
  <c r="X22" i="11" s="1"/>
  <c r="T23" i="11"/>
  <c r="X23" i="11" s="1"/>
  <c r="T24" i="11"/>
  <c r="X24" i="11" s="1"/>
  <c r="T25" i="11"/>
  <c r="T26" i="11"/>
  <c r="T8" i="11"/>
  <c r="EI27" i="8"/>
  <c r="EH27" i="8"/>
  <c r="EG27" i="8"/>
  <c r="EF27" i="8"/>
  <c r="EE27" i="8"/>
  <c r="ED27" i="8"/>
  <c r="EC27" i="8"/>
  <c r="EB27" i="8"/>
  <c r="EA27" i="8"/>
  <c r="DZ27" i="8"/>
  <c r="DY27" i="8"/>
  <c r="DX27" i="8"/>
  <c r="DW27" i="8"/>
  <c r="DV27" i="8"/>
  <c r="DU27" i="8"/>
  <c r="DT27" i="8"/>
  <c r="DS27" i="8"/>
  <c r="DR27" i="8"/>
  <c r="DQ27" i="8"/>
  <c r="DP27" i="8"/>
  <c r="DO27" i="8"/>
  <c r="DN27" i="8"/>
  <c r="EI26" i="8"/>
  <c r="EH26" i="8"/>
  <c r="EG26" i="8"/>
  <c r="EF26" i="8"/>
  <c r="EE26" i="8"/>
  <c r="ED26" i="8"/>
  <c r="EC26" i="8"/>
  <c r="EB26" i="8"/>
  <c r="EA26" i="8"/>
  <c r="DZ26" i="8"/>
  <c r="DY26" i="8"/>
  <c r="DX26" i="8"/>
  <c r="DW26" i="8"/>
  <c r="DV26" i="8"/>
  <c r="DU26" i="8"/>
  <c r="DT26" i="8"/>
  <c r="DS26" i="8"/>
  <c r="DR26" i="8"/>
  <c r="DQ26" i="8"/>
  <c r="DP26" i="8"/>
  <c r="DO26" i="8"/>
  <c r="DN26" i="8"/>
  <c r="EI25" i="8"/>
  <c r="EH25" i="8"/>
  <c r="EG25" i="8"/>
  <c r="EF25" i="8"/>
  <c r="EE25" i="8"/>
  <c r="ED25" i="8"/>
  <c r="EC25" i="8"/>
  <c r="EB25" i="8"/>
  <c r="EA25" i="8"/>
  <c r="DZ25" i="8"/>
  <c r="DY25" i="8"/>
  <c r="DX25" i="8"/>
  <c r="DW25" i="8"/>
  <c r="DV25" i="8"/>
  <c r="DU25" i="8"/>
  <c r="DT25" i="8"/>
  <c r="DS25" i="8"/>
  <c r="DR25" i="8"/>
  <c r="DQ25" i="8"/>
  <c r="DP25" i="8"/>
  <c r="DO25" i="8"/>
  <c r="DN25" i="8"/>
  <c r="EI24" i="8"/>
  <c r="EH24" i="8"/>
  <c r="EG24" i="8"/>
  <c r="EF24" i="8"/>
  <c r="EE24" i="8"/>
  <c r="ED24" i="8"/>
  <c r="EC24" i="8"/>
  <c r="EB24" i="8"/>
  <c r="EA24" i="8"/>
  <c r="DZ24" i="8"/>
  <c r="DY24" i="8"/>
  <c r="DX24" i="8"/>
  <c r="DW24" i="8"/>
  <c r="DV24" i="8"/>
  <c r="DU24" i="8"/>
  <c r="DT24" i="8"/>
  <c r="DS24" i="8"/>
  <c r="DR24" i="8"/>
  <c r="DQ24" i="8"/>
  <c r="DP24" i="8"/>
  <c r="DO24" i="8"/>
  <c r="DN24" i="8"/>
  <c r="EI23" i="8"/>
  <c r="EH23" i="8"/>
  <c r="EG23" i="8"/>
  <c r="EF23" i="8"/>
  <c r="EE23" i="8"/>
  <c r="ED23" i="8"/>
  <c r="EC23" i="8"/>
  <c r="EB23" i="8"/>
  <c r="EA23" i="8"/>
  <c r="DZ23" i="8"/>
  <c r="DY23" i="8"/>
  <c r="DX23" i="8"/>
  <c r="DW23" i="8"/>
  <c r="DV23" i="8"/>
  <c r="DU23" i="8"/>
  <c r="DT23" i="8"/>
  <c r="DS23" i="8"/>
  <c r="DR23" i="8"/>
  <c r="DQ23" i="8"/>
  <c r="DP23" i="8"/>
  <c r="DO23" i="8"/>
  <c r="DN23" i="8"/>
  <c r="EI22" i="8"/>
  <c r="EH22" i="8"/>
  <c r="EG22" i="8"/>
  <c r="EF22" i="8"/>
  <c r="EE22" i="8"/>
  <c r="ED22" i="8"/>
  <c r="EC22" i="8"/>
  <c r="EB22" i="8"/>
  <c r="EA22" i="8"/>
  <c r="DZ22" i="8"/>
  <c r="DY22" i="8"/>
  <c r="DX22" i="8"/>
  <c r="DW22" i="8"/>
  <c r="DV22" i="8"/>
  <c r="DU22" i="8"/>
  <c r="DT22" i="8"/>
  <c r="DS22" i="8"/>
  <c r="DR22" i="8"/>
  <c r="DQ22" i="8"/>
  <c r="DP22" i="8"/>
  <c r="DO22" i="8"/>
  <c r="DN22" i="8"/>
  <c r="EI21" i="8"/>
  <c r="EH21" i="8"/>
  <c r="EG21" i="8"/>
  <c r="EF21" i="8"/>
  <c r="EE21" i="8"/>
  <c r="ED21" i="8"/>
  <c r="EC21" i="8"/>
  <c r="EB21" i="8"/>
  <c r="EA21" i="8"/>
  <c r="DZ21" i="8"/>
  <c r="DY21" i="8"/>
  <c r="DX21" i="8"/>
  <c r="DW21" i="8"/>
  <c r="DV21" i="8"/>
  <c r="DU21" i="8"/>
  <c r="DT21" i="8"/>
  <c r="DS21" i="8"/>
  <c r="DR21" i="8"/>
  <c r="DQ21" i="8"/>
  <c r="DP21" i="8"/>
  <c r="DO21" i="8"/>
  <c r="DN21" i="8"/>
  <c r="EI20" i="8"/>
  <c r="EH20" i="8"/>
  <c r="EG20" i="8"/>
  <c r="EF20" i="8"/>
  <c r="EE20" i="8"/>
  <c r="ED20" i="8"/>
  <c r="EC20" i="8"/>
  <c r="EB20" i="8"/>
  <c r="EA20" i="8"/>
  <c r="DZ20" i="8"/>
  <c r="DY20" i="8"/>
  <c r="DX20" i="8"/>
  <c r="DW20" i="8"/>
  <c r="DV20" i="8"/>
  <c r="DU20" i="8"/>
  <c r="DT20" i="8"/>
  <c r="DS20" i="8"/>
  <c r="DR20" i="8"/>
  <c r="DQ20" i="8"/>
  <c r="DP20" i="8"/>
  <c r="DO20" i="8"/>
  <c r="DN20" i="8"/>
  <c r="EI19" i="8"/>
  <c r="EH19" i="8"/>
  <c r="EG19" i="8"/>
  <c r="EF19" i="8"/>
  <c r="EE19" i="8"/>
  <c r="ED19" i="8"/>
  <c r="EC19" i="8"/>
  <c r="EB19" i="8"/>
  <c r="EA19" i="8"/>
  <c r="DZ19" i="8"/>
  <c r="DY19" i="8"/>
  <c r="DX19" i="8"/>
  <c r="DW19" i="8"/>
  <c r="DV19" i="8"/>
  <c r="DU19" i="8"/>
  <c r="DT19" i="8"/>
  <c r="DS19" i="8"/>
  <c r="DR19" i="8"/>
  <c r="DQ19" i="8"/>
  <c r="DP19" i="8"/>
  <c r="DO19" i="8"/>
  <c r="DN19" i="8"/>
  <c r="EI17" i="8"/>
  <c r="EH17" i="8"/>
  <c r="EG17" i="8"/>
  <c r="EF17" i="8"/>
  <c r="EE17" i="8"/>
  <c r="ED17" i="8"/>
  <c r="EC17" i="8"/>
  <c r="EB17" i="8"/>
  <c r="EA17" i="8"/>
  <c r="DZ17" i="8"/>
  <c r="DY17" i="8"/>
  <c r="DX17" i="8"/>
  <c r="DW17" i="8"/>
  <c r="DV17" i="8"/>
  <c r="DU17" i="8"/>
  <c r="DT17" i="8"/>
  <c r="DS17" i="8"/>
  <c r="DR17" i="8"/>
  <c r="DQ17" i="8"/>
  <c r="DP17" i="8"/>
  <c r="DO17" i="8"/>
  <c r="DN17" i="8"/>
  <c r="EI16" i="8"/>
  <c r="EH16" i="8"/>
  <c r="EG16" i="8"/>
  <c r="EF16" i="8"/>
  <c r="EE16" i="8"/>
  <c r="ED16" i="8"/>
  <c r="EC16" i="8"/>
  <c r="EB16" i="8"/>
  <c r="EA16" i="8"/>
  <c r="DZ16" i="8"/>
  <c r="DY16" i="8"/>
  <c r="DX16" i="8"/>
  <c r="DW16" i="8"/>
  <c r="DV16" i="8"/>
  <c r="DU16" i="8"/>
  <c r="DT16" i="8"/>
  <c r="DS16" i="8"/>
  <c r="DR16" i="8"/>
  <c r="DQ16" i="8"/>
  <c r="DP16" i="8"/>
  <c r="DO16" i="8"/>
  <c r="DN16" i="8"/>
  <c r="EI15" i="8"/>
  <c r="EH15" i="8"/>
  <c r="EG15" i="8"/>
  <c r="EF15" i="8"/>
  <c r="EE15" i="8"/>
  <c r="ED15" i="8"/>
  <c r="EC15" i="8"/>
  <c r="EB15" i="8"/>
  <c r="EA15" i="8"/>
  <c r="DZ15" i="8"/>
  <c r="DY15" i="8"/>
  <c r="DX15" i="8"/>
  <c r="DW15" i="8"/>
  <c r="DV15" i="8"/>
  <c r="DU15" i="8"/>
  <c r="DT15" i="8"/>
  <c r="DS15" i="8"/>
  <c r="DR15" i="8"/>
  <c r="DQ15" i="8"/>
  <c r="DP15" i="8"/>
  <c r="DO15" i="8"/>
  <c r="DN15" i="8"/>
  <c r="EI14" i="8"/>
  <c r="EH14" i="8"/>
  <c r="EG14" i="8"/>
  <c r="EF14" i="8"/>
  <c r="EE14" i="8"/>
  <c r="ED14" i="8"/>
  <c r="EC14" i="8"/>
  <c r="EB14" i="8"/>
  <c r="EA14" i="8"/>
  <c r="DZ14" i="8"/>
  <c r="DY14" i="8"/>
  <c r="DX14" i="8"/>
  <c r="DW14" i="8"/>
  <c r="DV14" i="8"/>
  <c r="DU14" i="8"/>
  <c r="DT14" i="8"/>
  <c r="DS14" i="8"/>
  <c r="DR14" i="8"/>
  <c r="DQ14" i="8"/>
  <c r="DP14" i="8"/>
  <c r="DO14" i="8"/>
  <c r="DN14" i="8"/>
  <c r="EI13" i="8"/>
  <c r="EH13" i="8"/>
  <c r="EG13" i="8"/>
  <c r="EF13" i="8"/>
  <c r="EE13" i="8"/>
  <c r="ED13" i="8"/>
  <c r="EC13" i="8"/>
  <c r="EB13" i="8"/>
  <c r="EA13" i="8"/>
  <c r="DZ13" i="8"/>
  <c r="DY13" i="8"/>
  <c r="DX13" i="8"/>
  <c r="DW13" i="8"/>
  <c r="DV13" i="8"/>
  <c r="DU13" i="8"/>
  <c r="DT13" i="8"/>
  <c r="DS13" i="8"/>
  <c r="DR13" i="8"/>
  <c r="DQ13" i="8"/>
  <c r="DP13" i="8"/>
  <c r="DO13" i="8"/>
  <c r="DN13" i="8"/>
  <c r="EI12" i="8"/>
  <c r="EH12" i="8"/>
  <c r="EG12" i="8"/>
  <c r="EF12" i="8"/>
  <c r="EE12" i="8"/>
  <c r="ED12" i="8"/>
  <c r="EC12" i="8"/>
  <c r="EB12" i="8"/>
  <c r="EA12" i="8"/>
  <c r="DZ12" i="8"/>
  <c r="DY12" i="8"/>
  <c r="DX12" i="8"/>
  <c r="DW12" i="8"/>
  <c r="DV12" i="8"/>
  <c r="DU12" i="8"/>
  <c r="DT12" i="8"/>
  <c r="DS12" i="8"/>
  <c r="DR12" i="8"/>
  <c r="DQ12" i="8"/>
  <c r="DP12" i="8"/>
  <c r="DO12" i="8"/>
  <c r="DN12" i="8"/>
  <c r="EI11" i="8"/>
  <c r="EH11" i="8"/>
  <c r="EG11" i="8"/>
  <c r="EF11" i="8"/>
  <c r="EE11" i="8"/>
  <c r="ED11" i="8"/>
  <c r="EC11" i="8"/>
  <c r="EB11" i="8"/>
  <c r="EA11" i="8"/>
  <c r="DZ11" i="8"/>
  <c r="DY11" i="8"/>
  <c r="DX11" i="8"/>
  <c r="DW11" i="8"/>
  <c r="DV11" i="8"/>
  <c r="DU11" i="8"/>
  <c r="DT11" i="8"/>
  <c r="DS11" i="8"/>
  <c r="DR11" i="8"/>
  <c r="DQ11" i="8"/>
  <c r="DP11" i="8"/>
  <c r="DO11" i="8"/>
  <c r="DN11" i="8"/>
  <c r="EI10" i="8"/>
  <c r="EH10" i="8"/>
  <c r="EG10" i="8"/>
  <c r="EF10" i="8"/>
  <c r="EE10" i="8"/>
  <c r="ED10" i="8"/>
  <c r="EC10" i="8"/>
  <c r="EB10" i="8"/>
  <c r="EA10" i="8"/>
  <c r="DZ10" i="8"/>
  <c r="DY10" i="8"/>
  <c r="DX10" i="8"/>
  <c r="DW10" i="8"/>
  <c r="DV10" i="8"/>
  <c r="DU10" i="8"/>
  <c r="DT10" i="8"/>
  <c r="DS10" i="8"/>
  <c r="DR10" i="8"/>
  <c r="DQ10" i="8"/>
  <c r="DP10" i="8"/>
  <c r="DO10" i="8"/>
  <c r="DN10" i="8"/>
  <c r="EI9" i="8"/>
  <c r="EH9" i="8"/>
  <c r="EG9" i="8"/>
  <c r="EF9" i="8"/>
  <c r="EE9" i="8"/>
  <c r="ED9" i="8"/>
  <c r="EC9" i="8"/>
  <c r="EB9" i="8"/>
  <c r="EA9" i="8"/>
  <c r="DZ9" i="8"/>
  <c r="DY9" i="8"/>
  <c r="DX9" i="8"/>
  <c r="DW9" i="8"/>
  <c r="DV9" i="8"/>
  <c r="DU9" i="8"/>
  <c r="DT9" i="8"/>
  <c r="DS9" i="8"/>
  <c r="DR9" i="8"/>
  <c r="DQ9" i="8"/>
  <c r="DP9" i="8"/>
  <c r="DO9" i="8"/>
  <c r="DN9" i="8"/>
  <c r="EI8" i="8"/>
  <c r="EH8" i="8"/>
  <c r="EG8" i="8"/>
  <c r="EF8" i="8"/>
  <c r="EE8" i="8"/>
  <c r="ED8" i="8"/>
  <c r="EC8" i="8"/>
  <c r="EB8" i="8"/>
  <c r="EA8" i="8"/>
  <c r="DZ8" i="8"/>
  <c r="DY8" i="8"/>
  <c r="DX8" i="8"/>
  <c r="DW8" i="8"/>
  <c r="DV8" i="8"/>
  <c r="DU8" i="8"/>
  <c r="DT8" i="8"/>
  <c r="DS8" i="8"/>
  <c r="DR8" i="8"/>
  <c r="DQ8" i="8"/>
  <c r="DP8" i="8"/>
  <c r="DO8" i="8"/>
  <c r="DN8" i="8"/>
  <c r="DM27" i="8"/>
  <c r="DM26" i="8"/>
  <c r="DM25" i="8"/>
  <c r="DM24" i="8"/>
  <c r="DM23" i="8"/>
  <c r="DM22" i="8"/>
  <c r="DM21" i="8"/>
  <c r="DM20" i="8"/>
  <c r="DM19" i="8"/>
  <c r="DM17" i="8"/>
  <c r="DM16" i="8"/>
  <c r="DM15" i="8"/>
  <c r="DM14" i="8"/>
  <c r="DM13" i="8"/>
  <c r="DM12" i="8"/>
  <c r="DM11" i="8"/>
  <c r="DM10" i="8"/>
  <c r="DM9" i="8"/>
  <c r="DM8" i="8"/>
  <c r="DL27" i="8"/>
  <c r="DK27" i="8"/>
  <c r="DL26" i="8"/>
  <c r="DK26" i="8"/>
  <c r="DL25" i="8"/>
  <c r="DK25" i="8"/>
  <c r="DL24" i="8"/>
  <c r="DK24" i="8"/>
  <c r="DL23" i="8"/>
  <c r="DK23" i="8"/>
  <c r="DL22" i="8"/>
  <c r="DK22" i="8"/>
  <c r="DL21" i="8"/>
  <c r="DK21" i="8"/>
  <c r="DL20" i="8"/>
  <c r="DK20" i="8"/>
  <c r="DL19" i="8"/>
  <c r="DK19" i="8"/>
  <c r="DL17" i="8"/>
  <c r="DK17" i="8"/>
  <c r="DL16" i="8"/>
  <c r="DK16" i="8"/>
  <c r="DL15" i="8"/>
  <c r="DK15" i="8"/>
  <c r="DL14" i="8"/>
  <c r="DK14" i="8"/>
  <c r="DL13" i="8"/>
  <c r="DK13" i="8"/>
  <c r="DL12" i="8"/>
  <c r="DK12" i="8"/>
  <c r="DL11" i="8"/>
  <c r="DK11" i="8"/>
  <c r="DL10" i="8"/>
  <c r="DK10" i="8"/>
  <c r="DL9" i="8"/>
  <c r="DK9" i="8"/>
  <c r="DL8" i="8"/>
  <c r="DK8" i="8"/>
  <c r="DJ27" i="8"/>
  <c r="DI27" i="8"/>
  <c r="DH27" i="8"/>
  <c r="DF27" i="8"/>
  <c r="DE27" i="8"/>
  <c r="DD27" i="8"/>
  <c r="DC27" i="8"/>
  <c r="DJ26" i="8"/>
  <c r="DI26" i="8"/>
  <c r="DH26" i="8"/>
  <c r="DF26" i="8"/>
  <c r="DE26" i="8"/>
  <c r="DD26" i="8"/>
  <c r="DC26" i="8"/>
  <c r="DJ25" i="8"/>
  <c r="DI25" i="8"/>
  <c r="DH25" i="8"/>
  <c r="DF25" i="8"/>
  <c r="DE25" i="8"/>
  <c r="DD25" i="8"/>
  <c r="DC25" i="8"/>
  <c r="DJ24" i="8"/>
  <c r="DI24" i="8"/>
  <c r="DH24" i="8"/>
  <c r="DF24" i="8"/>
  <c r="DE24" i="8"/>
  <c r="DD24" i="8"/>
  <c r="DC24" i="8"/>
  <c r="DJ23" i="8"/>
  <c r="DI23" i="8"/>
  <c r="DH23" i="8"/>
  <c r="DF23" i="8"/>
  <c r="DE23" i="8"/>
  <c r="DD23" i="8"/>
  <c r="DC23" i="8"/>
  <c r="DJ22" i="8"/>
  <c r="DI22" i="8"/>
  <c r="DH22" i="8"/>
  <c r="DF22" i="8"/>
  <c r="DE22" i="8"/>
  <c r="DD22" i="8"/>
  <c r="DC22" i="8"/>
  <c r="DJ21" i="8"/>
  <c r="DI21" i="8"/>
  <c r="DH21" i="8"/>
  <c r="DF21" i="8"/>
  <c r="DE21" i="8"/>
  <c r="DD21" i="8"/>
  <c r="DC21" i="8"/>
  <c r="DJ20" i="8"/>
  <c r="DI20" i="8"/>
  <c r="DH20" i="8"/>
  <c r="DF20" i="8"/>
  <c r="DE20" i="8"/>
  <c r="DD20" i="8"/>
  <c r="DC20" i="8"/>
  <c r="DJ19" i="8"/>
  <c r="DI19" i="8"/>
  <c r="DH19" i="8"/>
  <c r="DF19" i="8"/>
  <c r="DE19" i="8"/>
  <c r="DD19" i="8"/>
  <c r="DC19" i="8"/>
  <c r="DJ17" i="8"/>
  <c r="DI17" i="8"/>
  <c r="DH17" i="8"/>
  <c r="DF17" i="8"/>
  <c r="DE17" i="8"/>
  <c r="DD17" i="8"/>
  <c r="DC17" i="8"/>
  <c r="DJ16" i="8"/>
  <c r="DI16" i="8"/>
  <c r="DH16" i="8"/>
  <c r="DF16" i="8"/>
  <c r="DE16" i="8"/>
  <c r="DD16" i="8"/>
  <c r="DC16" i="8"/>
  <c r="DJ15" i="8"/>
  <c r="DI15" i="8"/>
  <c r="DH15" i="8"/>
  <c r="DF15" i="8"/>
  <c r="DE15" i="8"/>
  <c r="DD15" i="8"/>
  <c r="DC15" i="8"/>
  <c r="DJ14" i="8"/>
  <c r="DI14" i="8"/>
  <c r="DH14" i="8"/>
  <c r="DF14" i="8"/>
  <c r="DE14" i="8"/>
  <c r="DD14" i="8"/>
  <c r="DC14" i="8"/>
  <c r="DJ13" i="8"/>
  <c r="DI13" i="8"/>
  <c r="DH13" i="8"/>
  <c r="DF13" i="8"/>
  <c r="DE13" i="8"/>
  <c r="DD13" i="8"/>
  <c r="DC13" i="8"/>
  <c r="DJ12" i="8"/>
  <c r="DI12" i="8"/>
  <c r="DH12" i="8"/>
  <c r="DF12" i="8"/>
  <c r="DE12" i="8"/>
  <c r="DD12" i="8"/>
  <c r="DC12" i="8"/>
  <c r="DJ11" i="8"/>
  <c r="DI11" i="8"/>
  <c r="DH11" i="8"/>
  <c r="DF11" i="8"/>
  <c r="DE11" i="8"/>
  <c r="DD11" i="8"/>
  <c r="DC11" i="8"/>
  <c r="DJ10" i="8"/>
  <c r="DI10" i="8"/>
  <c r="DH10" i="8"/>
  <c r="DF10" i="8"/>
  <c r="DE10" i="8"/>
  <c r="DD10" i="8"/>
  <c r="DC10" i="8"/>
  <c r="DJ9" i="8"/>
  <c r="DI9" i="8"/>
  <c r="DH9" i="8"/>
  <c r="DF9" i="8"/>
  <c r="DE9" i="8"/>
  <c r="DD9" i="8"/>
  <c r="DC9" i="8"/>
  <c r="DJ8" i="8"/>
  <c r="DI8" i="8"/>
  <c r="DH8" i="8"/>
  <c r="DF8" i="8"/>
  <c r="DE8" i="8"/>
  <c r="DD8" i="8"/>
  <c r="DC8" i="8"/>
  <c r="EJ9" i="8"/>
  <c r="EJ10" i="8"/>
  <c r="EJ11" i="8"/>
  <c r="EJ12" i="8"/>
  <c r="EJ13" i="8"/>
  <c r="EJ14" i="8"/>
  <c r="EJ15" i="8"/>
  <c r="EJ16" i="8"/>
  <c r="EJ17" i="8"/>
  <c r="EJ19" i="8"/>
  <c r="EJ20" i="8"/>
  <c r="EJ21" i="8"/>
  <c r="EJ22" i="8"/>
  <c r="EJ23" i="8"/>
  <c r="EJ24" i="8"/>
  <c r="EJ25" i="8"/>
  <c r="EJ26" i="8"/>
  <c r="EJ27" i="8"/>
  <c r="EJ8" i="8"/>
  <c r="DB27" i="8"/>
  <c r="DB26" i="8"/>
  <c r="DG26" i="8" s="1"/>
  <c r="DB25" i="8"/>
  <c r="DB24" i="8"/>
  <c r="DB23" i="8"/>
  <c r="DB22" i="8"/>
  <c r="DB21" i="8"/>
  <c r="DB20" i="8"/>
  <c r="DG20" i="8" s="1"/>
  <c r="DB19" i="8"/>
  <c r="DB17" i="8"/>
  <c r="DG17" i="8" s="1"/>
  <c r="DB16" i="8"/>
  <c r="DB15" i="8"/>
  <c r="DB14" i="8"/>
  <c r="DB13" i="8"/>
  <c r="DB12" i="8"/>
  <c r="DB11" i="8"/>
  <c r="DG11" i="8" s="1"/>
  <c r="DB10" i="8"/>
  <c r="DB9" i="8"/>
  <c r="DG9" i="8" s="1"/>
  <c r="DB8" i="8"/>
  <c r="Z27" i="7"/>
  <c r="Y27" i="7"/>
  <c r="Z26" i="7"/>
  <c r="Y26" i="7"/>
  <c r="Z25" i="7"/>
  <c r="Y25" i="7"/>
  <c r="Z24" i="7"/>
  <c r="Y24" i="7"/>
  <c r="Z23" i="7"/>
  <c r="Y23" i="7"/>
  <c r="Z22" i="7"/>
  <c r="Y22" i="7"/>
  <c r="Z21" i="7"/>
  <c r="Y21" i="7"/>
  <c r="Z20" i="7"/>
  <c r="Y20" i="7"/>
  <c r="Z19" i="7"/>
  <c r="Y19" i="7"/>
  <c r="Z18" i="7"/>
  <c r="Y18" i="7"/>
  <c r="Z17" i="7"/>
  <c r="Y17" i="7"/>
  <c r="Z15" i="7"/>
  <c r="Y15" i="7"/>
  <c r="Z14" i="7"/>
  <c r="Y14" i="7"/>
  <c r="Z13" i="7"/>
  <c r="Y13" i="7"/>
  <c r="Z12" i="7"/>
  <c r="Y12" i="7"/>
  <c r="Z11" i="7"/>
  <c r="Y11" i="7"/>
  <c r="Z10" i="7"/>
  <c r="Y10" i="7"/>
  <c r="Z9" i="7"/>
  <c r="Y9" i="7"/>
  <c r="Z8" i="7"/>
  <c r="Y8" i="7"/>
  <c r="V16" i="7"/>
  <c r="W16" i="7"/>
  <c r="V17" i="7"/>
  <c r="W17" i="7"/>
  <c r="V18" i="7"/>
  <c r="W18" i="7"/>
  <c r="V19" i="7"/>
  <c r="W19" i="7"/>
  <c r="V20" i="7"/>
  <c r="W20" i="7"/>
  <c r="V21" i="7"/>
  <c r="W21" i="7"/>
  <c r="V22" i="7"/>
  <c r="W22" i="7"/>
  <c r="V23" i="7"/>
  <c r="W23" i="7"/>
  <c r="V24" i="7"/>
  <c r="W24" i="7"/>
  <c r="V25" i="7"/>
  <c r="W25" i="7"/>
  <c r="V26" i="7"/>
  <c r="W26" i="7"/>
  <c r="V27" i="7"/>
  <c r="W27" i="7"/>
  <c r="W8" i="7"/>
  <c r="W9" i="7"/>
  <c r="W10" i="7"/>
  <c r="W11" i="7"/>
  <c r="W12" i="7"/>
  <c r="W13" i="7"/>
  <c r="W14" i="7"/>
  <c r="X14" i="7" s="1"/>
  <c r="W15" i="7"/>
  <c r="V9" i="7"/>
  <c r="V10" i="7"/>
  <c r="V11" i="7"/>
  <c r="V12" i="7"/>
  <c r="V13" i="7"/>
  <c r="V14" i="7"/>
  <c r="V15" i="7"/>
  <c r="V8" i="7"/>
  <c r="AB9" i="7"/>
  <c r="AB10" i="7"/>
  <c r="AB11" i="7"/>
  <c r="AB12" i="7"/>
  <c r="AB13" i="7"/>
  <c r="AB14" i="7"/>
  <c r="AB15" i="7"/>
  <c r="AB17" i="7"/>
  <c r="AB18" i="7"/>
  <c r="AB19" i="7"/>
  <c r="AB20" i="7"/>
  <c r="AB21" i="7"/>
  <c r="AB22" i="7"/>
  <c r="AB23" i="7"/>
  <c r="AB24" i="7"/>
  <c r="AB25" i="7"/>
  <c r="AB26" i="7"/>
  <c r="AB27" i="7"/>
  <c r="AB8" i="7"/>
  <c r="AA37" i="6"/>
  <c r="Z37" i="6"/>
  <c r="AA36" i="6"/>
  <c r="Z36" i="6"/>
  <c r="AA35" i="6"/>
  <c r="Z35" i="6"/>
  <c r="AA34" i="6"/>
  <c r="Z34" i="6"/>
  <c r="AA33" i="6"/>
  <c r="Z33" i="6"/>
  <c r="AA32" i="6"/>
  <c r="Z32" i="6"/>
  <c r="AA31" i="6"/>
  <c r="Z31" i="6"/>
  <c r="AA30" i="6"/>
  <c r="Z30" i="6"/>
  <c r="AA29" i="6"/>
  <c r="Z29" i="6"/>
  <c r="AA28" i="6"/>
  <c r="Z28" i="6"/>
  <c r="AA27" i="6"/>
  <c r="Z27" i="6"/>
  <c r="AA26" i="6"/>
  <c r="Z26" i="6"/>
  <c r="AA25" i="6"/>
  <c r="Z25" i="6"/>
  <c r="AA24" i="6"/>
  <c r="Z24" i="6"/>
  <c r="AA23" i="6"/>
  <c r="Z23" i="6"/>
  <c r="AA22" i="6"/>
  <c r="Z22" i="6"/>
  <c r="AA21" i="6"/>
  <c r="Z21" i="6"/>
  <c r="AA20" i="6"/>
  <c r="Z20" i="6"/>
  <c r="AA19" i="6"/>
  <c r="Z19" i="6"/>
  <c r="AA18" i="6"/>
  <c r="Z18" i="6"/>
  <c r="AA17" i="6"/>
  <c r="Z17" i="6"/>
  <c r="AA16" i="6"/>
  <c r="Z16" i="6"/>
  <c r="AA15" i="6"/>
  <c r="Z15" i="6"/>
  <c r="AA14" i="6"/>
  <c r="Z14" i="6"/>
  <c r="AA13" i="6"/>
  <c r="Z13" i="6"/>
  <c r="AA12" i="6"/>
  <c r="Z12" i="6"/>
  <c r="AA11" i="6"/>
  <c r="Z11" i="6"/>
  <c r="AA10" i="6"/>
  <c r="Z10" i="6"/>
  <c r="AA9" i="6"/>
  <c r="Z9" i="6"/>
  <c r="AA8" i="6"/>
  <c r="Z8" i="6"/>
  <c r="Y37" i="6"/>
  <c r="Y36" i="6"/>
  <c r="Y35" i="6"/>
  <c r="Y34" i="6"/>
  <c r="Y33" i="6"/>
  <c r="Y32" i="6"/>
  <c r="Y31" i="6"/>
  <c r="Y30" i="6"/>
  <c r="Y29" i="6"/>
  <c r="Y28" i="6"/>
  <c r="Y27" i="6"/>
  <c r="Y26" i="6"/>
  <c r="Y25" i="6"/>
  <c r="Y24" i="6"/>
  <c r="Y23" i="6"/>
  <c r="Y22" i="6"/>
  <c r="Y21" i="6"/>
  <c r="Y20" i="6"/>
  <c r="Y19" i="6"/>
  <c r="Y18" i="6"/>
  <c r="Y17" i="6"/>
  <c r="Y16" i="6"/>
  <c r="Y15" i="6"/>
  <c r="Y14" i="6"/>
  <c r="Y13" i="6"/>
  <c r="Y12" i="6"/>
  <c r="Y11" i="6"/>
  <c r="Y10" i="6"/>
  <c r="Y9" i="6"/>
  <c r="Y8" i="6"/>
  <c r="I36" i="44"/>
  <c r="I35" i="44"/>
  <c r="I34" i="44"/>
  <c r="I33" i="44"/>
  <c r="I32" i="44"/>
  <c r="I31" i="44"/>
  <c r="I30" i="44"/>
  <c r="I29" i="44"/>
  <c r="F1931" i="37"/>
  <c r="F1929" i="37"/>
  <c r="F1927" i="37"/>
  <c r="F1926" i="37"/>
  <c r="F1924" i="37"/>
  <c r="F1922" i="37"/>
  <c r="F1920" i="37"/>
  <c r="F1919" i="37"/>
  <c r="F1917" i="37"/>
  <c r="F1915" i="37"/>
  <c r="F1913" i="37"/>
  <c r="F1912" i="37"/>
  <c r="F1910" i="37"/>
  <c r="F1908" i="37"/>
  <c r="F1906" i="37"/>
  <c r="F1905" i="37"/>
  <c r="F1903" i="37"/>
  <c r="F1901" i="37"/>
  <c r="F1899" i="37"/>
  <c r="F1898" i="37"/>
  <c r="F1896" i="37"/>
  <c r="F1894" i="37"/>
  <c r="F1892" i="37"/>
  <c r="F1891" i="37"/>
  <c r="F1889" i="37"/>
  <c r="F1887" i="37"/>
  <c r="F1885" i="37"/>
  <c r="F1884" i="37"/>
  <c r="F1882" i="37"/>
  <c r="F1880" i="37"/>
  <c r="F1878" i="37"/>
  <c r="F1877" i="37"/>
  <c r="F1875" i="37"/>
  <c r="F1873" i="37"/>
  <c r="F1871" i="37"/>
  <c r="F1870" i="37"/>
  <c r="F1868" i="37"/>
  <c r="F1866" i="37"/>
  <c r="F1864" i="37"/>
  <c r="F1863" i="37"/>
  <c r="F1861" i="37"/>
  <c r="F1859" i="37"/>
  <c r="F1857" i="37"/>
  <c r="F1856" i="37"/>
  <c r="F1854" i="37"/>
  <c r="F1852" i="37"/>
  <c r="F1850" i="37"/>
  <c r="F1849" i="37"/>
  <c r="F1847" i="37"/>
  <c r="F1845" i="37"/>
  <c r="F1843" i="37"/>
  <c r="F1842" i="37"/>
  <c r="F1840" i="37"/>
  <c r="F1838" i="37"/>
  <c r="F1836" i="37"/>
  <c r="F1835" i="37"/>
  <c r="F1833" i="37"/>
  <c r="F1831" i="37"/>
  <c r="F1829" i="37"/>
  <c r="F1828" i="37"/>
  <c r="F1826" i="37"/>
  <c r="F1824" i="37"/>
  <c r="F1822" i="37"/>
  <c r="F1821" i="37"/>
  <c r="F1819" i="37"/>
  <c r="F1817" i="37"/>
  <c r="F1815" i="37"/>
  <c r="F1814" i="37"/>
  <c r="F1812" i="37"/>
  <c r="F1810" i="37"/>
  <c r="F1808" i="37"/>
  <c r="F1807" i="37"/>
  <c r="F1805" i="37"/>
  <c r="F1803" i="37"/>
  <c r="F1801" i="37"/>
  <c r="F1800" i="37"/>
  <c r="F1798" i="37"/>
  <c r="F1796" i="37"/>
  <c r="F1794" i="37"/>
  <c r="F1793" i="37"/>
  <c r="F1791" i="37"/>
  <c r="F1789" i="37"/>
  <c r="F1787" i="37"/>
  <c r="F1786" i="37"/>
  <c r="F1784" i="37"/>
  <c r="F1782" i="37"/>
  <c r="F1780" i="37"/>
  <c r="F1779" i="37"/>
  <c r="F1777" i="37"/>
  <c r="F1775" i="37"/>
  <c r="F1773" i="37"/>
  <c r="F1772" i="37"/>
  <c r="F1770" i="37"/>
  <c r="F1768" i="37"/>
  <c r="F1766" i="37"/>
  <c r="F1765" i="37"/>
  <c r="F1763" i="37"/>
  <c r="F1761" i="37"/>
  <c r="F1759" i="37"/>
  <c r="F1758" i="37"/>
  <c r="F1756" i="37"/>
  <c r="F1754" i="37"/>
  <c r="F1752" i="37"/>
  <c r="F1751" i="37"/>
  <c r="F1749" i="37"/>
  <c r="F1747" i="37"/>
  <c r="F1745" i="37"/>
  <c r="F1744" i="37"/>
  <c r="F1742" i="37"/>
  <c r="F1740" i="37"/>
  <c r="F1738" i="37"/>
  <c r="F1737" i="37"/>
  <c r="F1735" i="37"/>
  <c r="F1733" i="37"/>
  <c r="F1731" i="37"/>
  <c r="F1730" i="37"/>
  <c r="F1728" i="37"/>
  <c r="F1726" i="37"/>
  <c r="F1724" i="37"/>
  <c r="F1723" i="37"/>
  <c r="I28" i="44"/>
  <c r="F1721" i="37"/>
  <c r="F1719" i="37"/>
  <c r="F1717" i="37"/>
  <c r="F1716" i="37"/>
  <c r="F1714" i="37"/>
  <c r="F1712" i="37"/>
  <c r="F1710" i="37"/>
  <c r="F1709" i="37"/>
  <c r="F1707" i="37"/>
  <c r="F1705" i="37"/>
  <c r="F1703" i="37"/>
  <c r="F1702" i="37"/>
  <c r="F1700" i="37"/>
  <c r="F1698" i="37"/>
  <c r="F1696" i="37"/>
  <c r="F1695" i="37"/>
  <c r="F1693" i="37"/>
  <c r="F1691" i="37"/>
  <c r="F1689" i="37"/>
  <c r="F1688" i="37"/>
  <c r="F1686" i="37"/>
  <c r="F1684" i="37"/>
  <c r="F1682" i="37"/>
  <c r="F1681" i="37"/>
  <c r="F1679" i="37"/>
  <c r="F1677" i="37"/>
  <c r="F1675" i="37"/>
  <c r="F1674" i="37"/>
  <c r="F1672" i="37"/>
  <c r="F1670" i="37"/>
  <c r="F1668" i="37"/>
  <c r="F1667" i="37"/>
  <c r="F1665" i="37"/>
  <c r="F1663" i="37"/>
  <c r="F1661" i="37"/>
  <c r="F1660" i="37"/>
  <c r="F1658" i="37"/>
  <c r="F1656" i="37"/>
  <c r="F1654" i="37"/>
  <c r="F1653" i="37"/>
  <c r="F1651" i="37"/>
  <c r="F1649" i="37"/>
  <c r="F1647" i="37"/>
  <c r="F1646" i="37"/>
  <c r="F1644" i="37"/>
  <c r="F1642" i="37"/>
  <c r="F1640" i="37"/>
  <c r="F1639" i="37"/>
  <c r="F1637" i="37"/>
  <c r="F1635" i="37"/>
  <c r="F1633" i="37"/>
  <c r="F1632" i="37"/>
  <c r="F1630" i="37"/>
  <c r="F1628" i="37"/>
  <c r="F1626" i="37"/>
  <c r="F1625" i="37"/>
  <c r="F1623" i="37"/>
  <c r="F1621" i="37"/>
  <c r="F1619" i="37"/>
  <c r="F1618" i="37"/>
  <c r="F1616" i="37"/>
  <c r="F1614" i="37"/>
  <c r="F1612" i="37"/>
  <c r="F1611" i="37"/>
  <c r="F1609" i="37"/>
  <c r="F1607" i="37"/>
  <c r="F1605" i="37"/>
  <c r="F1604" i="37"/>
  <c r="F1602" i="37"/>
  <c r="F1600" i="37"/>
  <c r="F1598" i="37"/>
  <c r="F1597" i="37"/>
  <c r="F1595" i="37"/>
  <c r="F1593" i="37"/>
  <c r="F1591" i="37"/>
  <c r="F1590" i="37"/>
  <c r="F1588" i="37"/>
  <c r="F1586" i="37"/>
  <c r="F1584" i="37"/>
  <c r="F1583" i="37"/>
  <c r="F1581" i="37"/>
  <c r="F1579" i="37"/>
  <c r="F1577" i="37"/>
  <c r="F1576" i="37"/>
  <c r="F1574" i="37"/>
  <c r="F1572" i="37"/>
  <c r="F1570" i="37"/>
  <c r="F1569" i="37"/>
  <c r="F1567" i="37"/>
  <c r="F1565" i="37"/>
  <c r="F1563" i="37"/>
  <c r="F1562" i="37"/>
  <c r="F1560" i="37"/>
  <c r="F1558" i="37"/>
  <c r="F1556" i="37"/>
  <c r="F1555" i="37"/>
  <c r="F1553" i="37"/>
  <c r="F1551" i="37"/>
  <c r="F1549" i="37"/>
  <c r="F1548" i="37"/>
  <c r="F1546" i="37"/>
  <c r="F1544" i="37"/>
  <c r="F1542" i="37"/>
  <c r="F1541" i="37"/>
  <c r="F1539" i="37"/>
  <c r="F1537" i="37"/>
  <c r="F1535" i="37"/>
  <c r="F1534" i="37"/>
  <c r="F1532" i="37"/>
  <c r="F1530" i="37"/>
  <c r="F1528" i="37"/>
  <c r="F1527" i="37"/>
  <c r="F1525" i="37"/>
  <c r="F1523" i="37"/>
  <c r="F1521" i="37"/>
  <c r="F1520" i="37"/>
  <c r="F1518" i="37"/>
  <c r="F1516" i="37"/>
  <c r="F1514" i="37"/>
  <c r="F1513" i="37"/>
  <c r="F1511" i="37"/>
  <c r="F1509" i="37"/>
  <c r="F1507" i="37"/>
  <c r="F1506" i="37"/>
  <c r="F1504" i="37"/>
  <c r="F1502" i="37"/>
  <c r="F1500" i="37"/>
  <c r="F1499" i="37"/>
  <c r="F1497" i="37"/>
  <c r="F1495" i="37"/>
  <c r="F1493" i="37"/>
  <c r="F1492" i="37"/>
  <c r="F1490" i="37"/>
  <c r="F1488" i="37"/>
  <c r="F1486" i="37"/>
  <c r="F1485" i="37"/>
  <c r="F1483" i="37"/>
  <c r="F1481" i="37"/>
  <c r="F1479" i="37"/>
  <c r="F1478" i="37"/>
  <c r="F1476" i="37"/>
  <c r="F1474" i="37"/>
  <c r="F1472" i="37"/>
  <c r="F1471" i="37"/>
  <c r="F1469" i="37"/>
  <c r="F1467" i="37"/>
  <c r="F1465" i="37"/>
  <c r="F1464" i="37"/>
  <c r="F1462" i="37"/>
  <c r="F1460" i="37"/>
  <c r="F1458" i="37"/>
  <c r="F1457" i="37"/>
  <c r="F1455" i="37"/>
  <c r="F1453" i="37"/>
  <c r="F1451" i="37"/>
  <c r="F1450" i="37"/>
  <c r="F1448" i="37"/>
  <c r="F1446" i="37"/>
  <c r="F1444" i="37"/>
  <c r="F1443" i="37"/>
  <c r="X5" i="6"/>
  <c r="DG13" i="8" l="1"/>
  <c r="DG22" i="8"/>
  <c r="AR14" i="14"/>
  <c r="AV9" i="15"/>
  <c r="AV14" i="15"/>
  <c r="AV18" i="15"/>
  <c r="M15" i="38"/>
  <c r="AA9" i="40"/>
  <c r="AA18" i="40"/>
  <c r="DG14" i="8"/>
  <c r="DG23" i="8"/>
  <c r="X19" i="11"/>
  <c r="X11" i="11"/>
  <c r="AR12" i="14"/>
  <c r="DG15" i="8"/>
  <c r="DG24" i="8"/>
  <c r="X26" i="11"/>
  <c r="X18" i="11"/>
  <c r="AR11" i="14"/>
  <c r="AV8" i="15"/>
  <c r="AV12" i="15"/>
  <c r="AV17" i="15"/>
  <c r="Z26" i="16"/>
  <c r="Z18" i="16"/>
  <c r="Z9" i="16"/>
  <c r="N24" i="30"/>
  <c r="N16" i="30"/>
  <c r="M8" i="38"/>
  <c r="M12" i="38"/>
  <c r="AA11" i="40"/>
  <c r="AA20" i="40"/>
  <c r="DG12" i="8"/>
  <c r="M16" i="38"/>
  <c r="DG8" i="8"/>
  <c r="DG16" i="8"/>
  <c r="DG25" i="8"/>
  <c r="X25" i="11"/>
  <c r="X17" i="11"/>
  <c r="AR10" i="14"/>
  <c r="AR19" i="14"/>
  <c r="Z25" i="16"/>
  <c r="Z17" i="16"/>
  <c r="N23" i="30"/>
  <c r="N14" i="30"/>
  <c r="M20" i="38"/>
  <c r="M11" i="38"/>
  <c r="V8" i="39"/>
  <c r="V12" i="39"/>
  <c r="V17" i="39"/>
  <c r="AA12" i="40"/>
  <c r="DG21" i="8"/>
  <c r="AR9" i="14"/>
  <c r="AR18" i="14"/>
  <c r="AV11" i="15"/>
  <c r="AV16" i="15"/>
  <c r="Z24" i="16"/>
  <c r="Z16" i="16"/>
  <c r="DG10" i="8"/>
  <c r="DG19" i="8"/>
  <c r="DG27" i="8"/>
  <c r="AR8" i="14"/>
  <c r="AR17" i="14"/>
  <c r="Z23" i="16"/>
  <c r="Z14" i="16"/>
  <c r="N21" i="30"/>
  <c r="N12" i="30"/>
  <c r="V9" i="39"/>
  <c r="V14" i="39"/>
  <c r="V18" i="39"/>
  <c r="AA15" i="40"/>
  <c r="I27" i="44"/>
  <c r="I26" i="44"/>
  <c r="I25" i="44"/>
  <c r="I24" i="44"/>
  <c r="I23" i="44"/>
  <c r="I22" i="44"/>
  <c r="I21" i="44"/>
  <c r="Y5" i="17"/>
  <c r="AK8" i="15"/>
  <c r="AQ5" i="15"/>
  <c r="Q5" i="39"/>
  <c r="V5" i="40"/>
  <c r="O5" i="18"/>
  <c r="G9" i="43"/>
  <c r="G10" i="43"/>
  <c r="G8" i="43"/>
  <c r="G13" i="42"/>
  <c r="G9" i="42"/>
  <c r="G10" i="42"/>
  <c r="G11" i="42"/>
  <c r="G8" i="42"/>
  <c r="AJ8" i="14"/>
  <c r="AI8" i="14"/>
  <c r="AI9" i="14"/>
  <c r="AJ9" i="14"/>
  <c r="AI10" i="14"/>
  <c r="AJ10" i="14"/>
  <c r="AI11" i="14"/>
  <c r="AJ11" i="14"/>
  <c r="AI12" i="14"/>
  <c r="AJ12" i="14"/>
  <c r="AI13" i="14"/>
  <c r="AJ13" i="14"/>
  <c r="AI14" i="14"/>
  <c r="AJ14" i="14"/>
  <c r="AI15" i="14"/>
  <c r="AJ15" i="14"/>
  <c r="AI16" i="14"/>
  <c r="AJ16" i="14"/>
  <c r="AI17" i="14"/>
  <c r="AJ17" i="14"/>
  <c r="AI18" i="14"/>
  <c r="AJ18" i="14"/>
  <c r="AI19" i="14"/>
  <c r="AJ19" i="14"/>
  <c r="AH9" i="14"/>
  <c r="AH10" i="14"/>
  <c r="AH11" i="14"/>
  <c r="AH12" i="14"/>
  <c r="AH13" i="14"/>
  <c r="AH14" i="14"/>
  <c r="AH15" i="14"/>
  <c r="AH16" i="14"/>
  <c r="AH17" i="14"/>
  <c r="AH18" i="14"/>
  <c r="AH19" i="14"/>
  <c r="AH8" i="14"/>
  <c r="AK5" i="14"/>
  <c r="X5" i="7"/>
  <c r="X27" i="7"/>
  <c r="X26" i="7"/>
  <c r="X25" i="7"/>
  <c r="X24" i="7"/>
  <c r="X23" i="7"/>
  <c r="X22" i="7"/>
  <c r="X21" i="7"/>
  <c r="X20" i="7"/>
  <c r="X19" i="7"/>
  <c r="X18" i="7"/>
  <c r="X17" i="7"/>
  <c r="X16" i="7"/>
  <c r="X15" i="7"/>
  <c r="X13" i="7"/>
  <c r="X12" i="7"/>
  <c r="X11" i="7"/>
  <c r="X10" i="7"/>
  <c r="X9" i="7"/>
  <c r="X8" i="7"/>
  <c r="Y9" i="9"/>
  <c r="Y10" i="9"/>
  <c r="Y11" i="9"/>
  <c r="Y12" i="9"/>
  <c r="Y13" i="9"/>
  <c r="Y15" i="9"/>
  <c r="Y16" i="9"/>
  <c r="Y17" i="9"/>
  <c r="Y18" i="9"/>
  <c r="Y19" i="9"/>
  <c r="Y20" i="9"/>
  <c r="Y21" i="9"/>
  <c r="Y22" i="9"/>
  <c r="Y23" i="9"/>
  <c r="Y24" i="9"/>
  <c r="Y25" i="9"/>
  <c r="Y26" i="9"/>
  <c r="Y27" i="9"/>
  <c r="Y28" i="9"/>
  <c r="Y8" i="9"/>
  <c r="W8" i="6"/>
  <c r="W9" i="6"/>
  <c r="W10" i="6"/>
  <c r="W11" i="6"/>
  <c r="W12" i="6"/>
  <c r="W13" i="6"/>
  <c r="W14" i="6"/>
  <c r="W15" i="6"/>
  <c r="X15" i="6" s="1"/>
  <c r="W16" i="6"/>
  <c r="X16" i="6" s="1"/>
  <c r="W17" i="6"/>
  <c r="W18" i="6"/>
  <c r="W19" i="6"/>
  <c r="W20" i="6"/>
  <c r="W21" i="6"/>
  <c r="W22" i="6"/>
  <c r="W23" i="6"/>
  <c r="W24" i="6"/>
  <c r="W25" i="6"/>
  <c r="W26" i="6"/>
  <c r="W27" i="6"/>
  <c r="W28" i="6"/>
  <c r="W29" i="6"/>
  <c r="W30" i="6"/>
  <c r="W31" i="6"/>
  <c r="W32" i="6"/>
  <c r="X32" i="6" s="1"/>
  <c r="W33" i="6"/>
  <c r="W34" i="6"/>
  <c r="W35" i="6"/>
  <c r="W36" i="6"/>
  <c r="W37" i="6"/>
  <c r="V9" i="6"/>
  <c r="V10" i="6"/>
  <c r="X10" i="6" s="1"/>
  <c r="V11" i="6"/>
  <c r="V12" i="6"/>
  <c r="V13" i="6"/>
  <c r="V14" i="6"/>
  <c r="V15" i="6"/>
  <c r="V16" i="6"/>
  <c r="V17" i="6"/>
  <c r="V18" i="6"/>
  <c r="V19" i="6"/>
  <c r="V20" i="6"/>
  <c r="V21" i="6"/>
  <c r="V22" i="6"/>
  <c r="X22" i="6" s="1"/>
  <c r="V23" i="6"/>
  <c r="V24" i="6"/>
  <c r="V25" i="6"/>
  <c r="V26" i="6"/>
  <c r="V27" i="6"/>
  <c r="V28" i="6"/>
  <c r="V29" i="6"/>
  <c r="V30" i="6"/>
  <c r="V31" i="6"/>
  <c r="V32" i="6"/>
  <c r="V33" i="6"/>
  <c r="V34" i="6"/>
  <c r="X34" i="6" s="1"/>
  <c r="V35" i="6"/>
  <c r="V36" i="6"/>
  <c r="V37" i="6"/>
  <c r="V8" i="6"/>
  <c r="CZ8" i="8"/>
  <c r="CT8" i="8"/>
  <c r="CU8" i="8"/>
  <c r="CV8" i="8"/>
  <c r="CW8" i="8"/>
  <c r="CX8" i="8"/>
  <c r="CY8" i="8"/>
  <c r="CT9" i="8"/>
  <c r="CU9" i="8"/>
  <c r="CV9" i="8"/>
  <c r="CW9" i="8"/>
  <c r="CX9" i="8"/>
  <c r="CY9" i="8"/>
  <c r="CZ9" i="8"/>
  <c r="CT10" i="8"/>
  <c r="CU10" i="8"/>
  <c r="CV10" i="8"/>
  <c r="CW10" i="8"/>
  <c r="CX10" i="8"/>
  <c r="CY10" i="8"/>
  <c r="CZ10" i="8"/>
  <c r="CT11" i="8"/>
  <c r="CU11" i="8"/>
  <c r="CV11" i="8"/>
  <c r="CW11" i="8"/>
  <c r="CX11" i="8"/>
  <c r="CY11" i="8"/>
  <c r="CZ11" i="8"/>
  <c r="CT12" i="8"/>
  <c r="CU12" i="8"/>
  <c r="CV12" i="8"/>
  <c r="CW12" i="8"/>
  <c r="CX12" i="8"/>
  <c r="CY12" i="8"/>
  <c r="CZ12" i="8"/>
  <c r="CT13" i="8"/>
  <c r="CU13" i="8"/>
  <c r="CV13" i="8"/>
  <c r="CW13" i="8"/>
  <c r="CX13" i="8"/>
  <c r="CY13" i="8"/>
  <c r="CZ13" i="8"/>
  <c r="CT14" i="8"/>
  <c r="CU14" i="8"/>
  <c r="CV14" i="8"/>
  <c r="CW14" i="8"/>
  <c r="CX14" i="8"/>
  <c r="CY14" i="8"/>
  <c r="CZ14" i="8"/>
  <c r="CT15" i="8"/>
  <c r="CU15" i="8"/>
  <c r="CV15" i="8"/>
  <c r="CW15" i="8"/>
  <c r="CX15" i="8"/>
  <c r="CY15" i="8"/>
  <c r="CZ15" i="8"/>
  <c r="CT16" i="8"/>
  <c r="CU16" i="8"/>
  <c r="CV16" i="8"/>
  <c r="CW16" i="8"/>
  <c r="CX16" i="8"/>
  <c r="CY16" i="8"/>
  <c r="CZ16" i="8"/>
  <c r="CT17" i="8"/>
  <c r="CU17" i="8"/>
  <c r="CV17" i="8"/>
  <c r="CW17" i="8"/>
  <c r="CX17" i="8"/>
  <c r="CY17" i="8"/>
  <c r="CZ17" i="8"/>
  <c r="CT18" i="8"/>
  <c r="CU18" i="8"/>
  <c r="CV18" i="8"/>
  <c r="CW18" i="8"/>
  <c r="CX18" i="8"/>
  <c r="CY18" i="8"/>
  <c r="CZ18" i="8"/>
  <c r="CT19" i="8"/>
  <c r="CU19" i="8"/>
  <c r="CV19" i="8"/>
  <c r="CW19" i="8"/>
  <c r="CX19" i="8"/>
  <c r="CY19" i="8"/>
  <c r="CZ19" i="8"/>
  <c r="CT20" i="8"/>
  <c r="CU20" i="8"/>
  <c r="CV20" i="8"/>
  <c r="CW20" i="8"/>
  <c r="CX20" i="8"/>
  <c r="CY20" i="8"/>
  <c r="CZ20" i="8"/>
  <c r="CT21" i="8"/>
  <c r="CU21" i="8"/>
  <c r="CV21" i="8"/>
  <c r="CW21" i="8"/>
  <c r="CX21" i="8"/>
  <c r="CY21" i="8"/>
  <c r="CZ21" i="8"/>
  <c r="CT22" i="8"/>
  <c r="CU22" i="8"/>
  <c r="CV22" i="8"/>
  <c r="CW22" i="8"/>
  <c r="CX22" i="8"/>
  <c r="CY22" i="8"/>
  <c r="CZ22" i="8"/>
  <c r="CT23" i="8"/>
  <c r="CU23" i="8"/>
  <c r="CV23" i="8"/>
  <c r="CW23" i="8"/>
  <c r="CX23" i="8"/>
  <c r="CY23" i="8"/>
  <c r="CZ23" i="8"/>
  <c r="CT24" i="8"/>
  <c r="CU24" i="8"/>
  <c r="CV24" i="8"/>
  <c r="CW24" i="8"/>
  <c r="CX24" i="8"/>
  <c r="CY24" i="8"/>
  <c r="CZ24" i="8"/>
  <c r="CT25" i="8"/>
  <c r="CU25" i="8"/>
  <c r="CV25" i="8"/>
  <c r="CW25" i="8"/>
  <c r="CX25" i="8"/>
  <c r="CY25" i="8"/>
  <c r="CZ25" i="8"/>
  <c r="CT26" i="8"/>
  <c r="CU26" i="8"/>
  <c r="CV26" i="8"/>
  <c r="CW26" i="8"/>
  <c r="CX26" i="8"/>
  <c r="CY26" i="8"/>
  <c r="CZ26" i="8"/>
  <c r="CT27" i="8"/>
  <c r="CU27" i="8"/>
  <c r="CV27" i="8"/>
  <c r="CW27" i="8"/>
  <c r="CX27" i="8"/>
  <c r="CY27" i="8"/>
  <c r="CZ27" i="8"/>
  <c r="CS9" i="8"/>
  <c r="CS10" i="8"/>
  <c r="CS11" i="8"/>
  <c r="CS12" i="8"/>
  <c r="CS13" i="8"/>
  <c r="CS14" i="8"/>
  <c r="CS15" i="8"/>
  <c r="CS16" i="8"/>
  <c r="CS17" i="8"/>
  <c r="CS18" i="8"/>
  <c r="CS19" i="8"/>
  <c r="CS20" i="8"/>
  <c r="CS21" i="8"/>
  <c r="CS22" i="8"/>
  <c r="CS23" i="8"/>
  <c r="CS24" i="8"/>
  <c r="CS25" i="8"/>
  <c r="CS26" i="8"/>
  <c r="CS27" i="8"/>
  <c r="AN18" i="15"/>
  <c r="AM18" i="15"/>
  <c r="AL18" i="15"/>
  <c r="AN17" i="15"/>
  <c r="AM17" i="15"/>
  <c r="AL17" i="15"/>
  <c r="AN16" i="15"/>
  <c r="AM16" i="15"/>
  <c r="AL16" i="15"/>
  <c r="AN15" i="15"/>
  <c r="AM15" i="15"/>
  <c r="AL15" i="15"/>
  <c r="AN14" i="15"/>
  <c r="AM14" i="15"/>
  <c r="AL14" i="15"/>
  <c r="AN13" i="15"/>
  <c r="AM13" i="15"/>
  <c r="AL13" i="15"/>
  <c r="AN12" i="15"/>
  <c r="AM12" i="15"/>
  <c r="AL12" i="15"/>
  <c r="AN11" i="15"/>
  <c r="AM11" i="15"/>
  <c r="AL11" i="15"/>
  <c r="AN10" i="15"/>
  <c r="AM10" i="15"/>
  <c r="AL10" i="15"/>
  <c r="AN9" i="15"/>
  <c r="AM9" i="15"/>
  <c r="AL9" i="15"/>
  <c r="AN8" i="15"/>
  <c r="AM8" i="15"/>
  <c r="AL8" i="15"/>
  <c r="H24" i="33"/>
  <c r="H23" i="33"/>
  <c r="H22" i="33"/>
  <c r="H21" i="33"/>
  <c r="H20" i="33"/>
  <c r="H19" i="33"/>
  <c r="H18" i="33"/>
  <c r="H17" i="33"/>
  <c r="H16" i="33"/>
  <c r="H15" i="33"/>
  <c r="H14" i="33"/>
  <c r="H13" i="33"/>
  <c r="H12" i="33"/>
  <c r="H11" i="33"/>
  <c r="H10" i="33"/>
  <c r="H9" i="33"/>
  <c r="H8" i="33"/>
  <c r="G9" i="33"/>
  <c r="G10" i="33"/>
  <c r="G11" i="33"/>
  <c r="G13" i="33"/>
  <c r="G14" i="33"/>
  <c r="G15" i="33"/>
  <c r="G16" i="33"/>
  <c r="G17" i="33"/>
  <c r="G18" i="33"/>
  <c r="G19" i="33"/>
  <c r="G20" i="33"/>
  <c r="G21" i="33"/>
  <c r="G22" i="33"/>
  <c r="G23" i="33"/>
  <c r="G24" i="33"/>
  <c r="G8" i="33"/>
  <c r="U8" i="17"/>
  <c r="V8" i="17"/>
  <c r="W8" i="17"/>
  <c r="X8" i="17"/>
  <c r="U9" i="17"/>
  <c r="V9" i="17"/>
  <c r="W9" i="17"/>
  <c r="X9" i="17"/>
  <c r="U10" i="17"/>
  <c r="V10" i="17"/>
  <c r="W10" i="17"/>
  <c r="X10" i="17"/>
  <c r="U11" i="17"/>
  <c r="V11" i="17"/>
  <c r="W11" i="17"/>
  <c r="X11" i="17"/>
  <c r="U13" i="17"/>
  <c r="V13" i="17"/>
  <c r="W13" i="17"/>
  <c r="X13" i="17"/>
  <c r="U14" i="17"/>
  <c r="V14" i="17"/>
  <c r="W14" i="17"/>
  <c r="X14" i="17"/>
  <c r="U15" i="17"/>
  <c r="V15" i="17"/>
  <c r="W15" i="17"/>
  <c r="X15" i="17"/>
  <c r="U16" i="17"/>
  <c r="V16" i="17"/>
  <c r="W16" i="17"/>
  <c r="X16" i="17"/>
  <c r="U17" i="17"/>
  <c r="V17" i="17"/>
  <c r="W17" i="17"/>
  <c r="X17" i="17"/>
  <c r="U18" i="17"/>
  <c r="V18" i="17"/>
  <c r="W18" i="17"/>
  <c r="X18" i="17"/>
  <c r="U19" i="17"/>
  <c r="V19" i="17"/>
  <c r="W19" i="17"/>
  <c r="X19" i="17"/>
  <c r="U20" i="17"/>
  <c r="V20" i="17"/>
  <c r="W20" i="17"/>
  <c r="X20" i="17"/>
  <c r="U21" i="17"/>
  <c r="V21" i="17"/>
  <c r="W21" i="17"/>
  <c r="X21" i="17"/>
  <c r="U22" i="17"/>
  <c r="V22" i="17"/>
  <c r="W22" i="17"/>
  <c r="X22" i="17"/>
  <c r="U23" i="17"/>
  <c r="V23" i="17"/>
  <c r="W23" i="17"/>
  <c r="X23" i="17"/>
  <c r="U24" i="17"/>
  <c r="V24" i="17"/>
  <c r="W24" i="17"/>
  <c r="X24" i="17"/>
  <c r="U25" i="17"/>
  <c r="V25" i="17"/>
  <c r="W25" i="17"/>
  <c r="X25" i="17"/>
  <c r="U26" i="17"/>
  <c r="V26" i="17"/>
  <c r="W26" i="17"/>
  <c r="X26" i="17"/>
  <c r="U27" i="17"/>
  <c r="V27" i="17"/>
  <c r="W27" i="17"/>
  <c r="X27" i="17"/>
  <c r="U28" i="17"/>
  <c r="V28" i="17"/>
  <c r="W28" i="17"/>
  <c r="X28" i="17"/>
  <c r="U29" i="17"/>
  <c r="V29" i="17"/>
  <c r="W29" i="17"/>
  <c r="X29" i="17"/>
  <c r="U30" i="17"/>
  <c r="V30" i="17"/>
  <c r="W30" i="17"/>
  <c r="X30" i="17"/>
  <c r="U31" i="17"/>
  <c r="Y31" i="17" s="1"/>
  <c r="V31" i="17"/>
  <c r="W31" i="17"/>
  <c r="X31" i="17"/>
  <c r="T26" i="17"/>
  <c r="T9" i="17"/>
  <c r="T10" i="17"/>
  <c r="T11" i="17"/>
  <c r="T13" i="17"/>
  <c r="T14" i="17"/>
  <c r="T15" i="17"/>
  <c r="T16" i="17"/>
  <c r="T17" i="17"/>
  <c r="T18" i="17"/>
  <c r="T19" i="17"/>
  <c r="T20" i="17"/>
  <c r="T21" i="17"/>
  <c r="T22" i="17"/>
  <c r="T23" i="17"/>
  <c r="T24" i="17"/>
  <c r="T25" i="17"/>
  <c r="T27" i="17"/>
  <c r="T28" i="17"/>
  <c r="T29" i="17"/>
  <c r="T30" i="17"/>
  <c r="Y30" i="17" s="1"/>
  <c r="T31" i="17"/>
  <c r="T8" i="17"/>
  <c r="N20" i="40"/>
  <c r="M20" i="40"/>
  <c r="N19" i="40"/>
  <c r="M19" i="40"/>
  <c r="N18" i="40"/>
  <c r="M18" i="40"/>
  <c r="N17" i="40"/>
  <c r="M17" i="40"/>
  <c r="N16" i="40"/>
  <c r="M16" i="40"/>
  <c r="N15" i="40"/>
  <c r="M15" i="40"/>
  <c r="N14" i="40"/>
  <c r="M14" i="40"/>
  <c r="N13" i="40"/>
  <c r="M13" i="40"/>
  <c r="N12" i="40"/>
  <c r="M12" i="40"/>
  <c r="N11" i="40"/>
  <c r="M11" i="40"/>
  <c r="N10" i="40"/>
  <c r="M10" i="40"/>
  <c r="N9" i="40"/>
  <c r="M9" i="40"/>
  <c r="N8" i="40"/>
  <c r="M8" i="40"/>
  <c r="U20" i="40"/>
  <c r="T20" i="40"/>
  <c r="S20" i="40"/>
  <c r="R20" i="40"/>
  <c r="Q20" i="40"/>
  <c r="P20" i="40"/>
  <c r="O20" i="40"/>
  <c r="U19" i="40"/>
  <c r="T19" i="40"/>
  <c r="S19" i="40"/>
  <c r="R19" i="40"/>
  <c r="Q19" i="40"/>
  <c r="P19" i="40"/>
  <c r="O19" i="40"/>
  <c r="U18" i="40"/>
  <c r="T18" i="40"/>
  <c r="S18" i="40"/>
  <c r="R18" i="40"/>
  <c r="Q18" i="40"/>
  <c r="P18" i="40"/>
  <c r="O18" i="40"/>
  <c r="U17" i="40"/>
  <c r="T17" i="40"/>
  <c r="S17" i="40"/>
  <c r="R17" i="40"/>
  <c r="Q17" i="40"/>
  <c r="P17" i="40"/>
  <c r="O17" i="40"/>
  <c r="U16" i="40"/>
  <c r="T16" i="40"/>
  <c r="S16" i="40"/>
  <c r="R16" i="40"/>
  <c r="Q16" i="40"/>
  <c r="P16" i="40"/>
  <c r="O16" i="40"/>
  <c r="U15" i="40"/>
  <c r="T15" i="40"/>
  <c r="S15" i="40"/>
  <c r="R15" i="40"/>
  <c r="Q15" i="40"/>
  <c r="P15" i="40"/>
  <c r="O15" i="40"/>
  <c r="U14" i="40"/>
  <c r="T14" i="40"/>
  <c r="S14" i="40"/>
  <c r="R14" i="40"/>
  <c r="Q14" i="40"/>
  <c r="P14" i="40"/>
  <c r="O14" i="40"/>
  <c r="U13" i="40"/>
  <c r="T13" i="40"/>
  <c r="S13" i="40"/>
  <c r="R13" i="40"/>
  <c r="Q13" i="40"/>
  <c r="P13" i="40"/>
  <c r="O13" i="40"/>
  <c r="U12" i="40"/>
  <c r="T12" i="40"/>
  <c r="S12" i="40"/>
  <c r="R12" i="40"/>
  <c r="Q12" i="40"/>
  <c r="P12" i="40"/>
  <c r="O12" i="40"/>
  <c r="U11" i="40"/>
  <c r="T11" i="40"/>
  <c r="S11" i="40"/>
  <c r="R11" i="40"/>
  <c r="Q11" i="40"/>
  <c r="P11" i="40"/>
  <c r="O11" i="40"/>
  <c r="U10" i="40"/>
  <c r="T10" i="40"/>
  <c r="S10" i="40"/>
  <c r="R10" i="40"/>
  <c r="Q10" i="40"/>
  <c r="P10" i="40"/>
  <c r="O10" i="40"/>
  <c r="U9" i="40"/>
  <c r="T9" i="40"/>
  <c r="S9" i="40"/>
  <c r="R9" i="40"/>
  <c r="Q9" i="40"/>
  <c r="P9" i="40"/>
  <c r="O9" i="40"/>
  <c r="U8" i="40"/>
  <c r="T8" i="40"/>
  <c r="S8" i="40"/>
  <c r="R8" i="40"/>
  <c r="Q8" i="40"/>
  <c r="P8" i="40"/>
  <c r="O8" i="40"/>
  <c r="L13" i="40"/>
  <c r="L14" i="40"/>
  <c r="L15" i="40"/>
  <c r="L16" i="40"/>
  <c r="L17" i="40"/>
  <c r="L18" i="40"/>
  <c r="L19" i="40"/>
  <c r="L20" i="40"/>
  <c r="L9" i="40"/>
  <c r="L10" i="40"/>
  <c r="L11" i="40"/>
  <c r="L12" i="40"/>
  <c r="L8" i="40"/>
  <c r="N18" i="39"/>
  <c r="M18" i="39"/>
  <c r="N17" i="39"/>
  <c r="M17" i="39"/>
  <c r="N16" i="39"/>
  <c r="M16" i="39"/>
  <c r="N15" i="39"/>
  <c r="M15" i="39"/>
  <c r="N14" i="39"/>
  <c r="M14" i="39"/>
  <c r="N13" i="39"/>
  <c r="M13" i="39"/>
  <c r="N12" i="39"/>
  <c r="M12" i="39"/>
  <c r="N11" i="39"/>
  <c r="M11" i="39"/>
  <c r="N10" i="39"/>
  <c r="M10" i="39"/>
  <c r="N9" i="39"/>
  <c r="M9" i="39"/>
  <c r="N8" i="39"/>
  <c r="M8" i="39"/>
  <c r="O18" i="18"/>
  <c r="O17" i="18"/>
  <c r="O16" i="18"/>
  <c r="O15" i="18"/>
  <c r="O14" i="18"/>
  <c r="O13" i="18"/>
  <c r="O12" i="18"/>
  <c r="O11" i="18"/>
  <c r="O10" i="18"/>
  <c r="O9" i="18"/>
  <c r="O8" i="18"/>
  <c r="AP18" i="15"/>
  <c r="AP17" i="15"/>
  <c r="AP16" i="15"/>
  <c r="AP15" i="15"/>
  <c r="AP14" i="15"/>
  <c r="AP13" i="15"/>
  <c r="AP12" i="15"/>
  <c r="AP11" i="15"/>
  <c r="AP10" i="15"/>
  <c r="AP9" i="15"/>
  <c r="AP8" i="15"/>
  <c r="AO18" i="15"/>
  <c r="AO17" i="15"/>
  <c r="AO16" i="15"/>
  <c r="AO15" i="15"/>
  <c r="AO14" i="15"/>
  <c r="AO13" i="15"/>
  <c r="AO12" i="15"/>
  <c r="AO11" i="15"/>
  <c r="AO10" i="15"/>
  <c r="AO9" i="15"/>
  <c r="AO8" i="15"/>
  <c r="AK15" i="15"/>
  <c r="AK16" i="15"/>
  <c r="AK17" i="15"/>
  <c r="AK18" i="15"/>
  <c r="AK14" i="15"/>
  <c r="AK13" i="15"/>
  <c r="AK9" i="15"/>
  <c r="AK10" i="15"/>
  <c r="AK11" i="15"/>
  <c r="AK12" i="15"/>
  <c r="I18" i="39"/>
  <c r="I17" i="39"/>
  <c r="I16" i="39"/>
  <c r="I15" i="39"/>
  <c r="I14" i="39"/>
  <c r="I13" i="39"/>
  <c r="I12" i="39"/>
  <c r="I11" i="39"/>
  <c r="I10" i="39"/>
  <c r="I9" i="39"/>
  <c r="I8" i="39"/>
  <c r="H18" i="39"/>
  <c r="H17" i="39"/>
  <c r="H16" i="39"/>
  <c r="H15" i="39"/>
  <c r="H14" i="39"/>
  <c r="H13" i="39"/>
  <c r="H12" i="39"/>
  <c r="H11" i="39"/>
  <c r="H10" i="39"/>
  <c r="H9" i="39"/>
  <c r="H8" i="39"/>
  <c r="G18" i="39"/>
  <c r="G17" i="39"/>
  <c r="G16" i="39"/>
  <c r="G15" i="39"/>
  <c r="G14" i="39"/>
  <c r="G13" i="39"/>
  <c r="G11" i="39"/>
  <c r="G10" i="39"/>
  <c r="G9" i="39"/>
  <c r="G8" i="39"/>
  <c r="K18" i="39"/>
  <c r="K17" i="39"/>
  <c r="K16" i="39"/>
  <c r="K15" i="39"/>
  <c r="K14" i="39"/>
  <c r="K13" i="39"/>
  <c r="K12" i="39"/>
  <c r="K11" i="39"/>
  <c r="K10" i="39"/>
  <c r="K9" i="39"/>
  <c r="K8" i="39"/>
  <c r="P18" i="39"/>
  <c r="P17" i="39"/>
  <c r="P16" i="39"/>
  <c r="P15" i="39"/>
  <c r="P14" i="39"/>
  <c r="P13" i="39"/>
  <c r="P12" i="39"/>
  <c r="P11" i="39"/>
  <c r="P10" i="39"/>
  <c r="P9" i="39"/>
  <c r="P8" i="39"/>
  <c r="O18" i="39"/>
  <c r="O17" i="39"/>
  <c r="O16" i="39"/>
  <c r="O15" i="39"/>
  <c r="O14" i="39"/>
  <c r="O13" i="39"/>
  <c r="O12" i="39"/>
  <c r="O11" i="39"/>
  <c r="O10" i="39"/>
  <c r="O9" i="39"/>
  <c r="O8" i="39"/>
  <c r="L15" i="39"/>
  <c r="L16" i="39"/>
  <c r="L17" i="39"/>
  <c r="L18" i="39"/>
  <c r="L14" i="39"/>
  <c r="L8" i="39"/>
  <c r="L9" i="39"/>
  <c r="L10" i="39"/>
  <c r="L11" i="39"/>
  <c r="L12" i="39"/>
  <c r="L13" i="39"/>
  <c r="I20" i="44"/>
  <c r="I18" i="44"/>
  <c r="I19" i="44"/>
  <c r="B43" i="44"/>
  <c r="B42" i="44"/>
  <c r="B41" i="44"/>
  <c r="B40" i="44"/>
  <c r="B39" i="44"/>
  <c r="B38" i="44"/>
  <c r="B37" i="44"/>
  <c r="B36" i="44"/>
  <c r="B35" i="44"/>
  <c r="B34" i="44"/>
  <c r="B33" i="44"/>
  <c r="B32" i="44"/>
  <c r="B31" i="44"/>
  <c r="B30" i="44"/>
  <c r="B29" i="44"/>
  <c r="B28" i="44"/>
  <c r="B27" i="44"/>
  <c r="B26" i="44"/>
  <c r="B25" i="44"/>
  <c r="B24" i="44"/>
  <c r="B23" i="44"/>
  <c r="B22" i="44"/>
  <c r="B21" i="44"/>
  <c r="B20" i="44"/>
  <c r="I17" i="44"/>
  <c r="I16" i="44"/>
  <c r="I15" i="44"/>
  <c r="I12" i="44"/>
  <c r="I13" i="44"/>
  <c r="I14" i="44"/>
  <c r="B19" i="44"/>
  <c r="B18" i="44"/>
  <c r="B17" i="44"/>
  <c r="B16" i="44"/>
  <c r="B15" i="44"/>
  <c r="B14" i="44"/>
  <c r="B13" i="44"/>
  <c r="B12" i="44"/>
  <c r="I11" i="44"/>
  <c r="B11" i="44"/>
  <c r="I10" i="44"/>
  <c r="B10" i="44"/>
  <c r="I9" i="44"/>
  <c r="B9" i="44"/>
  <c r="I8" i="44"/>
  <c r="B8" i="44"/>
  <c r="I7" i="44"/>
  <c r="B7" i="44"/>
  <c r="I6" i="44"/>
  <c r="B6" i="44"/>
  <c r="I5" i="44"/>
  <c r="B5" i="44"/>
  <c r="B6" i="22"/>
  <c r="I6" i="22"/>
  <c r="I5" i="22"/>
  <c r="B214" i="22"/>
  <c r="B211" i="22"/>
  <c r="B210" i="22"/>
  <c r="B209" i="22"/>
  <c r="B208" i="22"/>
  <c r="B206" i="22"/>
  <c r="B207" i="22"/>
  <c r="B205" i="22"/>
  <c r="B204" i="22"/>
  <c r="B203" i="22"/>
  <c r="B202" i="22"/>
  <c r="B201" i="22"/>
  <c r="B200" i="22"/>
  <c r="B199" i="22"/>
  <c r="B198" i="22"/>
  <c r="B197" i="22"/>
  <c r="B196" i="22"/>
  <c r="B195" i="22"/>
  <c r="B194" i="22"/>
  <c r="B193" i="22"/>
  <c r="B192" i="22"/>
  <c r="F254" i="37"/>
  <c r="A10" i="43"/>
  <c r="A9" i="43"/>
  <c r="A8" i="43"/>
  <c r="A7" i="43"/>
  <c r="A6" i="43"/>
  <c r="J13" i="42"/>
  <c r="A13" i="42"/>
  <c r="J12" i="42"/>
  <c r="A12" i="42"/>
  <c r="A11" i="42"/>
  <c r="J10" i="42"/>
  <c r="A10" i="42"/>
  <c r="J9" i="42"/>
  <c r="A9" i="42"/>
  <c r="J8" i="42"/>
  <c r="A8" i="42"/>
  <c r="A7" i="42"/>
  <c r="A6" i="42"/>
  <c r="U41" i="6"/>
  <c r="U42" i="6" s="1"/>
  <c r="U23" i="6"/>
  <c r="U37" i="6"/>
  <c r="U8" i="6"/>
  <c r="S37" i="17"/>
  <c r="S38" i="17" s="1"/>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3" i="22"/>
  <c r="B212" i="22"/>
  <c r="B191" i="22"/>
  <c r="B190" i="22"/>
  <c r="B189" i="22"/>
  <c r="B188" i="22"/>
  <c r="B187" i="22"/>
  <c r="B186" i="22"/>
  <c r="B185" i="22"/>
  <c r="B180" i="22"/>
  <c r="B179" i="22"/>
  <c r="K15" i="40"/>
  <c r="K14" i="40"/>
  <c r="K12" i="40"/>
  <c r="K11" i="40"/>
  <c r="K10" i="40"/>
  <c r="K9" i="40"/>
  <c r="K8" i="40"/>
  <c r="B172" i="22"/>
  <c r="X28" i="9"/>
  <c r="X14" i="9"/>
  <c r="X8" i="9"/>
  <c r="S8" i="12"/>
  <c r="Y13" i="17" l="1"/>
  <c r="X24" i="6"/>
  <c r="Y9" i="17"/>
  <c r="AK18" i="14"/>
  <c r="Q8" i="39"/>
  <c r="X8" i="6"/>
  <c r="X35" i="6"/>
  <c r="X27" i="6"/>
  <c r="Y24" i="17"/>
  <c r="Y8" i="17"/>
  <c r="X36" i="6"/>
  <c r="X28" i="6"/>
  <c r="X12" i="6"/>
  <c r="AK17" i="14"/>
  <c r="AK15" i="14"/>
  <c r="AK14" i="14"/>
  <c r="AK8" i="14"/>
  <c r="AQ8" i="15"/>
  <c r="V11" i="40"/>
  <c r="V10" i="40"/>
  <c r="V8" i="40"/>
  <c r="AA8" i="40" s="1"/>
  <c r="V13" i="40"/>
  <c r="Q14" i="39"/>
  <c r="Y27" i="17"/>
  <c r="Y18" i="17"/>
  <c r="Y21" i="17"/>
  <c r="Y29" i="17"/>
  <c r="Y26" i="17"/>
  <c r="Y20" i="17"/>
  <c r="Y17" i="17"/>
  <c r="Y14" i="17"/>
  <c r="Y28" i="17"/>
  <c r="Y25" i="17"/>
  <c r="Y19" i="17"/>
  <c r="Y16" i="17"/>
  <c r="AK10" i="14"/>
  <c r="AK9" i="14"/>
  <c r="AK16" i="14"/>
  <c r="AK12" i="14"/>
  <c r="AK11" i="14"/>
  <c r="DA9" i="8"/>
  <c r="DA20" i="8"/>
  <c r="DA17" i="8"/>
  <c r="DA10" i="8"/>
  <c r="DA8" i="8"/>
  <c r="DA24" i="8"/>
  <c r="DA12" i="8"/>
  <c r="DA19" i="8"/>
  <c r="DA18" i="8"/>
  <c r="DA16" i="8"/>
  <c r="DA22" i="8"/>
  <c r="DA21" i="8"/>
  <c r="X23" i="6"/>
  <c r="X20" i="6"/>
  <c r="X11" i="6"/>
  <c r="X33" i="6"/>
  <c r="X21" i="6"/>
  <c r="X9" i="6"/>
  <c r="X26" i="6"/>
  <c r="X14" i="6"/>
  <c r="X31" i="6"/>
  <c r="X30" i="6"/>
  <c r="X29" i="6"/>
  <c r="X37" i="6"/>
  <c r="X25" i="6"/>
  <c r="X13" i="6"/>
  <c r="X19" i="6"/>
  <c r="X18" i="6"/>
  <c r="X17" i="6"/>
  <c r="AQ13" i="15"/>
  <c r="AK19" i="14"/>
  <c r="AK13" i="14"/>
  <c r="DA11" i="8"/>
  <c r="DA27" i="8"/>
  <c r="DA15" i="8"/>
  <c r="DA26" i="8"/>
  <c r="DA14" i="8"/>
  <c r="DA23" i="8"/>
  <c r="DA25" i="8"/>
  <c r="DA13" i="8"/>
  <c r="AQ17" i="15"/>
  <c r="AQ15" i="15"/>
  <c r="AQ9" i="15"/>
  <c r="AQ10" i="15"/>
  <c r="AQ14" i="15"/>
  <c r="AQ11" i="15"/>
  <c r="AQ18" i="15"/>
  <c r="AQ16" i="15"/>
  <c r="AQ12" i="15"/>
  <c r="Y15" i="17"/>
  <c r="Y23" i="17"/>
  <c r="Y11" i="17"/>
  <c r="Y22" i="17"/>
  <c r="Y10" i="17"/>
  <c r="V18" i="40"/>
  <c r="V20" i="40"/>
  <c r="V9" i="40"/>
  <c r="V14" i="40"/>
  <c r="V15" i="40"/>
  <c r="V17" i="40"/>
  <c r="V19" i="40"/>
  <c r="V16" i="40"/>
  <c r="V12" i="40"/>
  <c r="Q11" i="39"/>
  <c r="Q15" i="39"/>
  <c r="Q10" i="39"/>
  <c r="Q17" i="39"/>
  <c r="Q18" i="39"/>
  <c r="Q16" i="39"/>
  <c r="Q13" i="39"/>
  <c r="Q9" i="39"/>
  <c r="Q12" i="39"/>
  <c r="CR20" i="8"/>
  <c r="CR21" i="8"/>
  <c r="CR22" i="8"/>
  <c r="CR23" i="8"/>
  <c r="CR24" i="8"/>
  <c r="CR25" i="8"/>
  <c r="CR26" i="8"/>
  <c r="CR27" i="8"/>
  <c r="CR19" i="8"/>
  <c r="CR18" i="8"/>
  <c r="CR9" i="8"/>
  <c r="CR10" i="8"/>
  <c r="CR11" i="8"/>
  <c r="CR12" i="8"/>
  <c r="CR13" i="8"/>
  <c r="CR14" i="8"/>
  <c r="CR15" i="8"/>
  <c r="CR16" i="8"/>
  <c r="CR17" i="8"/>
  <c r="CR8" i="8"/>
  <c r="AE9" i="9"/>
  <c r="AE10" i="9"/>
  <c r="AE11" i="9"/>
  <c r="AE12" i="9"/>
  <c r="AE13" i="9"/>
  <c r="AE15" i="9"/>
  <c r="AE16" i="9"/>
  <c r="AE17" i="9"/>
  <c r="AE18" i="9"/>
  <c r="AE19" i="9"/>
  <c r="AE20" i="9"/>
  <c r="AE21" i="9"/>
  <c r="AE22" i="9"/>
  <c r="AE23" i="9"/>
  <c r="AE24" i="9"/>
  <c r="AE25" i="9"/>
  <c r="AE26" i="9"/>
  <c r="AE27" i="9"/>
  <c r="AE28" i="9"/>
  <c r="AE8" i="9"/>
  <c r="X9" i="10"/>
  <c r="X10" i="10"/>
  <c r="X11" i="10"/>
  <c r="X12" i="10"/>
  <c r="X13" i="10"/>
  <c r="X14" i="10"/>
  <c r="X15" i="10"/>
  <c r="X17" i="10"/>
  <c r="X18" i="10"/>
  <c r="X19" i="10"/>
  <c r="X20" i="10"/>
  <c r="X21" i="10"/>
  <c r="X22" i="10"/>
  <c r="X23" i="10"/>
  <c r="X24" i="10"/>
  <c r="X25" i="10"/>
  <c r="X26" i="10"/>
  <c r="X27" i="10"/>
  <c r="X8" i="10"/>
  <c r="U36" i="6"/>
  <c r="U35" i="6"/>
  <c r="U34" i="6"/>
  <c r="U33" i="6"/>
  <c r="U32" i="6"/>
  <c r="U31" i="6"/>
  <c r="U30" i="6"/>
  <c r="U29" i="6"/>
  <c r="U28" i="6"/>
  <c r="U27" i="6"/>
  <c r="U26" i="6"/>
  <c r="U25" i="6"/>
  <c r="U24" i="6"/>
  <c r="U22" i="6"/>
  <c r="U21" i="6"/>
  <c r="U20" i="6"/>
  <c r="U19" i="6"/>
  <c r="U18" i="6"/>
  <c r="U17" i="6"/>
  <c r="U16" i="6"/>
  <c r="U15" i="6"/>
  <c r="U14" i="6"/>
  <c r="U13" i="6"/>
  <c r="U12" i="6"/>
  <c r="U11" i="6"/>
  <c r="U10" i="6"/>
  <c r="U9" i="6"/>
  <c r="I15" i="41"/>
  <c r="I16" i="41"/>
  <c r="I17" i="41"/>
  <c r="I18" i="41"/>
  <c r="I19" i="41"/>
  <c r="I20" i="41"/>
  <c r="I21" i="41"/>
  <c r="I14" i="41"/>
  <c r="I9" i="41"/>
  <c r="I10" i="41"/>
  <c r="I11" i="41"/>
  <c r="I12" i="41"/>
  <c r="I8" i="41"/>
  <c r="I14" i="38"/>
  <c r="I9" i="38"/>
  <c r="I10" i="38"/>
  <c r="I11" i="38"/>
  <c r="I12" i="38"/>
  <c r="I8" i="38"/>
  <c r="K13" i="40"/>
  <c r="AD20" i="40"/>
  <c r="K19" i="40"/>
  <c r="K20" i="40"/>
  <c r="K18" i="40"/>
  <c r="K17" i="40"/>
  <c r="K16" i="40"/>
  <c r="J13" i="39"/>
  <c r="J14" i="39"/>
  <c r="J8" i="39"/>
  <c r="J15" i="39"/>
  <c r="J16" i="39"/>
  <c r="J17" i="39"/>
  <c r="J18" i="39"/>
  <c r="J12" i="39"/>
  <c r="J11" i="39"/>
  <c r="J10" i="39"/>
  <c r="J9" i="39"/>
  <c r="B162" i="22"/>
  <c r="B277" i="22"/>
  <c r="B184" i="22"/>
  <c r="B183" i="22"/>
  <c r="B182" i="22"/>
  <c r="B181" i="22"/>
  <c r="B178" i="22"/>
  <c r="B177" i="22"/>
  <c r="B176" i="22"/>
  <c r="B175" i="22"/>
  <c r="B174" i="22"/>
  <c r="B173" i="22"/>
  <c r="B171" i="22"/>
  <c r="B170" i="22"/>
  <c r="B169" i="22"/>
  <c r="B168" i="22"/>
  <c r="B167" i="22"/>
  <c r="B166" i="22"/>
  <c r="B165" i="22"/>
  <c r="B164" i="22"/>
  <c r="A21" i="41"/>
  <c r="A20" i="41"/>
  <c r="A19" i="41"/>
  <c r="A18" i="41"/>
  <c r="A17" i="41"/>
  <c r="A16" i="41"/>
  <c r="A15" i="41"/>
  <c r="A14" i="41"/>
  <c r="A13" i="41"/>
  <c r="A12" i="41"/>
  <c r="A11" i="41"/>
  <c r="A10" i="41"/>
  <c r="A9" i="41"/>
  <c r="A8" i="41"/>
  <c r="A7" i="41"/>
  <c r="A6" i="41"/>
  <c r="A20" i="40"/>
  <c r="AD19" i="40"/>
  <c r="A19" i="40"/>
  <c r="AD18" i="40"/>
  <c r="A18" i="40"/>
  <c r="AD17" i="40"/>
  <c r="A17" i="40"/>
  <c r="AD16" i="40"/>
  <c r="A16" i="40"/>
  <c r="AD15" i="40"/>
  <c r="A15" i="40"/>
  <c r="AD14" i="40"/>
  <c r="A14" i="40"/>
  <c r="A13" i="40"/>
  <c r="AD12" i="40"/>
  <c r="A12" i="40"/>
  <c r="AD11" i="40"/>
  <c r="A11" i="40"/>
  <c r="AD10" i="40"/>
  <c r="A10" i="40"/>
  <c r="AD9" i="40"/>
  <c r="A9" i="40"/>
  <c r="AD8" i="40"/>
  <c r="A8" i="40"/>
  <c r="A7" i="40"/>
  <c r="A6" i="40"/>
  <c r="U8" i="7"/>
  <c r="U9" i="7"/>
  <c r="U10" i="7"/>
  <c r="U11" i="7"/>
  <c r="U12" i="7"/>
  <c r="U13" i="7"/>
  <c r="U14" i="7"/>
  <c r="U15" i="7"/>
  <c r="U16" i="7"/>
  <c r="U17" i="7"/>
  <c r="U18" i="7"/>
  <c r="U19" i="7"/>
  <c r="U20" i="7"/>
  <c r="U21" i="7"/>
  <c r="U22" i="7"/>
  <c r="U23" i="7"/>
  <c r="U24" i="7"/>
  <c r="U25" i="7"/>
  <c r="U26" i="7"/>
  <c r="U27" i="7"/>
  <c r="F37" i="37"/>
  <c r="B151" i="22"/>
  <c r="Q26" i="11"/>
  <c r="Q25" i="11"/>
  <c r="Q24" i="11"/>
  <c r="Q23" i="11"/>
  <c r="Q22" i="11"/>
  <c r="Q21" i="11"/>
  <c r="Q20" i="11"/>
  <c r="Q19" i="11"/>
  <c r="Q18" i="11"/>
  <c r="Q17" i="11"/>
  <c r="Q16" i="11"/>
  <c r="Q15" i="11"/>
  <c r="Q14" i="11"/>
  <c r="Q13" i="11"/>
  <c r="Q12" i="11"/>
  <c r="Q11" i="11"/>
  <c r="Q10" i="11"/>
  <c r="Q9" i="11"/>
  <c r="Q8" i="11"/>
  <c r="A18" i="39"/>
  <c r="A17" i="39"/>
  <c r="A16" i="39"/>
  <c r="A15" i="39"/>
  <c r="A14" i="39"/>
  <c r="A13" i="39"/>
  <c r="A12" i="39"/>
  <c r="A11" i="39"/>
  <c r="A10" i="39"/>
  <c r="A9" i="39"/>
  <c r="A8" i="39"/>
  <c r="A7" i="39"/>
  <c r="A6" i="39"/>
  <c r="B28" i="3"/>
  <c r="S24" i="16"/>
  <c r="S27" i="16"/>
  <c r="S26" i="16"/>
  <c r="S25" i="16"/>
  <c r="S23" i="16"/>
  <c r="S22" i="16"/>
  <c r="S21" i="16"/>
  <c r="S20" i="16"/>
  <c r="S19" i="16"/>
  <c r="S18" i="16"/>
  <c r="S17" i="16"/>
  <c r="S16" i="16"/>
  <c r="S15" i="16"/>
  <c r="S14" i="16"/>
  <c r="S13" i="16"/>
  <c r="S12" i="16"/>
  <c r="S11" i="16"/>
  <c r="S10" i="16"/>
  <c r="S9" i="16"/>
  <c r="S8" i="16"/>
  <c r="A6" i="7" l="1"/>
  <c r="P20" i="38"/>
  <c r="A20" i="38"/>
  <c r="P19" i="38"/>
  <c r="A19" i="38"/>
  <c r="P18" i="38"/>
  <c r="A18" i="38"/>
  <c r="P17" i="38"/>
  <c r="A17" i="38"/>
  <c r="P16" i="38"/>
  <c r="A16" i="38"/>
  <c r="P15" i="38"/>
  <c r="A15" i="38"/>
  <c r="A14" i="38"/>
  <c r="P13" i="38"/>
  <c r="A13" i="38"/>
  <c r="P12" i="38"/>
  <c r="A12" i="38"/>
  <c r="P11" i="38"/>
  <c r="A11" i="38"/>
  <c r="P10" i="38"/>
  <c r="A10" i="38"/>
  <c r="P9" i="38"/>
  <c r="A9" i="38"/>
  <c r="P8" i="38"/>
  <c r="A8" i="38"/>
  <c r="A7" i="38"/>
  <c r="A6" i="38"/>
  <c r="S20" i="12"/>
  <c r="S19" i="12"/>
  <c r="S18" i="12"/>
  <c r="S17" i="12"/>
  <c r="S16" i="12"/>
  <c r="S15" i="12"/>
  <c r="S14" i="12"/>
  <c r="S13" i="12"/>
  <c r="S12" i="12"/>
  <c r="S11" i="12"/>
  <c r="S10" i="12"/>
  <c r="S9" i="12"/>
  <c r="N23" i="26"/>
  <c r="N22" i="26"/>
  <c r="N21" i="26"/>
  <c r="N20" i="26"/>
  <c r="N19" i="26"/>
  <c r="N18" i="26"/>
  <c r="N17" i="26"/>
  <c r="N16" i="26"/>
  <c r="N15" i="26"/>
  <c r="N14" i="26"/>
  <c r="N13" i="26"/>
  <c r="N12" i="26"/>
  <c r="N11" i="26"/>
  <c r="N10" i="26"/>
  <c r="N9" i="26"/>
  <c r="N8" i="26"/>
  <c r="R27" i="10"/>
  <c r="R26" i="10"/>
  <c r="R25" i="10"/>
  <c r="R24" i="10"/>
  <c r="R23" i="10"/>
  <c r="R22" i="10"/>
  <c r="R21" i="10"/>
  <c r="R20" i="10"/>
  <c r="R19" i="10"/>
  <c r="R18" i="10"/>
  <c r="R17" i="10"/>
  <c r="R16" i="10"/>
  <c r="R15" i="10"/>
  <c r="R14" i="10"/>
  <c r="R13" i="10"/>
  <c r="R12" i="10"/>
  <c r="R11" i="10"/>
  <c r="R10" i="10"/>
  <c r="R9" i="10"/>
  <c r="R8" i="10"/>
  <c r="X27" i="9"/>
  <c r="X26" i="9"/>
  <c r="X25" i="9"/>
  <c r="X24" i="9"/>
  <c r="X23" i="9"/>
  <c r="X22" i="9"/>
  <c r="X21" i="9"/>
  <c r="X20" i="9"/>
  <c r="X19" i="9"/>
  <c r="X18" i="9"/>
  <c r="X17" i="9"/>
  <c r="X16" i="9"/>
  <c r="X15" i="9"/>
  <c r="X13" i="9"/>
  <c r="X12" i="9"/>
  <c r="X11" i="9"/>
  <c r="X10" i="9"/>
  <c r="X9" i="9"/>
  <c r="AJ14" i="15"/>
  <c r="AJ13" i="15"/>
  <c r="AJ8" i="15"/>
  <c r="K17" i="30"/>
  <c r="K18" i="30"/>
  <c r="K19" i="30"/>
  <c r="K20" i="30"/>
  <c r="K21" i="30"/>
  <c r="K22" i="30"/>
  <c r="K23" i="30"/>
  <c r="K24" i="30"/>
  <c r="K25" i="30"/>
  <c r="K26" i="30"/>
  <c r="K16" i="30"/>
  <c r="K15" i="30"/>
  <c r="K9" i="30"/>
  <c r="K10" i="30"/>
  <c r="K11" i="30"/>
  <c r="K12" i="30"/>
  <c r="K13" i="30"/>
  <c r="K14" i="30"/>
  <c r="K8" i="30"/>
  <c r="B148" i="22"/>
  <c r="B150" i="22"/>
  <c r="B149" i="22"/>
  <c r="B147" i="22"/>
  <c r="F1441" i="37"/>
  <c r="F1439" i="37"/>
  <c r="F1437" i="37"/>
  <c r="F1436" i="37"/>
  <c r="F1434" i="37"/>
  <c r="F1432" i="37"/>
  <c r="F1430" i="37"/>
  <c r="F1429" i="37"/>
  <c r="F1427" i="37"/>
  <c r="F1425" i="37"/>
  <c r="F1423" i="37"/>
  <c r="F1422" i="37"/>
  <c r="F1420" i="37"/>
  <c r="F1418" i="37"/>
  <c r="F1416" i="37"/>
  <c r="F1415" i="37"/>
  <c r="F1413" i="37"/>
  <c r="F1411" i="37"/>
  <c r="F1409" i="37"/>
  <c r="F1408" i="37"/>
  <c r="F1406" i="37"/>
  <c r="F1404" i="37"/>
  <c r="F1402" i="37"/>
  <c r="F1401" i="37"/>
  <c r="F1399" i="37"/>
  <c r="F1397" i="37"/>
  <c r="F1395" i="37"/>
  <c r="F1394" i="37"/>
  <c r="F1392" i="37"/>
  <c r="F1390" i="37"/>
  <c r="F1388" i="37"/>
  <c r="F1387" i="37"/>
  <c r="F1385" i="37"/>
  <c r="F1383" i="37"/>
  <c r="F1381" i="37"/>
  <c r="F1380" i="37"/>
  <c r="F1378" i="37"/>
  <c r="F1376" i="37"/>
  <c r="F1374" i="37"/>
  <c r="F1373" i="37"/>
  <c r="F1371" i="37"/>
  <c r="F1369" i="37"/>
  <c r="F1367" i="37"/>
  <c r="F1366" i="37"/>
  <c r="F1364" i="37"/>
  <c r="F1362" i="37"/>
  <c r="F1360" i="37"/>
  <c r="F1359" i="37"/>
  <c r="F1357" i="37"/>
  <c r="F1355" i="37"/>
  <c r="F1353" i="37"/>
  <c r="F1352" i="37"/>
  <c r="F1350" i="37"/>
  <c r="F1348" i="37"/>
  <c r="F1346" i="37"/>
  <c r="F1345" i="37"/>
  <c r="F1343" i="37"/>
  <c r="F1341" i="37"/>
  <c r="F1339" i="37"/>
  <c r="F1338" i="37"/>
  <c r="F1336" i="37"/>
  <c r="F1334" i="37"/>
  <c r="F1332" i="37"/>
  <c r="F1331" i="37"/>
  <c r="F1329" i="37"/>
  <c r="F1327" i="37"/>
  <c r="F1325" i="37"/>
  <c r="F1324" i="37"/>
  <c r="F1322" i="37"/>
  <c r="F1320" i="37"/>
  <c r="F1318" i="37"/>
  <c r="F1317" i="37"/>
  <c r="F1315" i="37"/>
  <c r="F1313" i="37"/>
  <c r="F1311" i="37"/>
  <c r="F1310" i="37"/>
  <c r="F1308" i="37"/>
  <c r="F1306" i="37"/>
  <c r="F1304" i="37"/>
  <c r="F1303" i="37"/>
  <c r="F1301" i="37"/>
  <c r="F1299" i="37"/>
  <c r="F1297" i="37"/>
  <c r="F1296" i="37"/>
  <c r="F1294" i="37"/>
  <c r="F1292" i="37"/>
  <c r="F1290" i="37"/>
  <c r="F1289" i="37"/>
  <c r="F1287" i="37"/>
  <c r="F1285" i="37"/>
  <c r="F1283" i="37"/>
  <c r="F1282" i="37"/>
  <c r="F1280" i="37"/>
  <c r="F1278" i="37"/>
  <c r="F1276" i="37"/>
  <c r="F1275" i="37"/>
  <c r="F1273" i="37"/>
  <c r="F1271" i="37"/>
  <c r="F1269" i="37"/>
  <c r="F1268" i="37"/>
  <c r="F1266" i="37"/>
  <c r="F1264" i="37"/>
  <c r="F1262" i="37"/>
  <c r="F1261" i="37"/>
  <c r="F1259" i="37"/>
  <c r="F1257" i="37"/>
  <c r="F1255" i="37"/>
  <c r="F1254" i="37"/>
  <c r="F1252" i="37"/>
  <c r="F1250" i="37"/>
  <c r="F1248" i="37"/>
  <c r="F1247" i="37"/>
  <c r="F1245" i="37"/>
  <c r="F1243" i="37"/>
  <c r="F1241" i="37"/>
  <c r="F1240" i="37"/>
  <c r="F1238" i="37"/>
  <c r="F1236" i="37"/>
  <c r="F1234" i="37"/>
  <c r="F1233" i="37"/>
  <c r="F1231" i="37"/>
  <c r="F1229" i="37"/>
  <c r="F1227" i="37"/>
  <c r="F1226" i="37"/>
  <c r="F1224" i="37"/>
  <c r="F1222" i="37"/>
  <c r="F1220" i="37"/>
  <c r="F1219" i="37"/>
  <c r="F1217" i="37"/>
  <c r="F1215" i="37"/>
  <c r="F1213" i="37"/>
  <c r="F1212" i="37"/>
  <c r="F1210" i="37"/>
  <c r="F1208" i="37"/>
  <c r="F1206" i="37"/>
  <c r="F1205" i="37"/>
  <c r="F1203" i="37"/>
  <c r="F1201" i="37"/>
  <c r="F1199" i="37"/>
  <c r="F1198" i="37"/>
  <c r="F1196" i="37"/>
  <c r="F1194" i="37"/>
  <c r="F1192" i="37"/>
  <c r="F1191" i="37"/>
  <c r="F1189" i="37"/>
  <c r="F1187" i="37"/>
  <c r="F1185" i="37"/>
  <c r="F1184" i="37"/>
  <c r="F1182" i="37"/>
  <c r="F1180" i="37"/>
  <c r="F1178" i="37"/>
  <c r="F1177" i="37"/>
  <c r="F1175" i="37"/>
  <c r="F1173" i="37"/>
  <c r="F1171" i="37"/>
  <c r="F1170" i="37"/>
  <c r="F1168" i="37"/>
  <c r="F1166" i="37"/>
  <c r="F1164" i="37"/>
  <c r="F1163" i="37"/>
  <c r="F1161" i="37"/>
  <c r="F1159" i="37"/>
  <c r="F1157" i="37"/>
  <c r="F1156" i="37"/>
  <c r="F1154" i="37"/>
  <c r="F1152" i="37"/>
  <c r="F1150" i="37"/>
  <c r="F1149" i="37"/>
  <c r="F1147" i="37"/>
  <c r="F1145" i="37"/>
  <c r="F1143" i="37"/>
  <c r="F1142" i="37"/>
  <c r="F1140" i="37"/>
  <c r="F1138" i="37"/>
  <c r="F1136" i="37"/>
  <c r="F1135" i="37"/>
  <c r="F1133" i="37"/>
  <c r="F1131" i="37"/>
  <c r="F1129" i="37"/>
  <c r="F1128" i="37"/>
  <c r="F1126" i="37"/>
  <c r="F1124" i="37"/>
  <c r="F1122" i="37"/>
  <c r="F1121" i="37"/>
  <c r="F1119" i="37"/>
  <c r="F1117" i="37"/>
  <c r="F1115" i="37"/>
  <c r="F1114" i="37"/>
  <c r="F1112" i="37"/>
  <c r="F1110" i="37"/>
  <c r="F1108" i="37"/>
  <c r="F1107" i="37"/>
  <c r="F1105" i="37"/>
  <c r="F1103" i="37"/>
  <c r="F1101" i="37"/>
  <c r="F1100" i="37"/>
  <c r="F1098" i="37"/>
  <c r="F1096" i="37"/>
  <c r="F1094" i="37"/>
  <c r="F1093" i="37"/>
  <c r="F1091" i="37"/>
  <c r="F1089" i="37"/>
  <c r="F1087" i="37"/>
  <c r="F1086" i="37"/>
  <c r="F1084" i="37"/>
  <c r="F1082" i="37"/>
  <c r="F1080" i="37"/>
  <c r="F1079" i="37"/>
  <c r="F1077" i="37"/>
  <c r="F1075" i="37"/>
  <c r="F1073" i="37"/>
  <c r="F1072" i="37"/>
  <c r="F1070" i="37"/>
  <c r="F1068" i="37"/>
  <c r="F1066" i="37"/>
  <c r="F1065" i="37"/>
  <c r="F1063" i="37"/>
  <c r="F1061" i="37"/>
  <c r="F1059" i="37"/>
  <c r="F1058" i="37"/>
  <c r="F1056" i="37"/>
  <c r="F1054" i="37"/>
  <c r="F1052" i="37"/>
  <c r="F1051" i="37"/>
  <c r="F1049" i="37"/>
  <c r="F1047" i="37"/>
  <c r="F1045" i="37"/>
  <c r="F1044" i="37"/>
  <c r="F1042" i="37"/>
  <c r="F1040" i="37"/>
  <c r="F1038" i="37"/>
  <c r="F1037" i="37"/>
  <c r="F1035" i="37"/>
  <c r="F1033" i="37"/>
  <c r="F1031" i="37"/>
  <c r="F1030" i="37"/>
  <c r="F1028" i="37"/>
  <c r="F1026" i="37"/>
  <c r="F1024" i="37"/>
  <c r="F1023" i="37"/>
  <c r="F1021" i="37"/>
  <c r="F1019" i="37"/>
  <c r="F1017" i="37"/>
  <c r="F1016" i="37"/>
  <c r="F1014" i="37"/>
  <c r="F1012" i="37"/>
  <c r="F1010" i="37"/>
  <c r="F1009" i="37"/>
  <c r="F1007" i="37"/>
  <c r="F1005" i="37"/>
  <c r="F1003" i="37"/>
  <c r="F1002" i="37"/>
  <c r="F1000" i="37"/>
  <c r="F998" i="37"/>
  <c r="F996" i="37"/>
  <c r="F995" i="37"/>
  <c r="F993" i="37"/>
  <c r="F991" i="37"/>
  <c r="F989" i="37"/>
  <c r="F988" i="37"/>
  <c r="F986" i="37"/>
  <c r="F984" i="37"/>
  <c r="F982" i="37"/>
  <c r="F981" i="37"/>
  <c r="F979" i="37"/>
  <c r="F977" i="37"/>
  <c r="F975" i="37"/>
  <c r="F974" i="37"/>
  <c r="F972" i="37"/>
  <c r="F970" i="37"/>
  <c r="F968" i="37"/>
  <c r="F967" i="37"/>
  <c r="F965" i="37"/>
  <c r="F963" i="37"/>
  <c r="F961" i="37"/>
  <c r="F960" i="37"/>
  <c r="F958" i="37"/>
  <c r="F956" i="37"/>
  <c r="F954" i="37"/>
  <c r="F953" i="37"/>
  <c r="F951" i="37"/>
  <c r="F949" i="37"/>
  <c r="F947" i="37"/>
  <c r="F946" i="37"/>
  <c r="F944" i="37"/>
  <c r="F942" i="37"/>
  <c r="F940" i="37"/>
  <c r="F939" i="37"/>
  <c r="F937" i="37"/>
  <c r="F935" i="37"/>
  <c r="F933" i="37"/>
  <c r="F932" i="37"/>
  <c r="F930" i="37"/>
  <c r="F928" i="37"/>
  <c r="F926" i="37"/>
  <c r="F925" i="37"/>
  <c r="F923" i="37"/>
  <c r="F921" i="37"/>
  <c r="F919" i="37"/>
  <c r="F918" i="37"/>
  <c r="F916" i="37"/>
  <c r="F914" i="37"/>
  <c r="F912" i="37"/>
  <c r="F911" i="37"/>
  <c r="F909" i="37"/>
  <c r="F907" i="37"/>
  <c r="F905" i="37"/>
  <c r="F904" i="37"/>
  <c r="F902" i="37"/>
  <c r="F900" i="37"/>
  <c r="F898" i="37"/>
  <c r="F897" i="37"/>
  <c r="F895" i="37"/>
  <c r="F893" i="37"/>
  <c r="F891" i="37"/>
  <c r="F890" i="37"/>
  <c r="F888" i="37"/>
  <c r="F886" i="37"/>
  <c r="F884" i="37"/>
  <c r="F883" i="37"/>
  <c r="F881" i="37"/>
  <c r="F879" i="37"/>
  <c r="F877" i="37"/>
  <c r="F876" i="37"/>
  <c r="F874" i="37"/>
  <c r="F872" i="37"/>
  <c r="F870" i="37"/>
  <c r="F869" i="37"/>
  <c r="F867" i="37"/>
  <c r="F865" i="37"/>
  <c r="F863" i="37"/>
  <c r="F862" i="37"/>
  <c r="F860" i="37"/>
  <c r="F858" i="37"/>
  <c r="F856" i="37"/>
  <c r="F855" i="37"/>
  <c r="F853" i="37"/>
  <c r="F851" i="37"/>
  <c r="F849" i="37"/>
  <c r="F848" i="37"/>
  <c r="F846" i="37"/>
  <c r="F844" i="37"/>
  <c r="F842" i="37"/>
  <c r="F841" i="37"/>
  <c r="F839" i="37"/>
  <c r="F837" i="37"/>
  <c r="F835" i="37"/>
  <c r="F834" i="37"/>
  <c r="F832" i="37"/>
  <c r="F830" i="37"/>
  <c r="F828" i="37"/>
  <c r="F827" i="37"/>
  <c r="F825" i="37"/>
  <c r="F823" i="37"/>
  <c r="F821" i="37"/>
  <c r="F820" i="37"/>
  <c r="F818" i="37"/>
  <c r="F816" i="37"/>
  <c r="F814" i="37"/>
  <c r="F813" i="37"/>
  <c r="F811" i="37"/>
  <c r="F809" i="37"/>
  <c r="F807" i="37"/>
  <c r="F806" i="37"/>
  <c r="F804" i="37"/>
  <c r="F802" i="37"/>
  <c r="F800" i="37"/>
  <c r="F799" i="37"/>
  <c r="F797" i="37"/>
  <c r="F795" i="37"/>
  <c r="F793" i="37"/>
  <c r="F792" i="37"/>
  <c r="F790" i="37"/>
  <c r="F788" i="37"/>
  <c r="F786" i="37"/>
  <c r="F785" i="37"/>
  <c r="F783" i="37"/>
  <c r="F781" i="37"/>
  <c r="F779" i="37"/>
  <c r="F778" i="37"/>
  <c r="F776" i="37"/>
  <c r="F774" i="37"/>
  <c r="F772" i="37"/>
  <c r="F771" i="37"/>
  <c r="F769" i="37"/>
  <c r="F767" i="37"/>
  <c r="F765" i="37"/>
  <c r="F764" i="37"/>
  <c r="F762" i="37"/>
  <c r="F760" i="37"/>
  <c r="F758" i="37"/>
  <c r="F757" i="37"/>
  <c r="F755" i="37"/>
  <c r="F753" i="37"/>
  <c r="F751" i="37"/>
  <c r="F750" i="37"/>
  <c r="F748" i="37"/>
  <c r="F746" i="37"/>
  <c r="F744" i="37"/>
  <c r="F743" i="37"/>
  <c r="F741" i="37"/>
  <c r="F739" i="37"/>
  <c r="F737" i="37"/>
  <c r="F736" i="37"/>
  <c r="F734" i="37"/>
  <c r="F732" i="37"/>
  <c r="F730" i="37"/>
  <c r="F729" i="37"/>
  <c r="F727" i="37"/>
  <c r="F725" i="37"/>
  <c r="F723" i="37"/>
  <c r="F722" i="37"/>
  <c r="F720" i="37"/>
  <c r="F718" i="37"/>
  <c r="F716" i="37"/>
  <c r="F715" i="37"/>
  <c r="F713" i="37"/>
  <c r="F711" i="37"/>
  <c r="F709" i="37"/>
  <c r="F708" i="37"/>
  <c r="F706" i="37"/>
  <c r="F704" i="37"/>
  <c r="F702" i="37"/>
  <c r="F701" i="37"/>
  <c r="F699" i="37"/>
  <c r="F697" i="37"/>
  <c r="F695" i="37"/>
  <c r="F694" i="37"/>
  <c r="F692" i="37"/>
  <c r="F690" i="37"/>
  <c r="F688" i="37"/>
  <c r="F687" i="37"/>
  <c r="F685" i="37"/>
  <c r="F683" i="37"/>
  <c r="F681" i="37"/>
  <c r="F680" i="37"/>
  <c r="F678" i="37"/>
  <c r="F676" i="37"/>
  <c r="F674" i="37"/>
  <c r="F673" i="37"/>
  <c r="F671" i="37"/>
  <c r="F669" i="37"/>
  <c r="F667" i="37"/>
  <c r="F666" i="37"/>
  <c r="F664" i="37"/>
  <c r="F662" i="37"/>
  <c r="F660" i="37"/>
  <c r="F659" i="37"/>
  <c r="F657" i="37"/>
  <c r="F655" i="37"/>
  <c r="F653" i="37"/>
  <c r="F652" i="37"/>
  <c r="F650" i="37"/>
  <c r="F648" i="37"/>
  <c r="F646" i="37"/>
  <c r="F645" i="37"/>
  <c r="F643" i="37"/>
  <c r="F641" i="37"/>
  <c r="F639" i="37"/>
  <c r="F638" i="37"/>
  <c r="F636" i="37"/>
  <c r="F634" i="37"/>
  <c r="F632" i="37"/>
  <c r="F631" i="37"/>
  <c r="F629" i="37"/>
  <c r="F627" i="37"/>
  <c r="F625" i="37"/>
  <c r="F624" i="37"/>
  <c r="F622" i="37"/>
  <c r="F620" i="37"/>
  <c r="F618" i="37"/>
  <c r="F617" i="37"/>
  <c r="F615" i="37"/>
  <c r="F613" i="37"/>
  <c r="F611" i="37"/>
  <c r="F610" i="37"/>
  <c r="F608" i="37"/>
  <c r="F606" i="37"/>
  <c r="F604" i="37"/>
  <c r="F603" i="37"/>
  <c r="F601" i="37"/>
  <c r="F599" i="37"/>
  <c r="F597" i="37"/>
  <c r="F596" i="37"/>
  <c r="F594" i="37"/>
  <c r="F592" i="37"/>
  <c r="F590" i="37"/>
  <c r="F589" i="37"/>
  <c r="F587" i="37"/>
  <c r="F585" i="37"/>
  <c r="F583" i="37"/>
  <c r="F582" i="37"/>
  <c r="F580" i="37"/>
  <c r="F578" i="37"/>
  <c r="F576" i="37"/>
  <c r="F575" i="37"/>
  <c r="F573" i="37"/>
  <c r="F571" i="37"/>
  <c r="F569" i="37"/>
  <c r="F568" i="37"/>
  <c r="F566" i="37"/>
  <c r="F564" i="37"/>
  <c r="F562" i="37"/>
  <c r="F561" i="37"/>
  <c r="F559" i="37"/>
  <c r="F557" i="37"/>
  <c r="F555" i="37"/>
  <c r="F554" i="37"/>
  <c r="F552" i="37"/>
  <c r="F550" i="37"/>
  <c r="F548" i="37"/>
  <c r="F547" i="37"/>
  <c r="F545" i="37"/>
  <c r="F543" i="37"/>
  <c r="F541" i="37"/>
  <c r="F540" i="37"/>
  <c r="F538" i="37"/>
  <c r="F536" i="37"/>
  <c r="F534" i="37"/>
  <c r="F533" i="37"/>
  <c r="F531" i="37"/>
  <c r="F529" i="37"/>
  <c r="F527" i="37"/>
  <c r="F526" i="37"/>
  <c r="F524" i="37"/>
  <c r="F522" i="37"/>
  <c r="F520" i="37"/>
  <c r="F519" i="37"/>
  <c r="F517" i="37"/>
  <c r="F515" i="37"/>
  <c r="F513" i="37"/>
  <c r="F512" i="37"/>
  <c r="F510" i="37"/>
  <c r="F508" i="37"/>
  <c r="F506" i="37"/>
  <c r="F505" i="37"/>
  <c r="F503" i="37"/>
  <c r="F501" i="37"/>
  <c r="F499" i="37"/>
  <c r="F498" i="37"/>
  <c r="F496" i="37"/>
  <c r="F494" i="37"/>
  <c r="F492" i="37"/>
  <c r="F491" i="37"/>
  <c r="F489" i="37"/>
  <c r="F487" i="37"/>
  <c r="F485" i="37"/>
  <c r="F484" i="37"/>
  <c r="F482" i="37"/>
  <c r="F480" i="37"/>
  <c r="F478" i="37"/>
  <c r="F477" i="37"/>
  <c r="F475" i="37"/>
  <c r="F473" i="37"/>
  <c r="F471" i="37"/>
  <c r="F470" i="37"/>
  <c r="F468" i="37"/>
  <c r="F466" i="37"/>
  <c r="F464" i="37"/>
  <c r="F463" i="37"/>
  <c r="F461" i="37"/>
  <c r="F459" i="37"/>
  <c r="F457" i="37"/>
  <c r="F456" i="37"/>
  <c r="F454" i="37"/>
  <c r="F452" i="37"/>
  <c r="F450" i="37"/>
  <c r="F449" i="37"/>
  <c r="F447" i="37"/>
  <c r="F445" i="37"/>
  <c r="F443" i="37"/>
  <c r="F442" i="37"/>
  <c r="F440" i="37"/>
  <c r="F438" i="37"/>
  <c r="F436" i="37"/>
  <c r="F435" i="37"/>
  <c r="F433" i="37"/>
  <c r="F431" i="37"/>
  <c r="F429" i="37"/>
  <c r="F428" i="37"/>
  <c r="F426" i="37"/>
  <c r="F424" i="37"/>
  <c r="F422" i="37"/>
  <c r="F421" i="37"/>
  <c r="F419" i="37"/>
  <c r="F417" i="37"/>
  <c r="F415" i="37"/>
  <c r="F414" i="37"/>
  <c r="F412" i="37"/>
  <c r="F410" i="37"/>
  <c r="F408" i="37"/>
  <c r="F407" i="37"/>
  <c r="F405" i="37"/>
  <c r="F403" i="37"/>
  <c r="F401" i="37"/>
  <c r="F400" i="37"/>
  <c r="F398" i="37"/>
  <c r="F396" i="37"/>
  <c r="F394" i="37"/>
  <c r="F393" i="37"/>
  <c r="F391" i="37"/>
  <c r="F389" i="37"/>
  <c r="F387" i="37"/>
  <c r="F386" i="37"/>
  <c r="F384" i="37"/>
  <c r="F382" i="37"/>
  <c r="F380" i="37"/>
  <c r="F379" i="37"/>
  <c r="F377" i="37"/>
  <c r="F375" i="37"/>
  <c r="F373" i="37"/>
  <c r="F372" i="37"/>
  <c r="F370" i="37"/>
  <c r="F368" i="37"/>
  <c r="F366" i="37"/>
  <c r="F365" i="37"/>
  <c r="F363" i="37"/>
  <c r="F361" i="37"/>
  <c r="F359" i="37"/>
  <c r="F358" i="37"/>
  <c r="F356" i="37"/>
  <c r="F354" i="37"/>
  <c r="F352" i="37"/>
  <c r="F351" i="37"/>
  <c r="F349" i="37"/>
  <c r="F347" i="37"/>
  <c r="F345" i="37"/>
  <c r="F344" i="37"/>
  <c r="F342" i="37"/>
  <c r="F340" i="37"/>
  <c r="F338" i="37"/>
  <c r="F337" i="37"/>
  <c r="F335" i="37"/>
  <c r="F333" i="37"/>
  <c r="F331" i="37"/>
  <c r="F330" i="37"/>
  <c r="F328" i="37"/>
  <c r="F326" i="37"/>
  <c r="F324" i="37"/>
  <c r="F323" i="37"/>
  <c r="F321" i="37"/>
  <c r="F319" i="37"/>
  <c r="F317" i="37"/>
  <c r="F316" i="37"/>
  <c r="F314" i="37"/>
  <c r="F312" i="37"/>
  <c r="F310" i="37"/>
  <c r="F309" i="37"/>
  <c r="F307" i="37"/>
  <c r="F305" i="37"/>
  <c r="F303" i="37"/>
  <c r="F302" i="37"/>
  <c r="F300" i="37"/>
  <c r="F298" i="37"/>
  <c r="F296" i="37"/>
  <c r="F295" i="37"/>
  <c r="F293" i="37"/>
  <c r="F291" i="37"/>
  <c r="F289" i="37"/>
  <c r="F288" i="37"/>
  <c r="F286" i="37"/>
  <c r="F284" i="37"/>
  <c r="F282" i="37"/>
  <c r="F281" i="37"/>
  <c r="F279" i="37"/>
  <c r="F277" i="37"/>
  <c r="F275" i="37"/>
  <c r="F274" i="37"/>
  <c r="F272" i="37"/>
  <c r="F270" i="37"/>
  <c r="F268" i="37"/>
  <c r="F267" i="37"/>
  <c r="F265" i="37"/>
  <c r="F263" i="37"/>
  <c r="F261" i="37"/>
  <c r="F260" i="37"/>
  <c r="F258" i="37"/>
  <c r="F256" i="37"/>
  <c r="F253" i="37"/>
  <c r="F251" i="37"/>
  <c r="F249" i="37"/>
  <c r="F247" i="37"/>
  <c r="F246" i="37"/>
  <c r="F244" i="37"/>
  <c r="F242" i="37"/>
  <c r="F240" i="37"/>
  <c r="F239" i="37"/>
  <c r="F237" i="37"/>
  <c r="F235" i="37"/>
  <c r="F233" i="37"/>
  <c r="F232" i="37"/>
  <c r="F230" i="37"/>
  <c r="F228" i="37"/>
  <c r="F226" i="37"/>
  <c r="F225" i="37"/>
  <c r="F223" i="37"/>
  <c r="F221" i="37"/>
  <c r="F219" i="37"/>
  <c r="F218" i="37"/>
  <c r="F216" i="37"/>
  <c r="F214" i="37"/>
  <c r="F212" i="37"/>
  <c r="F211" i="37"/>
  <c r="F209" i="37"/>
  <c r="F207" i="37"/>
  <c r="F205" i="37"/>
  <c r="F204" i="37"/>
  <c r="F202" i="37"/>
  <c r="F200" i="37"/>
  <c r="F198" i="37"/>
  <c r="F197" i="37"/>
  <c r="F195" i="37"/>
  <c r="F193" i="37"/>
  <c r="F191" i="37"/>
  <c r="F190" i="37"/>
  <c r="F188" i="37"/>
  <c r="F186" i="37"/>
  <c r="F184" i="37"/>
  <c r="F183" i="37"/>
  <c r="F181" i="37"/>
  <c r="F179" i="37"/>
  <c r="F177" i="37"/>
  <c r="F176" i="37"/>
  <c r="F174" i="37"/>
  <c r="F172" i="37"/>
  <c r="F170" i="37"/>
  <c r="F169" i="37"/>
  <c r="F167" i="37"/>
  <c r="F165" i="37"/>
  <c r="F163" i="37"/>
  <c r="F162" i="37"/>
  <c r="F160" i="37"/>
  <c r="F158" i="37"/>
  <c r="F156" i="37"/>
  <c r="F155" i="37"/>
  <c r="F153" i="37"/>
  <c r="F151" i="37"/>
  <c r="F149" i="37"/>
  <c r="F148" i="37"/>
  <c r="F146" i="37"/>
  <c r="F144" i="37"/>
  <c r="F142" i="37"/>
  <c r="F141" i="37"/>
  <c r="F139" i="37"/>
  <c r="F137" i="37"/>
  <c r="F135" i="37"/>
  <c r="F134" i="37"/>
  <c r="F132" i="37"/>
  <c r="F130" i="37"/>
  <c r="F128" i="37"/>
  <c r="F127" i="37"/>
  <c r="F125" i="37"/>
  <c r="F123" i="37"/>
  <c r="F121" i="37"/>
  <c r="F120" i="37"/>
  <c r="F118" i="37"/>
  <c r="F116" i="37"/>
  <c r="F114" i="37"/>
  <c r="F113" i="37"/>
  <c r="F111" i="37"/>
  <c r="F109" i="37"/>
  <c r="F107" i="37"/>
  <c r="F106" i="37"/>
  <c r="F104" i="37"/>
  <c r="F102" i="37"/>
  <c r="F100" i="37"/>
  <c r="F99" i="37"/>
  <c r="F97" i="37"/>
  <c r="F95" i="37"/>
  <c r="F93" i="37"/>
  <c r="F92" i="37"/>
  <c r="F90" i="37"/>
  <c r="F88" i="37"/>
  <c r="F86" i="37"/>
  <c r="F85" i="37"/>
  <c r="F83" i="37"/>
  <c r="F81" i="37"/>
  <c r="F79" i="37"/>
  <c r="F78" i="37"/>
  <c r="F76" i="37"/>
  <c r="F74" i="37"/>
  <c r="F72" i="37"/>
  <c r="F71" i="37"/>
  <c r="F69" i="37"/>
  <c r="F67" i="37"/>
  <c r="F65" i="37"/>
  <c r="F64" i="37"/>
  <c r="F62" i="37"/>
  <c r="F60" i="37"/>
  <c r="F58" i="37"/>
  <c r="F57" i="37"/>
  <c r="F55" i="37"/>
  <c r="F53" i="37"/>
  <c r="F51" i="37"/>
  <c r="F50" i="37"/>
  <c r="F48" i="37"/>
  <c r="F46" i="37"/>
  <c r="F44" i="37"/>
  <c r="F43" i="37"/>
  <c r="F41" i="37"/>
  <c r="F39" i="37"/>
  <c r="F36" i="37"/>
  <c r="F34" i="37"/>
  <c r="F32" i="37"/>
  <c r="F30" i="37"/>
  <c r="F29" i="37"/>
  <c r="F27" i="37"/>
  <c r="F25" i="37"/>
  <c r="F23" i="37"/>
  <c r="F22" i="37"/>
  <c r="F20" i="37"/>
  <c r="F18" i="37"/>
  <c r="F16" i="37"/>
  <c r="F15" i="37"/>
  <c r="F13" i="37"/>
  <c r="F11" i="37"/>
  <c r="F9" i="37"/>
  <c r="F8" i="37"/>
  <c r="F6" i="37"/>
  <c r="F4" i="37"/>
  <c r="F2" i="37"/>
  <c r="F1" i="37"/>
  <c r="F1441" i="31"/>
  <c r="F1439" i="31"/>
  <c r="F1437" i="31"/>
  <c r="F1436" i="31"/>
  <c r="F1434" i="31"/>
  <c r="F1432" i="31"/>
  <c r="F1430" i="31"/>
  <c r="F1429" i="31"/>
  <c r="F1427" i="31"/>
  <c r="F1425" i="31"/>
  <c r="F1423" i="31"/>
  <c r="F1422" i="31"/>
  <c r="F1420" i="31"/>
  <c r="F1418" i="31"/>
  <c r="F1416" i="31"/>
  <c r="F1415" i="31"/>
  <c r="F1413" i="31"/>
  <c r="F1411" i="31"/>
  <c r="F1409" i="31"/>
  <c r="F1408" i="31"/>
  <c r="F1406" i="31"/>
  <c r="F1404" i="31"/>
  <c r="F1402" i="31"/>
  <c r="F1401" i="31"/>
  <c r="F1399" i="31"/>
  <c r="F1397" i="31"/>
  <c r="F1395" i="31"/>
  <c r="F1394" i="31"/>
  <c r="F1392" i="31"/>
  <c r="F1390" i="31"/>
  <c r="F1388" i="31"/>
  <c r="F1387" i="31"/>
  <c r="F1385" i="31"/>
  <c r="F1383" i="31"/>
  <c r="F1381" i="31"/>
  <c r="F1380" i="31"/>
  <c r="F1378" i="31"/>
  <c r="F1376" i="31"/>
  <c r="F1374" i="31"/>
  <c r="F1373" i="31"/>
  <c r="F1371" i="31"/>
  <c r="F1369" i="31"/>
  <c r="F1367" i="31"/>
  <c r="F1366" i="31"/>
  <c r="F1364" i="31"/>
  <c r="F1362" i="31"/>
  <c r="F1360" i="31"/>
  <c r="F1359" i="31"/>
  <c r="F1357" i="31"/>
  <c r="F1355" i="31"/>
  <c r="F1353" i="31"/>
  <c r="F1352" i="31"/>
  <c r="F1350" i="31"/>
  <c r="F1348" i="31"/>
  <c r="F1346" i="31"/>
  <c r="F1345" i="31"/>
  <c r="F1343" i="31"/>
  <c r="F1341" i="31"/>
  <c r="F1339" i="31"/>
  <c r="F1338" i="31"/>
  <c r="F1336" i="31"/>
  <c r="F1334" i="31"/>
  <c r="F1332" i="31"/>
  <c r="F1331" i="31"/>
  <c r="B141" i="22"/>
  <c r="B140" i="22"/>
  <c r="B139" i="22"/>
  <c r="B137" i="22"/>
  <c r="B163" i="22"/>
  <c r="B161" i="22"/>
  <c r="B158" i="22"/>
  <c r="B157" i="22"/>
  <c r="B156" i="22"/>
  <c r="B155" i="22"/>
  <c r="B154" i="22"/>
  <c r="B153" i="22"/>
  <c r="B152" i="22"/>
  <c r="B146" i="22"/>
  <c r="B145" i="22"/>
  <c r="B144" i="22"/>
  <c r="B143" i="22"/>
  <c r="B138" i="22"/>
  <c r="B136" i="22"/>
  <c r="B134" i="22"/>
  <c r="F1329" i="31"/>
  <c r="F1327" i="31"/>
  <c r="F1325" i="31"/>
  <c r="F1324" i="31"/>
  <c r="F1322" i="31"/>
  <c r="F1320" i="31"/>
  <c r="F1318" i="31"/>
  <c r="F1317" i="31"/>
  <c r="F1315" i="31"/>
  <c r="F1313" i="31"/>
  <c r="F1311" i="31"/>
  <c r="F1310" i="31"/>
  <c r="F1308" i="31"/>
  <c r="F1306" i="31"/>
  <c r="F1304" i="31"/>
  <c r="F1303" i="31"/>
  <c r="F1301" i="31"/>
  <c r="F1299" i="31"/>
  <c r="F1297" i="31"/>
  <c r="F1296" i="31"/>
  <c r="F1294" i="31"/>
  <c r="F1292" i="31"/>
  <c r="F1290" i="31"/>
  <c r="F1289" i="31"/>
  <c r="F1287" i="31"/>
  <c r="F1285" i="31"/>
  <c r="F1283" i="31"/>
  <c r="F1282" i="31"/>
  <c r="F1280" i="31"/>
  <c r="F1278" i="31"/>
  <c r="F1276" i="31"/>
  <c r="F1275" i="31"/>
  <c r="F1273" i="31"/>
  <c r="F1271" i="31"/>
  <c r="F1269" i="31"/>
  <c r="F1268" i="31"/>
  <c r="F1266" i="31"/>
  <c r="F1264" i="31"/>
  <c r="F1262" i="31"/>
  <c r="F1261" i="31"/>
  <c r="F1259" i="31"/>
  <c r="F1257" i="31"/>
  <c r="F1255" i="31"/>
  <c r="F1254" i="31"/>
  <c r="F1252" i="31"/>
  <c r="F1250" i="31"/>
  <c r="F1248" i="31"/>
  <c r="F1247" i="31"/>
  <c r="F1245" i="31"/>
  <c r="F1243" i="31"/>
  <c r="F1241" i="31"/>
  <c r="F1240" i="31"/>
  <c r="F1238" i="31"/>
  <c r="F1236" i="31"/>
  <c r="F1234" i="31"/>
  <c r="F1233" i="31"/>
  <c r="F1231" i="31"/>
  <c r="F1229" i="31"/>
  <c r="F1227" i="31"/>
  <c r="F1226" i="31"/>
  <c r="F1224" i="31"/>
  <c r="F1222" i="31"/>
  <c r="F1220" i="31"/>
  <c r="F1219" i="31"/>
  <c r="F1217" i="31"/>
  <c r="F1215" i="31"/>
  <c r="F1213" i="31"/>
  <c r="F1212" i="31"/>
  <c r="F1210" i="31"/>
  <c r="F1208" i="31"/>
  <c r="F1206" i="31"/>
  <c r="F1205" i="31"/>
  <c r="F1203" i="31"/>
  <c r="F1201" i="31"/>
  <c r="F1199" i="31"/>
  <c r="F1198" i="31"/>
  <c r="F1196" i="31"/>
  <c r="F1194" i="31"/>
  <c r="F1192" i="31"/>
  <c r="F1191" i="31"/>
  <c r="F1161" i="31"/>
  <c r="F1189" i="31"/>
  <c r="F1187" i="31"/>
  <c r="F1185" i="31"/>
  <c r="F1184" i="31"/>
  <c r="F1182" i="31"/>
  <c r="F1180" i="31"/>
  <c r="F1178" i="31"/>
  <c r="F1177" i="31"/>
  <c r="F1175" i="31"/>
  <c r="F1173" i="31"/>
  <c r="F1171" i="31"/>
  <c r="F1170" i="31"/>
  <c r="F1168" i="31"/>
  <c r="F1166" i="31"/>
  <c r="F1164" i="31"/>
  <c r="F1163" i="31"/>
  <c r="F1159" i="31"/>
  <c r="F1157" i="31"/>
  <c r="F1156" i="31"/>
  <c r="F1154" i="31"/>
  <c r="F1152" i="31"/>
  <c r="F1150" i="31"/>
  <c r="F1149" i="31"/>
  <c r="F1147" i="31"/>
  <c r="F1145" i="31"/>
  <c r="F1143" i="31"/>
  <c r="F1142" i="31"/>
  <c r="F1140" i="31"/>
  <c r="F1138" i="31"/>
  <c r="F1136" i="31"/>
  <c r="F1135" i="31"/>
  <c r="F1133" i="31"/>
  <c r="F1131" i="31"/>
  <c r="F1129" i="31"/>
  <c r="F1128" i="31"/>
  <c r="F1126" i="31"/>
  <c r="F1124" i="31"/>
  <c r="F1122" i="31"/>
  <c r="F1121" i="31"/>
  <c r="AJ15" i="15"/>
  <c r="AJ16" i="15"/>
  <c r="AJ17" i="15"/>
  <c r="AJ18" i="15"/>
  <c r="AJ9" i="15"/>
  <c r="AJ10" i="15"/>
  <c r="AJ11" i="15"/>
  <c r="AJ12" i="15"/>
  <c r="K13" i="26"/>
  <c r="K12" i="26"/>
  <c r="BW18" i="8"/>
  <c r="BW27" i="8"/>
  <c r="BW8" i="8"/>
  <c r="N26" i="11"/>
  <c r="N25" i="11"/>
  <c r="N24" i="11"/>
  <c r="N23" i="11"/>
  <c r="N22" i="11"/>
  <c r="N21" i="11"/>
  <c r="N20" i="11"/>
  <c r="N19" i="11"/>
  <c r="N18" i="11"/>
  <c r="N17" i="11"/>
  <c r="N16" i="11"/>
  <c r="N15" i="11"/>
  <c r="N14" i="11"/>
  <c r="N13" i="11"/>
  <c r="N12" i="11"/>
  <c r="N11" i="11"/>
  <c r="N10" i="11"/>
  <c r="N9" i="11"/>
  <c r="N8" i="11"/>
  <c r="P8" i="7"/>
  <c r="P16" i="7"/>
  <c r="AF19" i="14"/>
  <c r="AF18" i="14"/>
  <c r="AF17" i="14"/>
  <c r="AF16" i="14"/>
  <c r="AF15" i="14"/>
  <c r="AF14" i="14"/>
  <c r="AF13" i="14"/>
  <c r="AF12" i="14"/>
  <c r="AF11" i="14"/>
  <c r="AF10" i="14"/>
  <c r="AF9" i="14"/>
  <c r="AF8" i="14"/>
  <c r="K24" i="35"/>
  <c r="A24" i="35"/>
  <c r="K23" i="35"/>
  <c r="A23" i="35"/>
  <c r="K22" i="35"/>
  <c r="A22" i="35"/>
  <c r="K21" i="35"/>
  <c r="A21" i="35"/>
  <c r="K20" i="35"/>
  <c r="A20" i="35"/>
  <c r="K19" i="35"/>
  <c r="A19" i="35"/>
  <c r="K18" i="35"/>
  <c r="A18" i="35"/>
  <c r="K17" i="35"/>
  <c r="A17" i="35"/>
  <c r="K16" i="35"/>
  <c r="A16" i="35"/>
  <c r="K15" i="35"/>
  <c r="A15" i="35"/>
  <c r="K14" i="35"/>
  <c r="A14" i="35"/>
  <c r="K13" i="35"/>
  <c r="A13" i="35"/>
  <c r="K12" i="35"/>
  <c r="A12" i="35"/>
  <c r="K11" i="35"/>
  <c r="A11" i="35"/>
  <c r="K10" i="35"/>
  <c r="A10" i="35"/>
  <c r="K9" i="35"/>
  <c r="A9" i="35"/>
  <c r="K8" i="35"/>
  <c r="A8" i="35"/>
  <c r="A7" i="35"/>
  <c r="A6" i="35"/>
  <c r="K23" i="26"/>
  <c r="K22" i="26"/>
  <c r="K21" i="26"/>
  <c r="K20" i="26"/>
  <c r="K19" i="26"/>
  <c r="K18" i="26"/>
  <c r="K17" i="26"/>
  <c r="K16" i="26"/>
  <c r="K15" i="26"/>
  <c r="K14" i="26"/>
  <c r="K11" i="26"/>
  <c r="K10" i="26"/>
  <c r="K9" i="26"/>
  <c r="K8" i="26"/>
  <c r="BW26" i="8"/>
  <c r="BW25" i="8"/>
  <c r="BW24" i="8"/>
  <c r="BW23" i="8"/>
  <c r="BW22" i="8"/>
  <c r="BW21" i="8"/>
  <c r="BW20" i="8"/>
  <c r="BW19" i="8"/>
  <c r="BW17" i="8"/>
  <c r="BW16" i="8"/>
  <c r="BW15" i="8"/>
  <c r="BW14" i="8"/>
  <c r="BW13" i="8"/>
  <c r="BW12" i="8"/>
  <c r="BW11" i="8"/>
  <c r="BW10" i="8"/>
  <c r="BW9" i="8"/>
  <c r="P27" i="7"/>
  <c r="P26" i="7"/>
  <c r="P25" i="7"/>
  <c r="P24" i="7"/>
  <c r="P23" i="7"/>
  <c r="P22" i="7"/>
  <c r="P21" i="7"/>
  <c r="P20" i="7"/>
  <c r="P19" i="7"/>
  <c r="P18" i="7"/>
  <c r="P17" i="7"/>
  <c r="P15" i="7"/>
  <c r="P14" i="7"/>
  <c r="P13" i="7"/>
  <c r="P12" i="7"/>
  <c r="P11" i="7"/>
  <c r="P10" i="7"/>
  <c r="P9" i="7"/>
  <c r="AC8" i="14"/>
  <c r="AC19" i="14"/>
  <c r="AC18" i="14"/>
  <c r="AC17" i="14"/>
  <c r="AC16" i="14"/>
  <c r="AC15" i="14"/>
  <c r="AC14" i="14"/>
  <c r="AC13" i="14"/>
  <c r="AC12" i="14"/>
  <c r="AC11" i="14"/>
  <c r="AC10" i="14"/>
  <c r="AC9" i="14"/>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8" i="6"/>
  <c r="B115" i="22"/>
  <c r="P106" i="22"/>
  <c r="AF8" i="15"/>
  <c r="AF18" i="15"/>
  <c r="AF17" i="15"/>
  <c r="AF16" i="15"/>
  <c r="AF15" i="15"/>
  <c r="AF14" i="15"/>
  <c r="AF13" i="15"/>
  <c r="AF12" i="15"/>
  <c r="AF11" i="15"/>
  <c r="AF10" i="15"/>
  <c r="AF9" i="15"/>
  <c r="B111" i="22"/>
  <c r="B135" i="22"/>
  <c r="B133" i="22"/>
  <c r="B132" i="22"/>
  <c r="B131" i="22"/>
  <c r="B130" i="22"/>
  <c r="B129" i="22"/>
  <c r="B128" i="22"/>
  <c r="B127" i="22"/>
  <c r="B126" i="22"/>
  <c r="B125" i="22"/>
  <c r="B124" i="22"/>
  <c r="B123" i="22"/>
  <c r="B122" i="22"/>
  <c r="B121" i="22"/>
  <c r="B120" i="22"/>
  <c r="B119" i="22"/>
  <c r="B118" i="22"/>
  <c r="B117" i="22"/>
  <c r="B116" i="22"/>
  <c r="B114" i="22"/>
  <c r="B113" i="22"/>
  <c r="B96" i="22"/>
  <c r="B112" i="22"/>
  <c r="B110" i="22"/>
  <c r="B109" i="22"/>
  <c r="B108" i="22"/>
  <c r="B107" i="22"/>
  <c r="B106" i="22"/>
  <c r="B105" i="22"/>
  <c r="B104" i="22"/>
  <c r="B103" i="22"/>
  <c r="B102" i="22"/>
  <c r="B101" i="22"/>
  <c r="B100" i="22"/>
  <c r="B99" i="22"/>
  <c r="B98" i="22"/>
  <c r="B97" i="22"/>
  <c r="B95" i="22"/>
  <c r="B94" i="22"/>
  <c r="Z8" i="15"/>
  <c r="A15" i="33"/>
  <c r="A16" i="33"/>
  <c r="A17" i="33"/>
  <c r="A18" i="33"/>
  <c r="A19" i="33"/>
  <c r="A20" i="33"/>
  <c r="A21" i="33"/>
  <c r="J16" i="33"/>
  <c r="J17" i="33"/>
  <c r="J18" i="33"/>
  <c r="J19" i="33"/>
  <c r="J20" i="33"/>
  <c r="J21" i="33"/>
  <c r="J22" i="33"/>
  <c r="J23" i="33"/>
  <c r="J24" i="33"/>
  <c r="J12" i="33"/>
  <c r="A12" i="33"/>
  <c r="J11" i="33"/>
  <c r="A11" i="33"/>
  <c r="I16" i="34"/>
  <c r="A16" i="34"/>
  <c r="I15" i="34"/>
  <c r="A15" i="34"/>
  <c r="I14" i="34"/>
  <c r="A14" i="34"/>
  <c r="I13" i="34"/>
  <c r="A13" i="34"/>
  <c r="A12" i="34"/>
  <c r="I11" i="34"/>
  <c r="A11" i="34"/>
  <c r="I10" i="34"/>
  <c r="A10" i="34"/>
  <c r="I9" i="34"/>
  <c r="A9" i="34"/>
  <c r="I8" i="34"/>
  <c r="A8" i="34"/>
  <c r="A7" i="34"/>
  <c r="A6" i="34"/>
  <c r="BN27" i="8" l="1"/>
  <c r="BN18" i="8"/>
  <c r="BN8" i="8"/>
  <c r="M18" i="25"/>
  <c r="M19" i="25"/>
  <c r="M20" i="25"/>
  <c r="M21" i="25"/>
  <c r="M22" i="25"/>
  <c r="M23" i="25"/>
  <c r="M24" i="25"/>
  <c r="M25" i="25"/>
  <c r="M26" i="25"/>
  <c r="M27" i="25"/>
  <c r="M28" i="25"/>
  <c r="M29" i="25"/>
  <c r="M30" i="25"/>
  <c r="M31" i="25"/>
  <c r="M17" i="25"/>
  <c r="M16" i="25"/>
  <c r="M9" i="25"/>
  <c r="M10" i="25"/>
  <c r="M11" i="25"/>
  <c r="M12" i="25"/>
  <c r="M13" i="25"/>
  <c r="M14" i="25"/>
  <c r="M15" i="25"/>
  <c r="M8" i="25"/>
  <c r="B72" i="22"/>
  <c r="F1133" i="23"/>
  <c r="F1131" i="23"/>
  <c r="F1129" i="23"/>
  <c r="F1128" i="23"/>
  <c r="F1126" i="23"/>
  <c r="F1124" i="23"/>
  <c r="F1122" i="23"/>
  <c r="F1121" i="23"/>
  <c r="W18" i="14"/>
  <c r="W8" i="14"/>
  <c r="O15" i="12" l="1"/>
  <c r="O16" i="12"/>
  <c r="O17" i="12"/>
  <c r="O18" i="12"/>
  <c r="O19" i="12"/>
  <c r="O20" i="12"/>
  <c r="O14" i="12"/>
  <c r="O13" i="12"/>
  <c r="O9" i="12"/>
  <c r="O10" i="12"/>
  <c r="O11" i="12"/>
  <c r="O12" i="12"/>
  <c r="O8" i="12"/>
  <c r="B36" i="3"/>
  <c r="B35" i="3"/>
  <c r="B34" i="3"/>
  <c r="B33" i="3"/>
  <c r="B32" i="3"/>
  <c r="B31" i="3"/>
  <c r="B30" i="3"/>
  <c r="B29" i="3"/>
  <c r="B27" i="3"/>
  <c r="B26" i="3"/>
  <c r="M18" i="10"/>
  <c r="M16" i="10"/>
  <c r="M9" i="10"/>
  <c r="M10" i="10"/>
  <c r="M11" i="10"/>
  <c r="M12" i="10"/>
  <c r="M13" i="10"/>
  <c r="M14" i="10"/>
  <c r="M15" i="10"/>
  <c r="M8" i="10"/>
  <c r="M27" i="10"/>
  <c r="M26" i="10"/>
  <c r="M25" i="10"/>
  <c r="M24" i="10"/>
  <c r="M23" i="10"/>
  <c r="M22" i="10"/>
  <c r="M21" i="10"/>
  <c r="M20" i="10"/>
  <c r="M19" i="10"/>
  <c r="M17" i="10"/>
  <c r="S16" i="9"/>
  <c r="S17" i="9"/>
  <c r="S18" i="9"/>
  <c r="S19" i="9"/>
  <c r="S20" i="9"/>
  <c r="S21" i="9"/>
  <c r="S22" i="9"/>
  <c r="S23" i="9"/>
  <c r="S24" i="9"/>
  <c r="S25" i="9"/>
  <c r="S26" i="9"/>
  <c r="S27" i="9"/>
  <c r="S28" i="9"/>
  <c r="S15" i="9"/>
  <c r="S14" i="9"/>
  <c r="S9" i="9"/>
  <c r="S10" i="9"/>
  <c r="S11" i="9"/>
  <c r="S12" i="9"/>
  <c r="S13" i="9"/>
  <c r="S8" i="9"/>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8" i="6"/>
  <c r="BN26" i="8"/>
  <c r="BN25" i="8"/>
  <c r="BN24" i="8"/>
  <c r="BN23" i="8"/>
  <c r="BN22" i="8"/>
  <c r="BN21" i="8"/>
  <c r="BN20" i="8"/>
  <c r="BN19" i="8"/>
  <c r="BN17" i="8"/>
  <c r="BN16" i="8"/>
  <c r="BN15" i="8"/>
  <c r="BN14" i="8"/>
  <c r="BN13" i="8"/>
  <c r="BN12" i="8"/>
  <c r="BN11" i="8"/>
  <c r="BN10" i="8"/>
  <c r="BN9" i="8"/>
  <c r="Z18" i="15"/>
  <c r="Z13" i="15"/>
  <c r="AA8" i="17"/>
  <c r="J13" i="33"/>
  <c r="J8" i="33"/>
  <c r="A24" i="33"/>
  <c r="A23" i="33"/>
  <c r="A22" i="33"/>
  <c r="J15" i="33"/>
  <c r="A14" i="33"/>
  <c r="A13" i="33"/>
  <c r="J10" i="33"/>
  <c r="A10" i="33"/>
  <c r="J9" i="33"/>
  <c r="A9" i="33"/>
  <c r="A8" i="33"/>
  <c r="A7" i="33"/>
  <c r="A6" i="33"/>
  <c r="B24" i="3"/>
  <c r="BD27" i="8" l="1"/>
  <c r="BD18" i="8"/>
  <c r="BD8" i="8"/>
  <c r="W13" i="14"/>
  <c r="W19" i="14"/>
  <c r="F1119" i="31"/>
  <c r="F1117" i="31"/>
  <c r="F1115" i="31"/>
  <c r="F1114" i="31"/>
  <c r="F1112" i="31"/>
  <c r="F1110" i="31"/>
  <c r="F1108" i="31"/>
  <c r="F1107" i="31"/>
  <c r="F1105" i="31"/>
  <c r="F1103" i="31"/>
  <c r="F1101" i="31"/>
  <c r="F1100" i="31"/>
  <c r="F1098" i="31"/>
  <c r="F1096" i="31"/>
  <c r="F1094" i="31"/>
  <c r="F1093" i="31"/>
  <c r="F1091" i="31"/>
  <c r="F1089" i="31"/>
  <c r="F1087" i="31"/>
  <c r="F1086" i="31"/>
  <c r="F1084" i="31"/>
  <c r="F1082" i="31"/>
  <c r="F1080" i="31"/>
  <c r="F1079" i="31"/>
  <c r="F1077" i="31"/>
  <c r="F1075" i="31"/>
  <c r="F1073" i="31"/>
  <c r="F1072" i="31"/>
  <c r="F1070" i="31"/>
  <c r="F1068" i="31"/>
  <c r="F1066" i="31"/>
  <c r="F1065" i="31"/>
  <c r="F1063" i="31"/>
  <c r="F1061" i="31"/>
  <c r="F1059" i="31"/>
  <c r="F1058" i="31"/>
  <c r="F1056" i="31"/>
  <c r="F1054" i="31"/>
  <c r="F1052" i="31"/>
  <c r="F1051" i="31"/>
  <c r="F1049" i="31"/>
  <c r="F1047" i="31"/>
  <c r="F1045" i="31"/>
  <c r="F1044" i="31"/>
  <c r="F1042" i="31"/>
  <c r="F1040" i="31"/>
  <c r="F1038" i="31"/>
  <c r="F1037" i="31"/>
  <c r="F1035" i="31"/>
  <c r="F1033" i="31"/>
  <c r="F1031" i="31"/>
  <c r="F1030" i="31"/>
  <c r="F1028" i="31"/>
  <c r="F1026" i="31"/>
  <c r="F1024" i="31"/>
  <c r="F1023" i="31"/>
  <c r="F1021" i="31"/>
  <c r="F1019" i="31"/>
  <c r="F1017" i="31"/>
  <c r="F1016" i="31"/>
  <c r="F1014" i="31"/>
  <c r="F1012" i="31"/>
  <c r="F1010" i="31"/>
  <c r="F1009" i="31"/>
  <c r="F1007" i="31"/>
  <c r="F1005" i="31"/>
  <c r="F1003" i="31"/>
  <c r="F1002" i="31"/>
  <c r="F1000" i="31"/>
  <c r="F998" i="31"/>
  <c r="F996" i="31"/>
  <c r="F995" i="31"/>
  <c r="F993" i="31"/>
  <c r="F991" i="31"/>
  <c r="F989" i="31"/>
  <c r="F988" i="31"/>
  <c r="F986" i="31"/>
  <c r="F984" i="31"/>
  <c r="F982" i="31"/>
  <c r="F981" i="31"/>
  <c r="F979" i="31"/>
  <c r="F977" i="31"/>
  <c r="F975" i="31"/>
  <c r="F974" i="31"/>
  <c r="F972" i="31"/>
  <c r="F970" i="31"/>
  <c r="F968" i="31"/>
  <c r="F967" i="31"/>
  <c r="F965" i="31"/>
  <c r="F963" i="31"/>
  <c r="F961" i="31"/>
  <c r="F960" i="31"/>
  <c r="F958" i="31"/>
  <c r="F956" i="31"/>
  <c r="F954" i="31"/>
  <c r="F953" i="31"/>
  <c r="F951" i="31"/>
  <c r="F949" i="31"/>
  <c r="F947" i="31"/>
  <c r="F946" i="31"/>
  <c r="F944" i="31"/>
  <c r="F942" i="31"/>
  <c r="F940" i="31"/>
  <c r="F939" i="31"/>
  <c r="F937" i="31"/>
  <c r="F935" i="31"/>
  <c r="F933" i="31"/>
  <c r="F932" i="31"/>
  <c r="F930" i="31"/>
  <c r="F928" i="31"/>
  <c r="F926" i="31"/>
  <c r="F925" i="31"/>
  <c r="F923" i="31"/>
  <c r="F921" i="31"/>
  <c r="F919" i="31"/>
  <c r="F918" i="31"/>
  <c r="F916" i="31"/>
  <c r="F914" i="31"/>
  <c r="F912" i="31"/>
  <c r="F911" i="31"/>
  <c r="F909" i="31"/>
  <c r="F907" i="31"/>
  <c r="F905" i="31"/>
  <c r="F904" i="31"/>
  <c r="F902" i="31"/>
  <c r="F900" i="31"/>
  <c r="F898" i="31"/>
  <c r="F897" i="31"/>
  <c r="F895" i="31"/>
  <c r="F893" i="31"/>
  <c r="F891" i="31"/>
  <c r="F890" i="31"/>
  <c r="F888" i="31"/>
  <c r="F886" i="31"/>
  <c r="F884" i="31"/>
  <c r="F883" i="31"/>
  <c r="F881" i="31"/>
  <c r="F879" i="31"/>
  <c r="F877" i="31"/>
  <c r="F876" i="31"/>
  <c r="F874" i="31"/>
  <c r="F872" i="31"/>
  <c r="F870" i="31"/>
  <c r="F869" i="31"/>
  <c r="F867" i="31"/>
  <c r="F865" i="31"/>
  <c r="F863" i="31"/>
  <c r="F862" i="31"/>
  <c r="F860" i="31"/>
  <c r="F858" i="31"/>
  <c r="F856" i="31"/>
  <c r="F855" i="31"/>
  <c r="F853" i="31"/>
  <c r="F851" i="31"/>
  <c r="F849" i="31"/>
  <c r="F848" i="31"/>
  <c r="F846" i="31"/>
  <c r="F844" i="31"/>
  <c r="F842" i="31"/>
  <c r="F841" i="31"/>
  <c r="F839" i="31"/>
  <c r="F837" i="31"/>
  <c r="F835" i="31"/>
  <c r="F834" i="31"/>
  <c r="F832" i="31"/>
  <c r="F830" i="31"/>
  <c r="F828" i="31"/>
  <c r="F827" i="31"/>
  <c r="F825" i="31"/>
  <c r="F823" i="31"/>
  <c r="F821" i="31"/>
  <c r="F820" i="31"/>
  <c r="F818" i="31"/>
  <c r="F816" i="31"/>
  <c r="F814" i="31"/>
  <c r="F813" i="31"/>
  <c r="F811" i="31"/>
  <c r="F809" i="31"/>
  <c r="F807" i="31"/>
  <c r="F806" i="31"/>
  <c r="F804" i="31"/>
  <c r="F802" i="31"/>
  <c r="F800" i="31"/>
  <c r="F799" i="31"/>
  <c r="F797" i="31"/>
  <c r="F795" i="31"/>
  <c r="F793" i="31"/>
  <c r="F792" i="31"/>
  <c r="F790" i="31"/>
  <c r="F788" i="31"/>
  <c r="F786" i="31"/>
  <c r="F785" i="31"/>
  <c r="F783" i="31"/>
  <c r="F781" i="31"/>
  <c r="F779" i="31"/>
  <c r="F778" i="31"/>
  <c r="F776" i="31"/>
  <c r="F774" i="31"/>
  <c r="F772" i="31"/>
  <c r="F771" i="31"/>
  <c r="F769" i="31"/>
  <c r="F767" i="31"/>
  <c r="F765" i="31"/>
  <c r="F764" i="31"/>
  <c r="F762" i="31"/>
  <c r="F760" i="31"/>
  <c r="F758" i="31"/>
  <c r="F757" i="31"/>
  <c r="F755" i="31"/>
  <c r="F753" i="31"/>
  <c r="F751" i="31"/>
  <c r="F750" i="31"/>
  <c r="F748" i="31"/>
  <c r="F746" i="31"/>
  <c r="F744" i="31"/>
  <c r="F743" i="31"/>
  <c r="F741" i="31"/>
  <c r="F739" i="31"/>
  <c r="F737" i="31"/>
  <c r="F736" i="31"/>
  <c r="F734" i="31"/>
  <c r="F732" i="31"/>
  <c r="F730" i="31"/>
  <c r="F729" i="31"/>
  <c r="F727" i="31"/>
  <c r="F725" i="31"/>
  <c r="F723" i="31"/>
  <c r="F722" i="31"/>
  <c r="F720" i="31"/>
  <c r="F718" i="31"/>
  <c r="F716" i="31"/>
  <c r="F715" i="31"/>
  <c r="F713" i="31"/>
  <c r="F711" i="31"/>
  <c r="F709" i="31"/>
  <c r="F708" i="31"/>
  <c r="F706" i="31"/>
  <c r="F704" i="31"/>
  <c r="F702" i="31"/>
  <c r="F701" i="31"/>
  <c r="F699" i="31"/>
  <c r="F697" i="31"/>
  <c r="F695" i="31"/>
  <c r="F694" i="31"/>
  <c r="F692" i="31"/>
  <c r="F690" i="31"/>
  <c r="F688" i="31"/>
  <c r="F687" i="31"/>
  <c r="F685" i="31"/>
  <c r="F683" i="31"/>
  <c r="F681" i="31"/>
  <c r="F680" i="31"/>
  <c r="F678" i="31"/>
  <c r="F676" i="31"/>
  <c r="F674" i="31"/>
  <c r="F673" i="31"/>
  <c r="F671" i="31"/>
  <c r="F669" i="31"/>
  <c r="F667" i="31"/>
  <c r="F666" i="31"/>
  <c r="F664" i="31"/>
  <c r="F662" i="31"/>
  <c r="F660" i="31"/>
  <c r="F659" i="31"/>
  <c r="F657" i="31"/>
  <c r="F655" i="31"/>
  <c r="F653" i="31"/>
  <c r="F652" i="31"/>
  <c r="F650" i="31"/>
  <c r="F648" i="31"/>
  <c r="F646" i="31"/>
  <c r="F645" i="31"/>
  <c r="F643" i="31"/>
  <c r="F641" i="31"/>
  <c r="F639" i="31"/>
  <c r="F638" i="31"/>
  <c r="F636" i="31"/>
  <c r="F634" i="31"/>
  <c r="F632" i="31"/>
  <c r="F631" i="31"/>
  <c r="F629" i="31"/>
  <c r="F627" i="31"/>
  <c r="F625" i="31"/>
  <c r="F624" i="31"/>
  <c r="F622" i="31"/>
  <c r="F620" i="31"/>
  <c r="F618" i="31"/>
  <c r="F617" i="31"/>
  <c r="F615" i="31"/>
  <c r="F613" i="31"/>
  <c r="F611" i="31"/>
  <c r="F610" i="31"/>
  <c r="F608" i="31"/>
  <c r="F606" i="31"/>
  <c r="F604" i="31"/>
  <c r="F603" i="31"/>
  <c r="F601" i="31"/>
  <c r="F599" i="31"/>
  <c r="F597" i="31"/>
  <c r="F596" i="31"/>
  <c r="F594" i="31"/>
  <c r="F592" i="31"/>
  <c r="F590" i="31"/>
  <c r="F589" i="31"/>
  <c r="F587" i="31"/>
  <c r="F585" i="31"/>
  <c r="F583" i="31"/>
  <c r="F582" i="31"/>
  <c r="F580" i="31"/>
  <c r="F578" i="31"/>
  <c r="F576" i="31"/>
  <c r="F575" i="31"/>
  <c r="F573" i="31"/>
  <c r="F571" i="31"/>
  <c r="F569" i="31"/>
  <c r="F568" i="31"/>
  <c r="F566" i="31"/>
  <c r="F564" i="31"/>
  <c r="F562" i="31"/>
  <c r="F561" i="31"/>
  <c r="F559" i="31"/>
  <c r="F557" i="31"/>
  <c r="F555" i="31"/>
  <c r="F554" i="31"/>
  <c r="F552" i="31"/>
  <c r="F550" i="31"/>
  <c r="F548" i="31"/>
  <c r="F547" i="31"/>
  <c r="F545" i="31"/>
  <c r="F543" i="31"/>
  <c r="F541" i="31"/>
  <c r="F540" i="31"/>
  <c r="F538" i="31"/>
  <c r="F536" i="31"/>
  <c r="F534" i="31"/>
  <c r="F533" i="31"/>
  <c r="F531" i="31"/>
  <c r="F529" i="31"/>
  <c r="F527" i="31"/>
  <c r="F526" i="31"/>
  <c r="F524" i="31"/>
  <c r="F522" i="31"/>
  <c r="F520" i="31"/>
  <c r="F519" i="31"/>
  <c r="F517" i="31"/>
  <c r="F515" i="31"/>
  <c r="F513" i="31"/>
  <c r="F512" i="31"/>
  <c r="F510" i="31"/>
  <c r="F508" i="31"/>
  <c r="F506" i="31"/>
  <c r="F505" i="31"/>
  <c r="F503" i="31"/>
  <c r="F501" i="31"/>
  <c r="F499" i="31"/>
  <c r="F498" i="31"/>
  <c r="F496" i="31"/>
  <c r="F494" i="31"/>
  <c r="F492" i="31"/>
  <c r="F491" i="31"/>
  <c r="F489" i="31"/>
  <c r="F487" i="31"/>
  <c r="F485" i="31"/>
  <c r="F484" i="31"/>
  <c r="F482" i="31"/>
  <c r="F480" i="31"/>
  <c r="F478" i="31"/>
  <c r="F477" i="31"/>
  <c r="F475" i="31"/>
  <c r="F473" i="31"/>
  <c r="F471" i="31"/>
  <c r="F470" i="31"/>
  <c r="F468" i="31"/>
  <c r="F466" i="31"/>
  <c r="F464" i="31"/>
  <c r="F463" i="31"/>
  <c r="F461" i="31"/>
  <c r="F459" i="31"/>
  <c r="F457" i="31"/>
  <c r="F456" i="31"/>
  <c r="F454" i="31"/>
  <c r="F452" i="31"/>
  <c r="F450" i="31"/>
  <c r="F449" i="31"/>
  <c r="F447" i="31"/>
  <c r="F445" i="31"/>
  <c r="F443" i="31"/>
  <c r="F442" i="31"/>
  <c r="F440" i="31"/>
  <c r="F438" i="31"/>
  <c r="F436" i="31"/>
  <c r="F435" i="31"/>
  <c r="F433" i="31"/>
  <c r="F431" i="31"/>
  <c r="F429" i="31"/>
  <c r="F428" i="31"/>
  <c r="F426" i="31"/>
  <c r="F424" i="31"/>
  <c r="F422" i="31"/>
  <c r="F421" i="31"/>
  <c r="F419" i="31"/>
  <c r="F417" i="31"/>
  <c r="F415" i="31"/>
  <c r="F414" i="31"/>
  <c r="F412" i="31"/>
  <c r="F410" i="31"/>
  <c r="F408" i="31"/>
  <c r="F407" i="31"/>
  <c r="F405" i="31"/>
  <c r="F403" i="31"/>
  <c r="F401" i="31"/>
  <c r="F400" i="31"/>
  <c r="F398" i="31"/>
  <c r="F396" i="31"/>
  <c r="F394" i="31"/>
  <c r="F393" i="31"/>
  <c r="F391" i="31"/>
  <c r="F389" i="31"/>
  <c r="F387" i="31"/>
  <c r="F386" i="31"/>
  <c r="F384" i="31"/>
  <c r="F382" i="31"/>
  <c r="F380" i="31"/>
  <c r="F379" i="31"/>
  <c r="F377" i="31"/>
  <c r="F375" i="31"/>
  <c r="F373" i="31"/>
  <c r="F372" i="31"/>
  <c r="F370" i="31"/>
  <c r="F368" i="31"/>
  <c r="F366" i="31"/>
  <c r="F365" i="31"/>
  <c r="F363" i="31"/>
  <c r="F361" i="31"/>
  <c r="F359" i="31"/>
  <c r="F358" i="31"/>
  <c r="F356" i="31"/>
  <c r="F354" i="31"/>
  <c r="F352" i="31"/>
  <c r="F351" i="31"/>
  <c r="F349" i="31"/>
  <c r="F347" i="31"/>
  <c r="F345" i="31"/>
  <c r="F344" i="31"/>
  <c r="F342" i="31"/>
  <c r="F340" i="31"/>
  <c r="F338" i="31"/>
  <c r="F337" i="31"/>
  <c r="F335" i="31"/>
  <c r="F333" i="31"/>
  <c r="F331" i="31"/>
  <c r="F330" i="31"/>
  <c r="F328" i="31"/>
  <c r="F326" i="31"/>
  <c r="F324" i="31"/>
  <c r="F323" i="31"/>
  <c r="F321" i="31"/>
  <c r="F319" i="31"/>
  <c r="F317" i="31"/>
  <c r="F316" i="31"/>
  <c r="F314" i="31"/>
  <c r="F312" i="31"/>
  <c r="F310" i="31"/>
  <c r="F309" i="31"/>
  <c r="F307" i="31"/>
  <c r="F305" i="31"/>
  <c r="F303" i="31"/>
  <c r="F302" i="31"/>
  <c r="F300" i="31"/>
  <c r="F298" i="31"/>
  <c r="F296" i="31"/>
  <c r="F295" i="31"/>
  <c r="F293" i="31"/>
  <c r="F291" i="31"/>
  <c r="F289" i="31"/>
  <c r="F288" i="31"/>
  <c r="F286" i="31"/>
  <c r="F284" i="31"/>
  <c r="F282" i="31"/>
  <c r="F281" i="31"/>
  <c r="F279" i="31"/>
  <c r="F277" i="31"/>
  <c r="F275" i="31"/>
  <c r="F274" i="31"/>
  <c r="F272" i="31"/>
  <c r="F270" i="31"/>
  <c r="F268" i="31"/>
  <c r="F267" i="31"/>
  <c r="F265" i="31"/>
  <c r="F263" i="31"/>
  <c r="F261" i="31"/>
  <c r="F260" i="31"/>
  <c r="F258" i="31"/>
  <c r="F256" i="31"/>
  <c r="F254" i="31"/>
  <c r="F253" i="31"/>
  <c r="F251" i="31"/>
  <c r="F249" i="31"/>
  <c r="F247" i="31"/>
  <c r="F246" i="31"/>
  <c r="F244" i="31"/>
  <c r="F242" i="31"/>
  <c r="F240" i="31"/>
  <c r="F239" i="31"/>
  <c r="F237" i="31"/>
  <c r="F235" i="31"/>
  <c r="F233" i="31"/>
  <c r="F232" i="31"/>
  <c r="F230" i="31"/>
  <c r="F228" i="31"/>
  <c r="F226" i="31"/>
  <c r="F225" i="31"/>
  <c r="F223" i="31"/>
  <c r="F221" i="31"/>
  <c r="F219" i="31"/>
  <c r="F218" i="31"/>
  <c r="F216" i="31"/>
  <c r="F214" i="31"/>
  <c r="F212" i="31"/>
  <c r="F211" i="31"/>
  <c r="F209" i="31"/>
  <c r="F207" i="31"/>
  <c r="F205" i="31"/>
  <c r="F204" i="31"/>
  <c r="F202" i="31"/>
  <c r="F200" i="31"/>
  <c r="F198" i="31"/>
  <c r="F197" i="31"/>
  <c r="F195" i="31"/>
  <c r="F193" i="31"/>
  <c r="F191" i="31"/>
  <c r="F190" i="31"/>
  <c r="F188" i="31"/>
  <c r="F186" i="31"/>
  <c r="F184" i="31"/>
  <c r="F183" i="31"/>
  <c r="F181" i="31"/>
  <c r="F179" i="31"/>
  <c r="F177" i="31"/>
  <c r="F176" i="31"/>
  <c r="F174" i="31"/>
  <c r="F172" i="31"/>
  <c r="F170" i="31"/>
  <c r="F169" i="31"/>
  <c r="F167" i="31"/>
  <c r="F165" i="31"/>
  <c r="F163" i="31"/>
  <c r="F162" i="31"/>
  <c r="F160" i="31"/>
  <c r="F158" i="31"/>
  <c r="F156" i="31"/>
  <c r="F155" i="31"/>
  <c r="F153" i="31"/>
  <c r="F151" i="31"/>
  <c r="F149" i="31"/>
  <c r="F148" i="31"/>
  <c r="F146" i="31"/>
  <c r="F144" i="31"/>
  <c r="F142" i="31"/>
  <c r="F141" i="31"/>
  <c r="F139" i="31"/>
  <c r="F137" i="31"/>
  <c r="F135" i="31"/>
  <c r="F134" i="31"/>
  <c r="F132" i="31"/>
  <c r="F130" i="31"/>
  <c r="F128" i="31"/>
  <c r="F127" i="31"/>
  <c r="F125" i="31"/>
  <c r="F123" i="31"/>
  <c r="F121" i="31"/>
  <c r="F120" i="31"/>
  <c r="F118" i="31"/>
  <c r="F116" i="31"/>
  <c r="F114" i="31"/>
  <c r="F113" i="31"/>
  <c r="F111" i="31"/>
  <c r="F109" i="31"/>
  <c r="F107" i="31"/>
  <c r="F106" i="31"/>
  <c r="F104" i="31"/>
  <c r="F102" i="31"/>
  <c r="F100" i="31"/>
  <c r="F99" i="31"/>
  <c r="F97" i="31"/>
  <c r="F95" i="31"/>
  <c r="F93" i="31"/>
  <c r="F92" i="31"/>
  <c r="F90" i="31"/>
  <c r="F88" i="31"/>
  <c r="F86" i="31"/>
  <c r="F85" i="31"/>
  <c r="F83" i="31"/>
  <c r="F81" i="31"/>
  <c r="F79" i="31"/>
  <c r="F78" i="31"/>
  <c r="F76" i="31"/>
  <c r="F74" i="31"/>
  <c r="F72" i="31"/>
  <c r="F71" i="31"/>
  <c r="F69" i="31"/>
  <c r="F67" i="31"/>
  <c r="F65" i="31"/>
  <c r="F64" i="31"/>
  <c r="F62" i="31"/>
  <c r="F60" i="31"/>
  <c r="F58" i="31"/>
  <c r="F57" i="31"/>
  <c r="F55" i="31"/>
  <c r="F53" i="31"/>
  <c r="F51" i="31"/>
  <c r="F50" i="31"/>
  <c r="F48" i="31"/>
  <c r="F46" i="31"/>
  <c r="F44" i="31"/>
  <c r="F43" i="31"/>
  <c r="F41" i="31"/>
  <c r="F39" i="31"/>
  <c r="F37" i="31"/>
  <c r="F36" i="31"/>
  <c r="F34" i="31"/>
  <c r="F32" i="31"/>
  <c r="F30" i="31"/>
  <c r="F29" i="31"/>
  <c r="F27" i="31"/>
  <c r="F25" i="31"/>
  <c r="F23" i="31"/>
  <c r="F22" i="31"/>
  <c r="F20" i="31"/>
  <c r="F18" i="31"/>
  <c r="F16" i="31"/>
  <c r="F15" i="31"/>
  <c r="F13" i="31"/>
  <c r="F11" i="31"/>
  <c r="F9" i="31"/>
  <c r="F8" i="31"/>
  <c r="F6" i="31"/>
  <c r="F4" i="31"/>
  <c r="F2" i="31"/>
  <c r="F1" i="31"/>
  <c r="F1119" i="23"/>
  <c r="F1117" i="23"/>
  <c r="F1115" i="23"/>
  <c r="F1114" i="23"/>
  <c r="F1112" i="23"/>
  <c r="F1110" i="23"/>
  <c r="F1108" i="23"/>
  <c r="F1107" i="23"/>
  <c r="F1105" i="23"/>
  <c r="F1103" i="23"/>
  <c r="F1101" i="23"/>
  <c r="F1100" i="23"/>
  <c r="F1098" i="23"/>
  <c r="F1096" i="23"/>
  <c r="F1094" i="23"/>
  <c r="F1093" i="23"/>
  <c r="F1091" i="23"/>
  <c r="F1089" i="23"/>
  <c r="F1087" i="23"/>
  <c r="F1086" i="23"/>
  <c r="F1084" i="23"/>
  <c r="F1082" i="23"/>
  <c r="F1080" i="23"/>
  <c r="F1079" i="23"/>
  <c r="F1077" i="23"/>
  <c r="F1075" i="23"/>
  <c r="F1073" i="23"/>
  <c r="F1072" i="23"/>
  <c r="F1070" i="23"/>
  <c r="F1068" i="23"/>
  <c r="F1066" i="23"/>
  <c r="F1065" i="23"/>
  <c r="Z17" i="15"/>
  <c r="Z16" i="15"/>
  <c r="Z15" i="15"/>
  <c r="Z14" i="15"/>
  <c r="Z12" i="15"/>
  <c r="Z11" i="15"/>
  <c r="Z10" i="15"/>
  <c r="Z9" i="15"/>
  <c r="W15" i="14"/>
  <c r="W16" i="14"/>
  <c r="W17" i="14"/>
  <c r="W14" i="14"/>
  <c r="W9" i="14"/>
  <c r="W10" i="14"/>
  <c r="W11" i="14"/>
  <c r="W12" i="14"/>
  <c r="P25" i="30"/>
  <c r="A25" i="30"/>
  <c r="P24" i="30"/>
  <c r="A24" i="30"/>
  <c r="P23" i="30"/>
  <c r="A23" i="30"/>
  <c r="P22" i="30"/>
  <c r="A22" i="30"/>
  <c r="P21" i="30"/>
  <c r="A21" i="30"/>
  <c r="P20" i="30"/>
  <c r="A20" i="30"/>
  <c r="P19" i="30"/>
  <c r="A19" i="30"/>
  <c r="P18" i="30"/>
  <c r="A18" i="30"/>
  <c r="P26" i="30"/>
  <c r="A26" i="30"/>
  <c r="P17" i="30"/>
  <c r="A17" i="30"/>
  <c r="P16" i="30"/>
  <c r="A16" i="30"/>
  <c r="A15" i="30"/>
  <c r="P14" i="30"/>
  <c r="A14" i="30"/>
  <c r="P13" i="30"/>
  <c r="A13" i="30"/>
  <c r="P12" i="30"/>
  <c r="A12" i="30"/>
  <c r="P11" i="30"/>
  <c r="A11" i="30"/>
  <c r="P10" i="30"/>
  <c r="A10" i="30"/>
  <c r="P9" i="30"/>
  <c r="A9" i="30"/>
  <c r="P8" i="30"/>
  <c r="A8" i="30"/>
  <c r="A7" i="30"/>
  <c r="A6" i="30"/>
  <c r="K9" i="20"/>
  <c r="K10" i="20"/>
  <c r="K11" i="20"/>
  <c r="K12" i="20"/>
  <c r="K13" i="20"/>
  <c r="K14" i="20"/>
  <c r="K16" i="20"/>
  <c r="K17" i="20"/>
  <c r="K18" i="20"/>
  <c r="K19" i="20"/>
  <c r="K20" i="20"/>
  <c r="K21" i="20"/>
  <c r="K22" i="20"/>
  <c r="K23" i="20"/>
  <c r="K24" i="20"/>
  <c r="K25" i="20"/>
  <c r="K26" i="20"/>
  <c r="K27" i="20"/>
  <c r="K8" i="20"/>
  <c r="BD26" i="8"/>
  <c r="BD25" i="8"/>
  <c r="BD24" i="8"/>
  <c r="BD23" i="8"/>
  <c r="BD22" i="8"/>
  <c r="BD21" i="8"/>
  <c r="BD20" i="8"/>
  <c r="BD19" i="8"/>
  <c r="BD17" i="8"/>
  <c r="BD16" i="8"/>
  <c r="BD15" i="8"/>
  <c r="BD14" i="8"/>
  <c r="BD13" i="8"/>
  <c r="BD12" i="8"/>
  <c r="BD11" i="8"/>
  <c r="BD10" i="8"/>
  <c r="BD9" i="8"/>
  <c r="I19" i="29"/>
  <c r="A19" i="29"/>
  <c r="I18" i="29"/>
  <c r="A18" i="29"/>
  <c r="I17" i="29"/>
  <c r="A17" i="29"/>
  <c r="I16" i="29"/>
  <c r="A16" i="29"/>
  <c r="A15" i="29"/>
  <c r="I14" i="29"/>
  <c r="A14" i="29"/>
  <c r="I13" i="29"/>
  <c r="A13" i="29"/>
  <c r="I12" i="29"/>
  <c r="A12" i="29"/>
  <c r="I11" i="29"/>
  <c r="A11" i="29"/>
  <c r="I10" i="29"/>
  <c r="A10" i="29"/>
  <c r="I9" i="29"/>
  <c r="A9" i="29"/>
  <c r="I8" i="29"/>
  <c r="A8" i="29"/>
  <c r="A7" i="29"/>
  <c r="A6" i="29"/>
  <c r="B93" i="22"/>
  <c r="B92" i="22"/>
  <c r="B91" i="22"/>
  <c r="B90" i="22"/>
  <c r="B89" i="22"/>
  <c r="B88" i="22"/>
  <c r="B87" i="22"/>
  <c r="B86" i="22"/>
  <c r="B85" i="22"/>
  <c r="B84" i="22"/>
  <c r="B83" i="22"/>
  <c r="B82" i="22"/>
  <c r="B81" i="22"/>
  <c r="B80" i="22"/>
  <c r="B79" i="22"/>
  <c r="B78" i="22"/>
  <c r="B77" i="22"/>
  <c r="B76" i="22"/>
  <c r="B75" i="22"/>
  <c r="B74" i="22"/>
  <c r="B73" i="22"/>
  <c r="B71" i="22"/>
  <c r="B70" i="22"/>
  <c r="B69" i="22"/>
  <c r="B68" i="22"/>
  <c r="B67" i="22"/>
  <c r="B66" i="22"/>
  <c r="B65" i="22"/>
  <c r="B64" i="22"/>
  <c r="B63" i="22"/>
  <c r="B62" i="22"/>
  <c r="B61" i="22"/>
  <c r="B60" i="22"/>
  <c r="B59" i="22"/>
  <c r="B58" i="22"/>
  <c r="A16" i="28"/>
  <c r="A14" i="27"/>
  <c r="B51" i="22"/>
  <c r="B50" i="22"/>
  <c r="B49" i="22"/>
  <c r="B48" i="22"/>
  <c r="B47" i="22"/>
  <c r="B46" i="22"/>
  <c r="B45" i="22"/>
  <c r="B44" i="22"/>
  <c r="I21" i="28"/>
  <c r="A21" i="28"/>
  <c r="I20" i="28"/>
  <c r="A20" i="28"/>
  <c r="I19" i="28"/>
  <c r="A19" i="28"/>
  <c r="I18" i="28"/>
  <c r="A18" i="28"/>
  <c r="I17" i="28"/>
  <c r="A17" i="28"/>
  <c r="I15" i="28"/>
  <c r="A15" i="28"/>
  <c r="I14" i="28"/>
  <c r="A14" i="28"/>
  <c r="I13" i="28"/>
  <c r="A13" i="28"/>
  <c r="I12" i="28"/>
  <c r="A12" i="28"/>
  <c r="I11" i="28"/>
  <c r="A11" i="28"/>
  <c r="I10" i="28"/>
  <c r="A10" i="28"/>
  <c r="I9" i="28"/>
  <c r="A9" i="28"/>
  <c r="I8" i="28"/>
  <c r="A8" i="28"/>
  <c r="A7" i="28"/>
  <c r="A6" i="28"/>
  <c r="I18" i="27"/>
  <c r="A18" i="27"/>
  <c r="I17" i="27"/>
  <c r="A17" i="27"/>
  <c r="I16" i="27"/>
  <c r="A16" i="27"/>
  <c r="I15" i="27"/>
  <c r="A15" i="27"/>
  <c r="I13" i="27"/>
  <c r="A13" i="27"/>
  <c r="I12" i="27"/>
  <c r="A12" i="27"/>
  <c r="I11" i="27"/>
  <c r="A11" i="27"/>
  <c r="I10" i="27"/>
  <c r="A10" i="27"/>
  <c r="I9" i="27"/>
  <c r="A9" i="27"/>
  <c r="I8" i="27"/>
  <c r="A8" i="27"/>
  <c r="A7" i="27"/>
  <c r="A6" i="27"/>
  <c r="B41" i="22"/>
  <c r="F1063" i="23"/>
  <c r="F1061" i="23"/>
  <c r="F1059" i="23"/>
  <c r="F1058" i="23"/>
  <c r="F1056" i="23"/>
  <c r="F1054" i="23"/>
  <c r="F1052" i="23"/>
  <c r="F1051" i="23"/>
  <c r="F1049" i="23"/>
  <c r="F1047" i="23"/>
  <c r="F1045" i="23"/>
  <c r="F1044" i="23"/>
  <c r="F1042" i="23"/>
  <c r="F1040" i="23"/>
  <c r="F1038" i="23"/>
  <c r="F1037" i="23"/>
  <c r="F1035" i="23"/>
  <c r="F1033" i="23"/>
  <c r="F1031" i="23"/>
  <c r="F1030" i="23"/>
  <c r="F1028" i="23"/>
  <c r="F1026" i="23"/>
  <c r="F1024" i="23"/>
  <c r="F1023" i="23"/>
  <c r="F1021" i="23"/>
  <c r="F1019" i="23"/>
  <c r="F1017" i="23"/>
  <c r="F1016" i="23"/>
  <c r="F1014" i="23"/>
  <c r="F1012" i="23"/>
  <c r="F1010" i="23"/>
  <c r="F1009" i="23"/>
  <c r="F1007" i="23"/>
  <c r="F1005" i="23"/>
  <c r="F1003" i="23"/>
  <c r="F1002" i="23"/>
  <c r="F1000" i="23"/>
  <c r="F998" i="23"/>
  <c r="F996" i="23"/>
  <c r="F995" i="23"/>
  <c r="F993" i="23"/>
  <c r="F991" i="23"/>
  <c r="F989" i="23"/>
  <c r="F988" i="23"/>
  <c r="F986" i="23"/>
  <c r="F984" i="23"/>
  <c r="F982" i="23"/>
  <c r="F981" i="23"/>
  <c r="F979" i="23"/>
  <c r="F977" i="23"/>
  <c r="F975" i="23"/>
  <c r="F974" i="23"/>
  <c r="F972" i="23"/>
  <c r="F970" i="23"/>
  <c r="F968" i="23"/>
  <c r="F967" i="23"/>
  <c r="F965" i="23"/>
  <c r="F963" i="23"/>
  <c r="F961" i="23"/>
  <c r="F960" i="23"/>
  <c r="F958" i="23"/>
  <c r="F956" i="23"/>
  <c r="F954" i="23"/>
  <c r="F953" i="23"/>
  <c r="F951" i="23"/>
  <c r="F949" i="23"/>
  <c r="F947" i="23"/>
  <c r="F946" i="23"/>
  <c r="F944" i="23"/>
  <c r="F942" i="23"/>
  <c r="F940" i="23"/>
  <c r="F939" i="23"/>
  <c r="F937" i="23"/>
  <c r="F935" i="23"/>
  <c r="F933" i="23"/>
  <c r="F932" i="23"/>
  <c r="F930" i="23"/>
  <c r="F928" i="23"/>
  <c r="F926" i="23"/>
  <c r="F925" i="23"/>
  <c r="F923" i="23"/>
  <c r="F921" i="23"/>
  <c r="F919" i="23"/>
  <c r="F918" i="23"/>
  <c r="F916" i="23"/>
  <c r="F914" i="23"/>
  <c r="F912" i="23"/>
  <c r="F911" i="23"/>
  <c r="F909" i="23"/>
  <c r="F907" i="23"/>
  <c r="F905" i="23"/>
  <c r="F904" i="23"/>
  <c r="F902" i="23"/>
  <c r="F900" i="23"/>
  <c r="F898" i="23"/>
  <c r="F897" i="23"/>
  <c r="F895" i="23"/>
  <c r="F893" i="23"/>
  <c r="F891" i="23"/>
  <c r="F890" i="23"/>
  <c r="F888" i="23"/>
  <c r="F886" i="23"/>
  <c r="F884" i="23"/>
  <c r="F883" i="23"/>
  <c r="F881" i="23"/>
  <c r="F879" i="23"/>
  <c r="F877" i="23"/>
  <c r="F876" i="23"/>
  <c r="F874" i="23"/>
  <c r="F872" i="23"/>
  <c r="F870" i="23"/>
  <c r="F869" i="23"/>
  <c r="F867" i="23"/>
  <c r="F865" i="23"/>
  <c r="F863" i="23"/>
  <c r="F862" i="23"/>
  <c r="F860" i="23"/>
  <c r="F858" i="23"/>
  <c r="F856" i="23"/>
  <c r="F855" i="23"/>
  <c r="F853" i="23"/>
  <c r="F851" i="23"/>
  <c r="F849" i="23"/>
  <c r="F848" i="23"/>
  <c r="F846" i="23"/>
  <c r="F844" i="23"/>
  <c r="F842" i="23"/>
  <c r="F841" i="23"/>
  <c r="F839" i="23"/>
  <c r="F837" i="23"/>
  <c r="F835" i="23"/>
  <c r="F834" i="23"/>
  <c r="F832" i="23"/>
  <c r="F830" i="23"/>
  <c r="F828" i="23"/>
  <c r="F827" i="23"/>
  <c r="F825" i="23"/>
  <c r="F823" i="23"/>
  <c r="F821" i="23"/>
  <c r="F820" i="23"/>
  <c r="F818" i="23"/>
  <c r="F816" i="23"/>
  <c r="F814" i="23"/>
  <c r="F813" i="23"/>
  <c r="F811" i="23"/>
  <c r="F809" i="23"/>
  <c r="F807" i="23"/>
  <c r="F806" i="23"/>
  <c r="F804" i="23"/>
  <c r="F802" i="23"/>
  <c r="F800" i="23"/>
  <c r="F799" i="23"/>
  <c r="F797" i="23"/>
  <c r="F795" i="23"/>
  <c r="F793" i="23"/>
  <c r="F792" i="23"/>
  <c r="F790" i="23"/>
  <c r="F788" i="23"/>
  <c r="F786" i="23"/>
  <c r="F785" i="23"/>
  <c r="F783" i="23"/>
  <c r="F781" i="23"/>
  <c r="F779" i="23"/>
  <c r="F778" i="23"/>
  <c r="F776" i="23"/>
  <c r="F774" i="23"/>
  <c r="F772" i="23"/>
  <c r="F771" i="23"/>
  <c r="F769" i="23"/>
  <c r="F767" i="23"/>
  <c r="F765" i="23"/>
  <c r="F764" i="23"/>
  <c r="F762" i="23"/>
  <c r="F760" i="23"/>
  <c r="F758" i="23"/>
  <c r="F757" i="23"/>
  <c r="B22" i="3"/>
  <c r="B21" i="3"/>
  <c r="B25" i="3"/>
  <c r="B23" i="3"/>
  <c r="B20" i="3"/>
  <c r="B40" i="22"/>
  <c r="B42" i="22"/>
  <c r="B43" i="22"/>
  <c r="B52" i="22"/>
  <c r="B53" i="22"/>
  <c r="B54" i="22"/>
  <c r="B55" i="22"/>
  <c r="B57" i="22"/>
  <c r="B39" i="22"/>
  <c r="B38" i="22"/>
  <c r="P21" i="22"/>
  <c r="Q19" i="22"/>
  <c r="B37" i="22"/>
  <c r="T8" i="15"/>
  <c r="L8" i="12"/>
  <c r="P8" i="9"/>
  <c r="P28" i="9"/>
  <c r="P27" i="9"/>
  <c r="P26" i="9"/>
  <c r="P25" i="9"/>
  <c r="P24" i="9"/>
  <c r="P23" i="9"/>
  <c r="P22" i="9"/>
  <c r="P21" i="9"/>
  <c r="P20" i="9"/>
  <c r="P19" i="9"/>
  <c r="P18" i="9"/>
  <c r="P17" i="9"/>
  <c r="P16" i="9"/>
  <c r="P15" i="9"/>
  <c r="P14" i="9"/>
  <c r="P13" i="9"/>
  <c r="P12" i="9"/>
  <c r="P11" i="9"/>
  <c r="P10" i="9"/>
  <c r="P9" i="9"/>
  <c r="T15" i="15"/>
  <c r="T16" i="15"/>
  <c r="T17" i="15"/>
  <c r="T18" i="15"/>
  <c r="T14" i="15"/>
  <c r="T13" i="15"/>
  <c r="T9" i="15"/>
  <c r="T10" i="15"/>
  <c r="T11" i="15"/>
  <c r="T12" i="15"/>
  <c r="B34" i="22"/>
  <c r="B35" i="22"/>
  <c r="B36" i="22"/>
  <c r="AW26" i="8"/>
  <c r="AW23" i="8"/>
  <c r="AW18" i="8"/>
  <c r="AW13" i="8"/>
  <c r="AW17" i="8"/>
  <c r="AW8" i="8"/>
  <c r="B33" i="22"/>
  <c r="P31" i="17"/>
  <c r="P26" i="17"/>
  <c r="P8" i="17"/>
  <c r="Q19" i="14"/>
  <c r="Q14" i="14"/>
  <c r="Q13" i="14"/>
  <c r="Q8" i="14"/>
  <c r="B31" i="22"/>
  <c r="B32" i="22"/>
  <c r="I31" i="25"/>
  <c r="I30" i="25"/>
  <c r="I29" i="25"/>
  <c r="I28" i="25"/>
  <c r="I27" i="25"/>
  <c r="I26" i="25"/>
  <c r="I25" i="25"/>
  <c r="I24" i="25"/>
  <c r="I23" i="25"/>
  <c r="I22" i="25"/>
  <c r="I21" i="25"/>
  <c r="I20" i="25"/>
  <c r="I19" i="25"/>
  <c r="I18" i="25"/>
  <c r="I17" i="25"/>
  <c r="I16" i="25"/>
  <c r="I9" i="25"/>
  <c r="I10" i="25"/>
  <c r="I11" i="25"/>
  <c r="I12" i="25"/>
  <c r="I13" i="25"/>
  <c r="I14" i="25"/>
  <c r="I15" i="25"/>
  <c r="I8" i="25"/>
  <c r="O9" i="25"/>
  <c r="O10" i="25"/>
  <c r="O11" i="25"/>
  <c r="O12" i="25"/>
  <c r="O13" i="25"/>
  <c r="O14" i="25"/>
  <c r="O15" i="25"/>
  <c r="O17" i="25"/>
  <c r="O18" i="25"/>
  <c r="O19" i="25"/>
  <c r="O20" i="25"/>
  <c r="O21" i="25"/>
  <c r="O22" i="25"/>
  <c r="O23" i="25"/>
  <c r="O24" i="25"/>
  <c r="O25" i="25"/>
  <c r="O26" i="25"/>
  <c r="O27" i="25"/>
  <c r="O28" i="25"/>
  <c r="O29" i="25"/>
  <c r="O30" i="25"/>
  <c r="O31" i="25"/>
  <c r="O8" i="25"/>
  <c r="K9" i="21"/>
  <c r="K10" i="21"/>
  <c r="K11" i="21"/>
  <c r="K13" i="21"/>
  <c r="K14" i="21"/>
  <c r="K15" i="21"/>
  <c r="K16" i="21"/>
  <c r="K8" i="21"/>
  <c r="K9" i="19"/>
  <c r="K10" i="19"/>
  <c r="K11" i="19"/>
  <c r="K13" i="19"/>
  <c r="K14" i="19"/>
  <c r="K15" i="19"/>
  <c r="K8" i="19"/>
  <c r="L15" i="12"/>
  <c r="L16" i="12"/>
  <c r="L17" i="12"/>
  <c r="L18" i="12"/>
  <c r="L19" i="12"/>
  <c r="L20" i="12"/>
  <c r="L14" i="12"/>
  <c r="L13" i="12"/>
  <c r="L12" i="12"/>
  <c r="L11" i="12"/>
  <c r="L10" i="12"/>
  <c r="L9" i="12"/>
  <c r="V15" i="12"/>
  <c r="V16" i="12"/>
  <c r="V17" i="12"/>
  <c r="V18" i="12"/>
  <c r="V19" i="12"/>
  <c r="V20" i="12"/>
  <c r="V14" i="12"/>
  <c r="V9" i="12"/>
  <c r="V10" i="12"/>
  <c r="V11" i="12"/>
  <c r="V12" i="12"/>
  <c r="V8" i="12"/>
  <c r="M28" i="9"/>
  <c r="M16" i="9"/>
  <c r="M17" i="9"/>
  <c r="M18" i="9"/>
  <c r="M19" i="9"/>
  <c r="M20" i="9"/>
  <c r="M21" i="9"/>
  <c r="M22" i="9"/>
  <c r="M23" i="9"/>
  <c r="M24" i="9"/>
  <c r="M25" i="9"/>
  <c r="M26" i="9"/>
  <c r="M27" i="9"/>
  <c r="M15" i="9"/>
  <c r="M14" i="9"/>
  <c r="M9" i="9"/>
  <c r="M10" i="9"/>
  <c r="M11" i="9"/>
  <c r="M12" i="9"/>
  <c r="M13" i="9"/>
  <c r="M8" i="9"/>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8" i="6"/>
  <c r="B30" i="22"/>
  <c r="Q24" i="15"/>
  <c r="AW20" i="8"/>
  <c r="AW21" i="8"/>
  <c r="AW22" i="8"/>
  <c r="AW24" i="8"/>
  <c r="AW25" i="8"/>
  <c r="AW27" i="8"/>
  <c r="AW19" i="8"/>
  <c r="AW9" i="8"/>
  <c r="AW10" i="8"/>
  <c r="AW11" i="8"/>
  <c r="AW12" i="8"/>
  <c r="AW14" i="8"/>
  <c r="AW15" i="8"/>
  <c r="AW16" i="8"/>
  <c r="Q15" i="14"/>
  <c r="Q16" i="14"/>
  <c r="Q17" i="14"/>
  <c r="Q18" i="14"/>
  <c r="Q9" i="14"/>
  <c r="Q10" i="14"/>
  <c r="Q11" i="14"/>
  <c r="Q12" i="14"/>
  <c r="Q15" i="15"/>
  <c r="Q16" i="15"/>
  <c r="Q17" i="15"/>
  <c r="Q18" i="15"/>
  <c r="Q14" i="15"/>
  <c r="Q13" i="15"/>
  <c r="Q9" i="15"/>
  <c r="Q10" i="15"/>
  <c r="Q11" i="15"/>
  <c r="Q12" i="15"/>
  <c r="Q8" i="15"/>
  <c r="Q9" i="26"/>
  <c r="Q10" i="26"/>
  <c r="Q11" i="26"/>
  <c r="Q12" i="26"/>
  <c r="Q14" i="26"/>
  <c r="Q15" i="26"/>
  <c r="Q16" i="26"/>
  <c r="Q17" i="26"/>
  <c r="Q18" i="26"/>
  <c r="Q19" i="26"/>
  <c r="Q20" i="26"/>
  <c r="Q21" i="26"/>
  <c r="Q22" i="26"/>
  <c r="Q23" i="26"/>
  <c r="Q8" i="26"/>
  <c r="B26" i="22"/>
  <c r="B27" i="22"/>
  <c r="B28" i="22"/>
  <c r="B29" i="22"/>
  <c r="A23" i="26"/>
  <c r="A22" i="26"/>
  <c r="A21" i="26"/>
  <c r="A20" i="26"/>
  <c r="A19" i="26"/>
  <c r="A18" i="26"/>
  <c r="A17" i="26"/>
  <c r="A13" i="26"/>
  <c r="A16" i="26"/>
  <c r="A15" i="26"/>
  <c r="A14" i="26"/>
  <c r="A12" i="26"/>
  <c r="A11" i="26"/>
  <c r="A10" i="26"/>
  <c r="A9" i="26"/>
  <c r="A8" i="26"/>
  <c r="A7" i="26"/>
  <c r="A6" i="26"/>
  <c r="B19" i="3"/>
  <c r="BC9" i="14"/>
  <c r="BC10" i="14"/>
  <c r="BC11" i="14"/>
  <c r="BC12" i="14"/>
  <c r="BC14" i="14"/>
  <c r="BC15" i="14"/>
  <c r="BC16" i="14"/>
  <c r="BC17" i="14"/>
  <c r="BC18" i="14"/>
  <c r="BC19" i="14"/>
  <c r="BC8" i="14"/>
  <c r="B5" i="22"/>
  <c r="B7" i="22"/>
  <c r="B8" i="22"/>
  <c r="B9" i="22"/>
  <c r="B10" i="22"/>
  <c r="B11" i="22"/>
  <c r="B12" i="22"/>
  <c r="B13" i="22"/>
  <c r="B14" i="22"/>
  <c r="B15" i="22"/>
  <c r="B16" i="22"/>
  <c r="B17" i="22"/>
  <c r="B18" i="22"/>
  <c r="B19" i="22"/>
  <c r="B20" i="22"/>
  <c r="B21" i="22"/>
  <c r="B22" i="22"/>
  <c r="B23" i="22"/>
  <c r="B24" i="22"/>
  <c r="B25" i="22"/>
  <c r="A19" i="25"/>
  <c r="A29" i="25"/>
  <c r="A28" i="25"/>
  <c r="A27" i="25"/>
  <c r="A26" i="25"/>
  <c r="A25" i="25"/>
  <c r="A24" i="25"/>
  <c r="A23" i="25"/>
  <c r="A22" i="25"/>
  <c r="A21" i="25"/>
  <c r="A20" i="25"/>
  <c r="A15" i="25"/>
  <c r="A14" i="25"/>
  <c r="A13" i="25"/>
  <c r="A12" i="25"/>
  <c r="A31" i="25"/>
  <c r="A30" i="25"/>
  <c r="A18" i="25"/>
  <c r="A17" i="25"/>
  <c r="A16" i="25"/>
  <c r="A11" i="25"/>
  <c r="A10" i="25"/>
  <c r="A9" i="25"/>
  <c r="A8" i="25"/>
  <c r="A7" i="25"/>
  <c r="A6" i="25"/>
  <c r="B18" i="3"/>
  <c r="AA27" i="17"/>
  <c r="AA26" i="17"/>
  <c r="AA28" i="17"/>
  <c r="AA29" i="17"/>
  <c r="AA30" i="17"/>
  <c r="AA31" i="17"/>
  <c r="AA9" i="17"/>
  <c r="AA10" i="17"/>
  <c r="AA11" i="17"/>
  <c r="AA13" i="17"/>
  <c r="AA14" i="17"/>
  <c r="AA15" i="17"/>
  <c r="AA16" i="17"/>
  <c r="AA17" i="17"/>
  <c r="AA18" i="17"/>
  <c r="AA19" i="17"/>
  <c r="AA20" i="17"/>
  <c r="AA21" i="17"/>
  <c r="AA22" i="17"/>
  <c r="AA23" i="17"/>
  <c r="AA24" i="17"/>
  <c r="AA25" i="17"/>
  <c r="P28" i="17"/>
  <c r="P29" i="17"/>
  <c r="P30" i="17"/>
  <c r="P27" i="17"/>
  <c r="P9" i="17"/>
  <c r="P10" i="17"/>
  <c r="P11" i="17"/>
  <c r="P12" i="17"/>
  <c r="P13" i="17"/>
  <c r="P14" i="17"/>
  <c r="P15" i="17"/>
  <c r="P16" i="17"/>
  <c r="P17" i="17"/>
  <c r="P18" i="17"/>
  <c r="P19" i="17"/>
  <c r="P20" i="17"/>
  <c r="P21" i="17"/>
  <c r="P22" i="17"/>
  <c r="P23" i="17"/>
  <c r="P24" i="17"/>
  <c r="P25" i="17"/>
  <c r="AA9" i="16"/>
  <c r="AA10" i="16"/>
  <c r="AA11" i="16"/>
  <c r="AA12" i="16"/>
  <c r="AA13" i="16"/>
  <c r="AA14" i="16"/>
  <c r="AA16" i="16"/>
  <c r="AA17" i="16"/>
  <c r="AA18" i="16"/>
  <c r="AA19" i="16"/>
  <c r="AA20" i="16"/>
  <c r="AA21" i="16"/>
  <c r="AA22" i="16"/>
  <c r="AA23" i="16"/>
  <c r="AA24" i="16"/>
  <c r="AA25" i="16"/>
  <c r="AA26" i="16"/>
  <c r="AA27" i="16"/>
  <c r="AA8" i="16"/>
  <c r="BH9" i="15"/>
  <c r="BH10" i="15"/>
  <c r="BH11" i="15"/>
  <c r="BH12" i="15"/>
  <c r="BH14" i="15"/>
  <c r="BH15" i="15"/>
  <c r="BH16" i="15"/>
  <c r="BH17" i="15"/>
  <c r="BH18" i="15"/>
  <c r="BH8" i="15"/>
  <c r="F13" i="23"/>
  <c r="F755" i="23"/>
  <c r="F753" i="23"/>
  <c r="F751" i="23"/>
  <c r="F750" i="23"/>
  <c r="F748" i="23"/>
  <c r="F746" i="23"/>
  <c r="F744" i="23"/>
  <c r="F743" i="23"/>
  <c r="F741" i="23"/>
  <c r="F739" i="23"/>
  <c r="F737" i="23"/>
  <c r="F736" i="23"/>
  <c r="F734" i="23"/>
  <c r="F732" i="23"/>
  <c r="F730" i="23"/>
  <c r="F729" i="23"/>
  <c r="F727" i="23"/>
  <c r="F725" i="23"/>
  <c r="F723" i="23"/>
  <c r="F722" i="23"/>
  <c r="F720" i="23"/>
  <c r="F718" i="23"/>
  <c r="F716" i="23"/>
  <c r="F715" i="23"/>
  <c r="F713" i="23"/>
  <c r="F711" i="23"/>
  <c r="F709" i="23"/>
  <c r="F708" i="23"/>
  <c r="F706" i="23"/>
  <c r="F704" i="23"/>
  <c r="F702" i="23"/>
  <c r="F701" i="23"/>
  <c r="F699" i="23"/>
  <c r="F697" i="23"/>
  <c r="F695" i="23"/>
  <c r="F694" i="23"/>
  <c r="F692" i="23"/>
  <c r="F690" i="23"/>
  <c r="F688" i="23"/>
  <c r="F687" i="23"/>
  <c r="F685" i="23"/>
  <c r="F683" i="23"/>
  <c r="F681" i="23"/>
  <c r="F680" i="23"/>
  <c r="F678" i="23"/>
  <c r="F676" i="23"/>
  <c r="F674" i="23"/>
  <c r="F673" i="23"/>
  <c r="F671" i="23"/>
  <c r="F669" i="23"/>
  <c r="F667" i="23"/>
  <c r="F666" i="23"/>
  <c r="F664" i="23"/>
  <c r="F662" i="23"/>
  <c r="F660" i="23"/>
  <c r="F659" i="23"/>
  <c r="F657" i="23"/>
  <c r="F655" i="23"/>
  <c r="F653" i="23"/>
  <c r="F652" i="23"/>
  <c r="F650" i="23"/>
  <c r="F648" i="23"/>
  <c r="F646" i="23"/>
  <c r="F645" i="23"/>
  <c r="F643" i="23"/>
  <c r="F641" i="23"/>
  <c r="F639" i="23"/>
  <c r="F638" i="23"/>
  <c r="F636" i="23"/>
  <c r="F634" i="23"/>
  <c r="F632" i="23"/>
  <c r="F631" i="23"/>
  <c r="F629" i="23"/>
  <c r="F627" i="23"/>
  <c r="F625" i="23"/>
  <c r="F624" i="23"/>
  <c r="F622" i="23"/>
  <c r="F620" i="23"/>
  <c r="F618" i="23"/>
  <c r="F617" i="23"/>
  <c r="F615" i="23"/>
  <c r="F613" i="23"/>
  <c r="F611" i="23"/>
  <c r="F610" i="23"/>
  <c r="F608" i="23"/>
  <c r="F606" i="23"/>
  <c r="F604" i="23"/>
  <c r="F603" i="23"/>
  <c r="F601" i="23"/>
  <c r="F599" i="23"/>
  <c r="F597" i="23"/>
  <c r="F596" i="23"/>
  <c r="F594" i="23"/>
  <c r="F592" i="23"/>
  <c r="F590" i="23"/>
  <c r="F589" i="23"/>
  <c r="F587" i="23"/>
  <c r="F585" i="23"/>
  <c r="F583" i="23"/>
  <c r="F582" i="23"/>
  <c r="F580" i="23"/>
  <c r="F578" i="23"/>
  <c r="F576" i="23"/>
  <c r="F575" i="23"/>
  <c r="F573" i="23"/>
  <c r="F571" i="23"/>
  <c r="F569" i="23"/>
  <c r="F568" i="23"/>
  <c r="F566" i="23"/>
  <c r="F564" i="23"/>
  <c r="F562" i="23"/>
  <c r="F561" i="23"/>
  <c r="F559" i="23"/>
  <c r="F557" i="23"/>
  <c r="F555" i="23"/>
  <c r="F554" i="23"/>
  <c r="F552" i="23"/>
  <c r="F550" i="23"/>
  <c r="F548" i="23"/>
  <c r="F547" i="23"/>
  <c r="F545" i="23"/>
  <c r="F543" i="23"/>
  <c r="F541" i="23"/>
  <c r="F540" i="23"/>
  <c r="F538" i="23"/>
  <c r="F536" i="23"/>
  <c r="F534" i="23"/>
  <c r="F533" i="23"/>
  <c r="F531" i="23"/>
  <c r="F529" i="23"/>
  <c r="F527" i="23"/>
  <c r="F526" i="23"/>
  <c r="F524" i="23"/>
  <c r="F522" i="23"/>
  <c r="F520" i="23"/>
  <c r="F519" i="23"/>
  <c r="F517" i="23"/>
  <c r="F515" i="23"/>
  <c r="F513" i="23"/>
  <c r="F512" i="23"/>
  <c r="F510" i="23"/>
  <c r="F508" i="23"/>
  <c r="F506" i="23"/>
  <c r="F505" i="23"/>
  <c r="F503" i="23"/>
  <c r="F501" i="23"/>
  <c r="F499" i="23"/>
  <c r="F498" i="23"/>
  <c r="F496" i="23"/>
  <c r="F494" i="23"/>
  <c r="F492" i="23"/>
  <c r="F491" i="23"/>
  <c r="F489" i="23"/>
  <c r="F487" i="23"/>
  <c r="F485" i="23"/>
  <c r="F484" i="23"/>
  <c r="F482" i="23"/>
  <c r="F480" i="23"/>
  <c r="F478" i="23"/>
  <c r="F477" i="23"/>
  <c r="F475" i="23"/>
  <c r="F473" i="23"/>
  <c r="F471" i="23"/>
  <c r="F470" i="23"/>
  <c r="F468" i="23"/>
  <c r="F466" i="23"/>
  <c r="F464" i="23"/>
  <c r="F463" i="23"/>
  <c r="F461" i="23"/>
  <c r="F459" i="23"/>
  <c r="F457" i="23"/>
  <c r="F456" i="23"/>
  <c r="F454" i="23"/>
  <c r="F452" i="23"/>
  <c r="F450" i="23"/>
  <c r="F449" i="23"/>
  <c r="F447" i="23"/>
  <c r="F445" i="23"/>
  <c r="F443" i="23"/>
  <c r="F442" i="23"/>
  <c r="F440" i="23"/>
  <c r="F438" i="23"/>
  <c r="F436" i="23"/>
  <c r="F435" i="23"/>
  <c r="F433" i="23"/>
  <c r="F431" i="23"/>
  <c r="F429" i="23"/>
  <c r="F428" i="23"/>
  <c r="F426" i="23"/>
  <c r="F424" i="23"/>
  <c r="F422" i="23"/>
  <c r="F421" i="23"/>
  <c r="F419" i="23"/>
  <c r="F417" i="23"/>
  <c r="F415" i="23"/>
  <c r="F414" i="23"/>
  <c r="F412" i="23"/>
  <c r="F410" i="23"/>
  <c r="F408" i="23"/>
  <c r="F407" i="23"/>
  <c r="F405" i="23"/>
  <c r="F403" i="23"/>
  <c r="F401" i="23"/>
  <c r="F400" i="23"/>
  <c r="F398" i="23"/>
  <c r="F396" i="23"/>
  <c r="F394" i="23"/>
  <c r="F393" i="23"/>
  <c r="F391" i="23"/>
  <c r="F389" i="23"/>
  <c r="F387" i="23"/>
  <c r="F386" i="23"/>
  <c r="F384" i="23"/>
  <c r="F382" i="23"/>
  <c r="F380" i="23"/>
  <c r="F379" i="23"/>
  <c r="F377" i="23"/>
  <c r="F375" i="23"/>
  <c r="F373" i="23"/>
  <c r="F372" i="23"/>
  <c r="F370" i="23"/>
  <c r="F368" i="23"/>
  <c r="F366" i="23"/>
  <c r="F365" i="23"/>
  <c r="F363" i="23"/>
  <c r="F361" i="23"/>
  <c r="F359" i="23"/>
  <c r="F358" i="23"/>
  <c r="F356" i="23"/>
  <c r="F354" i="23"/>
  <c r="F352" i="23"/>
  <c r="F351" i="23"/>
  <c r="F349" i="23"/>
  <c r="F347" i="23"/>
  <c r="F345" i="23"/>
  <c r="F344" i="23"/>
  <c r="F342" i="23"/>
  <c r="F340" i="23"/>
  <c r="F338" i="23"/>
  <c r="F337" i="23"/>
  <c r="F335" i="23"/>
  <c r="F333" i="23"/>
  <c r="F331" i="23"/>
  <c r="F330" i="23"/>
  <c r="F328" i="23"/>
  <c r="F326" i="23"/>
  <c r="F324" i="23"/>
  <c r="F323" i="23"/>
  <c r="F321" i="23"/>
  <c r="F319" i="23"/>
  <c r="F317" i="23"/>
  <c r="F316" i="23"/>
  <c r="F314" i="23"/>
  <c r="F312" i="23"/>
  <c r="F310" i="23"/>
  <c r="F309" i="23"/>
  <c r="F307" i="23"/>
  <c r="F305" i="23"/>
  <c r="F303" i="23"/>
  <c r="F302" i="23"/>
  <c r="F300" i="23"/>
  <c r="F298" i="23"/>
  <c r="F296" i="23"/>
  <c r="F295" i="23"/>
  <c r="F293" i="23"/>
  <c r="F291" i="23"/>
  <c r="F289" i="23"/>
  <c r="F288" i="23"/>
  <c r="F286" i="23"/>
  <c r="F284" i="23"/>
  <c r="F282" i="23"/>
  <c r="F281" i="23"/>
  <c r="F279" i="23"/>
  <c r="F277" i="23"/>
  <c r="F275" i="23"/>
  <c r="F274" i="23"/>
  <c r="F272" i="23"/>
  <c r="F270" i="23"/>
  <c r="F268" i="23"/>
  <c r="F267" i="23"/>
  <c r="F265" i="23"/>
  <c r="F263" i="23"/>
  <c r="F261" i="23"/>
  <c r="F260" i="23"/>
  <c r="F258" i="23"/>
  <c r="F256" i="23"/>
  <c r="F254" i="23"/>
  <c r="F253" i="23"/>
  <c r="F251" i="23"/>
  <c r="F249" i="23"/>
  <c r="F247" i="23"/>
  <c r="F246" i="23"/>
  <c r="F244" i="23"/>
  <c r="F242" i="23"/>
  <c r="F240" i="23"/>
  <c r="F239" i="23"/>
  <c r="F237" i="23"/>
  <c r="F235" i="23"/>
  <c r="F233" i="23"/>
  <c r="F232" i="23"/>
  <c r="F230" i="23"/>
  <c r="F228" i="23"/>
  <c r="F226" i="23"/>
  <c r="F225" i="23"/>
  <c r="F223" i="23"/>
  <c r="F221" i="23"/>
  <c r="F219" i="23"/>
  <c r="F218" i="23"/>
  <c r="F216" i="23"/>
  <c r="F214" i="23"/>
  <c r="F212" i="23"/>
  <c r="F211" i="23"/>
  <c r="F209" i="23"/>
  <c r="F207" i="23"/>
  <c r="F205" i="23"/>
  <c r="F204" i="23"/>
  <c r="F202" i="23"/>
  <c r="F200" i="23"/>
  <c r="F198" i="23"/>
  <c r="F197" i="23"/>
  <c r="F195" i="23"/>
  <c r="F193" i="23"/>
  <c r="F191" i="23"/>
  <c r="F190" i="23"/>
  <c r="F188" i="23"/>
  <c r="F186" i="23"/>
  <c r="F184" i="23"/>
  <c r="F183" i="23"/>
  <c r="F181" i="23"/>
  <c r="F179" i="23"/>
  <c r="F177" i="23"/>
  <c r="F176" i="23"/>
  <c r="F174" i="23"/>
  <c r="F172" i="23"/>
  <c r="F170" i="23"/>
  <c r="F169" i="23"/>
  <c r="F167" i="23"/>
  <c r="F165" i="23"/>
  <c r="F163" i="23"/>
  <c r="F162" i="23"/>
  <c r="F160" i="23"/>
  <c r="F158" i="23"/>
  <c r="F156" i="23"/>
  <c r="F155" i="23"/>
  <c r="F153" i="23"/>
  <c r="F151" i="23"/>
  <c r="F149" i="23"/>
  <c r="F148" i="23"/>
  <c r="F146" i="23"/>
  <c r="F144" i="23"/>
  <c r="F142" i="23"/>
  <c r="F141" i="23"/>
  <c r="F139" i="23"/>
  <c r="F137" i="23"/>
  <c r="F135" i="23"/>
  <c r="F134" i="23"/>
  <c r="F132" i="23"/>
  <c r="F130" i="23"/>
  <c r="F128" i="23"/>
  <c r="F127" i="23"/>
  <c r="F125" i="23"/>
  <c r="F123" i="23"/>
  <c r="F121" i="23"/>
  <c r="F120" i="23"/>
  <c r="F118" i="23"/>
  <c r="F116" i="23"/>
  <c r="F114" i="23"/>
  <c r="F113" i="23"/>
  <c r="F111" i="23"/>
  <c r="F109" i="23"/>
  <c r="F107" i="23"/>
  <c r="F106" i="23"/>
  <c r="F104" i="23"/>
  <c r="F102" i="23"/>
  <c r="F100" i="23"/>
  <c r="F99" i="23"/>
  <c r="F97" i="23"/>
  <c r="F95" i="23"/>
  <c r="F93" i="23"/>
  <c r="F92" i="23"/>
  <c r="F90" i="23"/>
  <c r="F88" i="23"/>
  <c r="F86" i="23"/>
  <c r="F85" i="23"/>
  <c r="F83" i="23"/>
  <c r="F81" i="23"/>
  <c r="F79" i="23"/>
  <c r="F78" i="23"/>
  <c r="F76" i="23"/>
  <c r="F74" i="23"/>
  <c r="F72" i="23"/>
  <c r="F71" i="23"/>
  <c r="F69" i="23"/>
  <c r="F67" i="23"/>
  <c r="F65" i="23"/>
  <c r="F64" i="23"/>
  <c r="F62" i="23"/>
  <c r="F60" i="23"/>
  <c r="F58" i="23"/>
  <c r="F57" i="23"/>
  <c r="F55" i="23"/>
  <c r="F53" i="23"/>
  <c r="F51" i="23"/>
  <c r="F50" i="23"/>
  <c r="F48" i="23"/>
  <c r="F46" i="23"/>
  <c r="F44" i="23"/>
  <c r="F43" i="23"/>
  <c r="F41" i="23"/>
  <c r="F39" i="23"/>
  <c r="F37" i="23"/>
  <c r="F36" i="23"/>
  <c r="F34" i="23"/>
  <c r="F32" i="23"/>
  <c r="F30" i="23"/>
  <c r="F29" i="23"/>
  <c r="F27" i="23"/>
  <c r="F25" i="23"/>
  <c r="F23" i="23"/>
  <c r="F22" i="23"/>
  <c r="F20" i="23"/>
  <c r="F18" i="23"/>
  <c r="F16" i="23"/>
  <c r="F15" i="23"/>
  <c r="F11" i="23"/>
  <c r="F9" i="23"/>
  <c r="F8" i="23"/>
  <c r="F6" i="23"/>
  <c r="F4" i="23"/>
  <c r="F2" i="23"/>
  <c r="F1" i="23"/>
  <c r="F755" i="13"/>
  <c r="F753" i="13"/>
  <c r="F751" i="13"/>
  <c r="F750" i="13"/>
  <c r="F748" i="13"/>
  <c r="F746" i="13"/>
  <c r="F744" i="13"/>
  <c r="F743" i="13"/>
  <c r="F741" i="13"/>
  <c r="F739" i="13"/>
  <c r="F737" i="13"/>
  <c r="F736" i="13"/>
  <c r="F734" i="13"/>
  <c r="F732" i="13"/>
  <c r="F730" i="13"/>
  <c r="F729" i="13"/>
  <c r="F727" i="13"/>
  <c r="F725" i="13"/>
  <c r="F723" i="13"/>
  <c r="F722" i="13"/>
  <c r="F720" i="13"/>
  <c r="F718" i="13"/>
  <c r="F716" i="13"/>
  <c r="F715" i="13"/>
  <c r="F713" i="13"/>
  <c r="F711" i="13"/>
  <c r="F709" i="13"/>
  <c r="F708" i="13"/>
  <c r="F706" i="13"/>
  <c r="F704" i="13"/>
  <c r="F702" i="13"/>
  <c r="F701" i="13"/>
  <c r="F699" i="13"/>
  <c r="F697" i="13"/>
  <c r="F695" i="13"/>
  <c r="F694" i="13"/>
  <c r="F692" i="13"/>
  <c r="F690" i="13"/>
  <c r="F688" i="13"/>
  <c r="F687" i="13"/>
  <c r="F685" i="13"/>
  <c r="F683" i="13"/>
  <c r="F681" i="13"/>
  <c r="F680" i="13"/>
  <c r="F678" i="13"/>
  <c r="F676" i="13"/>
  <c r="F674" i="13"/>
  <c r="F673" i="13"/>
  <c r="F671" i="13"/>
  <c r="F669" i="13"/>
  <c r="F667" i="13"/>
  <c r="F666" i="13"/>
  <c r="F664" i="13"/>
  <c r="F662" i="13"/>
  <c r="F660" i="13"/>
  <c r="F659" i="13"/>
  <c r="J27" i="7"/>
  <c r="J16" i="7"/>
  <c r="J8" i="7"/>
  <c r="J26" i="7"/>
  <c r="J25" i="7"/>
  <c r="J24" i="7"/>
  <c r="J23" i="7"/>
  <c r="J22" i="7"/>
  <c r="J21" i="7"/>
  <c r="J20" i="7"/>
  <c r="J19" i="7"/>
  <c r="J18" i="7"/>
  <c r="J17" i="7"/>
  <c r="J15" i="7"/>
  <c r="J14" i="7"/>
  <c r="J13" i="7"/>
  <c r="J12" i="7"/>
  <c r="J11" i="7"/>
  <c r="J10" i="7"/>
  <c r="J9" i="7"/>
  <c r="AP20" i="8"/>
  <c r="AP21" i="8"/>
  <c r="AP22" i="8"/>
  <c r="AP23" i="8"/>
  <c r="AP24" i="8"/>
  <c r="AP25" i="8"/>
  <c r="AP26" i="8"/>
  <c r="AP27" i="8"/>
  <c r="AP19" i="8"/>
  <c r="AP18" i="8"/>
  <c r="AP9" i="8"/>
  <c r="AP10" i="8"/>
  <c r="AP11" i="8"/>
  <c r="AP12" i="8"/>
  <c r="AP13" i="8"/>
  <c r="AP14" i="8"/>
  <c r="AP15" i="8"/>
  <c r="AP16" i="8"/>
  <c r="AP17" i="8"/>
  <c r="AP8" i="8"/>
  <c r="H20" i="12"/>
  <c r="H19" i="12"/>
  <c r="H18" i="12"/>
  <c r="H17" i="12"/>
  <c r="H16" i="12"/>
  <c r="H15" i="12"/>
  <c r="H14" i="12"/>
  <c r="H13" i="12"/>
  <c r="H12" i="12"/>
  <c r="H11" i="12"/>
  <c r="H10" i="12"/>
  <c r="H9" i="12"/>
  <c r="H8" i="12"/>
  <c r="F657" i="13"/>
  <c r="F655" i="13"/>
  <c r="F653" i="13"/>
  <c r="F652" i="13"/>
  <c r="F650" i="13"/>
  <c r="F648" i="13"/>
  <c r="F646" i="13"/>
  <c r="F645" i="13"/>
  <c r="F643" i="13"/>
  <c r="F641" i="13"/>
  <c r="F639" i="13"/>
  <c r="F638" i="13"/>
  <c r="F636" i="13"/>
  <c r="F634" i="13"/>
  <c r="F632" i="13"/>
  <c r="F631" i="13"/>
  <c r="F629" i="13"/>
  <c r="F627" i="13"/>
  <c r="F625" i="13"/>
  <c r="F624" i="13"/>
  <c r="F622" i="13"/>
  <c r="F620" i="13"/>
  <c r="F618" i="13"/>
  <c r="F617" i="13"/>
  <c r="F615" i="13"/>
  <c r="F613" i="13"/>
  <c r="F611" i="13"/>
  <c r="F610" i="13"/>
  <c r="F608" i="13"/>
  <c r="F606" i="13"/>
  <c r="F604" i="13"/>
  <c r="F603" i="13"/>
  <c r="F601" i="13"/>
  <c r="F599" i="13"/>
  <c r="F597" i="13"/>
  <c r="F596" i="13"/>
  <c r="F594" i="13"/>
  <c r="F592" i="13"/>
  <c r="F590" i="13"/>
  <c r="F589" i="13"/>
  <c r="F587" i="13"/>
  <c r="F585" i="13"/>
  <c r="F583" i="13"/>
  <c r="F582" i="13"/>
  <c r="F580" i="13"/>
  <c r="F578" i="13"/>
  <c r="F576" i="13"/>
  <c r="F575" i="13"/>
  <c r="F573" i="13"/>
  <c r="F571" i="13"/>
  <c r="F569" i="13"/>
  <c r="F568" i="13"/>
  <c r="F566" i="13"/>
  <c r="F564" i="13"/>
  <c r="F562" i="13"/>
  <c r="F561" i="13"/>
  <c r="F559" i="13"/>
  <c r="F557" i="13"/>
  <c r="F555" i="13"/>
  <c r="F554" i="13"/>
  <c r="F552" i="13"/>
  <c r="F550" i="13"/>
  <c r="F548" i="13"/>
  <c r="F547" i="13"/>
  <c r="A12" i="21"/>
  <c r="A17" i="20"/>
  <c r="A16" i="20"/>
  <c r="I15" i="18"/>
  <c r="I16" i="18"/>
  <c r="I17" i="18"/>
  <c r="I18" i="18"/>
  <c r="I14" i="18"/>
  <c r="I13" i="18"/>
  <c r="I9" i="18"/>
  <c r="I10" i="18"/>
  <c r="I11" i="18"/>
  <c r="I12" i="18"/>
  <c r="I8" i="18"/>
  <c r="AI20" i="8"/>
  <c r="AI21" i="8"/>
  <c r="AI22" i="8"/>
  <c r="AI23" i="8"/>
  <c r="AI24" i="8"/>
  <c r="AI25" i="8"/>
  <c r="AI26" i="8"/>
  <c r="AI27" i="8"/>
  <c r="AI19" i="8"/>
  <c r="AI18" i="8"/>
  <c r="AI9" i="8"/>
  <c r="AI10" i="8"/>
  <c r="AI11" i="8"/>
  <c r="AI12" i="8"/>
  <c r="AI13" i="8"/>
  <c r="AI14" i="8"/>
  <c r="AI15" i="8"/>
  <c r="AI16" i="8"/>
  <c r="AI17" i="8"/>
  <c r="AI8" i="8"/>
  <c r="F545" i="13"/>
  <c r="F543" i="13"/>
  <c r="F541" i="13"/>
  <c r="F540" i="13"/>
  <c r="F538" i="13"/>
  <c r="F536" i="13"/>
  <c r="F534" i="13"/>
  <c r="F533" i="13"/>
  <c r="K28" i="17"/>
  <c r="K29" i="17"/>
  <c r="K30" i="17"/>
  <c r="K31" i="17"/>
  <c r="K27" i="17"/>
  <c r="K26" i="17"/>
  <c r="K9" i="17"/>
  <c r="K10" i="17"/>
  <c r="K11" i="17"/>
  <c r="K12" i="17"/>
  <c r="K13" i="17"/>
  <c r="K14" i="17"/>
  <c r="K15" i="17"/>
  <c r="K16" i="17"/>
  <c r="K17" i="17"/>
  <c r="K18" i="17"/>
  <c r="K19" i="17"/>
  <c r="K20" i="17"/>
  <c r="K21" i="17"/>
  <c r="K22" i="17"/>
  <c r="K23" i="17"/>
  <c r="K24" i="17"/>
  <c r="K25" i="17"/>
  <c r="K8" i="17"/>
  <c r="F531" i="13"/>
  <c r="F529" i="13"/>
  <c r="F527" i="13"/>
  <c r="F526" i="13"/>
  <c r="F524" i="13"/>
  <c r="F522" i="13"/>
  <c r="F520" i="13"/>
  <c r="F519" i="13"/>
  <c r="F517" i="13"/>
  <c r="F515" i="13"/>
  <c r="F513" i="13"/>
  <c r="F512" i="13"/>
  <c r="F510" i="13"/>
  <c r="F508" i="13"/>
  <c r="F506" i="13"/>
  <c r="F505" i="13"/>
  <c r="F503" i="13"/>
  <c r="F501" i="13"/>
  <c r="F499" i="13"/>
  <c r="F498" i="13"/>
  <c r="F496" i="13"/>
  <c r="F494" i="13"/>
  <c r="F492" i="13"/>
  <c r="F491" i="13"/>
  <c r="A16" i="21"/>
  <c r="A15" i="21"/>
  <c r="A14" i="21"/>
  <c r="A13" i="21"/>
  <c r="A11" i="21"/>
  <c r="A10" i="21"/>
  <c r="A9" i="21"/>
  <c r="A8" i="21"/>
  <c r="A7" i="21"/>
  <c r="A6" i="21"/>
  <c r="A27" i="20"/>
  <c r="A26" i="20"/>
  <c r="A25" i="20"/>
  <c r="A24" i="20"/>
  <c r="A23" i="20"/>
  <c r="A22" i="20"/>
  <c r="A21" i="20"/>
  <c r="A20" i="20"/>
  <c r="A19" i="20"/>
  <c r="A18" i="20"/>
  <c r="A15" i="20"/>
  <c r="A14" i="20"/>
  <c r="A13" i="20"/>
  <c r="A12" i="20"/>
  <c r="A11" i="20"/>
  <c r="A10" i="20"/>
  <c r="A9" i="20"/>
  <c r="A8" i="20"/>
  <c r="A7" i="20"/>
  <c r="A6" i="20"/>
  <c r="A12" i="19"/>
  <c r="A15" i="19"/>
  <c r="A14" i="19"/>
  <c r="A13" i="19"/>
  <c r="A11" i="19"/>
  <c r="A10" i="19"/>
  <c r="A9" i="19"/>
  <c r="A8" i="19"/>
  <c r="A7" i="19"/>
  <c r="A6" i="19"/>
  <c r="A13" i="18"/>
  <c r="A18" i="18"/>
  <c r="A17" i="18"/>
  <c r="A16" i="18"/>
  <c r="A15" i="18"/>
  <c r="A14" i="18"/>
  <c r="A12" i="18"/>
  <c r="A11" i="18"/>
  <c r="A10" i="18"/>
  <c r="A9" i="18"/>
  <c r="A8" i="18"/>
  <c r="A7" i="18"/>
  <c r="A6" i="18"/>
  <c r="B14" i="3"/>
  <c r="B17" i="3"/>
  <c r="B16" i="3"/>
  <c r="B15" i="3"/>
  <c r="F489" i="13"/>
  <c r="F487" i="13"/>
  <c r="F485" i="13"/>
  <c r="F484" i="13"/>
  <c r="F482" i="13"/>
  <c r="F480" i="13"/>
  <c r="F478" i="13"/>
  <c r="F477" i="13"/>
  <c r="F461" i="13"/>
  <c r="F459" i="13"/>
  <c r="F457" i="13"/>
  <c r="F456" i="13"/>
  <c r="F454" i="13"/>
  <c r="F452" i="13"/>
  <c r="F450" i="13"/>
  <c r="F449" i="13"/>
  <c r="H20" i="6"/>
  <c r="H19" i="6"/>
  <c r="F475" i="13"/>
  <c r="F473" i="13"/>
  <c r="F471" i="13"/>
  <c r="F470" i="13"/>
  <c r="F468" i="13"/>
  <c r="F466" i="13"/>
  <c r="F464" i="13"/>
  <c r="F463" i="13"/>
  <c r="F447" i="13"/>
  <c r="F445" i="13"/>
  <c r="F443" i="13"/>
  <c r="F442" i="13"/>
  <c r="F440" i="13"/>
  <c r="F438" i="13"/>
  <c r="F436" i="13"/>
  <c r="F435" i="13"/>
  <c r="F433" i="13"/>
  <c r="F431" i="13"/>
  <c r="F429" i="13"/>
  <c r="F428" i="13"/>
  <c r="F426" i="13"/>
  <c r="F424" i="13"/>
  <c r="F422" i="13"/>
  <c r="F421" i="13"/>
  <c r="F419" i="13"/>
  <c r="F417" i="13"/>
  <c r="F415" i="13"/>
  <c r="F414" i="13"/>
  <c r="F412" i="13"/>
  <c r="F410" i="13"/>
  <c r="F408" i="13"/>
  <c r="F407" i="13"/>
  <c r="F405" i="13"/>
  <c r="F403" i="13"/>
  <c r="F401" i="13"/>
  <c r="F400" i="13"/>
  <c r="F398" i="13"/>
  <c r="F396" i="13"/>
  <c r="F394" i="13"/>
  <c r="F393" i="13"/>
  <c r="I15" i="10"/>
  <c r="I16" i="10"/>
  <c r="I8" i="9"/>
  <c r="AF19" i="8"/>
  <c r="AF17" i="8"/>
  <c r="AF8" i="8"/>
  <c r="AF18" i="8"/>
  <c r="I9" i="16"/>
  <c r="I10" i="16"/>
  <c r="I11" i="16"/>
  <c r="I12" i="16"/>
  <c r="I13" i="16"/>
  <c r="I14" i="16"/>
  <c r="I8" i="16"/>
  <c r="I17" i="16"/>
  <c r="I18" i="16"/>
  <c r="I19" i="16"/>
  <c r="I20" i="16"/>
  <c r="I21" i="16"/>
  <c r="I22" i="16"/>
  <c r="I23" i="16"/>
  <c r="I24" i="16"/>
  <c r="I25" i="16"/>
  <c r="I26" i="16"/>
  <c r="I27" i="16"/>
  <c r="I16" i="16"/>
  <c r="J19" i="14"/>
  <c r="J17" i="14"/>
  <c r="J13" i="14"/>
  <c r="J11" i="14"/>
  <c r="J8" i="14"/>
  <c r="J15" i="15"/>
  <c r="J16" i="15"/>
  <c r="J17" i="15"/>
  <c r="J18" i="15"/>
  <c r="J14" i="15"/>
  <c r="J13" i="15"/>
  <c r="J9" i="15"/>
  <c r="J10" i="15"/>
  <c r="J11" i="15"/>
  <c r="J12" i="15"/>
  <c r="J8" i="15"/>
  <c r="I23" i="9"/>
  <c r="I24" i="9"/>
  <c r="I25" i="9"/>
  <c r="I26" i="9"/>
  <c r="I27" i="9"/>
  <c r="I28" i="9"/>
  <c r="I16" i="9"/>
  <c r="I17" i="9"/>
  <c r="I18" i="9"/>
  <c r="I19" i="9"/>
  <c r="I20" i="9"/>
  <c r="I21" i="9"/>
  <c r="I22" i="9"/>
  <c r="I15" i="9"/>
  <c r="I14" i="9"/>
  <c r="I13" i="9"/>
  <c r="I12" i="9"/>
  <c r="I11" i="9"/>
  <c r="I10" i="9"/>
  <c r="I9" i="9"/>
  <c r="I27" i="10"/>
  <c r="I26" i="10"/>
  <c r="I25" i="10"/>
  <c r="I24" i="10"/>
  <c r="I23" i="10"/>
  <c r="I22" i="10"/>
  <c r="I21" i="10"/>
  <c r="I20" i="10"/>
  <c r="I19" i="10"/>
  <c r="I18" i="10"/>
  <c r="I17" i="10"/>
  <c r="I14" i="10"/>
  <c r="I13" i="10"/>
  <c r="I12" i="10"/>
  <c r="I11" i="10"/>
  <c r="I10" i="10"/>
  <c r="I9" i="10"/>
  <c r="I8" i="10"/>
  <c r="AF20" i="8"/>
  <c r="AF21" i="8"/>
  <c r="AF22" i="8"/>
  <c r="AF23" i="8"/>
  <c r="AF24" i="8"/>
  <c r="AF25" i="8"/>
  <c r="AF26" i="8"/>
  <c r="AF27" i="8"/>
  <c r="AF9" i="8"/>
  <c r="AF10" i="8"/>
  <c r="AF11" i="8"/>
  <c r="AF12" i="8"/>
  <c r="AF13" i="8"/>
  <c r="AF14" i="8"/>
  <c r="AF15" i="8"/>
  <c r="AF16" i="8"/>
  <c r="I15" i="16"/>
  <c r="J15" i="14"/>
  <c r="J16" i="14"/>
  <c r="J18" i="14"/>
  <c r="J14" i="14"/>
  <c r="J9" i="14"/>
  <c r="J10" i="14"/>
  <c r="J12" i="14"/>
  <c r="F377" i="13"/>
  <c r="F375" i="13"/>
  <c r="F373" i="13"/>
  <c r="F372" i="13"/>
  <c r="F370" i="13"/>
  <c r="F368" i="13"/>
  <c r="F366" i="13"/>
  <c r="F365" i="13"/>
  <c r="F391" i="13"/>
  <c r="F389" i="13"/>
  <c r="F387" i="13"/>
  <c r="F386" i="13"/>
  <c r="F384" i="13"/>
  <c r="F382" i="13"/>
  <c r="F380" i="13"/>
  <c r="F379" i="13"/>
  <c r="F363" i="13"/>
  <c r="F361" i="13"/>
  <c r="F359" i="13"/>
  <c r="F358" i="13"/>
  <c r="F356" i="13"/>
  <c r="F354" i="13"/>
  <c r="F352" i="13"/>
  <c r="F351" i="13"/>
  <c r="F349" i="13"/>
  <c r="F347" i="13"/>
  <c r="F345" i="13"/>
  <c r="F344" i="13"/>
  <c r="F342" i="13"/>
  <c r="F340" i="13"/>
  <c r="F338" i="13"/>
  <c r="F337" i="13"/>
  <c r="F335" i="13"/>
  <c r="F333" i="13"/>
  <c r="F331" i="13"/>
  <c r="F330" i="13"/>
  <c r="F328" i="13"/>
  <c r="F326" i="13"/>
  <c r="F324" i="13"/>
  <c r="F323" i="13"/>
  <c r="F321" i="13"/>
  <c r="F319" i="13"/>
  <c r="F317" i="13"/>
  <c r="F316" i="13"/>
  <c r="F314" i="13"/>
  <c r="F312" i="13"/>
  <c r="F310" i="13"/>
  <c r="F309" i="13"/>
  <c r="F307" i="13"/>
  <c r="F305" i="13"/>
  <c r="F303" i="13"/>
  <c r="F302" i="13"/>
  <c r="F300" i="13"/>
  <c r="F298" i="13"/>
  <c r="F296" i="13"/>
  <c r="F295" i="13"/>
  <c r="F293" i="13"/>
  <c r="F291" i="13"/>
  <c r="F289" i="13"/>
  <c r="F288" i="13"/>
  <c r="F286" i="13"/>
  <c r="F284" i="13"/>
  <c r="F282" i="13"/>
  <c r="F281" i="13"/>
  <c r="F265" i="13"/>
  <c r="F263" i="13"/>
  <c r="F261" i="13"/>
  <c r="F260" i="13"/>
  <c r="F258" i="13"/>
  <c r="F256" i="13"/>
  <c r="F254" i="13"/>
  <c r="F253" i="13"/>
  <c r="G20" i="6"/>
  <c r="G19" i="6"/>
  <c r="F279" i="13"/>
  <c r="F277" i="13"/>
  <c r="F275" i="13"/>
  <c r="F274" i="13"/>
  <c r="F272" i="13"/>
  <c r="F270" i="13"/>
  <c r="F268" i="13"/>
  <c r="F267" i="13"/>
  <c r="F251" i="13"/>
  <c r="F249" i="13"/>
  <c r="F247" i="13"/>
  <c r="F246" i="13"/>
  <c r="F244" i="13"/>
  <c r="F242" i="13"/>
  <c r="F240" i="13"/>
  <c r="F239" i="13"/>
  <c r="F237" i="13"/>
  <c r="F235" i="13"/>
  <c r="F233" i="13"/>
  <c r="F232" i="13"/>
  <c r="F230" i="13"/>
  <c r="F228" i="13"/>
  <c r="F226" i="13"/>
  <c r="F225" i="13"/>
  <c r="F223" i="13"/>
  <c r="F221" i="13"/>
  <c r="F219" i="13"/>
  <c r="F218" i="13"/>
  <c r="F216" i="13"/>
  <c r="F214" i="13"/>
  <c r="F212" i="13"/>
  <c r="F211" i="13"/>
  <c r="F209" i="13"/>
  <c r="F207" i="13"/>
  <c r="F205" i="13"/>
  <c r="F204" i="13"/>
  <c r="F202" i="13"/>
  <c r="F200" i="13"/>
  <c r="F198" i="13"/>
  <c r="F197" i="13"/>
  <c r="F195" i="13"/>
  <c r="F193" i="13"/>
  <c r="F191" i="13"/>
  <c r="F190" i="13"/>
  <c r="F188" i="13"/>
  <c r="F186" i="13"/>
  <c r="F184" i="13"/>
  <c r="F183" i="13"/>
  <c r="F181" i="13"/>
  <c r="F179" i="13"/>
  <c r="F177" i="13"/>
  <c r="F176" i="13"/>
  <c r="F174" i="13"/>
  <c r="F172" i="13"/>
  <c r="F170" i="13"/>
  <c r="F169" i="13"/>
  <c r="F167" i="13"/>
  <c r="F165" i="13"/>
  <c r="F163" i="13"/>
  <c r="F162" i="13"/>
  <c r="F160" i="13"/>
  <c r="F158" i="13"/>
  <c r="F156" i="13"/>
  <c r="F155" i="13"/>
  <c r="F153" i="13"/>
  <c r="F151" i="13"/>
  <c r="F149" i="13"/>
  <c r="F148" i="13"/>
  <c r="F146" i="13"/>
  <c r="F144" i="13"/>
  <c r="F142" i="13"/>
  <c r="F141" i="13"/>
  <c r="F139" i="13"/>
  <c r="F137" i="13"/>
  <c r="F135" i="13"/>
  <c r="F134" i="13"/>
  <c r="F132" i="13"/>
  <c r="F130" i="13"/>
  <c r="F128" i="13"/>
  <c r="F127" i="13"/>
  <c r="F125" i="13"/>
  <c r="F123" i="13"/>
  <c r="F121" i="13"/>
  <c r="F120" i="13"/>
  <c r="F118" i="13"/>
  <c r="F116" i="13"/>
  <c r="F114" i="13"/>
  <c r="F113" i="13"/>
  <c r="F111" i="13"/>
  <c r="F109" i="13"/>
  <c r="F107" i="13"/>
  <c r="F106" i="13"/>
  <c r="F104" i="13"/>
  <c r="F102" i="13"/>
  <c r="F100" i="13"/>
  <c r="F99" i="13"/>
  <c r="F97" i="13"/>
  <c r="F95" i="13"/>
  <c r="F93" i="13"/>
  <c r="F92" i="13"/>
  <c r="F90" i="13"/>
  <c r="F88" i="13"/>
  <c r="F86" i="13"/>
  <c r="F85" i="13"/>
  <c r="F83" i="13"/>
  <c r="F81" i="13"/>
  <c r="F79" i="13"/>
  <c r="F78" i="13"/>
  <c r="F76" i="13"/>
  <c r="F74" i="13"/>
  <c r="F72" i="13"/>
  <c r="F71" i="13"/>
  <c r="F69" i="13"/>
  <c r="F67" i="13"/>
  <c r="F65" i="13"/>
  <c r="F64" i="13"/>
  <c r="F62" i="13"/>
  <c r="F60" i="13"/>
  <c r="F58" i="13"/>
  <c r="F57" i="13"/>
  <c r="F55" i="13"/>
  <c r="F53" i="13"/>
  <c r="F51" i="13"/>
  <c r="F50" i="13"/>
  <c r="F48" i="13"/>
  <c r="F46" i="13"/>
  <c r="F44" i="13"/>
  <c r="F43" i="13"/>
  <c r="F41" i="13"/>
  <c r="F39" i="13"/>
  <c r="F37" i="13"/>
  <c r="F36" i="13"/>
  <c r="F34" i="13"/>
  <c r="F32" i="13"/>
  <c r="F30" i="13"/>
  <c r="F29" i="13"/>
  <c r="F27" i="13"/>
  <c r="F25" i="13"/>
  <c r="F23" i="13"/>
  <c r="F22" i="13"/>
  <c r="F20" i="13"/>
  <c r="F18" i="13"/>
  <c r="F16" i="13"/>
  <c r="F15" i="13"/>
  <c r="F2" i="13"/>
  <c r="F8" i="13"/>
  <c r="F1" i="13"/>
  <c r="A30" i="6"/>
  <c r="C12" i="17"/>
  <c r="A21" i="17"/>
  <c r="A20" i="17"/>
  <c r="A19" i="17"/>
  <c r="A18" i="17"/>
  <c r="A17" i="17"/>
  <c r="A29" i="17"/>
  <c r="A28" i="17"/>
  <c r="A27" i="17"/>
  <c r="A18" i="6"/>
  <c r="A31" i="17"/>
  <c r="A30" i="17"/>
  <c r="A26" i="17"/>
  <c r="A25" i="17"/>
  <c r="A24" i="17"/>
  <c r="A23" i="17"/>
  <c r="A22" i="17"/>
  <c r="A16" i="17"/>
  <c r="A15" i="17"/>
  <c r="A14" i="17"/>
  <c r="A13" i="17"/>
  <c r="A12" i="17"/>
  <c r="A11" i="17"/>
  <c r="A10" i="17"/>
  <c r="A9" i="17"/>
  <c r="A8" i="17"/>
  <c r="A7" i="17"/>
  <c r="A6" i="17"/>
  <c r="B13" i="3"/>
  <c r="F13" i="13"/>
  <c r="F11" i="13"/>
  <c r="F9" i="13"/>
  <c r="F6" i="13"/>
  <c r="F4" i="13"/>
  <c r="A25" i="16"/>
  <c r="A24" i="16"/>
  <c r="A26" i="16"/>
  <c r="A23" i="16"/>
  <c r="A22" i="16"/>
  <c r="A21" i="16"/>
  <c r="A20" i="16"/>
  <c r="A19" i="16"/>
  <c r="A27" i="16"/>
  <c r="A18" i="16"/>
  <c r="A17" i="16"/>
  <c r="A16" i="16"/>
  <c r="A14" i="16"/>
  <c r="A13" i="16"/>
  <c r="A15" i="16"/>
  <c r="A12" i="16"/>
  <c r="A11" i="16"/>
  <c r="A10" i="16"/>
  <c r="A9" i="16"/>
  <c r="A8" i="16"/>
  <c r="A7" i="16"/>
  <c r="A6" i="16"/>
  <c r="A18" i="15"/>
  <c r="A17" i="15"/>
  <c r="A16" i="15"/>
  <c r="A15" i="15"/>
  <c r="A14" i="15"/>
  <c r="A13" i="15"/>
  <c r="A12" i="15"/>
  <c r="A11" i="15"/>
  <c r="A10" i="15"/>
  <c r="A9" i="15"/>
  <c r="A8" i="15"/>
  <c r="A7" i="15"/>
  <c r="A6" i="15"/>
  <c r="A19" i="14"/>
  <c r="A18" i="14"/>
  <c r="A17" i="14"/>
  <c r="A16" i="14"/>
  <c r="A15" i="14"/>
  <c r="A14" i="14"/>
  <c r="A13" i="14"/>
  <c r="A12" i="14"/>
  <c r="A11" i="14"/>
  <c r="A9" i="14"/>
  <c r="A10" i="14"/>
  <c r="A8" i="14"/>
  <c r="A7" i="14"/>
  <c r="A6" i="14"/>
  <c r="B12" i="3"/>
  <c r="B11" i="3"/>
  <c r="B10" i="3"/>
  <c r="A27" i="7"/>
  <c r="R17" i="8"/>
  <c r="U20" i="8"/>
  <c r="U21" i="8"/>
  <c r="U22" i="8"/>
  <c r="U23" i="8"/>
  <c r="U24" i="8"/>
  <c r="U25" i="8"/>
  <c r="U26" i="8"/>
  <c r="U27" i="8"/>
  <c r="U19" i="8"/>
  <c r="U18" i="8"/>
  <c r="U9" i="8"/>
  <c r="U10" i="8"/>
  <c r="U11" i="8"/>
  <c r="U12" i="8"/>
  <c r="U13" i="8"/>
  <c r="U14" i="8"/>
  <c r="U15" i="8"/>
  <c r="U16" i="8"/>
  <c r="U17" i="8"/>
  <c r="U8" i="8"/>
  <c r="R8" i="8"/>
  <c r="R19" i="8"/>
  <c r="A19" i="8"/>
  <c r="R9" i="8"/>
  <c r="R10" i="8"/>
  <c r="R11" i="8"/>
  <c r="R12" i="8"/>
  <c r="R13" i="8"/>
  <c r="R14" i="8"/>
  <c r="R15" i="8"/>
  <c r="R16" i="8"/>
  <c r="R18" i="8"/>
  <c r="R20" i="8"/>
  <c r="R21" i="8"/>
  <c r="R22" i="8"/>
  <c r="R23" i="8"/>
  <c r="R24" i="8"/>
  <c r="R25" i="8"/>
  <c r="R26" i="8"/>
  <c r="R27" i="8"/>
  <c r="A10" i="7"/>
  <c r="A20" i="12"/>
  <c r="A19" i="12"/>
  <c r="A18" i="12"/>
  <c r="A17" i="12"/>
  <c r="A16" i="12"/>
  <c r="A15" i="12"/>
  <c r="A14" i="12"/>
  <c r="A13" i="12"/>
  <c r="A12" i="12"/>
  <c r="A11" i="12"/>
  <c r="A10" i="12"/>
  <c r="A9" i="12"/>
  <c r="A8" i="12"/>
  <c r="A7" i="12"/>
  <c r="A6" i="12"/>
  <c r="A26" i="11"/>
  <c r="A25" i="11"/>
  <c r="A24" i="11"/>
  <c r="A23" i="11"/>
  <c r="A22" i="11"/>
  <c r="A21" i="11"/>
  <c r="A20" i="11"/>
  <c r="A19" i="11"/>
  <c r="A18" i="11"/>
  <c r="A17" i="11"/>
  <c r="A16" i="11"/>
  <c r="A15" i="11"/>
  <c r="A14" i="11"/>
  <c r="A13" i="11"/>
  <c r="A12" i="11"/>
  <c r="A11" i="11"/>
  <c r="A10" i="11"/>
  <c r="A9" i="11"/>
  <c r="A8" i="11"/>
  <c r="A7" i="11"/>
  <c r="A6" i="11"/>
  <c r="A27" i="10"/>
  <c r="A26" i="10"/>
  <c r="A25" i="10"/>
  <c r="A24" i="10"/>
  <c r="A23" i="10"/>
  <c r="A22" i="10"/>
  <c r="A21" i="10"/>
  <c r="A20" i="10"/>
  <c r="A19" i="10"/>
  <c r="A18" i="10"/>
  <c r="A17" i="10"/>
  <c r="A16" i="10"/>
  <c r="A15" i="10"/>
  <c r="A14" i="10"/>
  <c r="A13" i="10"/>
  <c r="A12" i="10"/>
  <c r="A11" i="10"/>
  <c r="A10" i="10"/>
  <c r="A9" i="10"/>
  <c r="A8" i="10"/>
  <c r="A7" i="10"/>
  <c r="A6" i="10"/>
  <c r="A28" i="9"/>
  <c r="A27" i="9"/>
  <c r="A26" i="9"/>
  <c r="A25" i="9"/>
  <c r="A24" i="9"/>
  <c r="A23" i="9"/>
  <c r="A22" i="9"/>
  <c r="A21" i="9"/>
  <c r="A20" i="9"/>
  <c r="A19" i="9"/>
  <c r="A18" i="9"/>
  <c r="A17" i="9"/>
  <c r="A16" i="9"/>
  <c r="A15" i="9"/>
  <c r="A14" i="9"/>
  <c r="A13" i="9"/>
  <c r="A12" i="9"/>
  <c r="A11" i="9"/>
  <c r="A10" i="9"/>
  <c r="A9" i="9"/>
  <c r="A8" i="9"/>
  <c r="A7" i="9"/>
  <c r="A6" i="9"/>
  <c r="A27" i="8"/>
  <c r="A26" i="8"/>
  <c r="A25" i="8"/>
  <c r="A24" i="8"/>
  <c r="A23" i="8"/>
  <c r="A22" i="8"/>
  <c r="A21" i="8"/>
  <c r="A20" i="8"/>
  <c r="A18" i="8"/>
  <c r="A17" i="8"/>
  <c r="A16" i="8"/>
  <c r="A15" i="8"/>
  <c r="A14" i="8"/>
  <c r="A13" i="8"/>
  <c r="A12" i="8"/>
  <c r="A11" i="8"/>
  <c r="A10" i="8"/>
  <c r="A9" i="8"/>
  <c r="A8" i="8"/>
  <c r="A7" i="8"/>
  <c r="A6" i="8"/>
  <c r="A16" i="7"/>
  <c r="A15" i="7"/>
  <c r="A14" i="7"/>
  <c r="A12" i="7"/>
  <c r="A11" i="7"/>
  <c r="A8" i="7"/>
  <c r="A23" i="7"/>
  <c r="A26" i="7"/>
  <c r="A25" i="7"/>
  <c r="A24" i="7"/>
  <c r="A22" i="7"/>
  <c r="A21" i="7"/>
  <c r="A20" i="7"/>
  <c r="A19" i="7"/>
  <c r="A18" i="7"/>
  <c r="A17" i="7"/>
  <c r="A13" i="7"/>
  <c r="A7" i="7"/>
  <c r="A7" i="6"/>
  <c r="A22" i="6"/>
  <c r="A23" i="6"/>
  <c r="A24" i="6"/>
  <c r="A25" i="6"/>
  <c r="A26" i="6"/>
  <c r="A27" i="6"/>
  <c r="A28" i="6"/>
  <c r="A29" i="6"/>
  <c r="A31" i="6"/>
  <c r="A32" i="6"/>
  <c r="A33" i="6"/>
  <c r="A34" i="6"/>
  <c r="A35" i="6"/>
  <c r="A36" i="6"/>
  <c r="A37" i="6"/>
  <c r="A13" i="6"/>
  <c r="A8" i="6"/>
  <c r="A12" i="6"/>
  <c r="A16" i="6"/>
  <c r="A9" i="6"/>
  <c r="A10" i="6"/>
  <c r="A11" i="6"/>
  <c r="A14" i="6"/>
  <c r="A20" i="6"/>
  <c r="A15" i="6"/>
  <c r="A17" i="6"/>
  <c r="A19" i="6"/>
  <c r="A21" i="6"/>
  <c r="A6" i="6"/>
  <c r="B7" i="3"/>
  <c r="B8" i="3"/>
  <c r="B3" i="3"/>
  <c r="B9" i="3"/>
  <c r="B6" i="3"/>
  <c r="B5" i="3"/>
  <c r="AA12" i="17" l="1"/>
  <c r="Z12" i="17"/>
  <c r="T12" i="17"/>
  <c r="U12" i="17"/>
  <c r="V12" i="17"/>
  <c r="W12" i="17"/>
  <c r="X12" i="17"/>
  <c r="A9" i="7"/>
  <c r="Y12" i="17" l="1"/>
</calcChain>
</file>

<file path=xl/sharedStrings.xml><?xml version="1.0" encoding="utf-8"?>
<sst xmlns="http://schemas.openxmlformats.org/spreadsheetml/2006/main" count="18028" uniqueCount="3153">
  <si>
    <t>内外ＥＬ　在庫計上処理</t>
  </si>
  <si>
    <t>梅津寛 &lt;umetu@takahata-denshi.co.jp&gt;</t>
  </si>
  <si>
    <t>2025年11月6日 11:42</t>
  </si>
  <si>
    <t>To: 鈴木威正MG &lt;t-suzuki@takahata-denshi.co.jp&gt;</t>
  </si>
  <si>
    <t>Cc: 伊藤励次長 &lt;tu-itoh@takahata-denshi.co.jp&gt;, 渡部秀昭ＭＧ &lt;hi-wata@takahata-denshi.co.jp&gt;, 本田貴之 ＭＧ &lt;ta-honda@takahata-denshi.co.jp&gt;, "ki-takahashi@takahata-denshi.co.jp" &lt;ki-takahashi@takahata-denshi.co.jp&gt;, 佐藤真理子 &lt;s-mariko@takahata-denshi.co.jp&gt;</t>
  </si>
  <si>
    <t>鈴木Ｍ</t>
  </si>
  <si>
    <t>入力方法は動画で下記ファイルを確認してください。</t>
  </si>
  <si>
    <t>"\\192.168.1.18\プロジェクト\00 全社共有\TPiCS関連フォルダ\その他資料\マニュアル動画\入庫処理　客先支給品.mp4"</t>
  </si>
  <si>
    <t>必須入力項目</t>
  </si>
  <si>
    <t>　・アイテムコード</t>
  </si>
  <si>
    <t>　・計画対応実績数量</t>
  </si>
  <si>
    <t>この内容を確認し変換してください。</t>
  </si>
  <si>
    <t>梅津</t>
  </si>
  <si>
    <t>内外ＥＬの部品検収後にTpicsへの在庫計上処理をお願いします。</t>
    <phoneticPr fontId="1"/>
  </si>
  <si>
    <t>この処理が終らないと納品書があげれず、出荷ができませんので検収後には処理を速やかにするようにお願いします。</t>
    <phoneticPr fontId="1"/>
  </si>
  <si>
    <t>尚、今回よりＴＤコードで構成表登録になっているので
内外ＥＬコード　→　ＴＤコードへ変換をしてから
Tpicsへの入力をするようにお願いします。</t>
    <phoneticPr fontId="1"/>
  </si>
  <si>
    <t>Tpicsの使用方法はわかっているとは思いますが、目先の構成表データを送付します。</t>
    <phoneticPr fontId="1"/>
  </si>
  <si>
    <t>以下の情報を順番に入力し、都度EnterキーまたはTabキーで次に進みます。</t>
  </si>
  <si>
    <t>入力項目</t>
  </si>
  <si>
    <t>動画での入力例</t>
  </si>
  <si>
    <t>概要</t>
  </si>
  <si>
    <t>伝票No</t>
  </si>
  <si>
    <t>DA10000000000502</t>
  </si>
  <si>
    <t>納品書や現品票の番号</t>
  </si>
  <si>
    <t>発注先</t>
  </si>
  <si>
    <t>DXYBUMO</t>
  </si>
  <si>
    <t>支給元の客先コード</t>
  </si>
  <si>
    <t>品目コード</t>
  </si>
  <si>
    <t>LA199S</t>
  </si>
  <si>
    <t>支給品の品目コード</t>
  </si>
  <si>
    <t>製造番号</t>
  </si>
  <si>
    <t>支給品の製造番号またはロット番号</t>
  </si>
  <si>
    <t>倉庫</t>
  </si>
  <si>
    <t>HWMKB</t>
  </si>
  <si>
    <t>入庫先の倉庫コード</t>
  </si>
  <si>
    <t>ロケーション</t>
  </si>
  <si>
    <t>400S</t>
  </si>
  <si>
    <t>保管先の棚番・ロケーション</t>
  </si>
  <si>
    <t>数量</t>
  </si>
  <si>
    <t>実際に受け入れた数量</t>
  </si>
  <si>
    <t>画面右下に「登録しました」というメッセージが表示されたことを確認します。</t>
  </si>
  <si>
    <t>画面がクリアされ、次の伝票入力待機状態になれば完了です。</t>
  </si>
  <si>
    <t>客先支給品の入庫処理に関する指図書（作業手順書）</t>
    <phoneticPr fontId="1"/>
  </si>
  <si>
    <t>「シリーズXTPCSX Ver5.1」</t>
    <phoneticPr fontId="1"/>
  </si>
  <si>
    <t>1.</t>
    <phoneticPr fontId="1"/>
  </si>
  <si>
    <t>2.</t>
  </si>
  <si>
    <t>3.</t>
  </si>
  <si>
    <t>4.</t>
  </si>
  <si>
    <t>5.</t>
  </si>
  <si>
    <t>資材受入画面の起動</t>
    <phoneticPr fontId="1"/>
  </si>
  <si>
    <t>新規登録の開始</t>
    <phoneticPr fontId="1"/>
  </si>
  <si>
    <t>伝票情報の入力</t>
    <phoneticPr fontId="1"/>
  </si>
  <si>
    <t>100.000</t>
    <phoneticPr fontId="1"/>
  </si>
  <si>
    <t>登録の実行</t>
    <phoneticPr fontId="1"/>
  </si>
  <si>
    <t>完了確認</t>
    <phoneticPr fontId="1"/>
  </si>
  <si>
    <t>すべての入力が完了したら、ツールバーの[登録]（フロッピーディスクアイコン）</t>
    <phoneticPr fontId="1"/>
  </si>
  <si>
    <t>ボタンをクリックします。</t>
  </si>
  <si>
    <t>客先から支給された資材をシステム在庫に登録する。</t>
    <phoneticPr fontId="1"/>
  </si>
  <si>
    <t>件名：</t>
    <rPh sb="0" eb="2">
      <t>ケンメイ</t>
    </rPh>
    <phoneticPr fontId="1"/>
  </si>
  <si>
    <t>目的：</t>
    <phoneticPr fontId="1"/>
  </si>
  <si>
    <t>客先支給品 入庫処理（資材受入）</t>
    <phoneticPr fontId="1"/>
  </si>
  <si>
    <t>作業手順:</t>
    <phoneticPr fontId="1"/>
  </si>
  <si>
    <t>型式</t>
  </si>
  <si>
    <t>重複</t>
    <rPh sb="0" eb="2">
      <t>チョウフク</t>
    </rPh>
    <phoneticPr fontId="1"/>
  </si>
  <si>
    <t>No.</t>
    <phoneticPr fontId="1"/>
  </si>
  <si>
    <t>名称</t>
    <rPh sb="0" eb="2">
      <t>メイショウ</t>
    </rPh>
    <phoneticPr fontId="1"/>
  </si>
  <si>
    <t>5U80-000875-11-P-KIT</t>
  </si>
  <si>
    <t>5U80-000875-11-P-KIT</t>
    <phoneticPr fontId="1"/>
  </si>
  <si>
    <t>POWER DISTRIBUTI</t>
    <phoneticPr fontId="1"/>
  </si>
  <si>
    <t>BOTTOM COR</t>
    <phoneticPr fontId="1"/>
  </si>
  <si>
    <t>LLM1-SIDE STEP 4LP</t>
    <phoneticPr fontId="1"/>
  </si>
  <si>
    <t>LLM2-SIDE STEP 4LP</t>
    <phoneticPr fontId="1"/>
  </si>
  <si>
    <t>LLM2-SIDE STEP VTC</t>
    <phoneticPr fontId="1"/>
  </si>
  <si>
    <t>STEP LARGE AU29-B</t>
    <phoneticPr fontId="1"/>
  </si>
  <si>
    <t>5U80-000154-12-P-KIT</t>
    <phoneticPr fontId="1"/>
  </si>
  <si>
    <t>ﾀｶﾊﾀｺｰﾄﾞ</t>
    <phoneticPr fontId="1"/>
  </si>
  <si>
    <t>ｱﾙﾐﾌﾚｰﾑ組付けｾｯﾄ完成品</t>
  </si>
  <si>
    <t>45*45_946.5_D17D17</t>
  </si>
  <si>
    <t>BA12196-SK-NGE</t>
  </si>
  <si>
    <t>45*45_770_D17D17</t>
  </si>
  <si>
    <t>45*45_770_D17D17ﾂｲｶｺｳ8</t>
  </si>
  <si>
    <t>45*45_434_D17D17</t>
  </si>
  <si>
    <t>45*45_268.5_D17D17ﾂｲｶｺｳ9</t>
  </si>
  <si>
    <t>45*45_203.2</t>
  </si>
  <si>
    <t>45*45_125_D17</t>
  </si>
  <si>
    <t>45*60_815ﾂｲｶｺｳ5</t>
  </si>
  <si>
    <t>45*60_815ﾂｲｶｺｳ6</t>
  </si>
  <si>
    <t>45*60_770_D17D17</t>
  </si>
  <si>
    <t>45*60_668_D17M12ﾂｲｶｺｳ10</t>
  </si>
  <si>
    <t>45*60_649_M12ﾂｲｶｺｳ3a</t>
  </si>
  <si>
    <t>45*60_649_M12ﾂｲｶｺｳ3b</t>
  </si>
  <si>
    <t>45*60_105_D17D17</t>
  </si>
  <si>
    <t>45*60_80_D17D17</t>
  </si>
  <si>
    <t>45*90_946.5_D17VD17V</t>
  </si>
  <si>
    <t>3842554451　(45° ｺﾈｸﾀｰ 45x45 ESD黒)</t>
  </si>
  <si>
    <t>3842555584(ﾎﾞﾙﾄ ｺﾈｸﾀｰ ｷｯﾄ)</t>
  </si>
  <si>
    <t>ET11786-SK-NGE</t>
  </si>
  <si>
    <t>3842551055(ｷｬｯﾌﾟｶｯﾄﾋﾝ)</t>
  </si>
  <si>
    <t>ET11788-SK-NGE</t>
  </si>
  <si>
    <t>3842536676(ｽﾛｯﾄﾌﾞﾛｯｸ ｺﾃｲﾈｼﾞﾂｷ)</t>
  </si>
  <si>
    <t>CS568-X020-00 SLIDING-BLOCK 10MM ｶｺｳ(L10</t>
  </si>
  <si>
    <t>ET11791-SK-NGE</t>
  </si>
  <si>
    <t>3842548755(ﾌﾟﾛﾌｧｲﾙｷｬｯﾌﾟ 45X60)</t>
  </si>
  <si>
    <t>3842548803(ﾌﾟﾛﾌｧｲﾙｷｬｯﾌﾟ)</t>
  </si>
  <si>
    <t>ET11793-SK-NGE</t>
  </si>
  <si>
    <t>3842555588(ﾎﾞﾙﾄ ｺﾈｸﾀｰ ｷｯﾄ)</t>
  </si>
  <si>
    <t>ET11794-SK-NGE</t>
  </si>
  <si>
    <t>3842555180+ADD ｹｰﾌﾞﾙｷｬﾘｱ Sﾋﾟﾝｸﾐﾀﾃ</t>
  </si>
  <si>
    <t>3842528735(ｽﾛｯﾄ ﾌﾞﾛｯｸ)</t>
  </si>
  <si>
    <t>3842528718(T ﾎﾞﾙﾄ)</t>
  </si>
  <si>
    <t>SCREW,SET..M5*10 SUS304</t>
  </si>
  <si>
    <t>3842516669(ｽﾌﾟﾘﾝｸﾞ)</t>
  </si>
  <si>
    <t>3842504790(ﾈｼﾞﾂｷｽﾘｰﾌﾞ)</t>
  </si>
  <si>
    <t>客先ｺｰﾄﾞ</t>
    <rPh sb="0" eb="2">
      <t>キャクサキ</t>
    </rPh>
    <phoneticPr fontId="1"/>
  </si>
  <si>
    <t>0309382</t>
    <phoneticPr fontId="1"/>
  </si>
  <si>
    <t>3A</t>
    <phoneticPr fontId="1"/>
  </si>
  <si>
    <t>3B</t>
    <phoneticPr fontId="1"/>
  </si>
  <si>
    <t>0049077</t>
    <phoneticPr fontId="1"/>
  </si>
  <si>
    <t>0210409</t>
    <phoneticPr fontId="1"/>
  </si>
  <si>
    <t>払出数</t>
    <rPh sb="0" eb="2">
      <t>ハライダシ</t>
    </rPh>
    <rPh sb="2" eb="3">
      <t>スウ</t>
    </rPh>
    <phoneticPr fontId="1"/>
  </si>
  <si>
    <t>0149053</t>
    <phoneticPr fontId="1"/>
  </si>
  <si>
    <t>アイテムコード</t>
    <phoneticPr fontId="1"/>
  </si>
  <si>
    <t>親</t>
    <rPh sb="0" eb="1">
      <t>オヤ</t>
    </rPh>
    <phoneticPr fontId="1"/>
  </si>
  <si>
    <t>機種1</t>
    <rPh sb="0" eb="2">
      <t>キシュ</t>
    </rPh>
    <phoneticPr fontId="1"/>
  </si>
  <si>
    <t>-</t>
    <phoneticPr fontId="1"/>
  </si>
  <si>
    <t>0199036</t>
    <phoneticPr fontId="1"/>
  </si>
  <si>
    <t>0199020</t>
    <phoneticPr fontId="1"/>
  </si>
  <si>
    <t>0210424</t>
    <phoneticPr fontId="1"/>
  </si>
  <si>
    <t>0199014</t>
    <phoneticPr fontId="1"/>
  </si>
  <si>
    <t>0199030</t>
    <phoneticPr fontId="1"/>
  </si>
  <si>
    <t>0181187</t>
    <phoneticPr fontId="1"/>
  </si>
  <si>
    <t>0036070</t>
    <phoneticPr fontId="1"/>
  </si>
  <si>
    <t>0199004</t>
    <phoneticPr fontId="1"/>
  </si>
  <si>
    <t>0199019</t>
    <phoneticPr fontId="1"/>
  </si>
  <si>
    <t>0051351</t>
    <phoneticPr fontId="1"/>
  </si>
  <si>
    <t>0199007</t>
    <phoneticPr fontId="1"/>
  </si>
  <si>
    <t>機種2</t>
    <rPh sb="0" eb="2">
      <t>キシュ</t>
    </rPh>
    <phoneticPr fontId="1"/>
  </si>
  <si>
    <t>メインメニューの[資材業務] &gt; [資材検収実績入力]を選択します。</t>
    <rPh sb="9" eb="11">
      <t>シザイ</t>
    </rPh>
    <rPh sb="11" eb="13">
      <t>ギョウム</t>
    </rPh>
    <rPh sb="20" eb="22">
      <t>ケンシュウ</t>
    </rPh>
    <rPh sb="22" eb="24">
      <t>ジッセキ</t>
    </rPh>
    <rPh sb="24" eb="26">
      <t>ニュウリョク</t>
    </rPh>
    <phoneticPr fontId="1"/>
  </si>
  <si>
    <t>ツールバーの[計画外]（アイコン）ボタンをクリックします。</t>
    <rPh sb="7" eb="10">
      <t>ケイカクガイ</t>
    </rPh>
    <phoneticPr fontId="1"/>
  </si>
  <si>
    <t>[アイテムコード]（タカハタコード）を入力する</t>
    <phoneticPr fontId="1"/>
  </si>
  <si>
    <t>ツールバーの[新データ]（+アイコン）ボタンをクリックします。</t>
    <rPh sb="7" eb="8">
      <t>シン</t>
    </rPh>
    <phoneticPr fontId="1"/>
  </si>
  <si>
    <t>[計画対応実績数量]に検収した数量を入力する</t>
    <rPh sb="1" eb="3">
      <t>ケイカク</t>
    </rPh>
    <rPh sb="3" eb="5">
      <t>タイオウ</t>
    </rPh>
    <rPh sb="5" eb="7">
      <t>ジッセキ</t>
    </rPh>
    <rPh sb="7" eb="9">
      <t>スウリョウ</t>
    </rPh>
    <rPh sb="11" eb="13">
      <t>ケンシュウ</t>
    </rPh>
    <rPh sb="15" eb="17">
      <t>スウリョウ</t>
    </rPh>
    <phoneticPr fontId="1"/>
  </si>
  <si>
    <t>[不良数]に検収した際の不良数量を入力する</t>
    <rPh sb="1" eb="3">
      <t>フリョウ</t>
    </rPh>
    <rPh sb="3" eb="4">
      <t>スウ</t>
    </rPh>
    <rPh sb="6" eb="8">
      <t>ケンシュウ</t>
    </rPh>
    <rPh sb="10" eb="11">
      <t>サイ</t>
    </rPh>
    <rPh sb="12" eb="14">
      <t>フリョウ</t>
    </rPh>
    <rPh sb="14" eb="16">
      <t>スウリョウ</t>
    </rPh>
    <phoneticPr fontId="1"/>
  </si>
  <si>
    <t>検収実績入力</t>
    <phoneticPr fontId="1"/>
  </si>
  <si>
    <t>機種3</t>
    <rPh sb="0" eb="2">
      <t>キシュ</t>
    </rPh>
    <phoneticPr fontId="1"/>
  </si>
  <si>
    <t>TOP PHT</t>
    <phoneticPr fontId="1"/>
  </si>
  <si>
    <t>5U80-000140-11 Rev C P-KIT</t>
  </si>
  <si>
    <t>機種1</t>
    <phoneticPr fontId="1"/>
  </si>
  <si>
    <t>機種7</t>
  </si>
  <si>
    <t>5U80-000226-11-P-KIT</t>
    <phoneticPr fontId="1"/>
  </si>
  <si>
    <t>AU29-000004-11 P-KIT</t>
  </si>
  <si>
    <t>Z-10282-SK-NGE</t>
  </si>
  <si>
    <t>3842535572(ｲﾝﾅｰﾌﾞﾗｹｯﾄ)</t>
  </si>
  <si>
    <t>45*45_2168.2</t>
  </si>
  <si>
    <t>45*45_2168.2_D17D17</t>
  </si>
  <si>
    <t>45*45_970_M16ﾀｯﾌﾟﾀｲﾒﾝｲﾄﾒﾝﾄﾘ</t>
  </si>
  <si>
    <t>45*45_925_M16</t>
  </si>
  <si>
    <t>45*45_880</t>
  </si>
  <si>
    <t>45*45_880_D17</t>
  </si>
  <si>
    <t>45*45_660</t>
  </si>
  <si>
    <t>45*45_615</t>
  </si>
  <si>
    <t>45*45_508.3</t>
  </si>
  <si>
    <t>45*90_810</t>
  </si>
  <si>
    <t>45*45_810</t>
  </si>
  <si>
    <t>3842523583(ｾﾝｼﾞｮｳﾋﾝ)45/180</t>
  </si>
  <si>
    <t>3842523561(ｾﾝｼﾞｮｳﾋﾝ)45/45ﾌｧｽﾅｰｾｯﾄ付き</t>
  </si>
  <si>
    <t>3842345081(ﾌﾗﾝｼﾞ ﾅｯﾄ)</t>
  </si>
  <si>
    <t>ﾛｯｸﾀｲﾄ241</t>
  </si>
  <si>
    <t>JJFK25005622</t>
    <phoneticPr fontId="1"/>
  </si>
  <si>
    <t>JJFK25005623</t>
    <phoneticPr fontId="1"/>
  </si>
  <si>
    <t>JJFK25005624</t>
    <phoneticPr fontId="1"/>
  </si>
  <si>
    <t>JJFK25005625</t>
    <phoneticPr fontId="1"/>
  </si>
  <si>
    <t>JJFK25005626</t>
    <phoneticPr fontId="1"/>
  </si>
  <si>
    <t>JJFK25005627</t>
    <phoneticPr fontId="1"/>
  </si>
  <si>
    <t>JJFK25005628</t>
    <phoneticPr fontId="1"/>
  </si>
  <si>
    <t>JJFK25005629</t>
    <phoneticPr fontId="1"/>
  </si>
  <si>
    <t>JJFK25005630</t>
    <phoneticPr fontId="1"/>
  </si>
  <si>
    <t>JJFK25005631</t>
    <phoneticPr fontId="1"/>
  </si>
  <si>
    <t>JJFK25005632</t>
    <phoneticPr fontId="1"/>
  </si>
  <si>
    <t>JJFK25005633</t>
    <phoneticPr fontId="1"/>
  </si>
  <si>
    <t>JJFK25005634</t>
    <phoneticPr fontId="1"/>
  </si>
  <si>
    <t>員数</t>
    <rPh sb="0" eb="2">
      <t>インズウ</t>
    </rPh>
    <phoneticPr fontId="1"/>
  </si>
  <si>
    <t>SET-5U80-000875-11-P</t>
  </si>
  <si>
    <t>ｱﾙﾐﾌﾚｰﾑ組付け品</t>
  </si>
  <si>
    <t>0038960</t>
    <phoneticPr fontId="1"/>
  </si>
  <si>
    <t>0036064</t>
    <phoneticPr fontId="1"/>
  </si>
  <si>
    <t>0199001</t>
    <phoneticPr fontId="1"/>
  </si>
  <si>
    <t>0199054</t>
    <phoneticPr fontId="1"/>
  </si>
  <si>
    <t>0036061</t>
    <phoneticPr fontId="1"/>
  </si>
  <si>
    <t>4</t>
  </si>
  <si>
    <t>4</t>
    <phoneticPr fontId="1"/>
  </si>
  <si>
    <t>5</t>
    <phoneticPr fontId="1"/>
  </si>
  <si>
    <t>1</t>
  </si>
  <si>
    <t>1</t>
    <phoneticPr fontId="1"/>
  </si>
  <si>
    <t>10</t>
    <phoneticPr fontId="1"/>
  </si>
  <si>
    <t>6</t>
  </si>
  <si>
    <t>6</t>
    <phoneticPr fontId="1"/>
  </si>
  <si>
    <t>8</t>
  </si>
  <si>
    <t>7</t>
    <phoneticPr fontId="1"/>
  </si>
  <si>
    <t>2</t>
  </si>
  <si>
    <t>2</t>
    <phoneticPr fontId="1"/>
  </si>
  <si>
    <t>3</t>
  </si>
  <si>
    <t>3</t>
    <phoneticPr fontId="1"/>
  </si>
  <si>
    <t>9</t>
    <phoneticPr fontId="1"/>
  </si>
  <si>
    <t>8</t>
    <phoneticPr fontId="1"/>
  </si>
  <si>
    <t>0029502</t>
    <phoneticPr fontId="1"/>
  </si>
  <si>
    <t>機種6</t>
    <phoneticPr fontId="1"/>
  </si>
  <si>
    <t>機種5</t>
    <rPh sb="0" eb="2">
      <t>キシュ</t>
    </rPh>
    <phoneticPr fontId="1"/>
  </si>
  <si>
    <t>機種4</t>
    <phoneticPr fontId="1"/>
  </si>
  <si>
    <t>0309386</t>
    <phoneticPr fontId="1"/>
  </si>
  <si>
    <t>0210453</t>
    <phoneticPr fontId="1"/>
  </si>
  <si>
    <t>0199045</t>
    <phoneticPr fontId="1"/>
  </si>
  <si>
    <t>0036055</t>
    <phoneticPr fontId="1"/>
  </si>
  <si>
    <t>0181120</t>
    <phoneticPr fontId="1"/>
  </si>
  <si>
    <t>15</t>
    <phoneticPr fontId="1"/>
  </si>
  <si>
    <t>16</t>
    <phoneticPr fontId="1"/>
  </si>
  <si>
    <t>検収実績入力</t>
  </si>
  <si>
    <t>合計</t>
    <rPh sb="0" eb="2">
      <t>ゴウケイ</t>
    </rPh>
    <phoneticPr fontId="1"/>
  </si>
  <si>
    <t>0179283</t>
    <phoneticPr fontId="1"/>
  </si>
  <si>
    <t>5U80-000140-11</t>
    <phoneticPr fontId="1"/>
  </si>
  <si>
    <t>写真</t>
    <rPh sb="0" eb="2">
      <t>シャシン</t>
    </rPh>
    <phoneticPr fontId="1"/>
  </si>
  <si>
    <t>○</t>
    <phoneticPr fontId="1"/>
  </si>
  <si>
    <t>-</t>
  </si>
  <si>
    <t>18</t>
    <phoneticPr fontId="1"/>
  </si>
  <si>
    <t>19</t>
    <phoneticPr fontId="1"/>
  </si>
  <si>
    <t>2-19</t>
    <phoneticPr fontId="1"/>
  </si>
  <si>
    <t>SET-5U80-000140-11</t>
    <phoneticPr fontId="1"/>
  </si>
  <si>
    <t>ET11809-SK-NGE</t>
  </si>
  <si>
    <t>3842554440(ﾛﾝｸﾞ ﾁｭｰﾃﾞｨﾅﾙ ｴﾝﾄﾞ ｺﾈｸﾀｰ)</t>
  </si>
  <si>
    <t>ET11810-SK-NGE</t>
  </si>
  <si>
    <t>3842529299(ｽﾛｯﾄ ﾌﾞﾛｯｸ ｽﾌﾟﾘﾝｸﾞﾂｷ)</t>
  </si>
  <si>
    <t>ET11811-SK-NGE</t>
  </si>
  <si>
    <t>3842523530(ｾﾝｼﾞｮｳﾋﾝ)30/30ﾌｧｽﾅｰｾｯﾄ付き</t>
  </si>
  <si>
    <t>Y-11719-SK-NGE</t>
  </si>
  <si>
    <t>SCREW,CAP..M5*30 SUS304</t>
  </si>
  <si>
    <t>Y-11716-SK-NGE</t>
  </si>
  <si>
    <t>BA12217-SK-NGE</t>
  </si>
  <si>
    <t>30*60_860</t>
  </si>
  <si>
    <t>BA12216-SK-NGE</t>
  </si>
  <si>
    <t>30*60_542.5ﾂｲｶｺｳ2</t>
  </si>
  <si>
    <t>BA12215-SK-NGE</t>
  </si>
  <si>
    <t>45*45_1036_D17D17</t>
  </si>
  <si>
    <t>BA12214-SK-NGE</t>
  </si>
  <si>
    <t>45*45_855_D17D17</t>
  </si>
  <si>
    <t>BA12213-SK-NGE</t>
  </si>
  <si>
    <t>45*45_181_D17D17</t>
  </si>
  <si>
    <t>45*60_792</t>
  </si>
  <si>
    <t>BA12211-SK-NGE</t>
  </si>
  <si>
    <t>45*90_1036_D17VD17Vﾂｲｶｺｳ1</t>
  </si>
  <si>
    <t>0030178</t>
    <phoneticPr fontId="1"/>
  </si>
  <si>
    <t>0030181</t>
    <phoneticPr fontId="1"/>
  </si>
  <si>
    <t>5</t>
  </si>
  <si>
    <t>7</t>
  </si>
  <si>
    <t>9</t>
  </si>
  <si>
    <t>10</t>
  </si>
  <si>
    <t>11</t>
  </si>
  <si>
    <t>12</t>
  </si>
  <si>
    <t>13</t>
  </si>
  <si>
    <t>14</t>
  </si>
  <si>
    <t>23-24</t>
  </si>
  <si>
    <t>25-26</t>
  </si>
  <si>
    <t>27-28</t>
  </si>
  <si>
    <t>19-20</t>
  </si>
  <si>
    <t>X5U80-000168-11 P-KIT LLM2-SIDE STEP VTC</t>
  </si>
  <si>
    <t>5U80-000140-11 Rev C P-KIT TOP PHT</t>
  </si>
  <si>
    <t>17-18</t>
  </si>
  <si>
    <t>15-16</t>
  </si>
  <si>
    <t>13-14</t>
  </si>
  <si>
    <t>11-12</t>
  </si>
  <si>
    <t>9-10</t>
  </si>
  <si>
    <t>5U80-000154-12-P-KIT BOTTOM COR</t>
  </si>
  <si>
    <t>7-8</t>
  </si>
  <si>
    <t>5-6</t>
  </si>
  <si>
    <t>3-4</t>
  </si>
  <si>
    <t>AU29-000004-11 P-KIT STEP LARGE AU29-B</t>
  </si>
  <si>
    <t>29-30</t>
  </si>
  <si>
    <t>24</t>
    <phoneticPr fontId="1"/>
  </si>
  <si>
    <t>25</t>
    <phoneticPr fontId="1"/>
  </si>
  <si>
    <t>33-34</t>
  </si>
  <si>
    <t>31-32</t>
  </si>
  <si>
    <t>24-25</t>
    <phoneticPr fontId="1"/>
  </si>
  <si>
    <t>SET-5U80-000154-12-P</t>
    <phoneticPr fontId="1"/>
  </si>
  <si>
    <t>0065177</t>
    <phoneticPr fontId="1"/>
  </si>
  <si>
    <t>0036054</t>
  </si>
  <si>
    <t>5U80-000224-11-P-KIT</t>
    <phoneticPr fontId="1"/>
  </si>
  <si>
    <t>SET-5U80-000224-11-P</t>
    <phoneticPr fontId="1"/>
  </si>
  <si>
    <t>30X30-1041-D11D11</t>
  </si>
  <si>
    <t>30X30-1151-D11D11</t>
  </si>
  <si>
    <t>30X30-220-M8D11</t>
  </si>
  <si>
    <t>30X30-248</t>
  </si>
  <si>
    <t>30X30-277</t>
  </si>
  <si>
    <t>30X30-330-D11D11</t>
  </si>
  <si>
    <t>30X30-585</t>
  </si>
  <si>
    <t>30X30-80-D11D11</t>
  </si>
  <si>
    <t>30X60-277</t>
  </si>
  <si>
    <t>3842523528</t>
  </si>
  <si>
    <t>3842529295</t>
  </si>
  <si>
    <t>3842548745</t>
  </si>
  <si>
    <t>3842551053</t>
  </si>
  <si>
    <t>3842554402</t>
  </si>
  <si>
    <t>ADRS37-8-60</t>
  </si>
  <si>
    <t>LOCTITE241</t>
  </si>
  <si>
    <t>30*30_1041_D11D11</t>
  </si>
  <si>
    <t>30*30_1151_D11D11</t>
  </si>
  <si>
    <t>30*30_205_D11D11</t>
  </si>
  <si>
    <t>30*30_220_M8D11</t>
  </si>
  <si>
    <t>30*30_248</t>
  </si>
  <si>
    <t>30*30_277</t>
  </si>
  <si>
    <t>30*30_278</t>
  </si>
  <si>
    <t>30*30_330_D11D11</t>
  </si>
  <si>
    <t>30*30_506</t>
  </si>
  <si>
    <t>30*30_526_D11D11</t>
  </si>
  <si>
    <t>30*30_585</t>
  </si>
  <si>
    <t>30*30_80_D11D11</t>
  </si>
  <si>
    <t>30*60_247</t>
  </si>
  <si>
    <t>30*60_277</t>
  </si>
  <si>
    <t>3842523528(ｾﾝｼﾞｮｳﾋﾝ)30/30ﾌｧｽﾅｰｾｯﾄ付き</t>
  </si>
  <si>
    <t>3842529295(ｽﾛｯﾄﾌﾞﾛｯｸｽﾌﾟﾘﾝｸﾞﾂｷ</t>
  </si>
  <si>
    <t>3842548745(ﾌﾟﾛﾌｧｲﾙｷｬｯﾌﾟ 30X30)</t>
  </si>
  <si>
    <t>3842551053(ﾎﾞﾙﾄｺﾈｸﾀーｷｬｯﾌﾟ)</t>
  </si>
  <si>
    <t>3842554402(ﾎﾞﾙﾄ ｺﾈｸﾀｰ ｷｯﾄ)</t>
  </si>
  <si>
    <t>ADRS37-8-60(ｱｼﾞｬｽﾀ)</t>
  </si>
  <si>
    <t>0180066</t>
  </si>
  <si>
    <t>0212437</t>
  </si>
  <si>
    <t>0199022</t>
  </si>
  <si>
    <t>0199025</t>
  </si>
  <si>
    <t>0210417</t>
  </si>
  <si>
    <t>入庫場所</t>
    <rPh sb="0" eb="2">
      <t>ニュウコ</t>
    </rPh>
    <rPh sb="2" eb="4">
      <t>バショ</t>
    </rPh>
    <phoneticPr fontId="1"/>
  </si>
  <si>
    <t>X5U80-000168-11-P-KIT</t>
    <phoneticPr fontId="1"/>
  </si>
  <si>
    <t>SET-5U80-000226-11-P</t>
  </si>
  <si>
    <t>30*30_1088</t>
  </si>
  <si>
    <t>30X30-1088</t>
  </si>
  <si>
    <t>30*30_114</t>
  </si>
  <si>
    <t>30X30-114</t>
  </si>
  <si>
    <t>30*30_226</t>
  </si>
  <si>
    <t>30X30-226</t>
  </si>
  <si>
    <t>30*30_281</t>
  </si>
  <si>
    <t>30X30-281</t>
  </si>
  <si>
    <t>30*30_381</t>
  </si>
  <si>
    <t>30X30-381</t>
  </si>
  <si>
    <t>30*30_434</t>
  </si>
  <si>
    <t>30X30-434</t>
  </si>
  <si>
    <t>30*30_525</t>
  </si>
  <si>
    <t>30*30_70</t>
  </si>
  <si>
    <t>30X30-70</t>
  </si>
  <si>
    <t>30*30_774</t>
  </si>
  <si>
    <t>30*30_884</t>
  </si>
  <si>
    <t>30X30-884</t>
  </si>
  <si>
    <t>3842514928(ｽﾛｯﾄﾌﾞﾛｯｸ)</t>
  </si>
  <si>
    <t>3842516685(ｽﾌﾟﾘﾝｸﾞ)</t>
  </si>
  <si>
    <t>0199033</t>
  </si>
  <si>
    <t>0199026</t>
  </si>
  <si>
    <t>0029502</t>
  </si>
  <si>
    <t>38</t>
    <phoneticPr fontId="1"/>
  </si>
  <si>
    <t>JJFK25006216</t>
  </si>
  <si>
    <t>JJFK25006214</t>
  </si>
  <si>
    <t>JJFK25006218</t>
  </si>
  <si>
    <t>JJFK25006217</t>
  </si>
  <si>
    <t>JJFK25006219</t>
  </si>
  <si>
    <t>35-36</t>
  </si>
  <si>
    <t>37-38</t>
  </si>
  <si>
    <t>SET-5U80-000168-11-P</t>
  </si>
  <si>
    <t>ｱﾙﾐﾌﾚｰﾑ組付け品</t>
    <phoneticPr fontId="1"/>
  </si>
  <si>
    <t>3842516685</t>
  </si>
  <si>
    <t>SET-AU29-000004-11-P</t>
  </si>
  <si>
    <t>30*30_167</t>
  </si>
  <si>
    <t>30*30_227_M8</t>
  </si>
  <si>
    <t>30*30_227_ﾂｲｶｺｳ</t>
  </si>
  <si>
    <t>30*30_255</t>
  </si>
  <si>
    <t>30*30_540</t>
  </si>
  <si>
    <t>30*30_785</t>
  </si>
  <si>
    <t>30*30_845</t>
  </si>
  <si>
    <t>30X30-845</t>
  </si>
  <si>
    <t>3842502257(ﾅｯｸﾙ ﾌｯﾄ)</t>
  </si>
  <si>
    <t>3842536675(ｽﾛｯﾄ ﾌﾞﾛｯｸ)</t>
  </si>
  <si>
    <t>3842557259 ｽﾛｯﾄﾌﾞﾛｯｸ ｺﾃｲﾈｼﾞﾂｷ M4</t>
  </si>
  <si>
    <t>3842557260(ｽﾛｯﾄﾌﾞﾛｯｸ)</t>
  </si>
  <si>
    <t>0199012</t>
  </si>
  <si>
    <t>0212028</t>
  </si>
  <si>
    <t>0199024</t>
  </si>
  <si>
    <t>0213155</t>
  </si>
  <si>
    <t>30X30-281</t>
    <phoneticPr fontId="1"/>
  </si>
  <si>
    <t>30X30-226</t>
    <phoneticPr fontId="1"/>
  </si>
  <si>
    <t>30X30-220-M8D11</t>
    <phoneticPr fontId="1"/>
  </si>
  <si>
    <t>30X30-114</t>
    <phoneticPr fontId="1"/>
  </si>
  <si>
    <t>30X30-70</t>
    <phoneticPr fontId="1"/>
  </si>
  <si>
    <t>30X30-785</t>
    <phoneticPr fontId="1"/>
  </si>
  <si>
    <t>30X30-540</t>
    <phoneticPr fontId="1"/>
  </si>
  <si>
    <t>30X30-255</t>
    <phoneticPr fontId="1"/>
  </si>
  <si>
    <t>30X30-227-TUIKAKOU</t>
    <phoneticPr fontId="1"/>
  </si>
  <si>
    <t>30X30-227-M8</t>
    <phoneticPr fontId="1"/>
  </si>
  <si>
    <t>30X30-167</t>
    <phoneticPr fontId="1"/>
  </si>
  <si>
    <t>X5U80-000168-11 P-KIT</t>
    <phoneticPr fontId="1"/>
  </si>
  <si>
    <t>3842555588</t>
  </si>
  <si>
    <t>3842536676</t>
  </si>
  <si>
    <t>3842555180+ADD</t>
  </si>
  <si>
    <t>3842551055</t>
  </si>
  <si>
    <t>30X60-860</t>
  </si>
  <si>
    <t>45X45-855-D17D17</t>
  </si>
  <si>
    <t>45X45-770-D17D17</t>
  </si>
  <si>
    <t>SCREW-CAP-M5X30-SUS</t>
  </si>
  <si>
    <t>AU29-000004-11-P-KIT</t>
    <phoneticPr fontId="1"/>
  </si>
  <si>
    <t>ET11785-SK-NGE</t>
    <phoneticPr fontId="1"/>
  </si>
  <si>
    <t>LOCTITE241</t>
    <phoneticPr fontId="1"/>
  </si>
  <si>
    <t>30X30-526-D11D11</t>
    <phoneticPr fontId="1"/>
  </si>
  <si>
    <t>30X30-506</t>
    <phoneticPr fontId="1"/>
  </si>
  <si>
    <t>3842528718</t>
  </si>
  <si>
    <t>3842528735</t>
  </si>
  <si>
    <t>3842548803</t>
  </si>
  <si>
    <t>3842554451</t>
  </si>
  <si>
    <t>3842555584</t>
  </si>
  <si>
    <t>45X45-203.2</t>
  </si>
  <si>
    <t>45X45-268.5-D17D17-9</t>
  </si>
  <si>
    <t>45X45-434-D17D17</t>
  </si>
  <si>
    <t>45X60-105-D17D17</t>
  </si>
  <si>
    <t>45X60-668-D17M12-10</t>
  </si>
  <si>
    <t>45X60-770-D17D17</t>
  </si>
  <si>
    <t>45X60-80-D17D17</t>
  </si>
  <si>
    <t>45X90-946.5-D17VD17V</t>
  </si>
  <si>
    <t>CS568-X020-00-SLIDING</t>
  </si>
  <si>
    <t>SCREW-SET-M5X10-SUS</t>
  </si>
  <si>
    <t>3842504790</t>
  </si>
  <si>
    <t>45X60-815-6</t>
    <phoneticPr fontId="1"/>
  </si>
  <si>
    <t>BA12212-SK-NGE</t>
    <phoneticPr fontId="1"/>
  </si>
  <si>
    <t>30X30-278</t>
    <phoneticPr fontId="1"/>
  </si>
  <si>
    <t>ADRS37-8-60</t>
    <phoneticPr fontId="1"/>
  </si>
  <si>
    <t>30X30-774</t>
    <phoneticPr fontId="1"/>
  </si>
  <si>
    <t>3842555180+ADD</t>
    <phoneticPr fontId="1"/>
  </si>
  <si>
    <t>45*45_770_D17D17</t>
    <phoneticPr fontId="1"/>
  </si>
  <si>
    <t>45X45-770-D17D17</t>
    <phoneticPr fontId="1"/>
  </si>
  <si>
    <t>ko</t>
    <phoneticPr fontId="1"/>
  </si>
  <si>
    <t>45X60-815-5</t>
    <phoneticPr fontId="1"/>
  </si>
  <si>
    <t>45X60-649-M12-3B</t>
    <phoneticPr fontId="1"/>
  </si>
  <si>
    <t>50101-2</t>
  </si>
  <si>
    <t>5U92-500019-11-P-KIT FRAME STEP MAINTE</t>
  </si>
  <si>
    <t>5U92-500019-11-P-KIT</t>
  </si>
  <si>
    <t>5U92-500019-11-P-KIT</t>
    <phoneticPr fontId="1"/>
  </si>
  <si>
    <t>FRAME STEP MAINTE</t>
  </si>
  <si>
    <t>FRAME STEP MAINTE</t>
    <phoneticPr fontId="1"/>
  </si>
  <si>
    <t>5U80-000082-11 P-KIT FRAME STEP PM CS45</t>
  </si>
  <si>
    <t>5U80-000082-11 P-KIT</t>
  </si>
  <si>
    <t>5U80-000082-11 P-KIT</t>
    <phoneticPr fontId="1"/>
  </si>
  <si>
    <t>FRAME STEP PM CS45</t>
  </si>
  <si>
    <t>FRAME STEP PM CS45</t>
    <phoneticPr fontId="1"/>
  </si>
  <si>
    <t>X-CX29-000006-14P4-P-KIT</t>
  </si>
  <si>
    <t>X-CX29-000006-14P4-P-KIT</t>
    <phoneticPr fontId="1"/>
  </si>
  <si>
    <t>LLM-SIDESTEPVTH</t>
  </si>
  <si>
    <t>LLM-SIDESTEPVTH</t>
    <phoneticPr fontId="1"/>
  </si>
  <si>
    <t>SET-5U92-500019-11-P</t>
  </si>
  <si>
    <t>0030197</t>
    <phoneticPr fontId="1"/>
  </si>
  <si>
    <t>0199012</t>
    <phoneticPr fontId="1"/>
  </si>
  <si>
    <t>0199025</t>
    <phoneticPr fontId="1"/>
  </si>
  <si>
    <t>0199038</t>
    <phoneticPr fontId="1"/>
  </si>
  <si>
    <t>30*30_137</t>
  </si>
  <si>
    <t>30*30_227</t>
  </si>
  <si>
    <t>30*30_385</t>
  </si>
  <si>
    <t>30*30_800</t>
  </si>
  <si>
    <t>30*30_860</t>
  </si>
  <si>
    <t>3842502257</t>
  </si>
  <si>
    <t>3842535577(ｲﾝﾅｰﾌﾞﾗｹｯﾄR)</t>
  </si>
  <si>
    <t>SET-5U80-000082-11-P</t>
  </si>
  <si>
    <t>30X30-128</t>
  </si>
  <si>
    <t>30*30_128</t>
  </si>
  <si>
    <t>30*30_227_M8_ﾂｲｶｺｳ</t>
  </si>
  <si>
    <t>30X30-785</t>
  </si>
  <si>
    <t>30X30-839</t>
  </si>
  <si>
    <t>30*30_839</t>
  </si>
  <si>
    <t>3842529294(ｽﾛｯﾄ ﾌﾞﾛｯｸ)</t>
  </si>
  <si>
    <t>0179279</t>
    <phoneticPr fontId="1"/>
  </si>
  <si>
    <t>0199027</t>
  </si>
  <si>
    <t>機種8</t>
    <phoneticPr fontId="1"/>
  </si>
  <si>
    <t>機種9</t>
    <phoneticPr fontId="1"/>
  </si>
  <si>
    <t>機種10</t>
    <phoneticPr fontId="1"/>
  </si>
  <si>
    <t>SET-CX29-000006-14P4-P</t>
  </si>
  <si>
    <t>30X30-130-D11D11</t>
  </si>
  <si>
    <t>30*30_130_D11D11</t>
  </si>
  <si>
    <t>30X30-188-D11D11</t>
  </si>
  <si>
    <t>30*30_188_D11D11</t>
  </si>
  <si>
    <t>30X30-278</t>
  </si>
  <si>
    <t>30*30_336_D11D11</t>
  </si>
  <si>
    <t>30X30-506</t>
  </si>
  <si>
    <t>30*30_248_D11VD11V</t>
  </si>
  <si>
    <t>30X60-565</t>
  </si>
  <si>
    <t>30*60_565</t>
  </si>
  <si>
    <t>3842535617(ﾎﾞﾙﾄ ｺﾈｸﾀｰ ｷｯﾄ)</t>
  </si>
  <si>
    <t>0179327</t>
    <phoneticPr fontId="1"/>
  </si>
  <si>
    <t>0199043</t>
  </si>
  <si>
    <t>30X30-800</t>
    <phoneticPr fontId="1"/>
  </si>
  <si>
    <t>30X30-227-M8-TUIKAKOU</t>
    <phoneticPr fontId="1"/>
  </si>
  <si>
    <t>30X60-248-D11VD11V</t>
    <phoneticPr fontId="1"/>
  </si>
  <si>
    <t>機種11</t>
    <phoneticPr fontId="1"/>
  </si>
  <si>
    <t>RACK SYM</t>
    <phoneticPr fontId="1"/>
  </si>
  <si>
    <t>RACK SYM</t>
  </si>
  <si>
    <t>2L29-000112-12-P-KIT</t>
    <phoneticPr fontId="1"/>
  </si>
  <si>
    <t>SET-2L29-000112-12-P</t>
    <phoneticPr fontId="1"/>
  </si>
  <si>
    <t>10*40_159</t>
  </si>
  <si>
    <t>10X40-159</t>
  </si>
  <si>
    <t>10*40_437</t>
  </si>
  <si>
    <t>10X40-437</t>
  </si>
  <si>
    <t>10*40_730_ﾂｲｶｺｳ</t>
  </si>
  <si>
    <t>10X40-730-TUIKAKOU</t>
  </si>
  <si>
    <t>15*120_481</t>
  </si>
  <si>
    <t>15X120-481</t>
  </si>
  <si>
    <t>15*120_481_ﾂｲｶｺｳ</t>
  </si>
  <si>
    <t>3842514929(ｽﾛｯﾄﾌﾞﾛｯｸ)</t>
  </si>
  <si>
    <t>3842514929</t>
  </si>
  <si>
    <t>3842523140(ｽﾛｯﾄﾌﾞﾛｯｸ)</t>
  </si>
  <si>
    <t>3842523140</t>
  </si>
  <si>
    <t>3842523142(ｽﾛｯﾄﾌﾞﾛｯｸ)</t>
  </si>
  <si>
    <t>3842536489(ｾﾝｼﾞｮｳﾋﾝ)S20/20</t>
  </si>
  <si>
    <t>3842536489-S20/20</t>
  </si>
  <si>
    <t>BOLT BUTTON HD M5X6 SUS304</t>
  </si>
  <si>
    <t>BOLT-BUTTON-HD-M5X6</t>
  </si>
  <si>
    <t>CS1139-X001-00 BRACKET02 SUS430-2B</t>
  </si>
  <si>
    <t>CS1139-X001-00</t>
  </si>
  <si>
    <t>CS1139-X002-00 BRACKET03 SUS430-2B</t>
  </si>
  <si>
    <t>CS1139-X003-00 PLATE SUS430-2B</t>
  </si>
  <si>
    <t>CS1139-X003-00</t>
  </si>
  <si>
    <t>CS1139-X004-00 FRAME SUS430-2B T1.5</t>
  </si>
  <si>
    <t>CS1139-X005-00 BASE SUS430-2B</t>
  </si>
  <si>
    <t>CS1139-X005-00</t>
  </si>
  <si>
    <t>CS1139-X006-00 BRACKET01 SUS430-2B</t>
  </si>
  <si>
    <t>KC-280-4-EP-UL (ﾚﾍﾞﾙｱｼﾞｬｽﾀｰ)</t>
  </si>
  <si>
    <t>KC-280-4-EP-UL</t>
  </si>
  <si>
    <t>NUT HEX 2ｼｭ SUS304 M10</t>
  </si>
  <si>
    <t>NUT-HEX-2-SUS304-M10</t>
  </si>
  <si>
    <t>SCREW,CAP..M4*10 SUS304 SM P3</t>
  </si>
  <si>
    <t>SCREW-CAP-M4X10-SM-P3</t>
  </si>
  <si>
    <t>SCREW,CAP..M5*10 SUS304 SM P3</t>
  </si>
  <si>
    <t>SCREW,CAP..M5*20 SUS304 SM P3</t>
  </si>
  <si>
    <t>SCREW,CAP..M6*10 SUS304 SM P3</t>
  </si>
  <si>
    <t>SCREW-CAP-M6X10-SM-P3</t>
  </si>
  <si>
    <t>TCA-420-OTP (ﾃｲｼｮｳｼｷｷｬｽﾀｰ)</t>
  </si>
  <si>
    <t xml:space="preserve">TCA-420-OTP </t>
  </si>
  <si>
    <t>0210017</t>
  </si>
  <si>
    <t>0210018</t>
  </si>
  <si>
    <t>0210015</t>
  </si>
  <si>
    <t>0181316</t>
  </si>
  <si>
    <t>0180203</t>
  </si>
  <si>
    <t>0181323</t>
  </si>
  <si>
    <t>0011888</t>
  </si>
  <si>
    <t>0182413</t>
  </si>
  <si>
    <t>0210016</t>
  </si>
  <si>
    <t>0182449</t>
  </si>
  <si>
    <t>0210013</t>
  </si>
  <si>
    <t>0181329</t>
  </si>
  <si>
    <t>0181320</t>
  </si>
  <si>
    <t>0036069</t>
  </si>
  <si>
    <t>0199039</t>
  </si>
  <si>
    <t>0199010</t>
  </si>
  <si>
    <t>0199076</t>
  </si>
  <si>
    <t>0210014</t>
  </si>
  <si>
    <t>CS1139-X004-00</t>
    <phoneticPr fontId="1"/>
  </si>
  <si>
    <t>3842345081</t>
  </si>
  <si>
    <t>3842523561-45/45</t>
  </si>
  <si>
    <t>3842523583-45/180</t>
  </si>
  <si>
    <t>3842535572</t>
  </si>
  <si>
    <t>45X45-2168.2</t>
  </si>
  <si>
    <t>45X45-2168.2-D17D17</t>
  </si>
  <si>
    <t>45X45-508.3</t>
  </si>
  <si>
    <t>45X45-660</t>
  </si>
  <si>
    <t>45X45-925-M16</t>
  </si>
  <si>
    <t>45X45-970-M16</t>
  </si>
  <si>
    <t>45X90-810</t>
  </si>
  <si>
    <t>45X45-880-D17</t>
    <phoneticPr fontId="1"/>
  </si>
  <si>
    <t>2026-01</t>
  </si>
  <si>
    <t>2026-01</t>
    <phoneticPr fontId="1"/>
  </si>
  <si>
    <t>確認</t>
    <rPh sb="0" eb="2">
      <t>カクニン</t>
    </rPh>
    <phoneticPr fontId="1"/>
  </si>
  <si>
    <t>JJFK25006768</t>
  </si>
  <si>
    <t>JJFK25006769</t>
  </si>
  <si>
    <t>JJFK25006770</t>
  </si>
  <si>
    <t>JJFK25006771</t>
  </si>
  <si>
    <t>JJFK25006772</t>
  </si>
  <si>
    <t>JJFK25007089</t>
  </si>
  <si>
    <t>45X45-880</t>
    <phoneticPr fontId="1"/>
  </si>
  <si>
    <t>30X30-205-D11D11</t>
    <phoneticPr fontId="1"/>
  </si>
  <si>
    <t>45X45-125-D17</t>
    <phoneticPr fontId="1"/>
  </si>
  <si>
    <t>2026-01</t>
    <phoneticPr fontId="1"/>
  </si>
  <si>
    <t>JJFK25007241</t>
  </si>
  <si>
    <t>JJFK25007241-1/8</t>
    <phoneticPr fontId="1"/>
  </si>
  <si>
    <t>JJFK25007241-2/8</t>
    <phoneticPr fontId="1"/>
  </si>
  <si>
    <t>1-2</t>
  </si>
  <si>
    <t>1-2</t>
    <phoneticPr fontId="1"/>
  </si>
  <si>
    <t>3-4</t>
    <phoneticPr fontId="1"/>
  </si>
  <si>
    <t>JJFK25007241-3/8</t>
    <phoneticPr fontId="1"/>
  </si>
  <si>
    <t>JJFK25007241-4/8</t>
    <phoneticPr fontId="1"/>
  </si>
  <si>
    <t>5-6</t>
    <phoneticPr fontId="1"/>
  </si>
  <si>
    <t>JJFK25007241-5/8</t>
    <phoneticPr fontId="1"/>
  </si>
  <si>
    <t>JJFK25007241-6/8</t>
    <phoneticPr fontId="1"/>
  </si>
  <si>
    <t>JJFK25007241-7/8</t>
    <phoneticPr fontId="1"/>
  </si>
  <si>
    <t>JJFK25007241-8/8</t>
    <phoneticPr fontId="1"/>
  </si>
  <si>
    <t>7-8</t>
    <phoneticPr fontId="1"/>
  </si>
  <si>
    <t>9-10</t>
    <phoneticPr fontId="1"/>
  </si>
  <si>
    <t>JJFK25007242</t>
  </si>
  <si>
    <t>JJFK25007242-1/4</t>
    <phoneticPr fontId="1"/>
  </si>
  <si>
    <t>JJFK25007242-2/4</t>
    <phoneticPr fontId="1"/>
  </si>
  <si>
    <t>11-12</t>
    <phoneticPr fontId="1"/>
  </si>
  <si>
    <t>JJFK25007242-3/4</t>
    <phoneticPr fontId="1"/>
  </si>
  <si>
    <t>JJFK25007242-4/4</t>
    <phoneticPr fontId="1"/>
  </si>
  <si>
    <t>13-14</t>
    <phoneticPr fontId="1"/>
  </si>
  <si>
    <t>JJFK25007245</t>
  </si>
  <si>
    <t>X-CX29-000006-14P4-P-KIT LLM-SIDESTEPVTH</t>
  </si>
  <si>
    <t>JJFK25007332</t>
  </si>
  <si>
    <t>15-16</t>
    <phoneticPr fontId="1"/>
  </si>
  <si>
    <t>17-18</t>
    <phoneticPr fontId="1"/>
  </si>
  <si>
    <t>JJFK25007332-1/6</t>
    <phoneticPr fontId="1"/>
  </si>
  <si>
    <t>JJFK25007332-2/6</t>
    <phoneticPr fontId="1"/>
  </si>
  <si>
    <t>JJFK25007332-3/6</t>
    <phoneticPr fontId="1"/>
  </si>
  <si>
    <t>JJFK25007332-4/6</t>
    <phoneticPr fontId="1"/>
  </si>
  <si>
    <t>JJFK25007332-5/6</t>
    <phoneticPr fontId="1"/>
  </si>
  <si>
    <t>19-20</t>
    <phoneticPr fontId="1"/>
  </si>
  <si>
    <t>JJFK25007332-6/6</t>
    <phoneticPr fontId="1"/>
  </si>
  <si>
    <t>JJFK25007333</t>
  </si>
  <si>
    <t>JJFK25007333-1/3</t>
    <phoneticPr fontId="1"/>
  </si>
  <si>
    <t>21-22</t>
  </si>
  <si>
    <t>21-22</t>
    <phoneticPr fontId="1"/>
  </si>
  <si>
    <t>JJFK25007333-2/3</t>
    <phoneticPr fontId="1"/>
  </si>
  <si>
    <t>JJFK25007333-3/3</t>
    <phoneticPr fontId="1"/>
  </si>
  <si>
    <t>23-24</t>
    <phoneticPr fontId="1"/>
  </si>
  <si>
    <t>JJFK25007334</t>
  </si>
  <si>
    <t>JJFK25007335</t>
  </si>
  <si>
    <t>25-26</t>
    <phoneticPr fontId="1"/>
  </si>
  <si>
    <t>27-28</t>
    <phoneticPr fontId="1"/>
  </si>
  <si>
    <t>29-30</t>
    <phoneticPr fontId="1"/>
  </si>
  <si>
    <t>JJFK25006216-1/2</t>
    <phoneticPr fontId="1"/>
  </si>
  <si>
    <t>5U80-000224-11-P-KIT LLM1-SIDE STEP 4LP</t>
  </si>
  <si>
    <t>31-32</t>
    <phoneticPr fontId="1"/>
  </si>
  <si>
    <t>JJFK25006216-2/2</t>
    <phoneticPr fontId="1"/>
  </si>
  <si>
    <t>5U80-000226-11-P-KIT LLM2-SIDE STEP 4LP</t>
  </si>
  <si>
    <t>33-34</t>
    <phoneticPr fontId="1"/>
  </si>
  <si>
    <t>JJFK25006407</t>
  </si>
  <si>
    <t>JJFK25006407-1/4</t>
    <phoneticPr fontId="1"/>
  </si>
  <si>
    <t>35-36</t>
    <phoneticPr fontId="1"/>
  </si>
  <si>
    <t>JJFK25006407-2/4</t>
    <phoneticPr fontId="1"/>
  </si>
  <si>
    <t>JJFK25006407-3/4</t>
    <phoneticPr fontId="1"/>
  </si>
  <si>
    <t>37-38</t>
    <phoneticPr fontId="1"/>
  </si>
  <si>
    <t>JJFK25006407-4/4</t>
    <phoneticPr fontId="1"/>
  </si>
  <si>
    <t>JJFK25006773</t>
  </si>
  <si>
    <t>5U80-000082-11 P-KIT FRAME STEP PM CS45</t>
    <phoneticPr fontId="1"/>
  </si>
  <si>
    <t>1-8</t>
    <phoneticPr fontId="1"/>
  </si>
  <si>
    <t>9-12</t>
    <phoneticPr fontId="1"/>
  </si>
  <si>
    <t>30-31</t>
    <phoneticPr fontId="1"/>
  </si>
  <si>
    <t>42</t>
  </si>
  <si>
    <t>34-37</t>
  </si>
  <si>
    <t>JJFK25006774</t>
  </si>
  <si>
    <t>39</t>
    <phoneticPr fontId="1"/>
  </si>
  <si>
    <t>14-19</t>
    <phoneticPr fontId="1"/>
  </si>
  <si>
    <t>39-40</t>
  </si>
  <si>
    <t>39-40</t>
    <phoneticPr fontId="1"/>
  </si>
  <si>
    <t>41-42</t>
  </si>
  <si>
    <t>41-42</t>
    <phoneticPr fontId="1"/>
  </si>
  <si>
    <t>43-44</t>
  </si>
  <si>
    <t>43-44</t>
    <phoneticPr fontId="1"/>
  </si>
  <si>
    <t>JJFK25007446-1/8</t>
    <phoneticPr fontId="1"/>
  </si>
  <si>
    <t>JJFK25007446-2/8</t>
    <phoneticPr fontId="1"/>
  </si>
  <si>
    <t>45-46</t>
  </si>
  <si>
    <t>45-46</t>
    <phoneticPr fontId="1"/>
  </si>
  <si>
    <t>JJFK25007446-3/8</t>
    <phoneticPr fontId="1"/>
  </si>
  <si>
    <t>JJFK25007446-4/8</t>
    <phoneticPr fontId="1"/>
  </si>
  <si>
    <t>47-48</t>
  </si>
  <si>
    <t>47-48</t>
    <phoneticPr fontId="1"/>
  </si>
  <si>
    <t>JJFK25007446-5/8</t>
    <phoneticPr fontId="1"/>
  </si>
  <si>
    <t>JJFK25007446-6/8</t>
    <phoneticPr fontId="1"/>
  </si>
  <si>
    <t>49-50</t>
  </si>
  <si>
    <t>49-50</t>
    <phoneticPr fontId="1"/>
  </si>
  <si>
    <t>JJFK25007446-7/8</t>
    <phoneticPr fontId="1"/>
  </si>
  <si>
    <t>JJFK25007446-8/8</t>
    <phoneticPr fontId="1"/>
  </si>
  <si>
    <t>51-52</t>
  </si>
  <si>
    <t>51-52</t>
    <phoneticPr fontId="1"/>
  </si>
  <si>
    <t>JJFK25007447-1/6</t>
    <phoneticPr fontId="1"/>
  </si>
  <si>
    <t>JJFK25007447-2/6</t>
    <phoneticPr fontId="1"/>
  </si>
  <si>
    <t>53-54</t>
  </si>
  <si>
    <t>53-54</t>
    <phoneticPr fontId="1"/>
  </si>
  <si>
    <t>JJFK25007447-3/6</t>
    <phoneticPr fontId="1"/>
  </si>
  <si>
    <t>JJFK25007447-4/6</t>
    <phoneticPr fontId="1"/>
  </si>
  <si>
    <t>55-56</t>
  </si>
  <si>
    <t>55-56</t>
    <phoneticPr fontId="1"/>
  </si>
  <si>
    <t>JJFK25007447-5/6</t>
    <phoneticPr fontId="1"/>
  </si>
  <si>
    <t>JJFK25007447-6/6</t>
    <phoneticPr fontId="1"/>
  </si>
  <si>
    <t>JJFK25006774</t>
    <phoneticPr fontId="1"/>
  </si>
  <si>
    <t>5U80-000875-11-P-KIT POWER DISTRIBUTI</t>
    <phoneticPr fontId="1"/>
  </si>
  <si>
    <t>JJFK25006214</t>
    <phoneticPr fontId="1"/>
  </si>
  <si>
    <t>5U80-000224-11-P-KIT LLM1-SIDE STEP 4LP</t>
    <phoneticPr fontId="1"/>
  </si>
  <si>
    <t>JJFK25006218</t>
    <phoneticPr fontId="1"/>
  </si>
  <si>
    <t>5U80-000226-11-P-KIT LLM2-SIDE STEP 4LP</t>
    <phoneticPr fontId="1"/>
  </si>
  <si>
    <t>JJFK25006219</t>
    <phoneticPr fontId="1"/>
  </si>
  <si>
    <t>5U92-500019-11-P-KIT FRAME STEP MAINTE</t>
    <phoneticPr fontId="1"/>
  </si>
  <si>
    <t>43-50</t>
    <phoneticPr fontId="1"/>
  </si>
  <si>
    <t>1-8,14-19,43-50</t>
    <phoneticPr fontId="1"/>
  </si>
  <si>
    <t>JJFK25007446</t>
  </si>
  <si>
    <t>JJFK25007447</t>
  </si>
  <si>
    <t>20-22</t>
    <phoneticPr fontId="1"/>
  </si>
  <si>
    <t>51-56</t>
    <phoneticPr fontId="1"/>
  </si>
  <si>
    <t>9-12,20-22,51-56</t>
    <phoneticPr fontId="1"/>
  </si>
  <si>
    <t>13,24</t>
    <phoneticPr fontId="1"/>
  </si>
  <si>
    <t>25-29,38-39</t>
    <phoneticPr fontId="1"/>
  </si>
  <si>
    <t>32,42</t>
    <phoneticPr fontId="1"/>
  </si>
  <si>
    <t>30-31,41</t>
    <phoneticPr fontId="1"/>
  </si>
  <si>
    <t>30X30-385</t>
    <phoneticPr fontId="1"/>
  </si>
  <si>
    <t>30X30-227</t>
    <phoneticPr fontId="1"/>
  </si>
  <si>
    <t>30X30-137</t>
    <phoneticPr fontId="1"/>
  </si>
  <si>
    <t>30X30-1151-D11D11</t>
    <phoneticPr fontId="1"/>
  </si>
  <si>
    <t>30X30-336-D11D11</t>
    <phoneticPr fontId="1"/>
  </si>
  <si>
    <t>30X60-277</t>
    <phoneticPr fontId="1"/>
  </si>
  <si>
    <t>30X30-1088</t>
    <phoneticPr fontId="1"/>
  </si>
  <si>
    <t>30X30-525</t>
    <phoneticPr fontId="1"/>
  </si>
  <si>
    <t>45X45-1036-D17D17</t>
    <phoneticPr fontId="1"/>
  </si>
  <si>
    <t>45X45-181-D17D17</t>
    <phoneticPr fontId="1"/>
  </si>
  <si>
    <t>30X60-247</t>
    <phoneticPr fontId="1"/>
  </si>
  <si>
    <t>45X45-946.5-D17D17</t>
    <phoneticPr fontId="1"/>
  </si>
  <si>
    <t>45X45-770-D17D17-8</t>
    <phoneticPr fontId="1"/>
  </si>
  <si>
    <t>45X45-810</t>
    <phoneticPr fontId="1"/>
  </si>
  <si>
    <t>45X45-615</t>
    <phoneticPr fontId="1"/>
  </si>
  <si>
    <t>57-58</t>
  </si>
  <si>
    <t>57-58</t>
    <phoneticPr fontId="1"/>
  </si>
  <si>
    <t>JJFK25007608-1/6</t>
    <phoneticPr fontId="1"/>
  </si>
  <si>
    <t>JJFK25007608-2/6</t>
    <phoneticPr fontId="1"/>
  </si>
  <si>
    <t>59-60</t>
  </si>
  <si>
    <t>59-60</t>
    <phoneticPr fontId="1"/>
  </si>
  <si>
    <t>JJFK25007608-3/6</t>
    <phoneticPr fontId="1"/>
  </si>
  <si>
    <t>JJFK25007608-4/6</t>
    <phoneticPr fontId="1"/>
  </si>
  <si>
    <t>61-62</t>
  </si>
  <si>
    <t>61-62</t>
    <phoneticPr fontId="1"/>
  </si>
  <si>
    <t>JJFK25007608-5/6</t>
    <phoneticPr fontId="1"/>
  </si>
  <si>
    <t>JJFK25007608-6/6</t>
    <phoneticPr fontId="1"/>
  </si>
  <si>
    <t>JJFK25007608</t>
  </si>
  <si>
    <t>57-62</t>
  </si>
  <si>
    <t>JJFK25007609</t>
  </si>
  <si>
    <t>63-64</t>
  </si>
  <si>
    <t>63-64</t>
    <phoneticPr fontId="1"/>
  </si>
  <si>
    <t>JJFK25007609-1/2</t>
    <phoneticPr fontId="1"/>
  </si>
  <si>
    <t>JJFK25007609-2/2</t>
    <phoneticPr fontId="1"/>
  </si>
  <si>
    <t>65-66</t>
  </si>
  <si>
    <t>65-66</t>
    <phoneticPr fontId="1"/>
  </si>
  <si>
    <t>JJFK25007610</t>
  </si>
  <si>
    <t>JJFK25007611</t>
  </si>
  <si>
    <t>5U80-000154-12-P-KIT BOTTOM COR</t>
    <phoneticPr fontId="1"/>
  </si>
  <si>
    <t>X5U80-000168-11 P-KIT LLM2-SIDE STEP VTC</t>
    <phoneticPr fontId="1"/>
  </si>
  <si>
    <t>JJFK25007610</t>
    <phoneticPr fontId="1"/>
  </si>
  <si>
    <t>X-CX29-000006-14P4-P-KIT LLM-SIDESTEPVTH</t>
    <phoneticPr fontId="1"/>
  </si>
  <si>
    <t>66</t>
    <phoneticPr fontId="1"/>
  </si>
  <si>
    <t>67-68</t>
  </si>
  <si>
    <t>67-68</t>
    <phoneticPr fontId="1"/>
  </si>
  <si>
    <t>JJFK25007918</t>
  </si>
  <si>
    <t>69-70</t>
  </si>
  <si>
    <t>69-70</t>
    <phoneticPr fontId="1"/>
  </si>
  <si>
    <t>COR STEP MAINTE</t>
    <phoneticPr fontId="1"/>
  </si>
  <si>
    <t>DUCT SIDE COVER(1)</t>
    <phoneticPr fontId="1"/>
  </si>
  <si>
    <t>機種12</t>
    <phoneticPr fontId="1"/>
  </si>
  <si>
    <t>機種13</t>
    <phoneticPr fontId="1"/>
  </si>
  <si>
    <t>機種14</t>
    <phoneticPr fontId="1"/>
  </si>
  <si>
    <t>機種15</t>
    <phoneticPr fontId="1"/>
  </si>
  <si>
    <t>71-72</t>
  </si>
  <si>
    <t>71-72</t>
    <phoneticPr fontId="1"/>
  </si>
  <si>
    <t>73-74</t>
  </si>
  <si>
    <t>73-74</t>
    <phoneticPr fontId="1"/>
  </si>
  <si>
    <t>JJFK25007079</t>
  </si>
  <si>
    <t>JJFK25007080</t>
  </si>
  <si>
    <t>2L29-000112-12RACK SYM</t>
  </si>
  <si>
    <t>75-76</t>
  </si>
  <si>
    <t>75-76</t>
    <phoneticPr fontId="1"/>
  </si>
  <si>
    <t>JJFK25007250</t>
  </si>
  <si>
    <t>JJFK25007251</t>
  </si>
  <si>
    <t>CU10-501794-11COR STEP MAINTE</t>
    <phoneticPr fontId="1"/>
  </si>
  <si>
    <t>JJFK25007918</t>
    <phoneticPr fontId="1"/>
  </si>
  <si>
    <t>2L80-005596-11FRAME LADDER SIDE C</t>
    <phoneticPr fontId="1"/>
  </si>
  <si>
    <t>JJFK25007929</t>
    <phoneticPr fontId="1"/>
  </si>
  <si>
    <t>2L29-000279-11LLM-SIDE STEP</t>
    <phoneticPr fontId="1"/>
  </si>
  <si>
    <t>JJFK25007930</t>
    <phoneticPr fontId="1"/>
  </si>
  <si>
    <t>2L80-007207-11DUCT SIDE COVER(1)</t>
    <phoneticPr fontId="1"/>
  </si>
  <si>
    <t>JJFK25007932</t>
    <phoneticPr fontId="1"/>
  </si>
  <si>
    <t>5U80-000140-11 Rev C P-KIT TOP PHT</t>
    <phoneticPr fontId="1"/>
  </si>
  <si>
    <t>JJFK25006775</t>
    <phoneticPr fontId="1"/>
  </si>
  <si>
    <t>JJFK25006776</t>
    <phoneticPr fontId="1"/>
  </si>
  <si>
    <t>2L29-000112-12RACK SYM</t>
    <phoneticPr fontId="1"/>
  </si>
  <si>
    <t>JJFK25007079</t>
    <phoneticPr fontId="1"/>
  </si>
  <si>
    <t>JJFK25007080</t>
    <phoneticPr fontId="1"/>
  </si>
  <si>
    <t>JJFK25007250</t>
    <phoneticPr fontId="1"/>
  </si>
  <si>
    <t>73-76</t>
    <phoneticPr fontId="1"/>
  </si>
  <si>
    <t>77-78</t>
  </si>
  <si>
    <t>77-78</t>
    <phoneticPr fontId="1"/>
  </si>
  <si>
    <t>JJFK25007690</t>
  </si>
  <si>
    <t>JJFK25007739</t>
  </si>
  <si>
    <t>JJFK25007690</t>
    <phoneticPr fontId="1"/>
  </si>
  <si>
    <t>JJFK25007739</t>
    <phoneticPr fontId="1"/>
  </si>
  <si>
    <t>CU10-501794-11-P</t>
    <phoneticPr fontId="1"/>
  </si>
  <si>
    <t>2L80-005596-11-P</t>
    <phoneticPr fontId="1"/>
  </si>
  <si>
    <t>2L29-000279-11-P</t>
    <phoneticPr fontId="1"/>
  </si>
  <si>
    <t>2L80-007207-11-P</t>
    <phoneticPr fontId="1"/>
  </si>
  <si>
    <t>COR STEP MAINTE</t>
  </si>
  <si>
    <t>CU10-501794-11</t>
  </si>
  <si>
    <t>JJFK25006775</t>
  </si>
  <si>
    <t>JJFK25006776</t>
  </si>
  <si>
    <t>71</t>
    <phoneticPr fontId="1"/>
  </si>
  <si>
    <t>72</t>
    <phoneticPr fontId="1"/>
  </si>
  <si>
    <t>FRAME LADDER SIDE C</t>
    <phoneticPr fontId="1"/>
  </si>
  <si>
    <t>LLM-SIDE STEP</t>
    <phoneticPr fontId="1"/>
  </si>
  <si>
    <t>CU10-501794-11-P-KIT</t>
    <phoneticPr fontId="1"/>
  </si>
  <si>
    <t>SET-CU10-501794-11-P</t>
  </si>
  <si>
    <t>0036710</t>
    <phoneticPr fontId="1"/>
  </si>
  <si>
    <t>3842536675</t>
  </si>
  <si>
    <t>3842535577</t>
  </si>
  <si>
    <t>0199038</t>
  </si>
  <si>
    <t>Z-10287</t>
  </si>
  <si>
    <t>LOCTITE241-250ml</t>
  </si>
  <si>
    <t>30X30-300</t>
  </si>
  <si>
    <t>30*30_300</t>
  </si>
  <si>
    <t>30X30-227-M8</t>
  </si>
  <si>
    <t>30X30-137</t>
  </si>
  <si>
    <t>67,78</t>
    <phoneticPr fontId="1"/>
  </si>
  <si>
    <t>2L80-005596-11-P-KIT</t>
  </si>
  <si>
    <t>2L80-005596-11-P-KIT</t>
    <phoneticPr fontId="1"/>
  </si>
  <si>
    <t>2L29-000279-11-P-KIT</t>
  </si>
  <si>
    <t>2L29-000279-11-P-KIT</t>
    <phoneticPr fontId="1"/>
  </si>
  <si>
    <t>2L80-007207-11-P-KIT</t>
  </si>
  <si>
    <t>2L80-007207-11-P-KIT</t>
    <phoneticPr fontId="1"/>
  </si>
  <si>
    <t>SET-2L80-005596-11-P</t>
    <phoneticPr fontId="1"/>
  </si>
  <si>
    <t>FRAME LADDER SIDE C</t>
  </si>
  <si>
    <t>3842557260</t>
  </si>
  <si>
    <t>Z-10288</t>
  </si>
  <si>
    <t>30X30-910</t>
  </si>
  <si>
    <t>30*30_910</t>
  </si>
  <si>
    <t>30X30-800</t>
  </si>
  <si>
    <t>30*30_422</t>
  </si>
  <si>
    <t>JJFK25007929</t>
  </si>
  <si>
    <t>LLM-SIDE STEP</t>
  </si>
  <si>
    <t>SET-2L29-000279-11-P</t>
  </si>
  <si>
    <t>0043795</t>
    <phoneticPr fontId="1"/>
  </si>
  <si>
    <t>3842535617</t>
  </si>
  <si>
    <t>30X30-1303-D11D11</t>
  </si>
  <si>
    <t>30*30_1303-D11D11</t>
  </si>
  <si>
    <t>30X30-1193-D11D11</t>
  </si>
  <si>
    <t>30*30_1193-D11D11</t>
  </si>
  <si>
    <t>30X30-336-D11D11</t>
  </si>
  <si>
    <t>30X30-282-D11D11</t>
  </si>
  <si>
    <t>30*30_282-D11D11</t>
  </si>
  <si>
    <t>30X60-248-D11VD11V</t>
  </si>
  <si>
    <t>30*60_248_D11VD11V</t>
  </si>
  <si>
    <t>SET-2L80-007207-11-P</t>
  </si>
  <si>
    <t>DUCT SIDE COVER(1)</t>
  </si>
  <si>
    <t>0061068</t>
    <phoneticPr fontId="1"/>
  </si>
  <si>
    <t>30X30-824.5</t>
  </si>
  <si>
    <t>30*30_824.5</t>
  </si>
  <si>
    <t>30X30-427</t>
  </si>
  <si>
    <t>30*30_427</t>
  </si>
  <si>
    <t>30X30-194.5</t>
  </si>
  <si>
    <t>30*30_194.5</t>
  </si>
  <si>
    <t>79-80</t>
  </si>
  <si>
    <t>79-80</t>
    <phoneticPr fontId="1"/>
  </si>
  <si>
    <t>81-82</t>
  </si>
  <si>
    <t>81-82</t>
    <phoneticPr fontId="1"/>
  </si>
  <si>
    <t>JJFK25006779</t>
  </si>
  <si>
    <t>83-84</t>
  </si>
  <si>
    <t>83-84</t>
    <phoneticPr fontId="1"/>
  </si>
  <si>
    <t>85-86</t>
  </si>
  <si>
    <t>85-86</t>
    <phoneticPr fontId="1"/>
  </si>
  <si>
    <t>AU29-000004-11-P-KIT STEP LARGE AU29-B</t>
  </si>
  <si>
    <t>JJFK25007804-1/5</t>
    <phoneticPr fontId="1"/>
  </si>
  <si>
    <t>JJFK25007804-2/5</t>
    <phoneticPr fontId="1"/>
  </si>
  <si>
    <t>87-88</t>
  </si>
  <si>
    <t>87-88</t>
    <phoneticPr fontId="1"/>
  </si>
  <si>
    <t>JJFK25007804-3/5</t>
    <phoneticPr fontId="1"/>
  </si>
  <si>
    <t>JJFK25007804-4/5</t>
    <phoneticPr fontId="1"/>
  </si>
  <si>
    <t>89-90</t>
  </si>
  <si>
    <t>89-90</t>
    <phoneticPr fontId="1"/>
  </si>
  <si>
    <t>JJFK25007804-5/5</t>
    <phoneticPr fontId="1"/>
  </si>
  <si>
    <t>91-92</t>
  </si>
  <si>
    <t>91-92</t>
    <phoneticPr fontId="1"/>
  </si>
  <si>
    <t>93-94</t>
  </si>
  <si>
    <t>93-94</t>
    <phoneticPr fontId="1"/>
  </si>
  <si>
    <t>JJFK25007008</t>
  </si>
  <si>
    <t>JJFK25006777</t>
    <phoneticPr fontId="1"/>
  </si>
  <si>
    <t>JJFK25006778</t>
    <phoneticPr fontId="1"/>
  </si>
  <si>
    <t>JJFK25006556</t>
    <phoneticPr fontId="1"/>
  </si>
  <si>
    <t>JJFK25007987</t>
    <phoneticPr fontId="1"/>
  </si>
  <si>
    <t>CX29-000006-14P4-P-KIT LLM-SIDE STEP VTH</t>
    <phoneticPr fontId="1"/>
  </si>
  <si>
    <t>JJFK25007988</t>
    <phoneticPr fontId="1"/>
  </si>
  <si>
    <t>AU29-000004-11-P-KIT STEP LARGE AU29-B</t>
    <phoneticPr fontId="1"/>
  </si>
  <si>
    <t>JJFK25006554</t>
    <phoneticPr fontId="1"/>
  </si>
  <si>
    <t>JJFK25006555</t>
    <phoneticPr fontId="1"/>
  </si>
  <si>
    <t>JJFK25007007</t>
    <phoneticPr fontId="1"/>
  </si>
  <si>
    <t>JJFK25007009</t>
    <phoneticPr fontId="1"/>
  </si>
  <si>
    <t>79</t>
    <phoneticPr fontId="1"/>
  </si>
  <si>
    <t>80</t>
    <phoneticPr fontId="1"/>
  </si>
  <si>
    <t>81</t>
    <phoneticPr fontId="1"/>
  </si>
  <si>
    <t>JJFK25006777</t>
  </si>
  <si>
    <t>JJFK25006778</t>
  </si>
  <si>
    <t>JJFK25006556</t>
  </si>
  <si>
    <t>85-89</t>
  </si>
  <si>
    <t>JJFK25007804</t>
  </si>
  <si>
    <t>30X30-422</t>
    <phoneticPr fontId="1"/>
  </si>
  <si>
    <t>JJFK25007930</t>
  </si>
  <si>
    <t>JJFK25007932</t>
  </si>
  <si>
    <t>JJFK25007987</t>
  </si>
  <si>
    <t>JJFK25007988</t>
  </si>
  <si>
    <t>84</t>
    <phoneticPr fontId="1"/>
  </si>
  <si>
    <t>JJFK25006554</t>
  </si>
  <si>
    <t>JJFK25006555</t>
  </si>
  <si>
    <t>92</t>
    <phoneticPr fontId="1"/>
  </si>
  <si>
    <t>93</t>
    <phoneticPr fontId="1"/>
  </si>
  <si>
    <t>94</t>
    <phoneticPr fontId="1"/>
  </si>
  <si>
    <t>JJFK25007007</t>
  </si>
  <si>
    <t>JJFK25007009</t>
  </si>
  <si>
    <t>79-81,92-94</t>
    <phoneticPr fontId="1"/>
  </si>
  <si>
    <t>CS1139-X002-00</t>
    <phoneticPr fontId="1"/>
  </si>
  <si>
    <t>SCREW-CAP-M5X10-SM-P3</t>
    <phoneticPr fontId="1"/>
  </si>
  <si>
    <t>CS1139-X006-00</t>
    <phoneticPr fontId="1"/>
  </si>
  <si>
    <t>15X120-481-TUIKAKOU</t>
    <phoneticPr fontId="1"/>
  </si>
  <si>
    <t>77,82</t>
    <phoneticPr fontId="1"/>
  </si>
  <si>
    <t>台数</t>
    <rPh sb="0" eb="2">
      <t>ダイスウ</t>
    </rPh>
    <phoneticPr fontId="1"/>
  </si>
  <si>
    <t>登録日</t>
    <rPh sb="2" eb="3">
      <t>ビ</t>
    </rPh>
    <phoneticPr fontId="1"/>
  </si>
  <si>
    <t>時刻</t>
    <rPh sb="0" eb="2">
      <t>ジコク</t>
    </rPh>
    <phoneticPr fontId="1"/>
  </si>
  <si>
    <t>投入No.</t>
    <rPh sb="0" eb="2">
      <t>トウニュウ</t>
    </rPh>
    <phoneticPr fontId="1"/>
  </si>
  <si>
    <t>95-96</t>
  </si>
  <si>
    <t>95-96</t>
    <phoneticPr fontId="1"/>
  </si>
  <si>
    <t>97-98</t>
  </si>
  <si>
    <t>97-98</t>
    <phoneticPr fontId="1"/>
  </si>
  <si>
    <t>JJFK25008280</t>
  </si>
  <si>
    <t>JJFK25008280-1/3</t>
    <phoneticPr fontId="1"/>
  </si>
  <si>
    <t>5U80-000082-11-P-KIT FRAME STEP PM CS45</t>
  </si>
  <si>
    <t>JJFK25008280-2/3</t>
    <phoneticPr fontId="1"/>
  </si>
  <si>
    <t>JJFK25008280-3/3</t>
    <phoneticPr fontId="1"/>
  </si>
  <si>
    <t>JJFK25008281</t>
  </si>
  <si>
    <t>JJFK25008281-1/8</t>
    <phoneticPr fontId="1"/>
  </si>
  <si>
    <t>99-100</t>
  </si>
  <si>
    <t>99-100</t>
    <phoneticPr fontId="1"/>
  </si>
  <si>
    <t>JJFK25008281-2/8</t>
    <phoneticPr fontId="1"/>
  </si>
  <si>
    <t>JJFK25008281-3/8</t>
    <phoneticPr fontId="1"/>
  </si>
  <si>
    <t>101-102</t>
  </si>
  <si>
    <t>101-102</t>
    <phoneticPr fontId="1"/>
  </si>
  <si>
    <t>JJFK25008281-4/8</t>
    <phoneticPr fontId="1"/>
  </si>
  <si>
    <t>JJFK25008281-5/8</t>
    <phoneticPr fontId="1"/>
  </si>
  <si>
    <t>103-104</t>
  </si>
  <si>
    <t>103-104</t>
    <phoneticPr fontId="1"/>
  </si>
  <si>
    <t>JJFK25008281-6/8</t>
    <phoneticPr fontId="1"/>
  </si>
  <si>
    <t>JJFK25008281-7/8</t>
    <phoneticPr fontId="1"/>
  </si>
  <si>
    <t>105-106</t>
  </si>
  <si>
    <t>105-106</t>
    <phoneticPr fontId="1"/>
  </si>
  <si>
    <t>JJFK25008281-8/8</t>
    <phoneticPr fontId="1"/>
  </si>
  <si>
    <t>JJFK25008282</t>
  </si>
  <si>
    <t>107-108</t>
  </si>
  <si>
    <t>107-108</t>
    <phoneticPr fontId="1"/>
  </si>
  <si>
    <t>JJFK25008283</t>
  </si>
  <si>
    <t>JJFK25008283-1/2</t>
    <phoneticPr fontId="1"/>
  </si>
  <si>
    <t>CX29-000006-14P4-P-KIT LLM-SIDE STEP VTH</t>
  </si>
  <si>
    <t>JJFK25008283-2/2</t>
    <phoneticPr fontId="1"/>
  </si>
  <si>
    <t>5U80-000082-11-P-KIT FRAME STEP PM CS45</t>
    <phoneticPr fontId="1"/>
  </si>
  <si>
    <t>JJFK25008282</t>
    <phoneticPr fontId="1"/>
  </si>
  <si>
    <t>2026-02</t>
  </si>
  <si>
    <t>JJFK25006807</t>
  </si>
  <si>
    <t>JJFK25006807-1/4</t>
    <phoneticPr fontId="1"/>
  </si>
  <si>
    <t>JJFK25006807-3/4</t>
    <phoneticPr fontId="1"/>
  </si>
  <si>
    <t>JJFK25006807-4/4</t>
    <phoneticPr fontId="1"/>
  </si>
  <si>
    <t>1-4</t>
  </si>
  <si>
    <t>JJFK25006807-2/4</t>
    <phoneticPr fontId="1"/>
  </si>
  <si>
    <t>JJFK25008061</t>
  </si>
  <si>
    <t>JJFK25008074</t>
  </si>
  <si>
    <t>JJFK25008075</t>
  </si>
  <si>
    <t>JJFK25008392</t>
  </si>
  <si>
    <t>8-10</t>
    <phoneticPr fontId="1"/>
  </si>
  <si>
    <t>JJFK25008392-1/3</t>
    <phoneticPr fontId="1"/>
  </si>
  <si>
    <t>JJFK25008392-2/3</t>
    <phoneticPr fontId="1"/>
  </si>
  <si>
    <t>JJFK25008392-3/3</t>
    <phoneticPr fontId="1"/>
  </si>
  <si>
    <t>2L29-000279-11-P-KIT LLM-SIDE STEP</t>
    <phoneticPr fontId="1"/>
  </si>
  <si>
    <t>JJFK25008061</t>
    <phoneticPr fontId="1"/>
  </si>
  <si>
    <t>2L80-007207-11-P-KIT DUCT SIDE COVER(1)</t>
    <phoneticPr fontId="1"/>
  </si>
  <si>
    <t>JJFK25008074</t>
    <phoneticPr fontId="1"/>
  </si>
  <si>
    <t>2L80-005596-11-P-KIT FRAME LADDER SIDE C</t>
    <phoneticPr fontId="1"/>
  </si>
  <si>
    <t>JJFK25008075</t>
    <phoneticPr fontId="1"/>
  </si>
  <si>
    <t>30X60-542.5-2</t>
    <phoneticPr fontId="1"/>
  </si>
  <si>
    <t>45X90-1036-D17VD17V-1</t>
    <phoneticPr fontId="1"/>
  </si>
  <si>
    <t>30X60-565</t>
    <phoneticPr fontId="1"/>
  </si>
  <si>
    <t>報告日</t>
    <rPh sb="0" eb="3">
      <t>ホウコクビ</t>
    </rPh>
    <phoneticPr fontId="1"/>
  </si>
  <si>
    <t>出荷月</t>
    <rPh sb="0" eb="2">
      <t>シュッカ</t>
    </rPh>
    <rPh sb="2" eb="3">
      <t>ツキ</t>
    </rPh>
    <phoneticPr fontId="1"/>
  </si>
  <si>
    <t>JJFK25007251</t>
    <phoneticPr fontId="1"/>
  </si>
  <si>
    <t>備考</t>
    <rPh sb="0" eb="2">
      <t>ビコウ</t>
    </rPh>
    <phoneticPr fontId="1"/>
  </si>
  <si>
    <t>払出実績入力</t>
    <rPh sb="0" eb="2">
      <t>ハライダシ</t>
    </rPh>
    <rPh sb="2" eb="4">
      <t>ジッセキ</t>
    </rPh>
    <rPh sb="4" eb="6">
      <t>ニュウリョク</t>
    </rPh>
    <phoneticPr fontId="1"/>
  </si>
  <si>
    <t>2026-02</t>
    <phoneticPr fontId="1"/>
  </si>
  <si>
    <t>11-16</t>
    <phoneticPr fontId="1"/>
  </si>
  <si>
    <t>JJFK25008450</t>
  </si>
  <si>
    <t>JJFK25008450-1/6</t>
    <phoneticPr fontId="1"/>
  </si>
  <si>
    <t>JJFK25008450-2/6</t>
    <phoneticPr fontId="1"/>
  </si>
  <si>
    <t>JJFK25008450-3/6</t>
    <phoneticPr fontId="1"/>
  </si>
  <si>
    <t>JJFK25008450-4/6</t>
    <phoneticPr fontId="1"/>
  </si>
  <si>
    <t>JJFK25008450-5/6</t>
    <phoneticPr fontId="1"/>
  </si>
  <si>
    <t>JJFK25008450-6/6</t>
    <phoneticPr fontId="1"/>
  </si>
  <si>
    <t>JJFK25007596</t>
  </si>
  <si>
    <t>JJFK25007597</t>
  </si>
  <si>
    <t>JJFK25007703</t>
  </si>
  <si>
    <t>17-19</t>
  </si>
  <si>
    <t>21-24</t>
  </si>
  <si>
    <t>2L29-000112-12-P-KIT RACK SYM</t>
  </si>
  <si>
    <t>JJFK25007596-1/3</t>
    <phoneticPr fontId="1"/>
  </si>
  <si>
    <t>JJFK25007596-2/3</t>
    <phoneticPr fontId="1"/>
  </si>
  <si>
    <t>JJFK25007596-3/3</t>
    <phoneticPr fontId="1"/>
  </si>
  <si>
    <t>JJFK25007703-1/4</t>
    <phoneticPr fontId="1"/>
  </si>
  <si>
    <t>JJFK25007703-2/4</t>
    <phoneticPr fontId="1"/>
  </si>
  <si>
    <t>JJFK25007703-3/4</t>
    <phoneticPr fontId="1"/>
  </si>
  <si>
    <t>JJFK25007703-4/4</t>
    <phoneticPr fontId="1"/>
  </si>
  <si>
    <t>機種16</t>
    <phoneticPr fontId="1"/>
  </si>
  <si>
    <t>5U80-000577-11-P</t>
    <phoneticPr fontId="1"/>
  </si>
  <si>
    <t>5U80-000577-11-P-KIT</t>
  </si>
  <si>
    <t>5U80-000577-11-P-KIT</t>
    <phoneticPr fontId="1"/>
  </si>
  <si>
    <t>LLM2-SIDESTEPVTC</t>
  </si>
  <si>
    <t>JJFK25008202</t>
  </si>
  <si>
    <t>5U80-000577-11-P-KIT LLM2-SIDESTEPVTC</t>
    <phoneticPr fontId="1"/>
  </si>
  <si>
    <t>JJFK25008393</t>
  </si>
  <si>
    <t>JJFK25008393-1/3</t>
    <phoneticPr fontId="1"/>
  </si>
  <si>
    <t>JJFK25008393-2/3</t>
    <phoneticPr fontId="1"/>
  </si>
  <si>
    <t>JJFK25008393-3/3</t>
    <phoneticPr fontId="1"/>
  </si>
  <si>
    <t>26-28</t>
    <phoneticPr fontId="1"/>
  </si>
  <si>
    <t>98-105</t>
    <phoneticPr fontId="1"/>
  </si>
  <si>
    <t>2L29-000112-12-P-KIT RACK SYM</t>
    <phoneticPr fontId="1"/>
  </si>
  <si>
    <t>JJFK25007597</t>
    <phoneticPr fontId="1"/>
  </si>
  <si>
    <t>JJFK25008202</t>
    <phoneticPr fontId="1"/>
  </si>
  <si>
    <t>LLM2-SIDESTEPVTC</t>
    <phoneticPr fontId="1"/>
  </si>
  <si>
    <t>SET-5U80-000577-11-P</t>
  </si>
  <si>
    <t>0030187</t>
    <phoneticPr fontId="1"/>
  </si>
  <si>
    <t>3842514928</t>
  </si>
  <si>
    <t>30X30-774</t>
  </si>
  <si>
    <t>30*30_629</t>
  </si>
  <si>
    <t>30X30-525</t>
  </si>
  <si>
    <t>30X30-481</t>
  </si>
  <si>
    <t>30*30_481</t>
  </si>
  <si>
    <t>30X30-425</t>
  </si>
  <si>
    <t>30*30_425</t>
  </si>
  <si>
    <t>30X30-419</t>
  </si>
  <si>
    <t>30*30_419</t>
  </si>
  <si>
    <t>30X30-373</t>
  </si>
  <si>
    <t>30*30_373</t>
  </si>
  <si>
    <t>30X30-212</t>
  </si>
  <si>
    <t>30*30_212</t>
  </si>
  <si>
    <t>30X30-196</t>
  </si>
  <si>
    <t>30*30_196</t>
  </si>
  <si>
    <t>30X30-130-D11</t>
  </si>
  <si>
    <t>30*30_130_D11</t>
  </si>
  <si>
    <t>15</t>
  </si>
  <si>
    <t>85-87</t>
    <phoneticPr fontId="1"/>
  </si>
  <si>
    <t>88-89</t>
    <phoneticPr fontId="1"/>
  </si>
  <si>
    <t>JJFK25008451</t>
  </si>
  <si>
    <t>2026-01,2026-02</t>
    <phoneticPr fontId="1"/>
  </si>
  <si>
    <t>95-97</t>
    <phoneticPr fontId="1"/>
  </si>
  <si>
    <t>29-34</t>
    <phoneticPr fontId="1"/>
  </si>
  <si>
    <t>JJFK25008416</t>
  </si>
  <si>
    <t>JJFK25008417</t>
  </si>
  <si>
    <t>JJFK25008418</t>
  </si>
  <si>
    <t>JJFK25008419</t>
  </si>
  <si>
    <t>JJFK25008362</t>
  </si>
  <si>
    <t>JJFK25008394</t>
  </si>
  <si>
    <t>40</t>
    <phoneticPr fontId="1"/>
  </si>
  <si>
    <t>SBFK25155328</t>
  </si>
  <si>
    <t>SBFK25155344</t>
  </si>
  <si>
    <t>41</t>
    <phoneticPr fontId="1"/>
  </si>
  <si>
    <t>JJFK25008453</t>
  </si>
  <si>
    <t>JJFK25008451-1/6</t>
    <phoneticPr fontId="1"/>
  </si>
  <si>
    <t>JJFK25008451-2/6</t>
    <phoneticPr fontId="1"/>
  </si>
  <si>
    <t>JJFK25008451-3/6</t>
    <phoneticPr fontId="1"/>
  </si>
  <si>
    <t>JJFK25008451-4/6</t>
    <phoneticPr fontId="1"/>
  </si>
  <si>
    <t>JJFK25008451-5/6</t>
    <phoneticPr fontId="1"/>
  </si>
  <si>
    <t>JJFK25008451-6/6</t>
    <phoneticPr fontId="1"/>
  </si>
  <si>
    <t>42-44</t>
    <phoneticPr fontId="1"/>
  </si>
  <si>
    <t>45-50</t>
    <phoneticPr fontId="1"/>
  </si>
  <si>
    <t>JJFK25008396-1/3</t>
    <phoneticPr fontId="1"/>
  </si>
  <si>
    <t>JJFK25008396-2/3</t>
    <phoneticPr fontId="1"/>
  </si>
  <si>
    <t>JJFK25008396-3/3</t>
    <phoneticPr fontId="1"/>
  </si>
  <si>
    <t>JJFK25008453-1/6</t>
    <phoneticPr fontId="1"/>
  </si>
  <si>
    <t>JJFK25008453-2/6</t>
    <phoneticPr fontId="1"/>
  </si>
  <si>
    <t>JJFK25008453-3/6</t>
    <phoneticPr fontId="1"/>
  </si>
  <si>
    <t>JJFK25008453-4/6</t>
    <phoneticPr fontId="1"/>
  </si>
  <si>
    <t>JJFK25008453-5/6</t>
    <phoneticPr fontId="1"/>
  </si>
  <si>
    <t>JJFK25008453-6/6</t>
    <phoneticPr fontId="1"/>
  </si>
  <si>
    <t>JJFK25008416</t>
    <phoneticPr fontId="1"/>
  </si>
  <si>
    <t>JJFK25008362</t>
    <phoneticPr fontId="1"/>
  </si>
  <si>
    <t>JJFK25008394</t>
    <phoneticPr fontId="1"/>
  </si>
  <si>
    <t>JJFK25008452</t>
    <phoneticPr fontId="1"/>
  </si>
  <si>
    <t>機種17</t>
    <phoneticPr fontId="1"/>
  </si>
  <si>
    <t>AU29-000003-13-P-KIT TOP,RACK CS2007</t>
  </si>
  <si>
    <t>AU29-000003-13-P-KIT</t>
    <phoneticPr fontId="1"/>
  </si>
  <si>
    <t>TOP,RACK CS2007</t>
    <phoneticPr fontId="1"/>
  </si>
  <si>
    <t>AU29-000003-13-P</t>
    <phoneticPr fontId="1"/>
  </si>
  <si>
    <t>95-97</t>
  </si>
  <si>
    <t>JJFK25008554-1/3</t>
    <phoneticPr fontId="1"/>
  </si>
  <si>
    <t>JJFK25008554-2/3</t>
    <phoneticPr fontId="1"/>
  </si>
  <si>
    <t>JJFK25008554-3/3</t>
    <phoneticPr fontId="1"/>
  </si>
  <si>
    <t>JJFK25008679-1/3</t>
    <phoneticPr fontId="1"/>
  </si>
  <si>
    <t>JJFK25008679-2/3</t>
    <phoneticPr fontId="1"/>
  </si>
  <si>
    <t>JJFK25008679-3/3</t>
    <phoneticPr fontId="1"/>
  </si>
  <si>
    <t>JJFK25007249-1/5</t>
    <phoneticPr fontId="1"/>
  </si>
  <si>
    <t>JJFK25007249-2/5</t>
    <phoneticPr fontId="1"/>
  </si>
  <si>
    <t>JJFK25007249-3/5</t>
    <phoneticPr fontId="1"/>
  </si>
  <si>
    <t>JJFK25007249-4/5</t>
    <phoneticPr fontId="1"/>
  </si>
  <si>
    <t>JJFK25007249-5/5</t>
    <phoneticPr fontId="1"/>
  </si>
  <si>
    <t>JJFK25007851-1/2</t>
    <phoneticPr fontId="1"/>
  </si>
  <si>
    <t>JJFK25007851-2/2</t>
    <phoneticPr fontId="1"/>
  </si>
  <si>
    <t>JJFK25008397-1/4</t>
    <phoneticPr fontId="1"/>
  </si>
  <si>
    <t>JJFK25008397-2/4</t>
    <phoneticPr fontId="1"/>
  </si>
  <si>
    <t>JJFK25008397-3/4</t>
    <phoneticPr fontId="1"/>
  </si>
  <si>
    <t>JJFK25008397-4/4</t>
    <phoneticPr fontId="1"/>
  </si>
  <si>
    <t>JJFK25008712</t>
  </si>
  <si>
    <t>JJFK25008712-1/5</t>
    <phoneticPr fontId="1"/>
  </si>
  <si>
    <t>JJFK25008712-2/5</t>
    <phoneticPr fontId="1"/>
  </si>
  <si>
    <t>JJFK25008712-3/5</t>
    <phoneticPr fontId="1"/>
  </si>
  <si>
    <t>JJFK25008712-4/5</t>
    <phoneticPr fontId="1"/>
  </si>
  <si>
    <t>JJFK25008712-5/5</t>
    <phoneticPr fontId="1"/>
  </si>
  <si>
    <t>AU29-000003-13-P-KIT TOP,RACK CS2007</t>
    <phoneticPr fontId="1"/>
  </si>
  <si>
    <t>JJFK25008646</t>
    <phoneticPr fontId="1"/>
  </si>
  <si>
    <t>73-77</t>
    <phoneticPr fontId="1"/>
  </si>
  <si>
    <t>SET-AU29-000003-13-P</t>
    <phoneticPr fontId="1"/>
  </si>
  <si>
    <t>0179351</t>
    <phoneticPr fontId="1"/>
  </si>
  <si>
    <t>30X30-746</t>
  </si>
  <si>
    <t>30*30_746</t>
  </si>
  <si>
    <t>30X30-746-D11D11</t>
  </si>
  <si>
    <t>30*30_746_D11D11</t>
  </si>
  <si>
    <t>30X30-720-D11D11</t>
  </si>
  <si>
    <t>30*30_720_D11D11</t>
  </si>
  <si>
    <t>30X30-640-TUIKAKOU</t>
  </si>
  <si>
    <t>30*30_640_ﾂｲｶｺｳ</t>
  </si>
  <si>
    <t>30X30-580</t>
  </si>
  <si>
    <t>30*30_580</t>
  </si>
  <si>
    <t>30X30-520</t>
  </si>
  <si>
    <t>30*30_520</t>
  </si>
  <si>
    <t>30X30-500-D11</t>
  </si>
  <si>
    <t>30*30_500_D11</t>
  </si>
  <si>
    <t>30X30-434-D11D11</t>
  </si>
  <si>
    <t>30*30_434_D11D11</t>
  </si>
  <si>
    <t>30X30-240-D11</t>
  </si>
  <si>
    <t>30*30_240_D11</t>
  </si>
  <si>
    <t>30*30_220</t>
  </si>
  <si>
    <t>95-97,11-16,29-34,41,45-50</t>
    <phoneticPr fontId="1"/>
  </si>
  <si>
    <t>JJFK25008553</t>
    <phoneticPr fontId="1"/>
  </si>
  <si>
    <t>JJFK25008363</t>
    <phoneticPr fontId="1"/>
  </si>
  <si>
    <t>JJFK25008454</t>
    <phoneticPr fontId="1"/>
  </si>
  <si>
    <t>JJFK25008420</t>
    <phoneticPr fontId="1"/>
  </si>
  <si>
    <t>JJFK25008421</t>
    <phoneticPr fontId="1"/>
  </si>
  <si>
    <t>出荷日</t>
    <rPh sb="0" eb="2">
      <t>シュッカ</t>
    </rPh>
    <rPh sb="2" eb="3">
      <t>ビ</t>
    </rPh>
    <phoneticPr fontId="1"/>
  </si>
  <si>
    <t>98-105</t>
  </si>
  <si>
    <t>JJFK25008281</t>
    <phoneticPr fontId="1"/>
  </si>
  <si>
    <t>58-62</t>
  </si>
  <si>
    <t>JJFK25007249</t>
  </si>
  <si>
    <t>JJFK25008553</t>
  </si>
  <si>
    <t>JJFK25008420</t>
  </si>
  <si>
    <t>JJFK25008421</t>
  </si>
  <si>
    <t>35-38,71,72</t>
    <phoneticPr fontId="1"/>
  </si>
  <si>
    <t>JJFK25008923</t>
  </si>
  <si>
    <t>JJFK25008363</t>
  </si>
  <si>
    <t>JJFK25008364</t>
  </si>
  <si>
    <t>JJFK25008365</t>
  </si>
  <si>
    <t>39,65</t>
    <phoneticPr fontId="1"/>
  </si>
  <si>
    <t>JJFK25008366</t>
  </si>
  <si>
    <t>JJFK25008554</t>
  </si>
  <si>
    <t>52-54</t>
  </si>
  <si>
    <t>JJFK25008679</t>
  </si>
  <si>
    <t>55-57</t>
    <phoneticPr fontId="1"/>
  </si>
  <si>
    <t>JJFK25008397</t>
  </si>
  <si>
    <t>66-69</t>
    <phoneticPr fontId="1"/>
  </si>
  <si>
    <t>98-105,8-10,40,42-44,66-69</t>
    <phoneticPr fontId="1"/>
  </si>
  <si>
    <t>JJFK25008399</t>
  </si>
  <si>
    <t>JJFK25008401</t>
  </si>
  <si>
    <t>JJFK25008454</t>
  </si>
  <si>
    <t>JJFK25008456</t>
  </si>
  <si>
    <t>89</t>
    <phoneticPr fontId="1"/>
  </si>
  <si>
    <t>JJFK25008924</t>
  </si>
  <si>
    <t>JJFK25007851</t>
  </si>
  <si>
    <t>17-24,63-64</t>
    <phoneticPr fontId="1"/>
  </si>
  <si>
    <t>JJFK25008647</t>
  </si>
  <si>
    <t>85-87</t>
  </si>
  <si>
    <t>JJFK25008621</t>
  </si>
  <si>
    <t>JJFK25008619</t>
  </si>
  <si>
    <t>82-84</t>
  </si>
  <si>
    <t>JJFK25008620</t>
  </si>
  <si>
    <t>JJFK25008646</t>
  </si>
  <si>
    <t>TOP,RACK CS2007</t>
  </si>
  <si>
    <t>AU29-000003-13-P-KIT</t>
  </si>
  <si>
    <t>25,78</t>
    <phoneticPr fontId="1"/>
  </si>
  <si>
    <t>30X30-188-D11D11</t>
    <phoneticPr fontId="1"/>
  </si>
  <si>
    <t>30X30-629</t>
    <phoneticPr fontId="1"/>
  </si>
  <si>
    <t>30X30-1041-D11D11</t>
    <phoneticPr fontId="1"/>
  </si>
  <si>
    <t>機種一覧</t>
  </si>
  <si>
    <t>JJFK25008647</t>
    <phoneticPr fontId="1"/>
  </si>
  <si>
    <t>JJFK25008680</t>
    <phoneticPr fontId="1"/>
  </si>
  <si>
    <t>JJFK25008620-1/3</t>
    <phoneticPr fontId="1"/>
  </si>
  <si>
    <t>JJFK25008619</t>
    <phoneticPr fontId="1"/>
  </si>
  <si>
    <t>JJFK25008620-2/3</t>
    <phoneticPr fontId="1"/>
  </si>
  <si>
    <t>JJFK25008620-3/3</t>
    <phoneticPr fontId="1"/>
  </si>
  <si>
    <t>2L80-005596-11-P-KIT FRAME LADDER SIDE C</t>
  </si>
  <si>
    <t>JJFK25008621-1/3</t>
    <phoneticPr fontId="1"/>
  </si>
  <si>
    <t>JJFK25008621-2/3</t>
    <phoneticPr fontId="1"/>
  </si>
  <si>
    <t>JJFK25008621-3/3</t>
    <phoneticPr fontId="1"/>
  </si>
  <si>
    <t>JJFK25008923</t>
    <phoneticPr fontId="1"/>
  </si>
  <si>
    <t>JJFK25008924</t>
    <phoneticPr fontId="1"/>
  </si>
  <si>
    <t>JJFK25008364</t>
    <phoneticPr fontId="1"/>
  </si>
  <si>
    <t>JJFK25008399</t>
    <phoneticPr fontId="1"/>
  </si>
  <si>
    <t>JJFK25008422</t>
    <phoneticPr fontId="1"/>
  </si>
  <si>
    <t>JJFK25008455-1/2</t>
    <phoneticPr fontId="1"/>
  </si>
  <si>
    <t>JJFK25008455-2/2</t>
    <phoneticPr fontId="1"/>
  </si>
  <si>
    <t>JJFK25008365</t>
    <phoneticPr fontId="1"/>
  </si>
  <si>
    <t>JJFK25008366</t>
    <phoneticPr fontId="1"/>
  </si>
  <si>
    <t>JJFK25008401</t>
    <phoneticPr fontId="1"/>
  </si>
  <si>
    <t>JJFK25008456</t>
    <phoneticPr fontId="1"/>
  </si>
  <si>
    <t>3台口</t>
    <rPh sb="1" eb="2">
      <t>ダイ</t>
    </rPh>
    <rPh sb="2" eb="3">
      <t>クチ</t>
    </rPh>
    <phoneticPr fontId="1"/>
  </si>
  <si>
    <t>JJFK25008680</t>
  </si>
  <si>
    <t>JJFK25008422</t>
  </si>
  <si>
    <t>90,95</t>
    <phoneticPr fontId="1"/>
  </si>
  <si>
    <t>52-54,55-57,80</t>
    <phoneticPr fontId="1"/>
  </si>
  <si>
    <t>30X30-585</t>
    <phoneticPr fontId="1"/>
  </si>
  <si>
    <t>30X30-300</t>
    <phoneticPr fontId="1"/>
  </si>
  <si>
    <t>9,10</t>
    <phoneticPr fontId="1"/>
  </si>
  <si>
    <t xml:space="preserve">967936	</t>
    <phoneticPr fontId="1"/>
  </si>
  <si>
    <t>JJFK25008392</t>
    <phoneticPr fontId="1"/>
  </si>
  <si>
    <t>11-16</t>
  </si>
  <si>
    <t>1-4</t>
    <phoneticPr fontId="1"/>
  </si>
  <si>
    <t>JJFK25008681-1/5</t>
    <phoneticPr fontId="1"/>
  </si>
  <si>
    <t>JJFK25008681-2/5</t>
    <phoneticPr fontId="1"/>
  </si>
  <si>
    <t>JJFK25008681-3/5</t>
    <phoneticPr fontId="1"/>
  </si>
  <si>
    <t>JJFK25008681-4/5</t>
    <phoneticPr fontId="1"/>
  </si>
  <si>
    <t>JJFK25008681-5/5</t>
    <phoneticPr fontId="1"/>
  </si>
  <si>
    <t>JJFK25008813</t>
  </si>
  <si>
    <t>CU29-000010-11</t>
    <phoneticPr fontId="1"/>
  </si>
  <si>
    <t>JJFK25008814</t>
  </si>
  <si>
    <t>CU29-000011-11</t>
    <phoneticPr fontId="1"/>
  </si>
  <si>
    <t>機種18</t>
    <phoneticPr fontId="1"/>
  </si>
  <si>
    <t>機種19</t>
    <phoneticPr fontId="1"/>
  </si>
  <si>
    <t>機種20</t>
  </si>
  <si>
    <t>機種21</t>
  </si>
  <si>
    <t>JJFK25008878</t>
  </si>
  <si>
    <t>109-110</t>
    <phoneticPr fontId="1"/>
  </si>
  <si>
    <t>CU10-501794-11COR STEP MAINTE</t>
  </si>
  <si>
    <t>JJFK25008879</t>
  </si>
  <si>
    <t>JJFK25008423</t>
  </si>
  <si>
    <t>JJFK25008424</t>
    <phoneticPr fontId="1"/>
  </si>
  <si>
    <t>1A29-000111-11-P-KIT ﾌﾚ-ﾑ CS2438</t>
  </si>
  <si>
    <t>JJFK25008206-1/2</t>
    <phoneticPr fontId="1"/>
  </si>
  <si>
    <t>JJFK25008206-2/2</t>
    <phoneticPr fontId="1"/>
  </si>
  <si>
    <t>1A29-000111-11-P-KIT ﾌﾚ-ﾑ CS2438</t>
    <phoneticPr fontId="1"/>
  </si>
  <si>
    <t>JJFK25008425</t>
  </si>
  <si>
    <t>111-112</t>
  </si>
  <si>
    <t>111-112</t>
    <phoneticPr fontId="1"/>
  </si>
  <si>
    <t>113-114</t>
  </si>
  <si>
    <t>113-114</t>
    <phoneticPr fontId="1"/>
  </si>
  <si>
    <t>JJFK25008427</t>
  </si>
  <si>
    <t>JJFK25008426</t>
    <phoneticPr fontId="1"/>
  </si>
  <si>
    <t>115-116</t>
  </si>
  <si>
    <t>115-116</t>
    <phoneticPr fontId="1"/>
  </si>
  <si>
    <t>117-118</t>
  </si>
  <si>
    <t>117-118</t>
    <phoneticPr fontId="1"/>
  </si>
  <si>
    <t>JJFK25008367</t>
    <phoneticPr fontId="1"/>
  </si>
  <si>
    <t>JJFK25008403-1/3</t>
    <phoneticPr fontId="1"/>
  </si>
  <si>
    <t>119-120</t>
  </si>
  <si>
    <t>119-120</t>
    <phoneticPr fontId="1"/>
  </si>
  <si>
    <t>JJFK25008403-2/3</t>
    <phoneticPr fontId="1"/>
  </si>
  <si>
    <t>JJFK25008403-3/3</t>
    <phoneticPr fontId="1"/>
  </si>
  <si>
    <t>121-122</t>
  </si>
  <si>
    <t>121-122</t>
    <phoneticPr fontId="1"/>
  </si>
  <si>
    <t>JJFK25008457-1/6</t>
    <phoneticPr fontId="1"/>
  </si>
  <si>
    <t>JJFK25008457-2/6</t>
    <phoneticPr fontId="1"/>
  </si>
  <si>
    <t>JJFK25008457-3/6</t>
    <phoneticPr fontId="1"/>
  </si>
  <si>
    <t>JJFK25008457-4/6</t>
    <phoneticPr fontId="1"/>
  </si>
  <si>
    <t>123-124</t>
  </si>
  <si>
    <t>123-124</t>
    <phoneticPr fontId="1"/>
  </si>
  <si>
    <t>JJFK25008457-5/6</t>
    <phoneticPr fontId="1"/>
  </si>
  <si>
    <t>JJFK25008457-6/6</t>
    <phoneticPr fontId="1"/>
  </si>
  <si>
    <t>125-126</t>
  </si>
  <si>
    <t>125-126</t>
    <phoneticPr fontId="1"/>
  </si>
  <si>
    <t>JJFK25008964-1/2</t>
    <phoneticPr fontId="1"/>
  </si>
  <si>
    <t>JJFK25008926</t>
    <phoneticPr fontId="1"/>
  </si>
  <si>
    <t>1A29-000112-11フレ-ム CS2444</t>
    <phoneticPr fontId="1"/>
  </si>
  <si>
    <t>127-128</t>
    <phoneticPr fontId="1"/>
  </si>
  <si>
    <t>JJFK25008964-2/2</t>
    <phoneticPr fontId="1"/>
  </si>
  <si>
    <t>JJFK25008934-1/4</t>
    <phoneticPr fontId="1"/>
  </si>
  <si>
    <t>129-130</t>
    <phoneticPr fontId="1"/>
  </si>
  <si>
    <t>JJFK25008934-2/4</t>
    <phoneticPr fontId="1"/>
  </si>
  <si>
    <t>JJFK25008934-3/4</t>
    <phoneticPr fontId="1"/>
  </si>
  <si>
    <t>131-132</t>
  </si>
  <si>
    <t>131-132</t>
    <phoneticPr fontId="1"/>
  </si>
  <si>
    <t>JJFK25008934-4/4</t>
    <phoneticPr fontId="1"/>
  </si>
  <si>
    <t>JJFK25008405-1/3</t>
    <phoneticPr fontId="1"/>
  </si>
  <si>
    <t>JJFK25008405-3/3</t>
    <phoneticPr fontId="1"/>
  </si>
  <si>
    <t>JJFK25008405-2/3</t>
    <phoneticPr fontId="1"/>
  </si>
  <si>
    <t>133-134</t>
  </si>
  <si>
    <t>133-134</t>
    <phoneticPr fontId="1"/>
  </si>
  <si>
    <t>135-136</t>
  </si>
  <si>
    <t>135-136</t>
    <phoneticPr fontId="1"/>
  </si>
  <si>
    <t>137-138</t>
  </si>
  <si>
    <t>137-138</t>
    <phoneticPr fontId="1"/>
  </si>
  <si>
    <t>JJFK25008458-1/6</t>
    <phoneticPr fontId="1"/>
  </si>
  <si>
    <t>JJFK25008458-2/6</t>
    <phoneticPr fontId="1"/>
  </si>
  <si>
    <t>JJFK25008458-3/6</t>
    <phoneticPr fontId="1"/>
  </si>
  <si>
    <t>JJFK25008458-4/6</t>
    <phoneticPr fontId="1"/>
  </si>
  <si>
    <t>139-140</t>
  </si>
  <si>
    <t>139-140</t>
    <phoneticPr fontId="1"/>
  </si>
  <si>
    <t>JJFK25008458-5/6</t>
    <phoneticPr fontId="1"/>
  </si>
  <si>
    <t>JJFK25008458-6/6</t>
    <phoneticPr fontId="1"/>
  </si>
  <si>
    <t>141-142</t>
  </si>
  <si>
    <t>141-142</t>
    <phoneticPr fontId="1"/>
  </si>
  <si>
    <t>JJFK25008594-1/2</t>
    <phoneticPr fontId="1"/>
  </si>
  <si>
    <t>JJFK25008594-2/2</t>
    <phoneticPr fontId="1"/>
  </si>
  <si>
    <t>143-144</t>
  </si>
  <si>
    <t>143-144</t>
    <phoneticPr fontId="1"/>
  </si>
  <si>
    <t>JJFK25007429-1/5</t>
    <phoneticPr fontId="1"/>
  </si>
  <si>
    <t>JJFK25007429-2/5</t>
    <phoneticPr fontId="1"/>
  </si>
  <si>
    <t>145-146</t>
    <phoneticPr fontId="1"/>
  </si>
  <si>
    <t>JJFK25007429-3/5</t>
    <phoneticPr fontId="1"/>
  </si>
  <si>
    <t>JJFK25007429-4/5</t>
    <phoneticPr fontId="1"/>
  </si>
  <si>
    <t>147-148</t>
  </si>
  <si>
    <t>147-148</t>
    <phoneticPr fontId="1"/>
  </si>
  <si>
    <t>149-150</t>
  </si>
  <si>
    <t>149-150</t>
    <phoneticPr fontId="1"/>
  </si>
  <si>
    <t>JJFK25007429-5/5</t>
    <phoneticPr fontId="1"/>
  </si>
  <si>
    <t>JJFK25008428</t>
  </si>
  <si>
    <t>151-152</t>
  </si>
  <si>
    <t>151-152</t>
    <phoneticPr fontId="1"/>
  </si>
  <si>
    <t>JJFK25008429</t>
    <phoneticPr fontId="1"/>
  </si>
  <si>
    <t>JJFK25008597</t>
    <phoneticPr fontId="1"/>
  </si>
  <si>
    <t>5U29-000028-11POWER DISTRIBU</t>
    <phoneticPr fontId="1"/>
  </si>
  <si>
    <t>JJFK25009035</t>
    <phoneticPr fontId="1"/>
  </si>
  <si>
    <t>20</t>
  </si>
  <si>
    <t>25</t>
  </si>
  <si>
    <t>26-28</t>
  </si>
  <si>
    <t>CU29-000010-11-P</t>
    <phoneticPr fontId="1"/>
  </si>
  <si>
    <t>CU29-000010-11-P-KIT</t>
    <phoneticPr fontId="1"/>
  </si>
  <si>
    <t>CU29-000011-11-P-KIT</t>
  </si>
  <si>
    <t>CU29-000011-11-P</t>
    <phoneticPr fontId="1"/>
  </si>
  <si>
    <t>CU29-000010-11-P-KIT</t>
    <phoneticPr fontId="1"/>
  </si>
  <si>
    <t>SET-CU29-000010-11-P</t>
  </si>
  <si>
    <t>29-34</t>
  </si>
  <si>
    <t>35</t>
  </si>
  <si>
    <t>36</t>
  </si>
  <si>
    <t>37</t>
  </si>
  <si>
    <t>38</t>
  </si>
  <si>
    <t>39</t>
  </si>
  <si>
    <t>JJFK25008452</t>
  </si>
  <si>
    <t>JJFK25008396</t>
  </si>
  <si>
    <t>40</t>
  </si>
  <si>
    <t>41</t>
  </si>
  <si>
    <t>42-44</t>
  </si>
  <si>
    <t>3台、納期変更</t>
    <rPh sb="1" eb="2">
      <t>ダイ</t>
    </rPh>
    <rPh sb="3" eb="5">
      <t>ノウキ</t>
    </rPh>
    <rPh sb="5" eb="7">
      <t>ヘンコウ</t>
    </rPh>
    <phoneticPr fontId="1"/>
  </si>
  <si>
    <t>0089492</t>
    <phoneticPr fontId="1"/>
  </si>
  <si>
    <t>0033054</t>
  </si>
  <si>
    <t>3842555653</t>
  </si>
  <si>
    <t>3842555653(ﾍﾞｱﾘﾝｸﾞﾘﾝｸﾞ)</t>
  </si>
  <si>
    <t>0214499</t>
  </si>
  <si>
    <t>3842548775</t>
  </si>
  <si>
    <t>3842548775(ﾌﾟﾛﾌｧｲﾙｷｬｯﾌﾟ)</t>
  </si>
  <si>
    <t>0199107</t>
  </si>
  <si>
    <t>30X30-365</t>
  </si>
  <si>
    <t>30*30_365</t>
  </si>
  <si>
    <t>30X30-275</t>
  </si>
  <si>
    <t>30*30_275</t>
  </si>
  <si>
    <t>30*30_215</t>
  </si>
  <si>
    <t>30*30_100_M8</t>
  </si>
  <si>
    <t>0089495</t>
    <phoneticPr fontId="1"/>
  </si>
  <si>
    <t>3842514931</t>
  </si>
  <si>
    <t>3842514931(ｽﾛｯﾄ ﾌﾞﾛｯｸ)</t>
  </si>
  <si>
    <t>0199083</t>
  </si>
  <si>
    <t>032-000234-1</t>
  </si>
  <si>
    <t>WASHER,FLAT..M8 SUS304 POLISHING</t>
  </si>
  <si>
    <t>0181616</t>
    <phoneticPr fontId="1"/>
  </si>
  <si>
    <t>30X30-499</t>
  </si>
  <si>
    <t>30*30_499</t>
  </si>
  <si>
    <t>30X30-445</t>
  </si>
  <si>
    <t>30*30_445</t>
  </si>
  <si>
    <t>30X30-374-M8</t>
  </si>
  <si>
    <t>30*30_374_M8</t>
  </si>
  <si>
    <t>30X30-350</t>
  </si>
  <si>
    <t>30*30_350</t>
  </si>
  <si>
    <t>45-50</t>
  </si>
  <si>
    <t>1A29-000111-11-P-KIT</t>
  </si>
  <si>
    <t>1A29-000111-11-P-KIT</t>
    <phoneticPr fontId="1"/>
  </si>
  <si>
    <t>ﾌﾚ-ﾑ CS2438</t>
  </si>
  <si>
    <t>ﾌﾚ-ﾑ CS2438</t>
    <phoneticPr fontId="1"/>
  </si>
  <si>
    <t>110-111</t>
  </si>
  <si>
    <t>JJFK25008206</t>
  </si>
  <si>
    <t>1A29-000111-11-P</t>
    <phoneticPr fontId="1"/>
  </si>
  <si>
    <t>SET-1A29-000111-11-P</t>
    <phoneticPr fontId="1"/>
  </si>
  <si>
    <t>0310774</t>
    <phoneticPr fontId="1"/>
  </si>
  <si>
    <t>3842993163-445(ﾌﾟﾛﾌｧｲﾙ50x100L -/-)</t>
  </si>
  <si>
    <t>3842993163-445</t>
  </si>
  <si>
    <t>0060623</t>
  </si>
  <si>
    <t>3842523570(ｾﾝｼﾞｮｳﾋﾝ)45/90ﾌｧｽﾅｰｾｯﾄ付き</t>
  </si>
  <si>
    <t>3842523570</t>
  </si>
  <si>
    <t>0036062</t>
  </si>
  <si>
    <t>3842528741(ｽﾛｯﾄ ﾌﾞﾛｯｸ)</t>
  </si>
  <si>
    <t>3842528741</t>
  </si>
  <si>
    <t>0199021</t>
  </si>
  <si>
    <t>HAJCHP8(ｷｬｽﾀｱｼﾞｬｽﾀﾌﾟﾚｰﾄｷｯﾄ)</t>
  </si>
  <si>
    <t>HAJCHP8</t>
  </si>
  <si>
    <t>0011307</t>
  </si>
  <si>
    <t>0199019</t>
  </si>
  <si>
    <t>3842993163-450(ﾌﾟﾛﾌｧｲﾙ50x100L -/-)</t>
  </si>
  <si>
    <t>3842993163-450</t>
  </si>
  <si>
    <t>0310770</t>
  </si>
  <si>
    <t>3842549874(ｷｭｰﾋﾞｯｸｺﾈｸﾀｰ)</t>
  </si>
  <si>
    <t>3842549874</t>
  </si>
  <si>
    <t>0310771</t>
  </si>
  <si>
    <t>50*50L_1050</t>
  </si>
  <si>
    <t>50X50L-1050</t>
  </si>
  <si>
    <t>50*50L_1000</t>
  </si>
  <si>
    <t>50X50L-1000</t>
  </si>
  <si>
    <t>50*50L_450</t>
  </si>
  <si>
    <t>50*50L_445</t>
  </si>
  <si>
    <t>126-127</t>
  </si>
  <si>
    <t>JJFK25008964</t>
  </si>
  <si>
    <t>119-124</t>
  </si>
  <si>
    <t>JJFK25008457</t>
  </si>
  <si>
    <t>108</t>
  </si>
  <si>
    <t>JJFK25008424</t>
  </si>
  <si>
    <t>109</t>
  </si>
  <si>
    <t>112</t>
  </si>
  <si>
    <t>113</t>
    <phoneticPr fontId="1"/>
  </si>
  <si>
    <t>JJFK25008426</t>
  </si>
  <si>
    <t>114</t>
  </si>
  <si>
    <t>92,108,109,112-114</t>
    <phoneticPr fontId="1"/>
  </si>
  <si>
    <t>JJFK25008367</t>
  </si>
  <si>
    <t>JJFK25008403</t>
  </si>
  <si>
    <t>116-118</t>
    <phoneticPr fontId="1"/>
  </si>
  <si>
    <t>JJFK25008681</t>
  </si>
  <si>
    <t>99-103</t>
  </si>
  <si>
    <t>POWER DISTRIBU</t>
  </si>
  <si>
    <t>5U29-000028-11-P-KIT</t>
  </si>
  <si>
    <t>JJFK25008597</t>
  </si>
  <si>
    <t>JJFK25008594</t>
  </si>
  <si>
    <t>SET-5U29-000028-11-P</t>
  </si>
  <si>
    <t>0158512</t>
    <phoneticPr fontId="1"/>
  </si>
  <si>
    <t>0036064</t>
  </si>
  <si>
    <t>0210409</t>
  </si>
  <si>
    <t>0199054</t>
  </si>
  <si>
    <t>0036061</t>
  </si>
  <si>
    <t>0199014</t>
  </si>
  <si>
    <t>0199001</t>
  </si>
  <si>
    <t>0036070</t>
  </si>
  <si>
    <t>45*45_1615</t>
  </si>
  <si>
    <t>45X45-1615</t>
  </si>
  <si>
    <t>45*45_1615_D17D17</t>
  </si>
  <si>
    <t>45X45-1615-D17D17</t>
  </si>
  <si>
    <t>45X45-880</t>
  </si>
  <si>
    <t>45X45-880-D17</t>
  </si>
  <si>
    <t>45X45-810</t>
  </si>
  <si>
    <t>45X45-615</t>
  </si>
  <si>
    <t>45*45_509</t>
  </si>
  <si>
    <t>45X45-509</t>
  </si>
  <si>
    <t>45*45_507</t>
  </si>
  <si>
    <t>45X45-507</t>
  </si>
  <si>
    <t>132-134</t>
  </si>
  <si>
    <t>JJFK25008458</t>
  </si>
  <si>
    <t>135-140</t>
    <phoneticPr fontId="1"/>
  </si>
  <si>
    <t>JJFK25007429</t>
  </si>
  <si>
    <t>143-147</t>
  </si>
  <si>
    <t>JJFK25008405</t>
  </si>
  <si>
    <t>153-154</t>
  </si>
  <si>
    <t>153-154</t>
    <phoneticPr fontId="1"/>
  </si>
  <si>
    <t>155-156</t>
  </si>
  <si>
    <t>155-156</t>
    <phoneticPr fontId="1"/>
  </si>
  <si>
    <t>JJFK25007694-1/6</t>
    <phoneticPr fontId="1"/>
  </si>
  <si>
    <t>JJFK25007694-2/6</t>
    <phoneticPr fontId="1"/>
  </si>
  <si>
    <t>157-158</t>
  </si>
  <si>
    <t>157-158</t>
    <phoneticPr fontId="1"/>
  </si>
  <si>
    <t>JJFK25007694-3/6</t>
    <phoneticPr fontId="1"/>
  </si>
  <si>
    <t>JJFK25007694-4/6</t>
    <phoneticPr fontId="1"/>
  </si>
  <si>
    <t>159-160</t>
  </si>
  <si>
    <t>159-160</t>
    <phoneticPr fontId="1"/>
  </si>
  <si>
    <t>JJFK25007694-5/6</t>
    <phoneticPr fontId="1"/>
  </si>
  <si>
    <t>JJFK25007694-6/6</t>
    <phoneticPr fontId="1"/>
  </si>
  <si>
    <t>JJFK25009278</t>
    <phoneticPr fontId="1"/>
  </si>
  <si>
    <t>JJFK25009304</t>
    <phoneticPr fontId="1"/>
  </si>
  <si>
    <t>JJFK25009305</t>
    <phoneticPr fontId="1"/>
  </si>
  <si>
    <t>2026-03</t>
  </si>
  <si>
    <t>JJFK25008368</t>
  </si>
  <si>
    <t>JJFK25008369</t>
  </si>
  <si>
    <t>2026-03</t>
    <phoneticPr fontId="1"/>
  </si>
  <si>
    <t>JJFK25008406-1/3</t>
    <phoneticPr fontId="1"/>
  </si>
  <si>
    <t>JJFK25008406-2/3</t>
    <phoneticPr fontId="1"/>
  </si>
  <si>
    <t>JJFK25008406-3/3</t>
    <phoneticPr fontId="1"/>
  </si>
  <si>
    <t>JJFK25008459-1/2</t>
    <phoneticPr fontId="1"/>
  </si>
  <si>
    <t>JJFK25008459-2/2</t>
    <phoneticPr fontId="1"/>
  </si>
  <si>
    <t>51</t>
  </si>
  <si>
    <t>55-57</t>
  </si>
  <si>
    <t>65</t>
  </si>
  <si>
    <t>66-69</t>
  </si>
  <si>
    <t>JJFK25008430</t>
    <phoneticPr fontId="1"/>
  </si>
  <si>
    <t>JJFK25008432</t>
  </si>
  <si>
    <t>JJFK25008431</t>
    <phoneticPr fontId="1"/>
  </si>
  <si>
    <t>JJFK25008682-1/2</t>
    <phoneticPr fontId="1"/>
  </si>
  <si>
    <t>JJFK25008682-2/2</t>
    <phoneticPr fontId="1"/>
  </si>
  <si>
    <t>JJFK25008408-1/3</t>
    <phoneticPr fontId="1"/>
  </si>
  <si>
    <t>JJFK25008408-2/3</t>
    <phoneticPr fontId="1"/>
  </si>
  <si>
    <t>JJFK25008408-3/3</t>
    <phoneticPr fontId="1"/>
  </si>
  <si>
    <t>JJFK25008460-1/6</t>
    <phoneticPr fontId="1"/>
  </si>
  <si>
    <t>JJFK25008460-2/6</t>
    <phoneticPr fontId="1"/>
  </si>
  <si>
    <t>JJFK25008460-3/6</t>
    <phoneticPr fontId="1"/>
  </si>
  <si>
    <t>JJFK25008460-4/6</t>
    <phoneticPr fontId="1"/>
  </si>
  <si>
    <t>JJFK25008460-5/6</t>
    <phoneticPr fontId="1"/>
  </si>
  <si>
    <t>JJFK25008460-6/6</t>
    <phoneticPr fontId="1"/>
  </si>
  <si>
    <t>JJFK25008433</t>
    <phoneticPr fontId="1"/>
  </si>
  <si>
    <t>JJFK25008434</t>
  </si>
  <si>
    <t>JJFK25008435</t>
  </si>
  <si>
    <t>JJFK25007693-1/5</t>
    <phoneticPr fontId="1"/>
  </si>
  <si>
    <t>JJFK25007693-2/5</t>
    <phoneticPr fontId="1"/>
  </si>
  <si>
    <t>JJFK25007693-3/5</t>
    <phoneticPr fontId="1"/>
  </si>
  <si>
    <t>JJFK25007693-4/5</t>
    <phoneticPr fontId="1"/>
  </si>
  <si>
    <t>JJFK25007693-5/5</t>
    <phoneticPr fontId="1"/>
  </si>
  <si>
    <t>2L29-000302-11-P-KIT P2-P5 G-PIPE-V4</t>
    <phoneticPr fontId="1"/>
  </si>
  <si>
    <t>JJFK25009089</t>
    <phoneticPr fontId="1"/>
  </si>
  <si>
    <t>5U80-000875-11-P-KIT POWER DISTRIBUTI</t>
  </si>
  <si>
    <t>70</t>
  </si>
  <si>
    <t>71</t>
  </si>
  <si>
    <t>5台口</t>
    <rPh sb="1" eb="2">
      <t>ダイ</t>
    </rPh>
    <rPh sb="2" eb="3">
      <t>クチ</t>
    </rPh>
    <phoneticPr fontId="1"/>
  </si>
  <si>
    <t>73-77</t>
  </si>
  <si>
    <t>JJFK25008420</t>
    <phoneticPr fontId="1"/>
  </si>
  <si>
    <t>72</t>
    <phoneticPr fontId="1"/>
  </si>
  <si>
    <t>78</t>
  </si>
  <si>
    <t>79</t>
  </si>
  <si>
    <t>JJFK25008647</t>
    <phoneticPr fontId="1"/>
  </si>
  <si>
    <t>80</t>
  </si>
  <si>
    <t>JJFK25008680</t>
    <phoneticPr fontId="1"/>
  </si>
  <si>
    <t>ﾌﾚ-ﾑ CS2444</t>
  </si>
  <si>
    <t>ﾌﾚ-ﾑ CS2444</t>
    <phoneticPr fontId="1"/>
  </si>
  <si>
    <t>5U29-000028-11-P-KIT</t>
    <phoneticPr fontId="1"/>
  </si>
  <si>
    <t>1A29-000112-11-P-KIT</t>
  </si>
  <si>
    <t>1A29-000112-11-P-KIT</t>
    <phoneticPr fontId="1"/>
  </si>
  <si>
    <t>機種22</t>
    <phoneticPr fontId="1"/>
  </si>
  <si>
    <t>SET-1A29-000112-11-P</t>
  </si>
  <si>
    <t>0310857</t>
    <phoneticPr fontId="1"/>
  </si>
  <si>
    <t>3842529299</t>
  </si>
  <si>
    <t>0199045</t>
  </si>
  <si>
    <t>50*50L_955_ﾂｲｶｺｳ</t>
  </si>
  <si>
    <t>50X50L-955-TUIKAKOU</t>
  </si>
  <si>
    <t>50*50L_955</t>
  </si>
  <si>
    <t>50*50L_450_ﾂｲｶｺｳ</t>
  </si>
  <si>
    <t>50X50L-450-TUIKAKOU</t>
  </si>
  <si>
    <t>JJFK25008934</t>
  </si>
  <si>
    <t>128-131</t>
  </si>
  <si>
    <t>6-7</t>
    <phoneticPr fontId="1"/>
  </si>
  <si>
    <t>JJFK25008459</t>
  </si>
  <si>
    <t>119-124,135-140,6-7</t>
    <phoneticPr fontId="1"/>
  </si>
  <si>
    <t>2026-02,2026-03</t>
    <phoneticPr fontId="1"/>
  </si>
  <si>
    <t>JJFK25008429</t>
  </si>
  <si>
    <t>JJFK25008430</t>
  </si>
  <si>
    <t>JJFK25008431</t>
  </si>
  <si>
    <t>JJFK25007694</t>
  </si>
  <si>
    <t>115,1</t>
    <phoneticPr fontId="1"/>
  </si>
  <si>
    <t>96,2</t>
    <phoneticPr fontId="1"/>
  </si>
  <si>
    <t>JJFK25008406</t>
  </si>
  <si>
    <t>3-5</t>
    <phoneticPr fontId="1"/>
  </si>
  <si>
    <t>91,97,116-118,132-134,3-5</t>
    <phoneticPr fontId="1"/>
  </si>
  <si>
    <t>JJFK25008682</t>
  </si>
  <si>
    <t>99-103,11-12</t>
    <phoneticPr fontId="1"/>
  </si>
  <si>
    <t>45X60-649-M12-3A</t>
    <phoneticPr fontId="1"/>
  </si>
  <si>
    <t>161-162</t>
  </si>
  <si>
    <t>161-162</t>
    <phoneticPr fontId="1"/>
  </si>
  <si>
    <t>JJFK25009393-1/2</t>
    <phoneticPr fontId="1"/>
  </si>
  <si>
    <t>JJFK25009393-2/2</t>
    <phoneticPr fontId="1"/>
  </si>
  <si>
    <t>88</t>
  </si>
  <si>
    <t>89</t>
  </si>
  <si>
    <t>JJFK25008924</t>
    <phoneticPr fontId="1"/>
  </si>
  <si>
    <t>81</t>
  </si>
  <si>
    <t>90</t>
  </si>
  <si>
    <t>91</t>
  </si>
  <si>
    <t>92</t>
  </si>
  <si>
    <t>95</t>
  </si>
  <si>
    <t>96</t>
  </si>
  <si>
    <t>97</t>
  </si>
  <si>
    <t>98</t>
  </si>
  <si>
    <t>JJFK25008455</t>
  </si>
  <si>
    <t>30X30-365</t>
    <phoneticPr fontId="1"/>
  </si>
  <si>
    <t>30X30-215</t>
    <phoneticPr fontId="1"/>
  </si>
  <si>
    <t>30X30-100-M8</t>
    <phoneticPr fontId="1"/>
  </si>
  <si>
    <t>JJFK25008926</t>
  </si>
  <si>
    <t>JJFK25009035</t>
  </si>
  <si>
    <t>106,125,151</t>
    <phoneticPr fontId="1"/>
  </si>
  <si>
    <t>152</t>
    <phoneticPr fontId="1"/>
  </si>
  <si>
    <t>JJFK25009278</t>
  </si>
  <si>
    <t>22</t>
    <phoneticPr fontId="1"/>
  </si>
  <si>
    <t>23</t>
    <phoneticPr fontId="1"/>
  </si>
  <si>
    <t>JJFK25008433</t>
  </si>
  <si>
    <t>148-149,8-10,22-24</t>
    <phoneticPr fontId="1"/>
  </si>
  <si>
    <t>2L29-000302-11-P-KIT</t>
  </si>
  <si>
    <t>2L29-000302-11-P-KIT</t>
    <phoneticPr fontId="1"/>
  </si>
  <si>
    <t>P2-P5 G-PIPE-V4</t>
  </si>
  <si>
    <t>P2-P5 G-PIPE-V4</t>
    <phoneticPr fontId="1"/>
  </si>
  <si>
    <t>2L29-000302-11-P</t>
    <phoneticPr fontId="1"/>
  </si>
  <si>
    <t>機種23</t>
    <phoneticPr fontId="1"/>
  </si>
  <si>
    <t>JJFK25009089</t>
  </si>
  <si>
    <t>SET-2L29-000302-11-P</t>
  </si>
  <si>
    <t>0056657</t>
    <phoneticPr fontId="1"/>
  </si>
  <si>
    <t>3842548744</t>
  </si>
  <si>
    <t>3842548744(ﾌﾟﾛﾌｧｲﾙｷｬｯﾌﾟ 30X30)</t>
  </si>
  <si>
    <t>0199071</t>
  </si>
  <si>
    <t>3842548780(ﾌﾟﾛﾌｧｲﾙｷｬｯﾌﾟ)</t>
  </si>
  <si>
    <t>0199172</t>
  </si>
  <si>
    <t>3842523530</t>
  </si>
  <si>
    <t>0036055</t>
  </si>
  <si>
    <t>3842554446</t>
  </si>
  <si>
    <t>3842554446(45ﾟｺﾈｸﾀｰ 30X30 ｼｸﾞﾅﾙｸﾞﾚｰ)</t>
  </si>
  <si>
    <t>0048731</t>
  </si>
  <si>
    <t>30X30-2620-D11D11</t>
  </si>
  <si>
    <t>30*30_2620_D11D11</t>
  </si>
  <si>
    <t>30X30-1620-D11D11</t>
  </si>
  <si>
    <t>30*30_1620_D11D11</t>
  </si>
  <si>
    <t>30X30-950</t>
  </si>
  <si>
    <t>30*30_950</t>
  </si>
  <si>
    <t>30X30-820</t>
  </si>
  <si>
    <t>30*30_820</t>
  </si>
  <si>
    <t>30X30-450</t>
  </si>
  <si>
    <t>30*30_450</t>
  </si>
  <si>
    <t>30X30-400</t>
  </si>
  <si>
    <t>30*30_400</t>
  </si>
  <si>
    <t>30*30_200_M8M8</t>
  </si>
  <si>
    <t>30X60-470-D11D11</t>
  </si>
  <si>
    <t>30*60_470_D11D11</t>
  </si>
  <si>
    <t>30X60-105</t>
  </si>
  <si>
    <t>30*60_105</t>
  </si>
  <si>
    <t>153</t>
    <phoneticPr fontId="1"/>
  </si>
  <si>
    <t>16-21</t>
  </si>
  <si>
    <t>JJFK25009304</t>
  </si>
  <si>
    <t>JJFK25008460</t>
  </si>
  <si>
    <t>JJFK25009305</t>
  </si>
  <si>
    <t>154</t>
    <phoneticPr fontId="1"/>
  </si>
  <si>
    <t>13-15</t>
  </si>
  <si>
    <t>JJFK25008408</t>
  </si>
  <si>
    <t>JJFK25007693</t>
  </si>
  <si>
    <t>JJFK25009495-1/3</t>
    <phoneticPr fontId="1"/>
  </si>
  <si>
    <t>JJFK25009495-2/3</t>
    <phoneticPr fontId="1"/>
  </si>
  <si>
    <t>JJFK25009495-3/3</t>
    <phoneticPr fontId="1"/>
  </si>
  <si>
    <t>JJFK25009279</t>
    <phoneticPr fontId="1"/>
  </si>
  <si>
    <t>JJFK25008409-1/3</t>
    <phoneticPr fontId="1"/>
  </si>
  <si>
    <t>JJFK25008409-2/3</t>
    <phoneticPr fontId="1"/>
  </si>
  <si>
    <t>JJFK25008409-3/3</t>
    <phoneticPr fontId="1"/>
  </si>
  <si>
    <t>JJFK25008436</t>
  </si>
  <si>
    <t>JJFK25008437</t>
  </si>
  <si>
    <t>JJFK25008461-1/6</t>
    <phoneticPr fontId="1"/>
  </si>
  <si>
    <t>JJFK25008461-2/6</t>
    <phoneticPr fontId="1"/>
  </si>
  <si>
    <t>JJFK25008461-3/6</t>
    <phoneticPr fontId="1"/>
  </si>
  <si>
    <t>JJFK25008461-4/6</t>
    <phoneticPr fontId="1"/>
  </si>
  <si>
    <t>JJFK25008461-5/6</t>
    <phoneticPr fontId="1"/>
  </si>
  <si>
    <t>JJFK25008461-6/6</t>
    <phoneticPr fontId="1"/>
  </si>
  <si>
    <t>JJFK25008410</t>
  </si>
  <si>
    <t>JJFK25008462-1/2</t>
    <phoneticPr fontId="1"/>
  </si>
  <si>
    <t>JJFK25008462-2/2</t>
    <phoneticPr fontId="1"/>
  </si>
  <si>
    <t>JJFK25008935-1/4</t>
    <phoneticPr fontId="1"/>
  </si>
  <si>
    <t>JJFK25008935-2/4</t>
    <phoneticPr fontId="1"/>
  </si>
  <si>
    <t>JJFK25008935-3/4</t>
    <phoneticPr fontId="1"/>
  </si>
  <si>
    <t>JJFK25008935-4/4</t>
    <phoneticPr fontId="1"/>
  </si>
  <si>
    <t>104</t>
  </si>
  <si>
    <t>登録済み？</t>
    <rPh sb="0" eb="2">
      <t>トウロク</t>
    </rPh>
    <rPh sb="2" eb="3">
      <t>ズ</t>
    </rPh>
    <phoneticPr fontId="1"/>
  </si>
  <si>
    <t>107</t>
  </si>
  <si>
    <t>113</t>
  </si>
  <si>
    <t>105</t>
  </si>
  <si>
    <t>106</t>
  </si>
  <si>
    <t>116-118</t>
  </si>
  <si>
    <t>143-147</t>
    <phoneticPr fontId="1"/>
  </si>
  <si>
    <t>155-160</t>
    <phoneticPr fontId="1"/>
  </si>
  <si>
    <t>143-147,155-160</t>
    <phoneticPr fontId="1"/>
  </si>
  <si>
    <t>50X50L-450</t>
    <phoneticPr fontId="1"/>
  </si>
  <si>
    <t>50X50L-445</t>
    <phoneticPr fontId="1"/>
  </si>
  <si>
    <t>SCREW-CAP-M5X20-SM-P3</t>
    <phoneticPr fontId="1"/>
  </si>
  <si>
    <t>50X50L-955</t>
    <phoneticPr fontId="1"/>
  </si>
  <si>
    <t>JJFK25009532</t>
    <phoneticPr fontId="1"/>
  </si>
  <si>
    <t>JJFK25009394</t>
    <phoneticPr fontId="1"/>
  </si>
  <si>
    <t>JJFK25007692-1/5</t>
    <phoneticPr fontId="1"/>
  </si>
  <si>
    <t>JJFK25009451</t>
    <phoneticPr fontId="1"/>
  </si>
  <si>
    <t>JJFK25007692-2/5</t>
    <phoneticPr fontId="1"/>
  </si>
  <si>
    <t>JJFK25007692-3/5</t>
    <phoneticPr fontId="1"/>
  </si>
  <si>
    <t>6台口</t>
    <rPh sb="1" eb="2">
      <t>ダイ</t>
    </rPh>
    <rPh sb="2" eb="3">
      <t>クチ</t>
    </rPh>
    <phoneticPr fontId="1"/>
  </si>
  <si>
    <t>115</t>
  </si>
  <si>
    <t>125</t>
  </si>
  <si>
    <t>135-140</t>
  </si>
  <si>
    <t>148</t>
  </si>
  <si>
    <t>JJFK25007692-4/5</t>
    <phoneticPr fontId="1"/>
  </si>
  <si>
    <t>JJFK25007692-5/5</t>
    <phoneticPr fontId="1"/>
  </si>
  <si>
    <t>JJFK25008463-1/6</t>
    <phoneticPr fontId="1"/>
  </si>
  <si>
    <t>JJFK25008463-2/6</t>
    <phoneticPr fontId="1"/>
  </si>
  <si>
    <t>JJFK25008463-3/6</t>
    <phoneticPr fontId="1"/>
  </si>
  <si>
    <t>JJFK25008463-4/6</t>
    <phoneticPr fontId="1"/>
  </si>
  <si>
    <t>JJFK25008463-5/6</t>
    <phoneticPr fontId="1"/>
  </si>
  <si>
    <t>JJFK25008463-6/6</t>
    <phoneticPr fontId="1"/>
  </si>
  <si>
    <t>JJFK25008595-1/5</t>
    <phoneticPr fontId="1"/>
  </si>
  <si>
    <t>JJFK25008595-2/5</t>
    <phoneticPr fontId="1"/>
  </si>
  <si>
    <t>JJFK25008595-3/5</t>
    <phoneticPr fontId="1"/>
  </si>
  <si>
    <t>JJFK25008595-4/5</t>
    <phoneticPr fontId="1"/>
  </si>
  <si>
    <t>JJFK25008595-5/5</t>
    <phoneticPr fontId="1"/>
  </si>
  <si>
    <t>JJFK25008411-1/3</t>
    <phoneticPr fontId="1"/>
  </si>
  <si>
    <t>JJFK25008411-2/3</t>
    <phoneticPr fontId="1"/>
  </si>
  <si>
    <t>JJFK25008411-3/3</t>
    <phoneticPr fontId="1"/>
  </si>
  <si>
    <t>JJFK25008438</t>
    <phoneticPr fontId="1"/>
  </si>
  <si>
    <t>JJFK25008439</t>
    <phoneticPr fontId="1"/>
  </si>
  <si>
    <t>JJFK25009588</t>
    <phoneticPr fontId="1"/>
  </si>
  <si>
    <t>JJFK25009711</t>
    <phoneticPr fontId="1"/>
  </si>
  <si>
    <t>JJFK25009712</t>
    <phoneticPr fontId="1"/>
  </si>
  <si>
    <t>2L29-000022-12G-BOX STEP LADDER</t>
    <phoneticPr fontId="1"/>
  </si>
  <si>
    <t>JJFK25008839</t>
    <phoneticPr fontId="1"/>
  </si>
  <si>
    <t>JJFK25008441</t>
  </si>
  <si>
    <t>JJFK25008440</t>
    <phoneticPr fontId="1"/>
  </si>
  <si>
    <t>JJFK25008442</t>
  </si>
  <si>
    <t>JJFK25008443</t>
  </si>
  <si>
    <t>JJFK25008412-1/3</t>
    <phoneticPr fontId="1"/>
  </si>
  <si>
    <t>JJFK25008598</t>
    <phoneticPr fontId="1"/>
  </si>
  <si>
    <t>JJFK25008412-2/3</t>
    <phoneticPr fontId="1"/>
  </si>
  <si>
    <t>JJFK25008412-3/3</t>
    <phoneticPr fontId="1"/>
  </si>
  <si>
    <t>149</t>
  </si>
  <si>
    <t>151</t>
  </si>
  <si>
    <t>153</t>
  </si>
  <si>
    <t>JJFK25009393</t>
  </si>
  <si>
    <t>154</t>
  </si>
  <si>
    <t>6-7</t>
  </si>
  <si>
    <t>JJFK25008464-1/6</t>
    <phoneticPr fontId="1"/>
  </si>
  <si>
    <t>JJFK25008464-2/6</t>
    <phoneticPr fontId="1"/>
  </si>
  <si>
    <t>JJFK25008464-3/6</t>
    <phoneticPr fontId="1"/>
  </si>
  <si>
    <t>JJFK25008464-4/6</t>
    <phoneticPr fontId="1"/>
  </si>
  <si>
    <t>JJFK25008464-5/6</t>
    <phoneticPr fontId="1"/>
  </si>
  <si>
    <t>JJFK25008464-6/6</t>
    <phoneticPr fontId="1"/>
  </si>
  <si>
    <t>JJFK25009631-1/4</t>
    <phoneticPr fontId="1"/>
  </si>
  <si>
    <t>JJFK25008596</t>
    <phoneticPr fontId="1"/>
  </si>
  <si>
    <t>CU80-000858-12-P-KIT FRAME,STEP ACOR-GS</t>
    <phoneticPr fontId="1"/>
  </si>
  <si>
    <t>JJFK25009631-2/4</t>
    <phoneticPr fontId="1"/>
  </si>
  <si>
    <t>JJFK25009631-3/4</t>
    <phoneticPr fontId="1"/>
  </si>
  <si>
    <t>JJFK25009631-4/4</t>
    <phoneticPr fontId="1"/>
  </si>
  <si>
    <t>JJFK25009713</t>
    <phoneticPr fontId="1"/>
  </si>
  <si>
    <t>JJFK25009708-1/3</t>
    <phoneticPr fontId="1"/>
  </si>
  <si>
    <t>JJFK25009708-2/3</t>
    <phoneticPr fontId="1"/>
  </si>
  <si>
    <t>JJFK25009708-3/3</t>
    <phoneticPr fontId="1"/>
  </si>
  <si>
    <t>JJFK25008683-1/5</t>
    <phoneticPr fontId="1"/>
  </si>
  <si>
    <t>JJFK25008683-2/5</t>
    <phoneticPr fontId="1"/>
  </si>
  <si>
    <t>JJFK25008683-3/5</t>
    <phoneticPr fontId="1"/>
  </si>
  <si>
    <t>JJFK25008683-4/5</t>
    <phoneticPr fontId="1"/>
  </si>
  <si>
    <t>JJFK25008683-5/5</t>
    <phoneticPr fontId="1"/>
  </si>
  <si>
    <t>JJFK25008415-1/3</t>
    <phoneticPr fontId="1"/>
  </si>
  <si>
    <t>JJFK25008415-2/3</t>
    <phoneticPr fontId="1"/>
  </si>
  <si>
    <t>JJFK25008415-3/3</t>
    <phoneticPr fontId="1"/>
  </si>
  <si>
    <t>JJFK25008467-1/6</t>
    <phoneticPr fontId="1"/>
  </si>
  <si>
    <t>JJFK25008467-2/6</t>
    <phoneticPr fontId="1"/>
  </si>
  <si>
    <t>JJFK25008467-3/6</t>
    <phoneticPr fontId="1"/>
  </si>
  <si>
    <t>JJFK25008467-4/6</t>
    <phoneticPr fontId="1"/>
  </si>
  <si>
    <t>JJFK25008467-5/6</t>
    <phoneticPr fontId="1"/>
  </si>
  <si>
    <t>JJFK25008467-6/6</t>
    <phoneticPr fontId="1"/>
  </si>
  <si>
    <t>JJFK25008446</t>
  </si>
  <si>
    <t>JJFK25008465</t>
    <phoneticPr fontId="1"/>
  </si>
  <si>
    <t>JJFK25008370</t>
    <phoneticPr fontId="1"/>
  </si>
  <si>
    <t>JJFK25008371</t>
    <phoneticPr fontId="1"/>
  </si>
  <si>
    <t>JJFK25008413</t>
    <phoneticPr fontId="1"/>
  </si>
  <si>
    <t>JJFK25008444</t>
    <phoneticPr fontId="1"/>
  </si>
  <si>
    <t>JJFK25008445</t>
    <phoneticPr fontId="1"/>
  </si>
  <si>
    <t>JJFK25009654</t>
    <phoneticPr fontId="1"/>
  </si>
  <si>
    <t>JJFK25009655</t>
    <phoneticPr fontId="1"/>
  </si>
  <si>
    <t>155-160</t>
  </si>
  <si>
    <t>152</t>
  </si>
  <si>
    <t>40-45</t>
  </si>
  <si>
    <t>61-66</t>
  </si>
  <si>
    <t>89-94</t>
  </si>
  <si>
    <t>JJFK25008461</t>
  </si>
  <si>
    <t>JJFK25008462</t>
  </si>
  <si>
    <t>JJFK25008463</t>
  </si>
  <si>
    <t>JJFK25008464</t>
  </si>
  <si>
    <t>40-45</t>
    <phoneticPr fontId="1"/>
  </si>
  <si>
    <t>61-66</t>
    <phoneticPr fontId="1"/>
  </si>
  <si>
    <t>89-94</t>
    <phoneticPr fontId="1"/>
  </si>
  <si>
    <t>161-162,40-45,47-48,61-66,89-94</t>
    <phoneticPr fontId="1"/>
  </si>
  <si>
    <t>150</t>
    <phoneticPr fontId="1"/>
  </si>
  <si>
    <t>Z-10287</t>
    <phoneticPr fontId="1"/>
  </si>
  <si>
    <t>1</t>
    <phoneticPr fontId="1"/>
  </si>
  <si>
    <t>2</t>
    <phoneticPr fontId="1"/>
  </si>
  <si>
    <t>31-33</t>
  </si>
  <si>
    <t>56-60</t>
  </si>
  <si>
    <t>JJFK25009495</t>
  </si>
  <si>
    <t>JJFK25007692</t>
  </si>
  <si>
    <t>25-29</t>
    <phoneticPr fontId="1"/>
  </si>
  <si>
    <t>25-29,31-33,56-60</t>
    <phoneticPr fontId="1"/>
  </si>
  <si>
    <t>35-37</t>
  </si>
  <si>
    <t>74-76</t>
  </si>
  <si>
    <t>JJFK25008409</t>
  </si>
  <si>
    <t>JJFK25008411</t>
  </si>
  <si>
    <t>JJFK25008412</t>
  </si>
  <si>
    <t>86-88</t>
    <phoneticPr fontId="1"/>
  </si>
  <si>
    <t>13-15,46,35-37,74-76,86-88</t>
    <phoneticPr fontId="1"/>
  </si>
  <si>
    <t>JJFK25009279</t>
  </si>
  <si>
    <t>JJFK25009394</t>
  </si>
  <si>
    <t>JJFK25009451</t>
  </si>
  <si>
    <t>38-39,67-78,81-84</t>
    <phoneticPr fontId="1"/>
  </si>
  <si>
    <t>JJFK25008438</t>
  </si>
  <si>
    <t>JJFK25008439</t>
  </si>
  <si>
    <t>JJFK25008440</t>
  </si>
  <si>
    <t>69-73</t>
  </si>
  <si>
    <t>JJFK25008595</t>
  </si>
  <si>
    <t>JJFK25008596</t>
  </si>
  <si>
    <t>69-73,95</t>
    <phoneticPr fontId="1"/>
  </si>
  <si>
    <t>JJFK25008598</t>
  </si>
  <si>
    <t>機種24</t>
  </si>
  <si>
    <t>機種24</t>
    <phoneticPr fontId="1"/>
  </si>
  <si>
    <t>G-BOX STEP LADDER</t>
  </si>
  <si>
    <t>G-BOX STEP LADDER</t>
    <phoneticPr fontId="1"/>
  </si>
  <si>
    <t>2L29-000022-12-P-KIT</t>
  </si>
  <si>
    <t>2L29-000022-12-P-KIT</t>
    <phoneticPr fontId="1"/>
  </si>
  <si>
    <t>2L29-000022-12-P</t>
    <phoneticPr fontId="1"/>
  </si>
  <si>
    <t>JJFK25008839</t>
  </si>
  <si>
    <t>SET-2L29-000022-12-P</t>
    <phoneticPr fontId="1"/>
  </si>
  <si>
    <t>JJFK25009532</t>
  </si>
  <si>
    <t>109-111</t>
  </si>
  <si>
    <t>JJFK25008415</t>
  </si>
  <si>
    <t>JJFK25008413</t>
  </si>
  <si>
    <t>109-111,120</t>
    <phoneticPr fontId="1"/>
  </si>
  <si>
    <t>JJFK25009588</t>
  </si>
  <si>
    <t>34,54,55,77</t>
    <phoneticPr fontId="1"/>
  </si>
  <si>
    <t>JJFK25009654</t>
  </si>
  <si>
    <t>53,125</t>
    <phoneticPr fontId="1"/>
  </si>
  <si>
    <t>JJFK25008935</t>
  </si>
  <si>
    <t>49-52</t>
  </si>
  <si>
    <t>126</t>
    <phoneticPr fontId="1"/>
  </si>
  <si>
    <t>JJFK25009655</t>
  </si>
  <si>
    <t>JJFK25008370</t>
  </si>
  <si>
    <t>JJFK25008371</t>
  </si>
  <si>
    <t>JJFK25008683</t>
  </si>
  <si>
    <t>112-117</t>
  </si>
  <si>
    <t>124</t>
  </si>
  <si>
    <t>JJFK25008467</t>
  </si>
  <si>
    <t>JJFK25008465</t>
  </si>
  <si>
    <t>3-5</t>
  </si>
  <si>
    <t>22</t>
  </si>
  <si>
    <t>23</t>
  </si>
  <si>
    <t>24</t>
  </si>
  <si>
    <t>25-29</t>
  </si>
  <si>
    <t>30</t>
  </si>
  <si>
    <t>34</t>
  </si>
  <si>
    <t>反応なし</t>
    <rPh sb="0" eb="2">
      <t>ハンノウ</t>
    </rPh>
    <phoneticPr fontId="1"/>
  </si>
  <si>
    <t>53</t>
  </si>
  <si>
    <t>JJFK25009837</t>
    <phoneticPr fontId="1"/>
  </si>
  <si>
    <t>JJFK25009836</t>
    <phoneticPr fontId="1"/>
  </si>
  <si>
    <t>JJFK25010021</t>
    <phoneticPr fontId="1"/>
  </si>
  <si>
    <t>JJFK25010022</t>
    <phoneticPr fontId="1"/>
  </si>
  <si>
    <t>JJFK25008684-1/6</t>
    <phoneticPr fontId="1"/>
  </si>
  <si>
    <t>JJFK25008684-2/6</t>
    <phoneticPr fontId="1"/>
  </si>
  <si>
    <t>JJFK25008684-3/6</t>
    <phoneticPr fontId="1"/>
  </si>
  <si>
    <t>JJFK25008684-4/6</t>
    <phoneticPr fontId="1"/>
  </si>
  <si>
    <t>JJFK25008684-5/6</t>
    <phoneticPr fontId="1"/>
  </si>
  <si>
    <t>JJFK25008684-6/6</t>
    <phoneticPr fontId="1"/>
  </si>
  <si>
    <t>JJFK25009463-1/8</t>
    <phoneticPr fontId="1"/>
  </si>
  <si>
    <t>JJFK25009463-2/8</t>
    <phoneticPr fontId="1"/>
  </si>
  <si>
    <t>JJFK25009463-3/8</t>
    <phoneticPr fontId="1"/>
  </si>
  <si>
    <t>JJFK25009463-4/8</t>
    <phoneticPr fontId="1"/>
  </si>
  <si>
    <t>JJFK25009463-5/8</t>
    <phoneticPr fontId="1"/>
  </si>
  <si>
    <t>JJFK25009463-6/8</t>
    <phoneticPr fontId="1"/>
  </si>
  <si>
    <t>JJFK25009463-7/8</t>
    <phoneticPr fontId="1"/>
  </si>
  <si>
    <t>JJFK25009463-8/8</t>
    <phoneticPr fontId="1"/>
  </si>
  <si>
    <t>JJFK25008656-1/6</t>
    <phoneticPr fontId="1"/>
  </si>
  <si>
    <t>JJFK25008656-2/6</t>
    <phoneticPr fontId="1"/>
  </si>
  <si>
    <t>JJFK25008656-3/6</t>
    <phoneticPr fontId="1"/>
  </si>
  <si>
    <t>JJFK25008656-4/6</t>
    <phoneticPr fontId="1"/>
  </si>
  <si>
    <t>JJFK25008656-5/6</t>
    <phoneticPr fontId="1"/>
  </si>
  <si>
    <t>JJFK25008656-6/6</t>
    <phoneticPr fontId="1"/>
  </si>
  <si>
    <t>JJFK25008651</t>
    <phoneticPr fontId="1"/>
  </si>
  <si>
    <t>JJFK25008881</t>
    <phoneticPr fontId="1"/>
  </si>
  <si>
    <t>JJFK25009843-1/4</t>
    <phoneticPr fontId="1"/>
  </si>
  <si>
    <t>CU80-000247-21-P-KIT STEP RF GEN</t>
    <phoneticPr fontId="1"/>
  </si>
  <si>
    <t>JJFK25009925</t>
    <phoneticPr fontId="1"/>
  </si>
  <si>
    <t>JJFK25009843-2/4</t>
    <phoneticPr fontId="1"/>
  </si>
  <si>
    <t>JJFK25009843-3/4</t>
    <phoneticPr fontId="1"/>
  </si>
  <si>
    <t>JJFK25009843-4/4</t>
    <phoneticPr fontId="1"/>
  </si>
  <si>
    <t>JJFK25009899</t>
    <phoneticPr fontId="1"/>
  </si>
  <si>
    <t>JJFK25008883-1/5</t>
    <phoneticPr fontId="1"/>
  </si>
  <si>
    <t>JJFK25008883-2/5</t>
    <phoneticPr fontId="1"/>
  </si>
  <si>
    <t>JJFK25008883-3/5</t>
    <phoneticPr fontId="1"/>
  </si>
  <si>
    <t>JJFK25008883-5/5</t>
    <phoneticPr fontId="1"/>
  </si>
  <si>
    <t>163-164</t>
  </si>
  <si>
    <t>163-164</t>
    <phoneticPr fontId="1"/>
  </si>
  <si>
    <t>JJFK25008883-4/5</t>
    <phoneticPr fontId="1"/>
  </si>
  <si>
    <t>JJFK25008649</t>
  </si>
  <si>
    <t>165-166</t>
  </si>
  <si>
    <t>165-166</t>
    <phoneticPr fontId="1"/>
  </si>
  <si>
    <t>167-168</t>
  </si>
  <si>
    <t>167-168</t>
    <phoneticPr fontId="1"/>
  </si>
  <si>
    <t>JJFK25010023</t>
    <phoneticPr fontId="1"/>
  </si>
  <si>
    <t>JJFK25008882</t>
    <phoneticPr fontId="1"/>
  </si>
  <si>
    <t>5U29-000028-11POWER DISTRIBU</t>
  </si>
  <si>
    <t>169-170</t>
  </si>
  <si>
    <t>169-170</t>
    <phoneticPr fontId="1"/>
  </si>
  <si>
    <t>171-172</t>
  </si>
  <si>
    <t>171-172</t>
    <phoneticPr fontId="1"/>
  </si>
  <si>
    <t>JJFK25009838</t>
    <phoneticPr fontId="1"/>
  </si>
  <si>
    <t>JJFK25008886</t>
    <phoneticPr fontId="1"/>
  </si>
  <si>
    <t>JJFK25008880</t>
    <phoneticPr fontId="1"/>
  </si>
  <si>
    <t>JJFK25008687</t>
    <phoneticPr fontId="1"/>
  </si>
  <si>
    <t>JJFK25008889</t>
    <phoneticPr fontId="1"/>
  </si>
  <si>
    <t>JJFK25008447</t>
    <phoneticPr fontId="1"/>
  </si>
  <si>
    <t>173-174</t>
  </si>
  <si>
    <t>173-174</t>
    <phoneticPr fontId="1"/>
  </si>
  <si>
    <t>JJFK25008449</t>
  </si>
  <si>
    <t>JJFK25008448</t>
    <phoneticPr fontId="1"/>
  </si>
  <si>
    <t>175-176</t>
  </si>
  <si>
    <t>175-176</t>
    <phoneticPr fontId="1"/>
  </si>
  <si>
    <t>JJFK25007947-1/4</t>
    <phoneticPr fontId="1"/>
  </si>
  <si>
    <t>JJFK25007947-2/4</t>
    <phoneticPr fontId="1"/>
  </si>
  <si>
    <t>JJFK25007947-3/4</t>
    <phoneticPr fontId="1"/>
  </si>
  <si>
    <t>177-178</t>
  </si>
  <si>
    <t>177-178</t>
    <phoneticPr fontId="1"/>
  </si>
  <si>
    <t>179-180</t>
  </si>
  <si>
    <t>179-180</t>
    <phoneticPr fontId="1"/>
  </si>
  <si>
    <t>JJFK25008685</t>
    <phoneticPr fontId="1"/>
  </si>
  <si>
    <t>JJFK25008686</t>
    <phoneticPr fontId="1"/>
  </si>
  <si>
    <t>JJFK25008888</t>
    <phoneticPr fontId="1"/>
  </si>
  <si>
    <t>JJFK25007947-4/4</t>
    <phoneticPr fontId="1"/>
  </si>
  <si>
    <t>JJFK25008688</t>
    <phoneticPr fontId="1"/>
  </si>
  <si>
    <t>181-182</t>
  </si>
  <si>
    <t>181-182</t>
    <phoneticPr fontId="1"/>
  </si>
  <si>
    <t>183-184</t>
  </si>
  <si>
    <t>183-184</t>
    <phoneticPr fontId="1"/>
  </si>
  <si>
    <t>JJFK25008689</t>
    <phoneticPr fontId="1"/>
  </si>
  <si>
    <t>JJFK25008690</t>
    <phoneticPr fontId="1"/>
  </si>
  <si>
    <t>4台口</t>
    <rPh sb="1" eb="2">
      <t>ダイ</t>
    </rPh>
    <rPh sb="2" eb="3">
      <t>クチ</t>
    </rPh>
    <phoneticPr fontId="1"/>
  </si>
  <si>
    <t>46</t>
  </si>
  <si>
    <t>54</t>
  </si>
  <si>
    <t>126</t>
  </si>
  <si>
    <t>JJFK25009711</t>
  </si>
  <si>
    <t>CX80-002500-11-P-KIT FRAME,AEC APC BASE</t>
  </si>
  <si>
    <t>JJFK25010167-1/4</t>
    <phoneticPr fontId="1"/>
  </si>
  <si>
    <t>JJFK25010167-2/4</t>
    <phoneticPr fontId="1"/>
  </si>
  <si>
    <t>CX80-002500-11-P-KIT FRAME,AEC APC BASE</t>
    <phoneticPr fontId="1"/>
  </si>
  <si>
    <t>185-186</t>
  </si>
  <si>
    <t>185-186</t>
    <phoneticPr fontId="1"/>
  </si>
  <si>
    <t>187-188</t>
  </si>
  <si>
    <t>187-188</t>
    <phoneticPr fontId="1"/>
  </si>
  <si>
    <t>JJFK25010167-3/4</t>
    <phoneticPr fontId="1"/>
  </si>
  <si>
    <t>JJFK25010167-4/4</t>
    <phoneticPr fontId="1"/>
  </si>
  <si>
    <t>189-190</t>
  </si>
  <si>
    <t>189-190</t>
    <phoneticPr fontId="1"/>
  </si>
  <si>
    <t>CX80-002447-11-P-KIT FRAME,AECAPC CONT</t>
  </si>
  <si>
    <t>191-192</t>
  </si>
  <si>
    <t>191-192</t>
    <phoneticPr fontId="1"/>
  </si>
  <si>
    <t>JJFK25010168</t>
    <phoneticPr fontId="1"/>
  </si>
  <si>
    <t>CX80-002447-11-P-KIT FRAME,AECAPC CONT</t>
    <phoneticPr fontId="1"/>
  </si>
  <si>
    <t>JJFK25010169</t>
    <phoneticPr fontId="1"/>
  </si>
  <si>
    <t>JJFK25010270-1/2</t>
    <phoneticPr fontId="1"/>
  </si>
  <si>
    <t>JJFK25010170</t>
    <phoneticPr fontId="1"/>
  </si>
  <si>
    <t>JJFK25010270-2/2</t>
    <phoneticPr fontId="1"/>
  </si>
  <si>
    <t>JJFK25010271-1/7</t>
    <phoneticPr fontId="1"/>
  </si>
  <si>
    <t>193-194</t>
  </si>
  <si>
    <t>193-194</t>
    <phoneticPr fontId="1"/>
  </si>
  <si>
    <t>195-196</t>
  </si>
  <si>
    <t>195-196</t>
    <phoneticPr fontId="1"/>
  </si>
  <si>
    <t>JJFK25010271-2/7</t>
    <phoneticPr fontId="1"/>
  </si>
  <si>
    <t>JJFK25010271-3/7</t>
    <phoneticPr fontId="1"/>
  </si>
  <si>
    <t>197-198</t>
  </si>
  <si>
    <t>197-198</t>
    <phoneticPr fontId="1"/>
  </si>
  <si>
    <t>JJFK25010271-4/7</t>
    <phoneticPr fontId="1"/>
  </si>
  <si>
    <t>JJFK25010271-5/7</t>
    <phoneticPr fontId="1"/>
  </si>
  <si>
    <t>199-200</t>
  </si>
  <si>
    <t>199-200</t>
    <phoneticPr fontId="1"/>
  </si>
  <si>
    <t>JJFK25010271-6/7</t>
    <phoneticPr fontId="1"/>
  </si>
  <si>
    <t>JJFK25010271-7/7</t>
    <phoneticPr fontId="1"/>
  </si>
  <si>
    <t>201-202</t>
  </si>
  <si>
    <t>201-202</t>
    <phoneticPr fontId="1"/>
  </si>
  <si>
    <t>JJFK25010209-1/3</t>
    <phoneticPr fontId="1"/>
  </si>
  <si>
    <t>JJFK25010209-2/3</t>
    <phoneticPr fontId="1"/>
  </si>
  <si>
    <t>203-204</t>
  </si>
  <si>
    <t>203-204</t>
    <phoneticPr fontId="1"/>
  </si>
  <si>
    <t>JJFK25010209-3/3</t>
    <phoneticPr fontId="1"/>
  </si>
  <si>
    <t>2026-04</t>
  </si>
  <si>
    <t>JJFK25008650-1/2</t>
    <phoneticPr fontId="1"/>
  </si>
  <si>
    <t>JJFK25008650-2/2</t>
    <phoneticPr fontId="1"/>
  </si>
  <si>
    <t>JJFK25008652-1/3</t>
    <phoneticPr fontId="1"/>
  </si>
  <si>
    <t>JJFK25008652-2/3</t>
    <phoneticPr fontId="1"/>
  </si>
  <si>
    <t>JJFK25007948-1/4</t>
    <phoneticPr fontId="1"/>
  </si>
  <si>
    <t>JJFK25007948-2/4</t>
    <phoneticPr fontId="1"/>
  </si>
  <si>
    <t>JJFK25008652-3/3</t>
    <phoneticPr fontId="1"/>
  </si>
  <si>
    <t>JJFK25007948-3/4</t>
    <phoneticPr fontId="1"/>
  </si>
  <si>
    <t>JJFK25007948-4/4</t>
    <phoneticPr fontId="1"/>
  </si>
  <si>
    <t>JJFK25008696-1/6</t>
    <phoneticPr fontId="1"/>
  </si>
  <si>
    <t>JJFK25008696-2/6</t>
    <phoneticPr fontId="1"/>
  </si>
  <si>
    <t>JJFK25008696-3/6</t>
    <phoneticPr fontId="1"/>
  </si>
  <si>
    <t>JJFK25008696-4/6</t>
    <phoneticPr fontId="1"/>
  </si>
  <si>
    <t>JJFK25008696-5/6</t>
    <phoneticPr fontId="1"/>
  </si>
  <si>
    <t>JJFK25008696-6/6</t>
    <phoneticPr fontId="1"/>
  </si>
  <si>
    <t>JJFK25008697</t>
    <phoneticPr fontId="1"/>
  </si>
  <si>
    <t>JJFK25008691</t>
    <phoneticPr fontId="1"/>
  </si>
  <si>
    <t>JJFK25008692</t>
    <phoneticPr fontId="1"/>
  </si>
  <si>
    <t>JJFK25008693</t>
    <phoneticPr fontId="1"/>
  </si>
  <si>
    <t>JJFK25008694</t>
    <phoneticPr fontId="1"/>
  </si>
  <si>
    <t>JJFK25008718-1/8</t>
    <phoneticPr fontId="1"/>
  </si>
  <si>
    <t>JJFK25008718-2/8</t>
    <phoneticPr fontId="1"/>
  </si>
  <si>
    <t>JJFK25008718-3/8</t>
    <phoneticPr fontId="1"/>
  </si>
  <si>
    <t>JJFK25008718-4/8</t>
    <phoneticPr fontId="1"/>
  </si>
  <si>
    <t>JJFK25008718-5/8</t>
    <phoneticPr fontId="1"/>
  </si>
  <si>
    <t>JJFK25008718-6/8</t>
    <phoneticPr fontId="1"/>
  </si>
  <si>
    <t>JJFK25008718-7/8</t>
    <phoneticPr fontId="1"/>
  </si>
  <si>
    <t>JJFK25008718-8/8</t>
    <phoneticPr fontId="1"/>
  </si>
  <si>
    <t>JJFK25009796-1/4</t>
    <phoneticPr fontId="1"/>
  </si>
  <si>
    <t>JJFK25009796-2/4</t>
    <phoneticPr fontId="1"/>
  </si>
  <si>
    <t>JJFK25009796-3/4</t>
    <phoneticPr fontId="1"/>
  </si>
  <si>
    <t>JJFK25009796-4/4</t>
    <phoneticPr fontId="1"/>
  </si>
  <si>
    <t>55</t>
  </si>
  <si>
    <t>JJFK25009712</t>
  </si>
  <si>
    <t>137-144</t>
  </si>
  <si>
    <t>JJFK25009463</t>
  </si>
  <si>
    <t>JJFK25008886</t>
  </si>
  <si>
    <t>JJFK25008880</t>
  </si>
  <si>
    <t>112-117,124,169</t>
    <phoneticPr fontId="1"/>
  </si>
  <si>
    <t>JJFK25008444</t>
  </si>
  <si>
    <t>JJFK25008445</t>
  </si>
  <si>
    <t>JJFK25008687</t>
  </si>
  <si>
    <t>JJFK25008889</t>
  </si>
  <si>
    <t>JJFK25008447</t>
  </si>
  <si>
    <t>JJFK25008448</t>
  </si>
  <si>
    <t>JJFK25008685</t>
  </si>
  <si>
    <t>JJFK25008686</t>
  </si>
  <si>
    <t>JJFK25008688</t>
  </si>
  <si>
    <t>JJFK25008689</t>
  </si>
  <si>
    <t>JJFK25008690</t>
  </si>
  <si>
    <t>JJFK25007947</t>
  </si>
  <si>
    <t>JJFK25008881</t>
  </si>
  <si>
    <t>JJFK25008651</t>
  </si>
  <si>
    <t>JJFK25008882</t>
  </si>
  <si>
    <t>JJFK25009713</t>
  </si>
  <si>
    <t>JJFK25009899</t>
  </si>
  <si>
    <t>JJFK25009838</t>
  </si>
  <si>
    <t>JJFK25008888</t>
  </si>
  <si>
    <t>159-163</t>
  </si>
  <si>
    <t>145-150</t>
  </si>
  <si>
    <t>JJFK25008883</t>
  </si>
  <si>
    <t>JJFK25008656</t>
  </si>
  <si>
    <t>145-150</t>
    <phoneticPr fontId="1"/>
  </si>
  <si>
    <t>159-163,145-150</t>
    <phoneticPr fontId="1"/>
  </si>
  <si>
    <t>JJFK25008684</t>
  </si>
  <si>
    <t>104-108</t>
    <phoneticPr fontId="1"/>
  </si>
  <si>
    <t>131-136</t>
    <phoneticPr fontId="1"/>
  </si>
  <si>
    <t>CU80-000858-12-P-KIT</t>
  </si>
  <si>
    <t>CU80-000858-12-P-KIT</t>
    <phoneticPr fontId="1"/>
  </si>
  <si>
    <t>FRAME,STEP ACOR-GS</t>
  </si>
  <si>
    <t>FRAME,STEP ACOR-GS</t>
    <phoneticPr fontId="1"/>
  </si>
  <si>
    <t>機種25</t>
    <phoneticPr fontId="1"/>
  </si>
  <si>
    <t>CU80-000858-12-P</t>
    <phoneticPr fontId="1"/>
  </si>
  <si>
    <t>SET-CU80-000858-12-P</t>
    <phoneticPr fontId="1"/>
  </si>
  <si>
    <t>0036713</t>
    <phoneticPr fontId="1"/>
  </si>
  <si>
    <t>CS1668-X001-00</t>
  </si>
  <si>
    <t>CS1668-X001-00 PLATE1</t>
  </si>
  <si>
    <t>0213725</t>
  </si>
  <si>
    <t>CS1668-X002-00</t>
  </si>
  <si>
    <t>CS1668-X002-00 PLATE2</t>
  </si>
  <si>
    <t>0213726</t>
  </si>
  <si>
    <t>020-003674-1</t>
  </si>
  <si>
    <t>30X30-370</t>
  </si>
  <si>
    <t>30*30_370</t>
  </si>
  <si>
    <t>30X30-310</t>
  </si>
  <si>
    <t>30*30_310</t>
  </si>
  <si>
    <t>30X30-235.5-M8-TKK1</t>
  </si>
  <si>
    <t>30*30_235.5_M8_TUIKAKOU1</t>
  </si>
  <si>
    <t>30X30-235.5-M8-TKK2</t>
  </si>
  <si>
    <t>30*30_235.5_M8_TUIKAKOU2</t>
  </si>
  <si>
    <t>30X30-205.5</t>
  </si>
  <si>
    <t>30*30_205.5</t>
  </si>
  <si>
    <t>96-99</t>
  </si>
  <si>
    <t>JJFK25009631</t>
  </si>
  <si>
    <t>JJFK25009708</t>
  </si>
  <si>
    <t>JJFK25009837</t>
  </si>
  <si>
    <t>101-103</t>
    <phoneticPr fontId="1"/>
  </si>
  <si>
    <t>127</t>
    <phoneticPr fontId="1"/>
  </si>
  <si>
    <t>79,101-103,127</t>
    <phoneticPr fontId="1"/>
  </si>
  <si>
    <t>CX80-002500-11-P-KIT</t>
  </si>
  <si>
    <t>CX80-002500-11-P-KIT</t>
    <phoneticPr fontId="1"/>
  </si>
  <si>
    <t>FRAME,AEC APC BASE</t>
  </si>
  <si>
    <t>FRAME,AEC APC BASE</t>
    <phoneticPr fontId="1"/>
  </si>
  <si>
    <t>CX80-002500-11-P</t>
    <phoneticPr fontId="1"/>
  </si>
  <si>
    <t>機種26</t>
    <phoneticPr fontId="1"/>
  </si>
  <si>
    <t>SET-CX80-002500-11-P</t>
    <phoneticPr fontId="1"/>
  </si>
  <si>
    <t>JJFK25010167</t>
  </si>
  <si>
    <t>78,128</t>
    <phoneticPr fontId="1"/>
  </si>
  <si>
    <t>77</t>
  </si>
  <si>
    <t>001</t>
    <phoneticPr fontId="1"/>
  </si>
  <si>
    <t>002</t>
    <phoneticPr fontId="1"/>
  </si>
  <si>
    <t>003</t>
    <phoneticPr fontId="1"/>
  </si>
  <si>
    <t>004</t>
    <phoneticPr fontId="1"/>
  </si>
  <si>
    <t>005</t>
    <phoneticPr fontId="1"/>
  </si>
  <si>
    <t>006</t>
    <phoneticPr fontId="1"/>
  </si>
  <si>
    <t>007</t>
    <phoneticPr fontId="1"/>
  </si>
  <si>
    <t>008</t>
    <phoneticPr fontId="1"/>
  </si>
  <si>
    <t>009</t>
    <phoneticPr fontId="1"/>
  </si>
  <si>
    <t>010</t>
    <phoneticPr fontId="1"/>
  </si>
  <si>
    <t>011</t>
    <phoneticPr fontId="1"/>
  </si>
  <si>
    <t>012</t>
    <phoneticPr fontId="1"/>
  </si>
  <si>
    <t>013</t>
    <phoneticPr fontId="1"/>
  </si>
  <si>
    <t>014</t>
    <phoneticPr fontId="1"/>
  </si>
  <si>
    <t>015</t>
    <phoneticPr fontId="1"/>
  </si>
  <si>
    <t>JJFK25008698</t>
    <phoneticPr fontId="1"/>
  </si>
  <si>
    <t>JJFK25008657</t>
    <phoneticPr fontId="1"/>
  </si>
  <si>
    <t>017</t>
    <phoneticPr fontId="1"/>
  </si>
  <si>
    <t>018</t>
    <phoneticPr fontId="1"/>
  </si>
  <si>
    <t>016</t>
    <phoneticPr fontId="1"/>
  </si>
  <si>
    <t>019</t>
    <phoneticPr fontId="1"/>
  </si>
  <si>
    <t>020</t>
    <phoneticPr fontId="1"/>
  </si>
  <si>
    <t>021</t>
    <phoneticPr fontId="1"/>
  </si>
  <si>
    <t>022</t>
    <phoneticPr fontId="1"/>
  </si>
  <si>
    <t>023</t>
    <phoneticPr fontId="1"/>
  </si>
  <si>
    <t>JJFK25008695</t>
    <phoneticPr fontId="1"/>
  </si>
  <si>
    <t>024</t>
    <phoneticPr fontId="1"/>
  </si>
  <si>
    <t>025</t>
    <phoneticPr fontId="1"/>
  </si>
  <si>
    <t>026</t>
    <phoneticPr fontId="1"/>
  </si>
  <si>
    <t>027</t>
    <phoneticPr fontId="1"/>
  </si>
  <si>
    <t>028</t>
    <phoneticPr fontId="1"/>
  </si>
  <si>
    <t>029</t>
    <phoneticPr fontId="1"/>
  </si>
  <si>
    <t>030</t>
    <phoneticPr fontId="1"/>
  </si>
  <si>
    <t>031</t>
    <phoneticPr fontId="1"/>
  </si>
  <si>
    <t>032</t>
    <phoneticPr fontId="1"/>
  </si>
  <si>
    <t>033</t>
    <phoneticPr fontId="1"/>
  </si>
  <si>
    <t>034</t>
    <phoneticPr fontId="1"/>
  </si>
  <si>
    <t>035</t>
    <phoneticPr fontId="1"/>
  </si>
  <si>
    <t>036</t>
    <phoneticPr fontId="1"/>
  </si>
  <si>
    <t>JJFK25008699</t>
    <phoneticPr fontId="1"/>
  </si>
  <si>
    <t>67</t>
  </si>
  <si>
    <t>68</t>
  </si>
  <si>
    <t>82</t>
  </si>
  <si>
    <t>83</t>
  </si>
  <si>
    <t>100</t>
  </si>
  <si>
    <t>100,158,167,165</t>
    <phoneticPr fontId="1"/>
  </si>
  <si>
    <t>JJFK25010023</t>
  </si>
  <si>
    <t>CX80-002447-11-P-KIT</t>
    <phoneticPr fontId="1"/>
  </si>
  <si>
    <t>FRAME,AECAPC CONT</t>
    <phoneticPr fontId="1"/>
  </si>
  <si>
    <t>CU80-000247-21-P-KIT</t>
    <phoneticPr fontId="1"/>
  </si>
  <si>
    <t>STEP RF GEN</t>
    <phoneticPr fontId="1"/>
  </si>
  <si>
    <t>CX80-002447-11-P</t>
    <phoneticPr fontId="1"/>
  </si>
  <si>
    <t>3842529296</t>
  </si>
  <si>
    <t>3842529296(ｽﾛｯﾄ ﾌﾞﾛｯｸ)</t>
  </si>
  <si>
    <t>0199042</t>
  </si>
  <si>
    <t>3842528588</t>
  </si>
  <si>
    <t>3842528588(ﾚﾝﾁ)</t>
  </si>
  <si>
    <t>0199166</t>
  </si>
  <si>
    <t>30X30-1007.7</t>
  </si>
  <si>
    <t>30*30_1007.7</t>
  </si>
  <si>
    <t>30*30_947.7_TUIKAKOU4</t>
  </si>
  <si>
    <t>30X30-521-TKK3</t>
  </si>
  <si>
    <t>30*30_521_TUIKAKOU3</t>
  </si>
  <si>
    <t>30*30_491_TUIKAKOU2</t>
  </si>
  <si>
    <t>30*30_63.5_TUIKAKOU1</t>
  </si>
  <si>
    <t>機種27</t>
    <phoneticPr fontId="1"/>
  </si>
  <si>
    <t>CU80-000247-21-P</t>
    <phoneticPr fontId="1"/>
  </si>
  <si>
    <t>CX80-002447-11-P-KIT</t>
  </si>
  <si>
    <t>FRAME,AECAPC CONT</t>
  </si>
  <si>
    <t>SET-CX80-002447-11-P</t>
    <phoneticPr fontId="1"/>
  </si>
  <si>
    <t>機種28</t>
    <phoneticPr fontId="1"/>
  </si>
  <si>
    <t>SET-CU80-000247-21-P</t>
    <phoneticPr fontId="1"/>
  </si>
  <si>
    <t>84</t>
    <phoneticPr fontId="1"/>
  </si>
  <si>
    <t>86-88</t>
  </si>
  <si>
    <t>85</t>
  </si>
  <si>
    <t>205-206</t>
  </si>
  <si>
    <t>205-206</t>
    <phoneticPr fontId="1"/>
  </si>
  <si>
    <t>JJFK25010384</t>
    <phoneticPr fontId="1"/>
  </si>
  <si>
    <t>JJFK25010385</t>
    <phoneticPr fontId="1"/>
  </si>
  <si>
    <t>JJFK25010595</t>
    <phoneticPr fontId="1"/>
  </si>
  <si>
    <t>JJFK25008657</t>
  </si>
  <si>
    <t>2026-04</t>
    <phoneticPr fontId="1"/>
  </si>
  <si>
    <t>2026-03,2026-04</t>
    <phoneticPr fontId="1"/>
  </si>
  <si>
    <t>85,168,18</t>
    <phoneticPr fontId="1"/>
  </si>
  <si>
    <t>JJFK25010168</t>
  </si>
  <si>
    <t>JJFK25010270</t>
  </si>
  <si>
    <t>30X30-63.5-TKK1</t>
    <phoneticPr fontId="1"/>
  </si>
  <si>
    <t>JJFK25010021</t>
  </si>
  <si>
    <t>JJFK25010022</t>
  </si>
  <si>
    <t>185-188</t>
    <phoneticPr fontId="1"/>
  </si>
  <si>
    <t>192-193</t>
    <phoneticPr fontId="1"/>
  </si>
  <si>
    <t>185-188,189,192-193</t>
    <phoneticPr fontId="1"/>
  </si>
  <si>
    <t>0172397</t>
    <phoneticPr fontId="1"/>
  </si>
  <si>
    <t>3842529294</t>
  </si>
  <si>
    <t>3842527174</t>
  </si>
  <si>
    <t>3842527174(ｽﾀﾝﾀﾞｰﾄﾞ ｽｸﾘｭｰ)</t>
  </si>
  <si>
    <t>0199126</t>
  </si>
  <si>
    <t>30X30-740-TKK5</t>
  </si>
  <si>
    <t>30*30_740_TUIKAKOU5</t>
  </si>
  <si>
    <t>30X30-711</t>
  </si>
  <si>
    <t>30*30_711</t>
  </si>
  <si>
    <t>30*30_680</t>
  </si>
  <si>
    <t>30X30-680-TKK4</t>
  </si>
  <si>
    <t>30*30_680_TUIKAKOU4</t>
  </si>
  <si>
    <t>30X30-651-TKK3</t>
  </si>
  <si>
    <t>30*30_651_TUIKAKOU3</t>
  </si>
  <si>
    <t>30*30_330_TUIKAKOU1</t>
  </si>
  <si>
    <t>30X30-330-TKK2</t>
  </si>
  <si>
    <t>30*30_330_TUIKAKOU2</t>
  </si>
  <si>
    <t>194-200</t>
  </si>
  <si>
    <t>201-203</t>
  </si>
  <si>
    <t>JJFK25010169</t>
  </si>
  <si>
    <t>JJFK25010170</t>
  </si>
  <si>
    <t>JJFK25010271</t>
  </si>
  <si>
    <t>JJFK25010209</t>
  </si>
  <si>
    <t>190,191,194-200,201-203</t>
    <phoneticPr fontId="1"/>
  </si>
  <si>
    <t>JJFK25009843</t>
  </si>
  <si>
    <t>154-157</t>
    <phoneticPr fontId="1"/>
  </si>
  <si>
    <t>96-99,154-157</t>
    <phoneticPr fontId="1"/>
  </si>
  <si>
    <t>JJFK25009925</t>
  </si>
  <si>
    <t>0149178</t>
    <phoneticPr fontId="1"/>
  </si>
  <si>
    <t>CS1112-X001-00</t>
  </si>
  <si>
    <t>CS1112-X001-00 BOTTOM BRACKET..</t>
  </si>
  <si>
    <t>0149174</t>
  </si>
  <si>
    <t>SCREW-CAP-M6X16-SM-I3</t>
  </si>
  <si>
    <t>SCREW,CAP..M6*16 MF NI SM I3</t>
  </si>
  <si>
    <t>0149175</t>
  </si>
  <si>
    <t>30X30-845-TKK1</t>
  </si>
  <si>
    <t>30*30_845_TUIKAKOU1</t>
  </si>
  <si>
    <t>30X30-785-TKK2</t>
  </si>
  <si>
    <t>30*30_785_TUIKAKOU2</t>
  </si>
  <si>
    <t>30X30-340</t>
  </si>
  <si>
    <t>30*30_340</t>
  </si>
  <si>
    <t>30X30-225.5</t>
  </si>
  <si>
    <t>30*30_225.5</t>
  </si>
  <si>
    <t>30X30-225.5-M8-TKK3</t>
  </si>
  <si>
    <t>30*30_225.5_M8_TUIKAKOU3</t>
  </si>
  <si>
    <t>30X30-195.5</t>
  </si>
  <si>
    <t>30*30_195.5</t>
  </si>
  <si>
    <t>178-181</t>
    <phoneticPr fontId="1"/>
  </si>
  <si>
    <t>24-31</t>
  </si>
  <si>
    <t>JJFK25007948</t>
  </si>
  <si>
    <t>JJFK25008718</t>
  </si>
  <si>
    <t>6-9</t>
    <phoneticPr fontId="1"/>
  </si>
  <si>
    <t>178-181,6-9,24-31</t>
    <phoneticPr fontId="1"/>
  </si>
  <si>
    <t>119,166,164,1-2</t>
    <phoneticPr fontId="1"/>
  </si>
  <si>
    <t>10-15</t>
    <phoneticPr fontId="1"/>
  </si>
  <si>
    <t>JJFK25008696</t>
  </si>
  <si>
    <t>104-108,131-136,10-15</t>
    <phoneticPr fontId="1"/>
  </si>
  <si>
    <t>JJFK25008652</t>
  </si>
  <si>
    <t>118,152,151,3-5</t>
    <phoneticPr fontId="1"/>
  </si>
  <si>
    <t>JJFK25008697</t>
  </si>
  <si>
    <t>JJFK25008698</t>
  </si>
  <si>
    <t>JJFK25008691</t>
  </si>
  <si>
    <t>JJFK25008692</t>
  </si>
  <si>
    <t>JJFK25008693</t>
  </si>
  <si>
    <t>JJFK25008694</t>
  </si>
  <si>
    <t>JJFK25008695</t>
  </si>
  <si>
    <t>121-123,170-176,182-184,16,17,19-23</t>
    <phoneticPr fontId="1"/>
  </si>
  <si>
    <t>JJFK25009836</t>
  </si>
  <si>
    <t>101-103</t>
  </si>
  <si>
    <t>127</t>
  </si>
  <si>
    <t>128</t>
  </si>
  <si>
    <t>185-188</t>
  </si>
  <si>
    <t>123</t>
  </si>
  <si>
    <t>121</t>
  </si>
  <si>
    <t>122</t>
  </si>
  <si>
    <t>30X30-580</t>
    <phoneticPr fontId="1"/>
  </si>
  <si>
    <t>30X30-220</t>
    <phoneticPr fontId="1"/>
  </si>
  <si>
    <t>30X30-434</t>
    <phoneticPr fontId="1"/>
  </si>
  <si>
    <t>30X30-330-TKK1</t>
    <phoneticPr fontId="1"/>
  </si>
  <si>
    <t>104-108</t>
  </si>
  <si>
    <t>118</t>
  </si>
  <si>
    <t>119</t>
  </si>
  <si>
    <t>189</t>
  </si>
  <si>
    <t>190</t>
  </si>
  <si>
    <t>30X30-310</t>
    <phoneticPr fontId="1"/>
  </si>
  <si>
    <t>13分</t>
    <rPh sb="2" eb="3">
      <t>フン</t>
    </rPh>
    <phoneticPr fontId="1"/>
  </si>
  <si>
    <t>15分</t>
    <rPh sb="2" eb="3">
      <t>フン</t>
    </rPh>
    <phoneticPr fontId="1"/>
  </si>
  <si>
    <t>AU10-502524-12GAP LIFTER CAR</t>
  </si>
  <si>
    <t>AU10-502746-11CASTER GAP LIFT-CAR</t>
  </si>
  <si>
    <t>GAP LIFTER CAR</t>
    <phoneticPr fontId="1"/>
  </si>
  <si>
    <t>CASTER GAP LIFT-CAR</t>
  </si>
  <si>
    <t>CASTER GAP LIFT-CAR</t>
    <phoneticPr fontId="1"/>
  </si>
  <si>
    <t>AU10-502524-12-P</t>
    <phoneticPr fontId="1"/>
  </si>
  <si>
    <t>AU10-502524-12-P-KIT</t>
    <phoneticPr fontId="1"/>
  </si>
  <si>
    <t>AU10-502746-11-P-KIT</t>
  </si>
  <si>
    <t>AU10-502746-11-P-KIT</t>
    <phoneticPr fontId="1"/>
  </si>
  <si>
    <t>AU10-502746-11-P</t>
    <phoneticPr fontId="1"/>
  </si>
  <si>
    <t>機種29</t>
    <phoneticPr fontId="1"/>
  </si>
  <si>
    <t>機種30</t>
    <phoneticPr fontId="1"/>
  </si>
  <si>
    <t>SET-AU10-502524-12-P</t>
    <phoneticPr fontId="1"/>
  </si>
  <si>
    <t>SET-AU10-502746-11-P</t>
    <phoneticPr fontId="1"/>
  </si>
  <si>
    <t>JJFK25009831</t>
  </si>
  <si>
    <t xml:space="preserve">JJFK25009834 </t>
  </si>
  <si>
    <t>158</t>
  </si>
  <si>
    <t>JJFK25010307-1/2</t>
    <phoneticPr fontId="1"/>
  </si>
  <si>
    <t>JJFK25010307-2/2</t>
    <phoneticPr fontId="1"/>
  </si>
  <si>
    <t>037</t>
    <phoneticPr fontId="1"/>
  </si>
  <si>
    <t>038</t>
    <phoneticPr fontId="1"/>
  </si>
  <si>
    <t>039</t>
    <phoneticPr fontId="1"/>
  </si>
  <si>
    <t>040</t>
    <phoneticPr fontId="1"/>
  </si>
  <si>
    <t>JJFK25010335</t>
    <phoneticPr fontId="1"/>
  </si>
  <si>
    <t>JJFK25010488</t>
    <phoneticPr fontId="1"/>
  </si>
  <si>
    <t>041</t>
    <phoneticPr fontId="1"/>
  </si>
  <si>
    <t>JJFK25010487-1/5</t>
    <phoneticPr fontId="1"/>
  </si>
  <si>
    <t>JJFK25010487-2/5</t>
    <phoneticPr fontId="1"/>
  </si>
  <si>
    <t>042</t>
    <phoneticPr fontId="1"/>
  </si>
  <si>
    <t>043</t>
    <phoneticPr fontId="1"/>
  </si>
  <si>
    <t>JJFK25010487-3/5</t>
    <phoneticPr fontId="1"/>
  </si>
  <si>
    <t>044</t>
    <phoneticPr fontId="1"/>
  </si>
  <si>
    <t>JJFK25010487-4/5</t>
    <phoneticPr fontId="1"/>
  </si>
  <si>
    <t>045</t>
    <phoneticPr fontId="1"/>
  </si>
  <si>
    <t>JJFK25010487-5/5</t>
    <phoneticPr fontId="1"/>
  </si>
  <si>
    <t>046</t>
    <phoneticPr fontId="1"/>
  </si>
  <si>
    <t>JJFK25010407</t>
    <phoneticPr fontId="1"/>
  </si>
  <si>
    <t>047</t>
    <phoneticPr fontId="1"/>
  </si>
  <si>
    <t>JJFK25010489-1/2</t>
    <phoneticPr fontId="1"/>
  </si>
  <si>
    <t>JJFK25010489-2/2</t>
    <phoneticPr fontId="1"/>
  </si>
  <si>
    <t>048</t>
    <phoneticPr fontId="1"/>
  </si>
  <si>
    <t>049</t>
    <phoneticPr fontId="1"/>
  </si>
  <si>
    <t>JJFK25010596-1/2</t>
    <phoneticPr fontId="1"/>
  </si>
  <si>
    <t>JJFK25010596-2/2</t>
    <phoneticPr fontId="1"/>
  </si>
  <si>
    <t>050</t>
    <phoneticPr fontId="1"/>
  </si>
  <si>
    <t>JJFK25010641-1/2</t>
    <phoneticPr fontId="1"/>
  </si>
  <si>
    <t>051</t>
    <phoneticPr fontId="1"/>
  </si>
  <si>
    <t>052</t>
    <phoneticPr fontId="1"/>
  </si>
  <si>
    <t>JJFK25010641-2/2</t>
    <phoneticPr fontId="1"/>
  </si>
  <si>
    <t>JJFK25010773-1/2</t>
    <phoneticPr fontId="1"/>
  </si>
  <si>
    <t>053</t>
    <phoneticPr fontId="1"/>
  </si>
  <si>
    <t>JJFK25010773-2/2</t>
    <phoneticPr fontId="1"/>
  </si>
  <si>
    <t>054</t>
    <phoneticPr fontId="1"/>
  </si>
  <si>
    <t>055</t>
    <phoneticPr fontId="1"/>
  </si>
  <si>
    <t>JJFK25008700</t>
    <phoneticPr fontId="1"/>
  </si>
  <si>
    <t>056</t>
    <phoneticPr fontId="1"/>
  </si>
  <si>
    <t>JJFK25008701</t>
    <phoneticPr fontId="1"/>
  </si>
  <si>
    <t>057</t>
    <phoneticPr fontId="1"/>
  </si>
  <si>
    <t>JJFK25009831-1/2</t>
    <phoneticPr fontId="1"/>
  </si>
  <si>
    <t>058</t>
    <phoneticPr fontId="1"/>
  </si>
  <si>
    <t>JJFK25009831-2/2</t>
    <phoneticPr fontId="1"/>
  </si>
  <si>
    <t>AU10-502524-12GAP LIFTER CAR</t>
    <phoneticPr fontId="1"/>
  </si>
  <si>
    <t>059</t>
    <phoneticPr fontId="1"/>
  </si>
  <si>
    <t xml:space="preserve">JJFK25009834-1/2	</t>
    <phoneticPr fontId="1"/>
  </si>
  <si>
    <t xml:space="preserve">JJFK25009834-2/2	</t>
    <phoneticPr fontId="1"/>
  </si>
  <si>
    <t>060</t>
    <phoneticPr fontId="1"/>
  </si>
  <si>
    <t>AU10-502746-11CASTER GAP LIFT-CAR</t>
    <phoneticPr fontId="1"/>
  </si>
  <si>
    <t>JJFK25009828-1/2</t>
    <phoneticPr fontId="1"/>
  </si>
  <si>
    <t>061</t>
    <phoneticPr fontId="1"/>
  </si>
  <si>
    <t>JJFK25009828-2/2</t>
    <phoneticPr fontId="1"/>
  </si>
  <si>
    <t>062</t>
    <phoneticPr fontId="1"/>
  </si>
  <si>
    <t>JJFK25010014-1/2</t>
    <phoneticPr fontId="1"/>
  </si>
  <si>
    <t>063</t>
    <phoneticPr fontId="1"/>
  </si>
  <si>
    <t>064</t>
    <phoneticPr fontId="1"/>
  </si>
  <si>
    <t>JJFK25010014-2/2</t>
    <phoneticPr fontId="1"/>
  </si>
  <si>
    <t>065</t>
    <phoneticPr fontId="1"/>
  </si>
  <si>
    <t>JJFK25010256</t>
    <phoneticPr fontId="1"/>
  </si>
  <si>
    <t>066</t>
    <phoneticPr fontId="1"/>
  </si>
  <si>
    <t>JJFK25010453</t>
    <phoneticPr fontId="1"/>
  </si>
  <si>
    <t>CU10-501794-11-P-KIT COR STEP MAINTE</t>
    <phoneticPr fontId="1"/>
  </si>
  <si>
    <t>067</t>
    <phoneticPr fontId="1"/>
  </si>
  <si>
    <t>068</t>
    <phoneticPr fontId="1"/>
  </si>
  <si>
    <t>JJFK25010490-1/4</t>
    <phoneticPr fontId="1"/>
  </si>
  <si>
    <t>JJFK25010490-2/4</t>
    <phoneticPr fontId="1"/>
  </si>
  <si>
    <t>069</t>
    <phoneticPr fontId="1"/>
  </si>
  <si>
    <t>JJFK25010490-3/4</t>
    <phoneticPr fontId="1"/>
  </si>
  <si>
    <t>JJFK25010490-4/4</t>
    <phoneticPr fontId="1"/>
  </si>
  <si>
    <t>070</t>
    <phoneticPr fontId="1"/>
  </si>
  <si>
    <t>JJFK25010558-1/2</t>
    <phoneticPr fontId="1"/>
  </si>
  <si>
    <t>071</t>
    <phoneticPr fontId="1"/>
  </si>
  <si>
    <t>JJFK25010558-2/2</t>
    <phoneticPr fontId="1"/>
  </si>
  <si>
    <t>072</t>
    <phoneticPr fontId="1"/>
  </si>
  <si>
    <t>073</t>
    <phoneticPr fontId="1"/>
  </si>
  <si>
    <t>074</t>
    <phoneticPr fontId="1"/>
  </si>
  <si>
    <t>JJFK25010597</t>
    <phoneticPr fontId="1"/>
  </si>
  <si>
    <t>JJFK25010665</t>
    <phoneticPr fontId="1"/>
  </si>
  <si>
    <t>075</t>
    <phoneticPr fontId="1"/>
  </si>
  <si>
    <t>JJFK25010015-1/3</t>
    <phoneticPr fontId="1"/>
  </si>
  <si>
    <t>JJFK25010015-2/3</t>
    <phoneticPr fontId="1"/>
  </si>
  <si>
    <t>076</t>
    <phoneticPr fontId="1"/>
  </si>
  <si>
    <t>JJFK25010015-3/3</t>
    <phoneticPr fontId="1"/>
  </si>
  <si>
    <t>077</t>
    <phoneticPr fontId="1"/>
  </si>
  <si>
    <t>JJFK25007979-1/8</t>
    <phoneticPr fontId="1"/>
  </si>
  <si>
    <t>078</t>
    <phoneticPr fontId="1"/>
  </si>
  <si>
    <t>079</t>
    <phoneticPr fontId="1"/>
  </si>
  <si>
    <t>JJFK25007979-2/8</t>
    <phoneticPr fontId="1"/>
  </si>
  <si>
    <t>080</t>
    <phoneticPr fontId="1"/>
  </si>
  <si>
    <t>JJFK25007979-3/8</t>
    <phoneticPr fontId="1"/>
  </si>
  <si>
    <t>JJFK25007979-4/8</t>
    <phoneticPr fontId="1"/>
  </si>
  <si>
    <t>081</t>
    <phoneticPr fontId="1"/>
  </si>
  <si>
    <t>082</t>
    <phoneticPr fontId="1"/>
  </si>
  <si>
    <t>JJFK25007979-5/8</t>
    <phoneticPr fontId="1"/>
  </si>
  <si>
    <t>083</t>
    <phoneticPr fontId="1"/>
  </si>
  <si>
    <t>JJFK25007979-6/8</t>
    <phoneticPr fontId="1"/>
  </si>
  <si>
    <t>JJFK25007979-7/8</t>
    <phoneticPr fontId="1"/>
  </si>
  <si>
    <t>084</t>
    <phoneticPr fontId="1"/>
  </si>
  <si>
    <t>JJFK25007979-8/8</t>
    <phoneticPr fontId="1"/>
  </si>
  <si>
    <t>085</t>
    <phoneticPr fontId="1"/>
  </si>
  <si>
    <t>086</t>
    <phoneticPr fontId="1"/>
  </si>
  <si>
    <t>JJFK25008702</t>
    <phoneticPr fontId="1"/>
  </si>
  <si>
    <t>087</t>
    <phoneticPr fontId="1"/>
  </si>
  <si>
    <t>JJFK25008703</t>
  </si>
  <si>
    <t>JJFK25009935-1/5</t>
    <phoneticPr fontId="1"/>
  </si>
  <si>
    <t>088</t>
    <phoneticPr fontId="1"/>
  </si>
  <si>
    <t>JJFK25009935-2/5</t>
    <phoneticPr fontId="1"/>
  </si>
  <si>
    <t>089</t>
    <phoneticPr fontId="1"/>
  </si>
  <si>
    <t>JJFK25009935-3/5</t>
    <phoneticPr fontId="1"/>
  </si>
  <si>
    <t>090</t>
    <phoneticPr fontId="1"/>
  </si>
  <si>
    <t>JJFK25009935-4/5</t>
    <phoneticPr fontId="1"/>
  </si>
  <si>
    <t>JJFK25009935-5/5</t>
    <phoneticPr fontId="1"/>
  </si>
  <si>
    <t>092</t>
    <phoneticPr fontId="1"/>
  </si>
  <si>
    <t>091</t>
    <phoneticPr fontId="1"/>
  </si>
  <si>
    <t>JJFK25008705</t>
  </si>
  <si>
    <t>093</t>
    <phoneticPr fontId="1"/>
  </si>
  <si>
    <t>094</t>
    <phoneticPr fontId="1"/>
  </si>
  <si>
    <t>JJFK25008704</t>
    <phoneticPr fontId="1"/>
  </si>
  <si>
    <t>JJFK25008706</t>
  </si>
  <si>
    <t>095</t>
    <phoneticPr fontId="1"/>
  </si>
  <si>
    <t>096</t>
    <phoneticPr fontId="1"/>
  </si>
  <si>
    <t>JJFK25010455</t>
    <phoneticPr fontId="1"/>
  </si>
  <si>
    <t>120</t>
  </si>
  <si>
    <t>129</t>
  </si>
  <si>
    <t>130</t>
  </si>
  <si>
    <t>165</t>
  </si>
  <si>
    <t>167</t>
  </si>
  <si>
    <t>CU10-501794-11-P-KIT COR STEP MAINTE</t>
  </si>
  <si>
    <t>097</t>
    <phoneticPr fontId="1"/>
  </si>
  <si>
    <t>098</t>
    <phoneticPr fontId="1"/>
  </si>
  <si>
    <t>099</t>
    <phoneticPr fontId="1"/>
  </si>
  <si>
    <t>JJFK25010559</t>
    <phoneticPr fontId="1"/>
  </si>
  <si>
    <t>JJFK25010457</t>
    <phoneticPr fontId="1"/>
  </si>
  <si>
    <t>JJFK25010496-1/4</t>
    <phoneticPr fontId="1"/>
  </si>
  <si>
    <t>JJFK25010496-2/4</t>
    <phoneticPr fontId="1"/>
  </si>
  <si>
    <t>JJFK25010496-3/4</t>
    <phoneticPr fontId="1"/>
  </si>
  <si>
    <t>JJFK25010496-4/4</t>
    <phoneticPr fontId="1"/>
  </si>
  <si>
    <t>JJFK25010560-1/2</t>
    <phoneticPr fontId="1"/>
  </si>
  <si>
    <t>JJFK25010560-2/2</t>
    <phoneticPr fontId="1"/>
  </si>
  <si>
    <t>JJFK25007978-1/4</t>
    <phoneticPr fontId="1"/>
  </si>
  <si>
    <t>JJFK25007978-2/4</t>
    <phoneticPr fontId="1"/>
  </si>
  <si>
    <t>JJFK25007978-3/4</t>
    <phoneticPr fontId="1"/>
  </si>
  <si>
    <t>JJFK25007978-4/4</t>
    <phoneticPr fontId="1"/>
  </si>
  <si>
    <t>JJFK25010831</t>
  </si>
  <si>
    <t>JJFK25010903-1/3</t>
    <phoneticPr fontId="1"/>
  </si>
  <si>
    <t>JJFK25010903-2/3</t>
    <phoneticPr fontId="1"/>
  </si>
  <si>
    <t>JJFK25010903-3/3</t>
    <phoneticPr fontId="1"/>
  </si>
  <si>
    <t>JJFK25010830-1/4</t>
    <phoneticPr fontId="1"/>
  </si>
  <si>
    <t>JJFK25010830-2/4</t>
    <phoneticPr fontId="1"/>
  </si>
  <si>
    <t>JJFK25010830-3/4</t>
    <phoneticPr fontId="1"/>
  </si>
  <si>
    <t>JJFK25010830-4/4</t>
    <phoneticPr fontId="1"/>
  </si>
  <si>
    <t>JJFK25010901-1/4</t>
    <phoneticPr fontId="1"/>
  </si>
  <si>
    <t>JJFK25010901-2/4</t>
    <phoneticPr fontId="1"/>
  </si>
  <si>
    <t>JJFK25010901-3/4</t>
    <phoneticPr fontId="1"/>
  </si>
  <si>
    <t>JJFK25010901-4/4</t>
    <phoneticPr fontId="1"/>
  </si>
  <si>
    <t>JJFK25010902</t>
    <phoneticPr fontId="1"/>
  </si>
  <si>
    <t>131-136</t>
  </si>
  <si>
    <t>166</t>
  </si>
  <si>
    <t>168</t>
  </si>
  <si>
    <t>169</t>
  </si>
  <si>
    <t>191</t>
  </si>
  <si>
    <t>192-193</t>
  </si>
  <si>
    <t>JJFK25010270</t>
    <phoneticPr fontId="1"/>
  </si>
  <si>
    <t>JJFK25010384</t>
  </si>
  <si>
    <t>205</t>
  </si>
  <si>
    <t>JJFK25010385</t>
  </si>
  <si>
    <t>170</t>
  </si>
  <si>
    <t>171</t>
  </si>
  <si>
    <t>172</t>
  </si>
  <si>
    <t>173</t>
  </si>
  <si>
    <t>174</t>
  </si>
  <si>
    <t>175</t>
  </si>
  <si>
    <t>176</t>
  </si>
  <si>
    <t>177</t>
  </si>
  <si>
    <t>204</t>
  </si>
  <si>
    <t>8台口</t>
    <rPh sb="1" eb="2">
      <t>ダイ</t>
    </rPh>
    <rPh sb="2" eb="3">
      <t>クチ</t>
    </rPh>
    <phoneticPr fontId="1"/>
  </si>
  <si>
    <t>178-181</t>
  </si>
  <si>
    <t>154-157</t>
  </si>
  <si>
    <t>JJFK25010595</t>
  </si>
  <si>
    <t>206</t>
  </si>
  <si>
    <t>30X30-947.7-TKK4</t>
    <phoneticPr fontId="1"/>
  </si>
  <si>
    <t>7台口</t>
    <rPh sb="1" eb="2">
      <t>ダイ</t>
    </rPh>
    <rPh sb="2" eb="3">
      <t>クチ</t>
    </rPh>
    <phoneticPr fontId="1"/>
  </si>
  <si>
    <t>182</t>
  </si>
  <si>
    <t>183</t>
  </si>
  <si>
    <t>JJFK25010964-1/7</t>
    <phoneticPr fontId="1"/>
  </si>
  <si>
    <t>JJFK25010964-2/7</t>
    <phoneticPr fontId="1"/>
  </si>
  <si>
    <t>JJFK25010964-3/7</t>
    <phoneticPr fontId="1"/>
  </si>
  <si>
    <t>JJFK25010964-4/7</t>
    <phoneticPr fontId="1"/>
  </si>
  <si>
    <t>JJFK25010964-5/7</t>
    <phoneticPr fontId="1"/>
  </si>
  <si>
    <t>JJFK25010964-6/7</t>
    <phoneticPr fontId="1"/>
  </si>
  <si>
    <t>JJFK25010964-7/7</t>
    <phoneticPr fontId="1"/>
  </si>
  <si>
    <t>JJFK25011221-1/2</t>
    <phoneticPr fontId="1"/>
  </si>
  <si>
    <t>JJFK25011221-2/2</t>
    <phoneticPr fontId="1"/>
  </si>
  <si>
    <t>JJFK25010963</t>
    <phoneticPr fontId="1"/>
  </si>
  <si>
    <t>JJFK25011020</t>
  </si>
  <si>
    <t>JJFK25011007</t>
    <phoneticPr fontId="1"/>
  </si>
  <si>
    <t>JJFK25011194</t>
    <phoneticPr fontId="1"/>
  </si>
  <si>
    <t>JJFK25011198-1/4</t>
    <phoneticPr fontId="1"/>
  </si>
  <si>
    <t>CU80-000858-12-P-KIT FRAME,STEP ACOR-GS</t>
  </si>
  <si>
    <t>JJFK25011198-2/4</t>
    <phoneticPr fontId="1"/>
  </si>
  <si>
    <t>JJFK25011198-3/4</t>
    <phoneticPr fontId="1"/>
  </si>
  <si>
    <t>JJFK25011198-4/4</t>
    <phoneticPr fontId="1"/>
  </si>
  <si>
    <t>JJFK25011195</t>
    <phoneticPr fontId="1"/>
  </si>
  <si>
    <t>CU29-000011-11-P-KIT</t>
    <phoneticPr fontId="1"/>
  </si>
  <si>
    <t>JJFK25011196</t>
    <phoneticPr fontId="1"/>
  </si>
  <si>
    <t>JJFK25010561-1/4</t>
    <phoneticPr fontId="1"/>
  </si>
  <si>
    <t>JJFK25010561-2/4</t>
    <phoneticPr fontId="1"/>
  </si>
  <si>
    <t>JJFK25010561-3/4</t>
    <phoneticPr fontId="1"/>
  </si>
  <si>
    <t>JJFK25010561-4/4</t>
    <phoneticPr fontId="1"/>
  </si>
  <si>
    <t>JJFK25010497-1/8</t>
    <phoneticPr fontId="1"/>
  </si>
  <si>
    <t>JJFK25010497-2/8</t>
    <phoneticPr fontId="1"/>
  </si>
  <si>
    <t>JJFK25010497-3/8</t>
    <phoneticPr fontId="1"/>
  </si>
  <si>
    <t>JJFK25010497-4/8</t>
    <phoneticPr fontId="1"/>
  </si>
  <si>
    <t>JJFK25010497-5/8</t>
    <phoneticPr fontId="1"/>
  </si>
  <si>
    <t>JJFK25010497-6/8</t>
    <phoneticPr fontId="1"/>
  </si>
  <si>
    <t>JJFK25010497-7/8</t>
    <phoneticPr fontId="1"/>
  </si>
  <si>
    <t>JJFK25010497-8/8</t>
    <phoneticPr fontId="1"/>
  </si>
  <si>
    <t>JJFK25010498-1/2</t>
    <phoneticPr fontId="1"/>
  </si>
  <si>
    <t>JJFK25010498-2/2</t>
    <phoneticPr fontId="1"/>
  </si>
  <si>
    <t>JJFK25010562</t>
    <phoneticPr fontId="1"/>
  </si>
  <si>
    <t>JJFK25010563-1/7</t>
    <phoneticPr fontId="1"/>
  </si>
  <si>
    <t>JJFK25010563-2/7</t>
    <phoneticPr fontId="1"/>
  </si>
  <si>
    <t>JJFK25010563-3/7</t>
    <phoneticPr fontId="1"/>
  </si>
  <si>
    <t>JJFK25010563-4/7</t>
    <phoneticPr fontId="1"/>
  </si>
  <si>
    <t>JJFK25010563-5/7</t>
    <phoneticPr fontId="1"/>
  </si>
  <si>
    <t>JJFK25010563-6/7</t>
    <phoneticPr fontId="1"/>
  </si>
  <si>
    <t>JJFK25010563-7/7</t>
    <phoneticPr fontId="1"/>
  </si>
  <si>
    <t>JJFK25010503-1/3</t>
    <phoneticPr fontId="1"/>
  </si>
  <si>
    <t>JJFK25010503-2/3</t>
    <phoneticPr fontId="1"/>
  </si>
  <si>
    <t>JJFK25010503-3/3</t>
    <phoneticPr fontId="1"/>
  </si>
  <si>
    <t>JJFK25010648</t>
    <phoneticPr fontId="1"/>
  </si>
  <si>
    <t>JJFK25010649</t>
    <phoneticPr fontId="1"/>
  </si>
  <si>
    <t>JJFK25008708</t>
    <phoneticPr fontId="1"/>
  </si>
  <si>
    <t>JJFK25008709</t>
    <phoneticPr fontId="1"/>
  </si>
  <si>
    <t>JJFK25008711</t>
  </si>
  <si>
    <t>JJFK25008710</t>
    <phoneticPr fontId="1"/>
  </si>
  <si>
    <t>JJFK25010508</t>
    <phoneticPr fontId="1"/>
  </si>
  <si>
    <t>JJFK25010564</t>
  </si>
  <si>
    <t>JJFK25008899-1/10</t>
    <phoneticPr fontId="1"/>
  </si>
  <si>
    <t>JJFK25008899-2/10</t>
    <phoneticPr fontId="1"/>
  </si>
  <si>
    <t>JJFK25008899-4/10</t>
    <phoneticPr fontId="1"/>
  </si>
  <si>
    <t>JJFK25008899-3/10</t>
    <phoneticPr fontId="1"/>
  </si>
  <si>
    <t>JJFK25008899-5/10</t>
    <phoneticPr fontId="1"/>
  </si>
  <si>
    <t>JJFK25008899-6/10</t>
    <phoneticPr fontId="1"/>
  </si>
  <si>
    <t>JJFK25008899-7/10</t>
    <phoneticPr fontId="1"/>
  </si>
  <si>
    <t>JJFK25008899-8/10</t>
    <phoneticPr fontId="1"/>
  </si>
  <si>
    <t>JJFK25008899-9/10</t>
    <phoneticPr fontId="1"/>
  </si>
  <si>
    <t>JJFK25008899-10/10</t>
    <phoneticPr fontId="1"/>
  </si>
  <si>
    <t>JJFK25008893-1/10</t>
    <phoneticPr fontId="1"/>
  </si>
  <si>
    <t>JJFK25008893-2/10</t>
    <phoneticPr fontId="1"/>
  </si>
  <si>
    <t>JJFK25008893-3/10</t>
    <phoneticPr fontId="1"/>
  </si>
  <si>
    <t>JJFK25008893-4/10</t>
    <phoneticPr fontId="1"/>
  </si>
  <si>
    <t>JJFK25008893-5/10</t>
    <phoneticPr fontId="1"/>
  </si>
  <si>
    <t>JJFK25008893-6/10</t>
    <phoneticPr fontId="1"/>
  </si>
  <si>
    <t>JJFK25008893-7/10</t>
    <phoneticPr fontId="1"/>
  </si>
  <si>
    <t>JJFK25008893-8/10</t>
    <phoneticPr fontId="1"/>
  </si>
  <si>
    <t>JJFK25008893-9/10</t>
    <phoneticPr fontId="1"/>
  </si>
  <si>
    <t>JJFK25008893-10/10</t>
    <phoneticPr fontId="1"/>
  </si>
  <si>
    <t>JJFK25008891-1/2</t>
    <phoneticPr fontId="1"/>
  </si>
  <si>
    <t>JJFK25008891-2/2</t>
    <phoneticPr fontId="1"/>
  </si>
  <si>
    <t>JJFK25008892-1/2</t>
    <phoneticPr fontId="1"/>
  </si>
  <si>
    <t>JJFK25008892-2/2</t>
    <phoneticPr fontId="1"/>
  </si>
  <si>
    <t>実績</t>
    <rPh sb="0" eb="2">
      <t>ジッセキ</t>
    </rPh>
    <phoneticPr fontId="1"/>
  </si>
  <si>
    <t>計画</t>
    <rPh sb="0" eb="2">
      <t>ケイカク</t>
    </rPh>
    <phoneticPr fontId="1"/>
  </si>
  <si>
    <t>ﾁｪｯｸ</t>
    <phoneticPr fontId="1"/>
  </si>
  <si>
    <t>NEI注文番号</t>
  </si>
  <si>
    <t>生産実績登録</t>
    <phoneticPr fontId="1"/>
  </si>
  <si>
    <t>184</t>
  </si>
  <si>
    <t>JJFK25008650</t>
  </si>
  <si>
    <t>6-9</t>
  </si>
  <si>
    <t>17</t>
  </si>
  <si>
    <t>19</t>
  </si>
  <si>
    <t>JJFK25010641</t>
  </si>
  <si>
    <t>JJFK25010491</t>
  </si>
  <si>
    <t>JJFK25010491-1/2</t>
    <phoneticPr fontId="1"/>
  </si>
  <si>
    <t>JJFK25010491-2/2</t>
    <phoneticPr fontId="1"/>
  </si>
  <si>
    <t>124-130</t>
  </si>
  <si>
    <t>112-114</t>
  </si>
  <si>
    <t>JJFK25010964</t>
  </si>
  <si>
    <t>JJFK25010903</t>
  </si>
  <si>
    <t>受領</t>
    <rPh sb="0" eb="2">
      <t>ジュリョウ</t>
    </rPh>
    <phoneticPr fontId="1"/>
  </si>
  <si>
    <t>67-70</t>
    <phoneticPr fontId="1"/>
  </si>
  <si>
    <t>101-104</t>
    <phoneticPr fontId="1"/>
  </si>
  <si>
    <t>JJFK25010490</t>
  </si>
  <si>
    <t>JJFK25010496</t>
  </si>
  <si>
    <t>JJFK25010453</t>
  </si>
  <si>
    <t>JJFK25010455</t>
  </si>
  <si>
    <t>JJFK25010457</t>
  </si>
  <si>
    <t>66,96,100</t>
    <phoneticPr fontId="1"/>
  </si>
  <si>
    <t>JJFK25010773</t>
  </si>
  <si>
    <t>51-54,111-114,124-130</t>
    <phoneticPr fontId="1"/>
  </si>
  <si>
    <t>JJFK25010407</t>
  </si>
  <si>
    <t>JJFK25010596</t>
  </si>
  <si>
    <t>JJFK25010597</t>
  </si>
  <si>
    <t>JJFK25010830</t>
  </si>
  <si>
    <t>JJFK25010901</t>
  </si>
  <si>
    <t>JJFK25010902</t>
  </si>
  <si>
    <t>JJFK25010963</t>
  </si>
  <si>
    <t>JJFK25011007</t>
  </si>
  <si>
    <t>115-118</t>
  </si>
  <si>
    <t>119-122</t>
  </si>
  <si>
    <t>39--135</t>
    <phoneticPr fontId="1"/>
  </si>
  <si>
    <t>JJFK25010335</t>
  </si>
  <si>
    <t>JJFK25010307</t>
  </si>
  <si>
    <t>JJFK25009796</t>
  </si>
  <si>
    <t>JJFK25009828</t>
  </si>
  <si>
    <t>JJFK25010014</t>
  </si>
  <si>
    <t>JJFK25010015</t>
  </si>
  <si>
    <t>JJFK25009935</t>
  </si>
  <si>
    <t>32-35</t>
  </si>
  <si>
    <t>75-77</t>
  </si>
  <si>
    <t>88-92</t>
  </si>
  <si>
    <t>32--92</t>
    <phoneticPr fontId="1"/>
  </si>
  <si>
    <t>JJFK25010256</t>
  </si>
  <si>
    <t>41-45</t>
  </si>
  <si>
    <t>JJFK25010488</t>
  </si>
  <si>
    <t>JJFK25010487</t>
  </si>
  <si>
    <t>JJFK25010489</t>
  </si>
  <si>
    <t>40--104</t>
    <phoneticPr fontId="1"/>
  </si>
  <si>
    <t>2026-4</t>
    <phoneticPr fontId="1"/>
  </si>
  <si>
    <t>36--95</t>
    <phoneticPr fontId="1"/>
  </si>
  <si>
    <t>JJFK25007979</t>
  </si>
  <si>
    <t>JJFK25007978</t>
  </si>
  <si>
    <t>78-85</t>
    <phoneticPr fontId="1"/>
  </si>
  <si>
    <t>107-110</t>
    <phoneticPr fontId="1"/>
  </si>
  <si>
    <t>78-85,107-110</t>
    <phoneticPr fontId="1"/>
  </si>
  <si>
    <t>JJFK25008891</t>
  </si>
  <si>
    <t>JJFK25010665</t>
  </si>
  <si>
    <t>74,134</t>
    <phoneticPr fontId="1"/>
  </si>
  <si>
    <t>71-72,99,105-106</t>
    <phoneticPr fontId="1"/>
  </si>
  <si>
    <t>JJFK25010558</t>
  </si>
  <si>
    <t>JJFK25010559</t>
  </si>
  <si>
    <t>JJFK25010560</t>
  </si>
  <si>
    <t>0138764</t>
    <phoneticPr fontId="1"/>
  </si>
  <si>
    <t>KC-1280-5-EP-UL(ﾚﾍﾞﾙｱｼﾞｬｽﾀｰ)</t>
  </si>
  <si>
    <t>0015074</t>
  </si>
  <si>
    <t>30X30-1820-M8D11</t>
  </si>
  <si>
    <t>30*30_1820_M8D11</t>
  </si>
  <si>
    <t>30X30-590-TKK</t>
  </si>
  <si>
    <t>30*30_590_TUIKAKOU</t>
  </si>
  <si>
    <t>0133425</t>
    <phoneticPr fontId="1"/>
  </si>
  <si>
    <t>30X30-680</t>
    <phoneticPr fontId="1"/>
  </si>
  <si>
    <t>30X30-491-TKK2</t>
    <phoneticPr fontId="1"/>
  </si>
  <si>
    <t>21</t>
  </si>
  <si>
    <t>10-15</t>
  </si>
  <si>
    <t>18</t>
  </si>
  <si>
    <t>KC-1280-5-EP-UL</t>
    <phoneticPr fontId="1"/>
  </si>
  <si>
    <t>30X30-200-M8M8</t>
    <phoneticPr fontId="1"/>
  </si>
  <si>
    <t>JJFK25008896</t>
    <phoneticPr fontId="1"/>
  </si>
  <si>
    <t>JJFK25008897</t>
    <phoneticPr fontId="1"/>
  </si>
  <si>
    <t>JJFK25008900-1/2</t>
    <phoneticPr fontId="1"/>
  </si>
  <si>
    <t>JJFK25008900-2/2</t>
    <phoneticPr fontId="1"/>
  </si>
  <si>
    <t>205</t>
    <phoneticPr fontId="1"/>
  </si>
  <si>
    <t>206</t>
    <phoneticPr fontId="1"/>
  </si>
  <si>
    <t>207-208</t>
  </si>
  <si>
    <t>207-208</t>
    <phoneticPr fontId="1"/>
  </si>
  <si>
    <t>207</t>
    <phoneticPr fontId="1"/>
  </si>
  <si>
    <t>208</t>
    <phoneticPr fontId="1"/>
  </si>
  <si>
    <t>209-210</t>
  </si>
  <si>
    <t>209-210</t>
    <phoneticPr fontId="1"/>
  </si>
  <si>
    <t>209</t>
    <phoneticPr fontId="1"/>
  </si>
  <si>
    <t>210</t>
    <phoneticPr fontId="1"/>
  </si>
  <si>
    <t>211-212</t>
  </si>
  <si>
    <t>211-212</t>
    <phoneticPr fontId="1"/>
  </si>
  <si>
    <t>211</t>
    <phoneticPr fontId="1"/>
  </si>
  <si>
    <t>212</t>
    <phoneticPr fontId="1"/>
  </si>
  <si>
    <t>213-214</t>
  </si>
  <si>
    <t>213-214</t>
    <phoneticPr fontId="1"/>
  </si>
  <si>
    <t>213</t>
    <phoneticPr fontId="1"/>
  </si>
  <si>
    <t>214</t>
    <phoneticPr fontId="1"/>
  </si>
  <si>
    <t>215-216</t>
  </si>
  <si>
    <t>215-216</t>
    <phoneticPr fontId="1"/>
  </si>
  <si>
    <t>215</t>
    <phoneticPr fontId="1"/>
  </si>
  <si>
    <t>216</t>
    <phoneticPr fontId="1"/>
  </si>
  <si>
    <t>217-218</t>
  </si>
  <si>
    <t>217-218</t>
    <phoneticPr fontId="1"/>
  </si>
  <si>
    <t>217</t>
    <phoneticPr fontId="1"/>
  </si>
  <si>
    <t>218</t>
    <phoneticPr fontId="1"/>
  </si>
  <si>
    <t>219-220</t>
  </si>
  <si>
    <t>219-220</t>
    <phoneticPr fontId="1"/>
  </si>
  <si>
    <t>219</t>
    <phoneticPr fontId="1"/>
  </si>
  <si>
    <t>220</t>
    <phoneticPr fontId="1"/>
  </si>
  <si>
    <t>221-222</t>
  </si>
  <si>
    <t>221-222</t>
    <phoneticPr fontId="1"/>
  </si>
  <si>
    <t>221</t>
    <phoneticPr fontId="1"/>
  </si>
  <si>
    <t>222</t>
    <phoneticPr fontId="1"/>
  </si>
  <si>
    <t>223-224</t>
  </si>
  <si>
    <t>223-224</t>
    <phoneticPr fontId="1"/>
  </si>
  <si>
    <t>223</t>
    <phoneticPr fontId="1"/>
  </si>
  <si>
    <t>224</t>
    <phoneticPr fontId="1"/>
  </si>
  <si>
    <t>225-226</t>
  </si>
  <si>
    <t>225-226</t>
    <phoneticPr fontId="1"/>
  </si>
  <si>
    <t>225</t>
    <phoneticPr fontId="1"/>
  </si>
  <si>
    <t>226</t>
    <phoneticPr fontId="1"/>
  </si>
  <si>
    <t>227-228</t>
  </si>
  <si>
    <t>227-228</t>
    <phoneticPr fontId="1"/>
  </si>
  <si>
    <t>227</t>
    <phoneticPr fontId="1"/>
  </si>
  <si>
    <t>228</t>
    <phoneticPr fontId="1"/>
  </si>
  <si>
    <t>229-230</t>
  </si>
  <si>
    <t>229-230</t>
    <phoneticPr fontId="1"/>
  </si>
  <si>
    <t>229</t>
    <phoneticPr fontId="1"/>
  </si>
  <si>
    <t>230</t>
    <phoneticPr fontId="1"/>
  </si>
  <si>
    <t>231-232</t>
  </si>
  <si>
    <t>231-232</t>
    <phoneticPr fontId="1"/>
  </si>
  <si>
    <t>231</t>
    <phoneticPr fontId="1"/>
  </si>
  <si>
    <t>232</t>
    <phoneticPr fontId="1"/>
  </si>
  <si>
    <t>233-234</t>
  </si>
  <si>
    <t>233-234</t>
    <phoneticPr fontId="1"/>
  </si>
  <si>
    <t>233</t>
    <phoneticPr fontId="1"/>
  </si>
  <si>
    <t>234</t>
    <phoneticPr fontId="1"/>
  </si>
  <si>
    <t>235-236</t>
  </si>
  <si>
    <t>235-236</t>
    <phoneticPr fontId="1"/>
  </si>
  <si>
    <t>235</t>
    <phoneticPr fontId="1"/>
  </si>
  <si>
    <t>236</t>
    <phoneticPr fontId="1"/>
  </si>
  <si>
    <t>237-238</t>
  </si>
  <si>
    <t>237-238</t>
    <phoneticPr fontId="1"/>
  </si>
  <si>
    <t>237</t>
    <phoneticPr fontId="1"/>
  </si>
  <si>
    <t>238</t>
    <phoneticPr fontId="1"/>
  </si>
  <si>
    <t>239-240</t>
  </si>
  <si>
    <t>239-240</t>
    <phoneticPr fontId="1"/>
  </si>
  <si>
    <t>239</t>
    <phoneticPr fontId="1"/>
  </si>
  <si>
    <t>240</t>
    <phoneticPr fontId="1"/>
  </si>
  <si>
    <t>241-242</t>
  </si>
  <si>
    <t>241-242</t>
    <phoneticPr fontId="1"/>
  </si>
  <si>
    <t>241</t>
    <phoneticPr fontId="1"/>
  </si>
  <si>
    <t>242</t>
    <phoneticPr fontId="1"/>
  </si>
  <si>
    <t>243-244</t>
  </si>
  <si>
    <t>243-244</t>
    <phoneticPr fontId="1"/>
  </si>
  <si>
    <t>243</t>
    <phoneticPr fontId="1"/>
  </si>
  <si>
    <t>244</t>
    <phoneticPr fontId="1"/>
  </si>
  <si>
    <t>245-246</t>
  </si>
  <si>
    <t>245-246</t>
    <phoneticPr fontId="1"/>
  </si>
  <si>
    <t>245</t>
    <phoneticPr fontId="1"/>
  </si>
  <si>
    <t>246</t>
    <phoneticPr fontId="1"/>
  </si>
  <si>
    <t>JJFK25010509-1/6</t>
    <phoneticPr fontId="1"/>
  </si>
  <si>
    <t>JJFK25010509-2/6</t>
    <phoneticPr fontId="1"/>
  </si>
  <si>
    <t>JJFK25010509-3/6</t>
    <phoneticPr fontId="1"/>
  </si>
  <si>
    <t>JJFK25010509-4/6</t>
    <phoneticPr fontId="1"/>
  </si>
  <si>
    <t>JJFK25010509-5/6</t>
    <phoneticPr fontId="1"/>
  </si>
  <si>
    <t>JJFK25010509-6/6</t>
    <phoneticPr fontId="1"/>
  </si>
  <si>
    <t>JJFK25010565-1/3</t>
    <phoneticPr fontId="1"/>
  </si>
  <si>
    <t>JJFK25010565-2/3</t>
    <phoneticPr fontId="1"/>
  </si>
  <si>
    <t>JJFK25010565-3/3</t>
    <phoneticPr fontId="1"/>
  </si>
  <si>
    <t>JJFK25010510-1/6</t>
    <phoneticPr fontId="1"/>
  </si>
  <si>
    <t>JJFK25010510-2/6</t>
    <phoneticPr fontId="1"/>
  </si>
  <si>
    <t>JJFK25010510-3/6</t>
    <phoneticPr fontId="1"/>
  </si>
  <si>
    <t>JJFK25010510-4/6</t>
    <phoneticPr fontId="1"/>
  </si>
  <si>
    <t>JJFK25010510-5/6</t>
    <phoneticPr fontId="1"/>
  </si>
  <si>
    <t>JJFK25010510-6/6</t>
    <phoneticPr fontId="1"/>
  </si>
  <si>
    <t>JJFK25010566-1/3</t>
    <phoneticPr fontId="1"/>
  </si>
  <si>
    <t>JJFK25010566-2/3</t>
    <phoneticPr fontId="1"/>
  </si>
  <si>
    <t>JJFK25010566-3/3</t>
    <phoneticPr fontId="1"/>
  </si>
  <si>
    <t>JJFK25010601</t>
    <phoneticPr fontId="1"/>
  </si>
  <si>
    <t>JJFK25010657-1/2</t>
    <phoneticPr fontId="1"/>
  </si>
  <si>
    <t>AU10-502524-12-P-KIT GAP LIFTER CAR</t>
    <phoneticPr fontId="1"/>
  </si>
  <si>
    <t>JJFK25010657-2/2</t>
    <phoneticPr fontId="1"/>
  </si>
  <si>
    <t>JJFK25010660-1/2</t>
    <phoneticPr fontId="1"/>
  </si>
  <si>
    <t>AU10-502746-11-P-KIT CASTER GAP LIFT-CAR</t>
    <phoneticPr fontId="1"/>
  </si>
  <si>
    <t>JJFK25010660-2/2</t>
    <phoneticPr fontId="1"/>
  </si>
  <si>
    <t>JJFK25008717-1/7</t>
    <phoneticPr fontId="1"/>
  </si>
  <si>
    <t>JJFK25008717-2/7</t>
    <phoneticPr fontId="1"/>
  </si>
  <si>
    <t>JJFK25008717-3/7</t>
    <phoneticPr fontId="1"/>
  </si>
  <si>
    <t>JJFK25008717-4/7</t>
    <phoneticPr fontId="1"/>
  </si>
  <si>
    <t>JJFK25008717-5/7</t>
    <phoneticPr fontId="1"/>
  </si>
  <si>
    <t>JJFK25008717-6/7</t>
    <phoneticPr fontId="1"/>
  </si>
  <si>
    <t>JJFK25008717-7/7</t>
    <phoneticPr fontId="1"/>
  </si>
  <si>
    <t>JJFK25010515-1/6</t>
    <phoneticPr fontId="1"/>
  </si>
  <si>
    <t>JJFK25010515-2/6</t>
    <phoneticPr fontId="1"/>
  </si>
  <si>
    <t>JJFK25010515-3/6</t>
    <phoneticPr fontId="1"/>
  </si>
  <si>
    <t>JJFK25010515-4/6</t>
    <phoneticPr fontId="1"/>
  </si>
  <si>
    <t>JJFK25010515-5/6</t>
    <phoneticPr fontId="1"/>
  </si>
  <si>
    <t>JJFK25010515-6/6</t>
    <phoneticPr fontId="1"/>
  </si>
  <si>
    <t>JJFK25010516</t>
    <phoneticPr fontId="1"/>
  </si>
  <si>
    <t>JJFK25010517</t>
    <phoneticPr fontId="1"/>
  </si>
  <si>
    <t>JJFK25010518</t>
    <phoneticPr fontId="1"/>
  </si>
  <si>
    <t>JJFK25010567-1/3</t>
    <phoneticPr fontId="1"/>
  </si>
  <si>
    <t>JJFK25010567-2/3</t>
    <phoneticPr fontId="1"/>
  </si>
  <si>
    <t>JJFK25010567-3/3</t>
    <phoneticPr fontId="1"/>
  </si>
  <si>
    <t>247-248</t>
  </si>
  <si>
    <t>247-248</t>
    <phoneticPr fontId="1"/>
  </si>
  <si>
    <t>247</t>
    <phoneticPr fontId="1"/>
  </si>
  <si>
    <t>JJFK25011279-1/4</t>
    <phoneticPr fontId="1"/>
  </si>
  <si>
    <t>JJFK25011279-2/4</t>
    <phoneticPr fontId="1"/>
  </si>
  <si>
    <t>248</t>
    <phoneticPr fontId="1"/>
  </si>
  <si>
    <t>249-250</t>
  </si>
  <si>
    <t>249-250</t>
    <phoneticPr fontId="1"/>
  </si>
  <si>
    <t>249</t>
    <phoneticPr fontId="1"/>
  </si>
  <si>
    <t>JJFK25011279-3/4</t>
    <phoneticPr fontId="1"/>
  </si>
  <si>
    <t>250</t>
    <phoneticPr fontId="1"/>
  </si>
  <si>
    <t>JJFK25011279-4/4</t>
    <phoneticPr fontId="1"/>
  </si>
  <si>
    <t>251-252</t>
  </si>
  <si>
    <t>251-252</t>
    <phoneticPr fontId="1"/>
  </si>
  <si>
    <t>251</t>
    <phoneticPr fontId="1"/>
  </si>
  <si>
    <t>252</t>
    <phoneticPr fontId="1"/>
  </si>
  <si>
    <t>253-254</t>
  </si>
  <si>
    <t>253-254</t>
    <phoneticPr fontId="1"/>
  </si>
  <si>
    <t>253</t>
    <phoneticPr fontId="1"/>
  </si>
  <si>
    <t>254</t>
    <phoneticPr fontId="1"/>
  </si>
  <si>
    <t>255-256</t>
  </si>
  <si>
    <t>255-256</t>
    <phoneticPr fontId="1"/>
  </si>
  <si>
    <t>255</t>
    <phoneticPr fontId="1"/>
  </si>
  <si>
    <t>256</t>
    <phoneticPr fontId="1"/>
  </si>
  <si>
    <t>257</t>
    <phoneticPr fontId="1"/>
  </si>
  <si>
    <t>258</t>
    <phoneticPr fontId="1"/>
  </si>
  <si>
    <t>257-258</t>
  </si>
  <si>
    <t>257-258</t>
    <phoneticPr fontId="1"/>
  </si>
  <si>
    <t>259-260</t>
  </si>
  <si>
    <t>259-260</t>
    <phoneticPr fontId="1"/>
  </si>
  <si>
    <t>259</t>
    <phoneticPr fontId="1"/>
  </si>
  <si>
    <t>260</t>
    <phoneticPr fontId="1"/>
  </si>
  <si>
    <t>261-262</t>
  </si>
  <si>
    <t>261-262</t>
    <phoneticPr fontId="1"/>
  </si>
  <si>
    <t>261</t>
    <phoneticPr fontId="1"/>
  </si>
  <si>
    <t>262</t>
    <phoneticPr fontId="1"/>
  </si>
  <si>
    <t>263-264</t>
  </si>
  <si>
    <t>263-264</t>
    <phoneticPr fontId="1"/>
  </si>
  <si>
    <t>263</t>
    <phoneticPr fontId="1"/>
  </si>
  <si>
    <t>264</t>
    <phoneticPr fontId="1"/>
  </si>
  <si>
    <t>265</t>
    <phoneticPr fontId="1"/>
  </si>
  <si>
    <t>266</t>
    <phoneticPr fontId="1"/>
  </si>
  <si>
    <t>265-266</t>
  </si>
  <si>
    <t>265-266</t>
    <phoneticPr fontId="1"/>
  </si>
  <si>
    <t>267-268</t>
  </si>
  <si>
    <t>267-268</t>
    <phoneticPr fontId="1"/>
  </si>
  <si>
    <t>267</t>
    <phoneticPr fontId="1"/>
  </si>
  <si>
    <t>268</t>
    <phoneticPr fontId="1"/>
  </si>
  <si>
    <t>269</t>
    <phoneticPr fontId="1"/>
  </si>
  <si>
    <t>270</t>
    <phoneticPr fontId="1"/>
  </si>
  <si>
    <t>269-270</t>
    <phoneticPr fontId="1"/>
  </si>
  <si>
    <t>271-272</t>
  </si>
  <si>
    <t>271-272</t>
    <phoneticPr fontId="1"/>
  </si>
  <si>
    <t>271</t>
    <phoneticPr fontId="1"/>
  </si>
  <si>
    <t>272</t>
    <phoneticPr fontId="1"/>
  </si>
  <si>
    <t>273-274</t>
  </si>
  <si>
    <t>273-274</t>
    <phoneticPr fontId="1"/>
  </si>
  <si>
    <t>273</t>
    <phoneticPr fontId="1"/>
  </si>
  <si>
    <t>274</t>
    <phoneticPr fontId="1"/>
  </si>
  <si>
    <t>JJFK25011516</t>
  </si>
  <si>
    <t>JJFK25011340</t>
  </si>
  <si>
    <t>JJFK25011517</t>
  </si>
  <si>
    <t>JJFK25011278-1/2</t>
    <phoneticPr fontId="1"/>
  </si>
  <si>
    <t>JJFK25011278-2/2</t>
    <phoneticPr fontId="1"/>
  </si>
  <si>
    <t>JJFK25011396</t>
  </si>
  <si>
    <t>JJFK25011397</t>
  </si>
  <si>
    <t>JJFK25011441-1/4</t>
    <phoneticPr fontId="1"/>
  </si>
  <si>
    <t>JJFK25011441-2/4</t>
    <phoneticPr fontId="1"/>
  </si>
  <si>
    <t>JJFK25011441-3/4</t>
    <phoneticPr fontId="1"/>
  </si>
  <si>
    <t>JJFK25011441-4/4</t>
    <phoneticPr fontId="1"/>
  </si>
  <si>
    <t>JJFK25011518-1/4</t>
    <phoneticPr fontId="1"/>
  </si>
  <si>
    <t>JJFK25011518-2/4</t>
    <phoneticPr fontId="1"/>
  </si>
  <si>
    <t>JJFK25011518-3/4</t>
    <phoneticPr fontId="1"/>
  </si>
  <si>
    <t>JJFK25011518-4/4</t>
    <phoneticPr fontId="1"/>
  </si>
  <si>
    <t>JJFK25011514</t>
  </si>
  <si>
    <t>JJFK25011398</t>
  </si>
  <si>
    <t>JJFK25011399</t>
  </si>
  <si>
    <t>JJFK25011442-1/6</t>
    <phoneticPr fontId="1"/>
  </si>
  <si>
    <t>JJFK25011442-2/6</t>
    <phoneticPr fontId="1"/>
  </si>
  <si>
    <t>JJFK25011442-3/6</t>
    <phoneticPr fontId="1"/>
  </si>
  <si>
    <t>JJFK25011442-4/6</t>
    <phoneticPr fontId="1"/>
  </si>
  <si>
    <t>JJFK25011442-5/6</t>
    <phoneticPr fontId="1"/>
  </si>
  <si>
    <t>JJFK25011442-6/6</t>
    <phoneticPr fontId="1"/>
  </si>
  <si>
    <t>275-276</t>
  </si>
  <si>
    <t>275-276</t>
    <phoneticPr fontId="1"/>
  </si>
  <si>
    <t>276</t>
    <phoneticPr fontId="1"/>
  </si>
  <si>
    <t>275</t>
    <phoneticPr fontId="1"/>
  </si>
  <si>
    <t>JJFK25011435</t>
  </si>
  <si>
    <t>111</t>
  </si>
  <si>
    <t>JJFK25010487</t>
    <phoneticPr fontId="1"/>
  </si>
  <si>
    <t>73</t>
  </si>
  <si>
    <t>表示無し</t>
    <rPh sb="0" eb="2">
      <t>ヒョウジ</t>
    </rPh>
    <rPh sb="2" eb="3">
      <t>ナ</t>
    </rPh>
    <phoneticPr fontId="1"/>
  </si>
  <si>
    <t>JJFK25011194</t>
  </si>
  <si>
    <t>支給予定</t>
    <rPh sb="2" eb="4">
      <t>ヨテイ</t>
    </rPh>
    <phoneticPr fontId="1"/>
  </si>
  <si>
    <t>製造納期</t>
    <phoneticPr fontId="1"/>
  </si>
  <si>
    <t>228-234</t>
  </si>
  <si>
    <t>JJFK25008717</t>
  </si>
  <si>
    <t>2026-05</t>
  </si>
  <si>
    <t>JJFK25011338</t>
  </si>
  <si>
    <t>JJFK25011337</t>
  </si>
  <si>
    <t>2026-05</t>
    <phoneticPr fontId="1"/>
  </si>
  <si>
    <t>JJFK25008707</t>
  </si>
  <si>
    <t>JJFK25008708</t>
  </si>
  <si>
    <t>JJFK25008709</t>
  </si>
  <si>
    <t>JJFK25008710</t>
  </si>
  <si>
    <t>JJFK25008896</t>
  </si>
  <si>
    <t>JJFK25008897</t>
  </si>
  <si>
    <t>JJFK25010516</t>
  </si>
  <si>
    <t>JJFK25010517</t>
  </si>
  <si>
    <t>JJFK25010518</t>
  </si>
  <si>
    <t>JJFK25010520</t>
  </si>
  <si>
    <t>JJFK25010521</t>
  </si>
  <si>
    <t>JJFK25010522</t>
  </si>
  <si>
    <t>JJFK25010523</t>
  </si>
  <si>
    <t>JJFK25010524</t>
  </si>
  <si>
    <t>JJFK25010526</t>
  </si>
  <si>
    <t>JJFK25010527</t>
  </si>
  <si>
    <t>JJFK25010528</t>
  </si>
  <si>
    <t>JJFK25010530</t>
  </si>
  <si>
    <t>JJFK25010531</t>
  </si>
  <si>
    <t>JJFK25010533</t>
  </si>
  <si>
    <t>JJFK25010534</t>
  </si>
  <si>
    <t>JJFK25010537</t>
  </si>
  <si>
    <t>JJFK25010538</t>
  </si>
  <si>
    <t>JJFK25010539</t>
  </si>
  <si>
    <t>JJFK25010541</t>
  </si>
  <si>
    <t>JJFK25010542</t>
  </si>
  <si>
    <t>JJFK25010545</t>
  </si>
  <si>
    <t>JJFK25010546</t>
  </si>
  <si>
    <t>JJFK25011526</t>
  </si>
  <si>
    <t>JJFK25011527</t>
  </si>
  <si>
    <t>JJFK25011528</t>
  </si>
  <si>
    <t>JJFK25011529</t>
  </si>
  <si>
    <t>JJFK25010464</t>
  </si>
  <si>
    <t>JJFK25010465</t>
  </si>
  <si>
    <t>JJFK25010471</t>
  </si>
  <si>
    <t>JJFK25010473</t>
  </si>
  <si>
    <t>JJFK25011530</t>
  </si>
  <si>
    <t>JJFK25008892</t>
  </si>
  <si>
    <t>JJFK25010466</t>
  </si>
  <si>
    <t>JJFK25010472</t>
  </si>
  <si>
    <t>JJFK25010474</t>
  </si>
  <si>
    <t>JJFK25011531</t>
  </si>
  <si>
    <t>JJFK25008899</t>
  </si>
  <si>
    <t>JJFK25011533</t>
  </si>
  <si>
    <t>177-186</t>
  </si>
  <si>
    <t>JJFK25010561</t>
  </si>
  <si>
    <t>JJFK25010562</t>
  </si>
  <si>
    <t>JJFK25010563</t>
  </si>
  <si>
    <t>JJFK25010566</t>
  </si>
  <si>
    <t>JJFK25010565</t>
  </si>
  <si>
    <t>JJFK25010567</t>
  </si>
  <si>
    <t>JJFK25010568</t>
  </si>
  <si>
    <t>JJFK25010569</t>
  </si>
  <si>
    <t>JJFK25010570</t>
  </si>
  <si>
    <t>JJFK25010571</t>
  </si>
  <si>
    <t>JJFK25010573</t>
  </si>
  <si>
    <t>JJFK25010575</t>
  </si>
  <si>
    <t>JJFK25010576</t>
  </si>
  <si>
    <t>JJFK25010577</t>
  </si>
  <si>
    <t>JJFK25011542</t>
  </si>
  <si>
    <t>143-146</t>
  </si>
  <si>
    <t>158-164</t>
  </si>
  <si>
    <t>220-222</t>
  </si>
  <si>
    <t>211-213</t>
  </si>
  <si>
    <t>244-246</t>
  </si>
  <si>
    <t>10-12</t>
    <phoneticPr fontId="1"/>
  </si>
  <si>
    <t>5U80-000082-11-P-KIT</t>
    <phoneticPr fontId="1"/>
  </si>
  <si>
    <t>JJFK25010497</t>
  </si>
  <si>
    <t>JJFK25010498</t>
  </si>
  <si>
    <t>147-154</t>
  </si>
  <si>
    <t>JJFK25010503</t>
  </si>
  <si>
    <t>JJFK25010508</t>
  </si>
  <si>
    <t>JJFK25010510</t>
  </si>
  <si>
    <t>214-219</t>
  </si>
  <si>
    <t>JJFK25010509</t>
  </si>
  <si>
    <t>205-210</t>
  </si>
  <si>
    <t>JJFK25010515</t>
  </si>
  <si>
    <t>235-240</t>
  </si>
  <si>
    <t>JJFK25010519</t>
  </si>
  <si>
    <t>JJFK25010525</t>
  </si>
  <si>
    <t>JJFK25010529</t>
  </si>
  <si>
    <t>JJFK25010532</t>
  </si>
  <si>
    <t>JJFK25010535</t>
  </si>
  <si>
    <t>JJFK25010540</t>
  </si>
  <si>
    <t>JJFK25010543</t>
  </si>
  <si>
    <t>JJFK25011525</t>
  </si>
  <si>
    <t>2-7</t>
  </si>
  <si>
    <t>X-CX29-000006-14P4-P</t>
    <phoneticPr fontId="1"/>
  </si>
  <si>
    <t>2L29-000112-12-P</t>
    <phoneticPr fontId="1"/>
  </si>
  <si>
    <t>2026-</t>
    <phoneticPr fontId="1"/>
  </si>
  <si>
    <t>JJFK25010462</t>
  </si>
  <si>
    <t>JJFK25010467</t>
  </si>
  <si>
    <t>JJFK25010469</t>
  </si>
  <si>
    <t>JJFK25010475</t>
  </si>
  <si>
    <t>JJFK25011534</t>
  </si>
  <si>
    <t>JJFK25008893</t>
  </si>
  <si>
    <t>187-196</t>
  </si>
  <si>
    <t>JJFK25011532</t>
  </si>
  <si>
    <t>JJFK25011195</t>
  </si>
  <si>
    <t>JJFK25011196</t>
  </si>
  <si>
    <t>5U29-000028-11-P</t>
    <phoneticPr fontId="1"/>
  </si>
  <si>
    <t>JJFK25011279</t>
  </si>
  <si>
    <t>247-250</t>
  </si>
  <si>
    <t>JJFK25008900</t>
  </si>
  <si>
    <t>JJFK25011541</t>
  </si>
  <si>
    <t>1A29-000112-11-P</t>
    <phoneticPr fontId="1"/>
  </si>
  <si>
    <t>現地組み立て</t>
    <rPh sb="0" eb="2">
      <t>ゲンチ</t>
    </rPh>
    <rPh sb="2" eb="3">
      <t>ク</t>
    </rPh>
    <rPh sb="4" eb="5">
      <t>タ</t>
    </rPh>
    <phoneticPr fontId="1"/>
  </si>
  <si>
    <t>JJFK25010601</t>
  </si>
  <si>
    <t>JJFK25010400</t>
  </si>
  <si>
    <t>無し</t>
    <rPh sb="0" eb="1">
      <t>ナ</t>
    </rPh>
    <phoneticPr fontId="1"/>
  </si>
  <si>
    <t>JJFK25011198</t>
  </si>
  <si>
    <t>JJFK25011518</t>
  </si>
  <si>
    <t>262-265</t>
  </si>
  <si>
    <t>JJFK25011221</t>
  </si>
  <si>
    <t>JJFK25011441</t>
  </si>
  <si>
    <t>JJFK25010649</t>
  </si>
  <si>
    <t>JJFK25011278</t>
  </si>
  <si>
    <t>JJFK25010648</t>
  </si>
  <si>
    <t>JJFK25011442</t>
  </si>
  <si>
    <t>JJFK25010657</t>
  </si>
  <si>
    <t>224-225</t>
  </si>
  <si>
    <t>JJFK25010661</t>
  </si>
  <si>
    <t>JJFK25010660</t>
  </si>
  <si>
    <t>226-227</t>
  </si>
  <si>
    <t>JJFK25010664</t>
  </si>
  <si>
    <t>機種2</t>
    <phoneticPr fontId="1"/>
  </si>
  <si>
    <t>機種3</t>
    <phoneticPr fontId="1"/>
  </si>
  <si>
    <t>5U80-000140-11 Rev C P-KIT</t>
    <phoneticPr fontId="1"/>
  </si>
  <si>
    <t>機種5</t>
    <phoneticPr fontId="1"/>
  </si>
  <si>
    <t>5U80-000224-11 P-KIT</t>
    <phoneticPr fontId="1"/>
  </si>
  <si>
    <t>5U80-000226-11 P-KIT</t>
    <phoneticPr fontId="1"/>
  </si>
  <si>
    <t>機種7</t>
    <phoneticPr fontId="1"/>
  </si>
  <si>
    <t>AU29-000004-11 P-KIT</t>
    <phoneticPr fontId="1"/>
  </si>
  <si>
    <t>機種20</t>
    <phoneticPr fontId="1"/>
  </si>
  <si>
    <t>機種21</t>
    <phoneticPr fontId="1"/>
  </si>
  <si>
    <t>POWER DISTRIBU</t>
    <phoneticPr fontId="1"/>
  </si>
  <si>
    <t>機種31</t>
    <phoneticPr fontId="1"/>
  </si>
  <si>
    <t>機種32</t>
    <phoneticPr fontId="1"/>
  </si>
  <si>
    <t>機種33</t>
    <phoneticPr fontId="1"/>
  </si>
  <si>
    <t>機種34</t>
    <phoneticPr fontId="1"/>
  </si>
  <si>
    <t>JJFK25010519-1/6</t>
    <phoneticPr fontId="1"/>
  </si>
  <si>
    <t>JJFK25010400</t>
    <phoneticPr fontId="1"/>
  </si>
  <si>
    <t>JJFK25010519-2/6</t>
    <phoneticPr fontId="1"/>
  </si>
  <si>
    <t>JJFK25010519-3/6</t>
    <phoneticPr fontId="1"/>
  </si>
  <si>
    <t>JJFK25010519-4/6</t>
    <phoneticPr fontId="1"/>
  </si>
  <si>
    <t>JJFK25010519-5/6</t>
    <phoneticPr fontId="1"/>
  </si>
  <si>
    <t>JJFK25010519-6/6</t>
    <phoneticPr fontId="1"/>
  </si>
  <si>
    <t>74</t>
  </si>
  <si>
    <t>0033450</t>
    <phoneticPr fontId="1"/>
  </si>
  <si>
    <t>日付</t>
    <rPh sb="0" eb="2">
      <t>ヒヅケ</t>
    </rPh>
    <phoneticPr fontId="1"/>
  </si>
  <si>
    <t>内容</t>
    <rPh sb="0" eb="2">
      <t>ナイヨウ</t>
    </rPh>
    <phoneticPr fontId="1"/>
  </si>
  <si>
    <t>ネジロックの検収実績登録が不要となりました。
支給⇒自達</t>
    <rPh sb="6" eb="8">
      <t>ケンシュウ</t>
    </rPh>
    <rPh sb="8" eb="10">
      <t>ジッセキ</t>
    </rPh>
    <rPh sb="10" eb="12">
      <t>トウロク</t>
    </rPh>
    <rPh sb="13" eb="15">
      <t>フヨウ</t>
    </rPh>
    <rPh sb="23" eb="25">
      <t>シキュウ</t>
    </rPh>
    <rPh sb="26" eb="27">
      <t>ジ</t>
    </rPh>
    <rPh sb="27" eb="28">
      <t>タツ</t>
    </rPh>
    <phoneticPr fontId="1"/>
  </si>
  <si>
    <t>JJFK25008707</t>
    <phoneticPr fontId="1"/>
  </si>
  <si>
    <t>比較表</t>
  </si>
  <si>
    <t>比較項目</t>
  </si>
  <si>
    <t>LOCTITE 241</t>
  </si>
  <si>
    <t>LOCTITE 242</t>
  </si>
  <si>
    <t>推奨ネジサイズ</t>
  </si>
  <si>
    <t>M12以下（小型ネジ向け）</t>
  </si>
  <si>
    <t>M6 ～ M36（一般・中型ネジ向け）</t>
  </si>
  <si>
    <t>粘度（テクスチャ）</t>
  </si>
  <si>
    <t>低粘度（サラサラ）</t>
  </si>
  <si>
    <t>中粘度（少しドロッとしている）</t>
  </si>
  <si>
    <t>液ダレしにくさ</t>
  </si>
  <si>
    <t>低い</t>
  </si>
  <si>
    <t>高い（チキソ性あり）</t>
  </si>
  <si>
    <t>仮固定までの時間</t>
  </si>
  <si>
    <t>やや遅い（鉄で約35分）</t>
  </si>
  <si>
    <t>早い（鉄で約5～10分）</t>
  </si>
  <si>
    <t>主な用途</t>
  </si>
  <si>
    <t>精密機器、細かなネジの固定</t>
  </si>
  <si>
    <t>一般的なボルト・ナット、汎用用途</t>
  </si>
  <si>
    <t>各製品の詳しい特徴</t>
  </si>
  <si>
    <t>LOCTITE 241（小型ネジ・低粘度向け）</t>
  </si>
  <si>
    <r>
      <t>特徴:</t>
    </r>
    <r>
      <rPr>
        <sz val="11"/>
        <color rgb="FF1F1F1F"/>
        <rFont val="Arial"/>
        <family val="2"/>
      </rPr>
      <t xml:space="preserve"> 水に近いサラサラとした</t>
    </r>
    <r>
      <rPr>
        <b/>
        <sz val="11"/>
        <color rgb="FF1F1F1F"/>
        <rFont val="Arial"/>
        <family val="2"/>
      </rPr>
      <t>低粘度</t>
    </r>
    <r>
      <rPr>
        <sz val="11"/>
        <color rgb="FF1F1F1F"/>
        <rFont val="Arial"/>
        <family val="2"/>
      </rPr>
      <t>（100～150 mPa·s）であることが最大の特徴です。</t>
    </r>
  </si>
  <si>
    <r>
      <t>メリット:</t>
    </r>
    <r>
      <rPr>
        <sz val="11"/>
        <color rgb="FF1F1F1F"/>
        <rFont val="Arial"/>
        <family val="2"/>
      </rPr>
      <t xml:space="preserve"> 粘度が低いため、M12以下の細かいネジ山にも液が隅々まで浸透しやすく、細部に行き渡ります。</t>
    </r>
  </si>
  <si>
    <r>
      <t>適した用途:</t>
    </r>
    <r>
      <rPr>
        <sz val="11"/>
        <color rgb="FF1F1F1F"/>
        <rFont val="Arial"/>
        <family val="2"/>
      </rPr>
      <t xml:space="preserve"> 精密機器や小型の部品など、細いピッチの小さなネジを確実に固定したい場合や、液の厚みでネジ穴を詰まらせたくない場合に最適です。</t>
    </r>
  </si>
  <si>
    <t>LOCTITE 242（汎用・液ダレ防止向け）</t>
  </si>
  <si>
    <r>
      <t>特徴:</t>
    </r>
    <r>
      <rPr>
        <sz val="11"/>
        <color rgb="FF1F1F1F"/>
        <rFont val="Arial"/>
        <family val="2"/>
      </rPr>
      <t xml:space="preserve"> ロックタイトの青色（中強度）の中で</t>
    </r>
    <r>
      <rPr>
        <b/>
        <sz val="11"/>
        <color rgb="FF1F1F1F"/>
        <rFont val="Arial"/>
        <family val="2"/>
      </rPr>
      <t>最もスタンダードな汎用品</t>
    </r>
    <r>
      <rPr>
        <sz val="11"/>
        <color rgb="FF1F1F1F"/>
        <rFont val="Arial"/>
        <family val="2"/>
      </rPr>
      <t>です。適度な中粘度（800～1600 mPa·s）で構成されています。</t>
    </r>
  </si>
  <si>
    <r>
      <t>メリット:</t>
    </r>
    <r>
      <rPr>
        <sz val="11"/>
        <color rgb="FF1F1F1F"/>
        <rFont val="Arial"/>
        <family val="2"/>
      </rPr>
      <t xml:space="preserve"> </t>
    </r>
    <r>
      <rPr>
        <b/>
        <sz val="11"/>
        <color rgb="FF1F1F1F"/>
        <rFont val="Arial"/>
        <family val="2"/>
      </rPr>
      <t>チキソ性</t>
    </r>
    <r>
      <rPr>
        <sz val="11"/>
        <color rgb="FF1F1F1F"/>
        <rFont val="Arial"/>
        <family val="2"/>
      </rPr>
      <t>（揺変性：静止していると粘度が高く、動かすと柔らかくなる性質）を持っています。これにより、ネジに塗布した後に液ダレしにくく、狙った場所にしっかりと留まります。また、241と比較して固着が始まるスピードが早いのも特徴です。</t>
    </r>
  </si>
  <si>
    <r>
      <t>適した用途:</t>
    </r>
    <r>
      <rPr>
        <sz val="11"/>
        <color rgb="FF1F1F1F"/>
        <rFont val="Arial"/>
        <family val="2"/>
      </rPr>
      <t xml:space="preserve"> M6～M20程度の一般的なボルトやナット、モーター、ポンプ、自動車部品、機械設備全般の固定に広く使われます。</t>
    </r>
  </si>
  <si>
    <t>選び方の目安</t>
  </si>
  <si>
    <r>
      <t>M12以下の小さなネジ</t>
    </r>
    <r>
      <rPr>
        <sz val="11"/>
        <color rgb="FF1F1F1F"/>
        <rFont val="Arial"/>
        <family val="2"/>
      </rPr>
      <t>に使用する、または</t>
    </r>
    <r>
      <rPr>
        <b/>
        <sz val="11"/>
        <color rgb="FF1F1F1F"/>
        <rFont val="Arial"/>
        <family val="2"/>
      </rPr>
      <t>細部まで液を浸透させたい</t>
    </r>
    <r>
      <rPr>
        <sz val="11"/>
        <color rgb="FF1F1F1F"/>
        <rFont val="Arial"/>
        <family val="2"/>
      </rPr>
      <t xml:space="preserve">場合は </t>
    </r>
    <r>
      <rPr>
        <b/>
        <sz val="11"/>
        <color rgb="FF1F1F1F"/>
        <rFont val="Arial"/>
        <family val="2"/>
      </rPr>
      <t>「241」</t>
    </r>
  </si>
  <si>
    <r>
      <t>M6以上の一般的なサイズのネジ</t>
    </r>
    <r>
      <rPr>
        <sz val="11"/>
        <color rgb="FF1F1F1F"/>
        <rFont val="Arial"/>
        <family val="2"/>
      </rPr>
      <t>に使用する、または</t>
    </r>
    <r>
      <rPr>
        <b/>
        <sz val="11"/>
        <color rgb="FF1F1F1F"/>
        <rFont val="Arial"/>
        <family val="2"/>
      </rPr>
      <t>液ダレを防いで作業性を高めたい</t>
    </r>
    <r>
      <rPr>
        <sz val="11"/>
        <color rgb="FF1F1F1F"/>
        <rFont val="Arial"/>
        <family val="2"/>
      </rPr>
      <t xml:space="preserve">場合は </t>
    </r>
    <r>
      <rPr>
        <b/>
        <sz val="11"/>
        <color rgb="FF1F1F1F"/>
        <rFont val="Arial"/>
        <family val="2"/>
      </rPr>
      <t>「242」</t>
    </r>
  </si>
  <si>
    <t>なお、どちらを選んでも「中強度」であることに変わりはないため、メンテナンス時などには一般的なドライバーやレンチなどのハンドツールを使用して取り外すことが可能です。</t>
  </si>
  <si>
    <r>
      <t>LOCTITE</t>
    </r>
    <r>
      <rPr>
        <sz val="11"/>
        <color rgb="FF1F1F1F"/>
        <rFont val="ＭＳ ゴシック"/>
        <family val="3"/>
        <charset val="128"/>
      </rPr>
      <t>（ロックタイト）</t>
    </r>
    <r>
      <rPr>
        <sz val="11"/>
        <color rgb="FF1F1F1F"/>
        <rFont val="Arial"/>
        <family val="2"/>
      </rPr>
      <t>241</t>
    </r>
    <r>
      <rPr>
        <sz val="11"/>
        <color rgb="FF1F1F1F"/>
        <rFont val="ＭＳ ゴシック"/>
        <family val="3"/>
        <charset val="128"/>
      </rPr>
      <t>と</t>
    </r>
    <r>
      <rPr>
        <sz val="11"/>
        <color rgb="FF1F1F1F"/>
        <rFont val="Arial"/>
        <family val="2"/>
      </rPr>
      <t>242</t>
    </r>
    <r>
      <rPr>
        <sz val="11"/>
        <color rgb="FF1F1F1F"/>
        <rFont val="ＭＳ ゴシック"/>
        <family val="3"/>
        <charset val="128"/>
      </rPr>
      <t>は、どちらも</t>
    </r>
    <r>
      <rPr>
        <sz val="11"/>
        <color rgb="FF1F1F1F"/>
        <rFont val="Arial"/>
        <family val="2"/>
      </rPr>
      <t>**</t>
    </r>
    <r>
      <rPr>
        <sz val="11"/>
        <color rgb="FF1F1F1F"/>
        <rFont val="ＭＳ ゴシック"/>
        <family val="3"/>
        <charset val="128"/>
      </rPr>
      <t>「中強度（ハンドツールで取り外し可能）」「青色」</t>
    </r>
    <r>
      <rPr>
        <b/>
        <sz val="11"/>
        <color rgb="FF1F1F1F"/>
        <rFont val="ＭＳ ゴシック"/>
        <family val="3"/>
        <charset val="128"/>
      </rPr>
      <t>の嫌気性ねじ緩み止め接着剤ですが、主に</t>
    </r>
    <r>
      <rPr>
        <sz val="11"/>
        <color rgb="FF1F1F1F"/>
        <rFont val="ＭＳ ゴシック"/>
        <family val="3"/>
        <charset val="128"/>
      </rPr>
      <t>「対象とするネジのサイズ」</t>
    </r>
    <r>
      <rPr>
        <b/>
        <sz val="11"/>
        <color rgb="FF1F1F1F"/>
        <rFont val="ＭＳ ゴシック"/>
        <family val="3"/>
        <charset val="128"/>
      </rPr>
      <t>と</t>
    </r>
    <r>
      <rPr>
        <sz val="11"/>
        <color rgb="FF1F1F1F"/>
        <rFont val="ＭＳ ゴシック"/>
        <family val="3"/>
        <charset val="128"/>
      </rPr>
      <t>「液体の粘度（ドロドロ具合）」</t>
    </r>
    <r>
      <rPr>
        <sz val="11"/>
        <color rgb="FF1F1F1F"/>
        <rFont val="Arial"/>
        <family val="2"/>
      </rPr>
      <t>**</t>
    </r>
    <r>
      <rPr>
        <sz val="11"/>
        <color rgb="FF1F1F1F"/>
        <rFont val="ＭＳ ゴシック"/>
        <family val="3"/>
        <charset val="128"/>
      </rPr>
      <t>に明確な違いがあります。</t>
    </r>
    <phoneticPr fontId="1"/>
  </si>
  <si>
    <t>JJFK25008699</t>
  </si>
  <si>
    <t>JJFK25008700</t>
  </si>
  <si>
    <t>JJFK25008701</t>
  </si>
  <si>
    <t>JJFK25008702</t>
  </si>
  <si>
    <t>JJFK25008704</t>
  </si>
  <si>
    <t>170-174</t>
    <phoneticPr fontId="1"/>
  </si>
  <si>
    <t>LOCTITE242-250ml</t>
    <phoneticPr fontId="1"/>
  </si>
  <si>
    <t>45X60-792</t>
    <phoneticPr fontId="1"/>
  </si>
  <si>
    <t>66</t>
  </si>
  <si>
    <t>30X30-860</t>
    <phoneticPr fontId="1"/>
  </si>
  <si>
    <t>JJFK25011623</t>
  </si>
  <si>
    <t>JJFK25011623</t>
    <phoneticPr fontId="1"/>
  </si>
  <si>
    <t>277-278</t>
  </si>
  <si>
    <t>277-278</t>
    <phoneticPr fontId="1"/>
  </si>
  <si>
    <t>277</t>
    <phoneticPr fontId="1"/>
  </si>
  <si>
    <t>278</t>
    <phoneticPr fontId="1"/>
  </si>
  <si>
    <t>279-280</t>
  </si>
  <si>
    <t>279-280</t>
    <phoneticPr fontId="1"/>
  </si>
  <si>
    <t>279</t>
    <phoneticPr fontId="1"/>
  </si>
  <si>
    <t>280</t>
    <phoneticPr fontId="1"/>
  </si>
  <si>
    <t>281-282</t>
  </si>
  <si>
    <t>281-282</t>
    <phoneticPr fontId="1"/>
  </si>
  <si>
    <t>281</t>
    <phoneticPr fontId="1"/>
  </si>
  <si>
    <t>282</t>
    <phoneticPr fontId="1"/>
  </si>
  <si>
    <t>283-284</t>
  </si>
  <si>
    <t>283-284</t>
    <phoneticPr fontId="1"/>
  </si>
  <si>
    <t>283</t>
    <phoneticPr fontId="1"/>
  </si>
  <si>
    <t>284</t>
    <phoneticPr fontId="1"/>
  </si>
  <si>
    <t>285-286</t>
  </si>
  <si>
    <t>285-286</t>
    <phoneticPr fontId="1"/>
  </si>
  <si>
    <t>285</t>
    <phoneticPr fontId="1"/>
  </si>
  <si>
    <t>286</t>
    <phoneticPr fontId="1"/>
  </si>
  <si>
    <t>287-288</t>
  </si>
  <si>
    <t>287-288</t>
    <phoneticPr fontId="1"/>
  </si>
  <si>
    <t>287</t>
    <phoneticPr fontId="1"/>
  </si>
  <si>
    <t>288</t>
    <phoneticPr fontId="1"/>
  </si>
  <si>
    <t>289-290</t>
  </si>
  <si>
    <t>289-290</t>
    <phoneticPr fontId="1"/>
  </si>
  <si>
    <t>289</t>
    <phoneticPr fontId="1"/>
  </si>
  <si>
    <t>290</t>
    <phoneticPr fontId="1"/>
  </si>
  <si>
    <t>291-292</t>
  </si>
  <si>
    <t>291-292</t>
    <phoneticPr fontId="1"/>
  </si>
  <si>
    <t>291</t>
    <phoneticPr fontId="1"/>
  </si>
  <si>
    <t>292</t>
    <phoneticPr fontId="1"/>
  </si>
  <si>
    <t>293-294</t>
  </si>
  <si>
    <t>293-294</t>
    <phoneticPr fontId="1"/>
  </si>
  <si>
    <t>293</t>
    <phoneticPr fontId="1"/>
  </si>
  <si>
    <t>294</t>
    <phoneticPr fontId="1"/>
  </si>
  <si>
    <t>295-296</t>
  </si>
  <si>
    <t>295-296</t>
    <phoneticPr fontId="1"/>
  </si>
  <si>
    <t>295</t>
    <phoneticPr fontId="1"/>
  </si>
  <si>
    <t>296</t>
    <phoneticPr fontId="1"/>
  </si>
  <si>
    <t>297-298</t>
  </si>
  <si>
    <t>297-298</t>
    <phoneticPr fontId="1"/>
  </si>
  <si>
    <t>297</t>
    <phoneticPr fontId="1"/>
  </si>
  <si>
    <t>298</t>
    <phoneticPr fontId="1"/>
  </si>
  <si>
    <t>JJFK25011623-1/2</t>
    <phoneticPr fontId="1"/>
  </si>
  <si>
    <t>JJFK25011623-2/2</t>
    <phoneticPr fontId="1"/>
  </si>
  <si>
    <t>JJFK25011653</t>
  </si>
  <si>
    <t>JJFK26000060</t>
  </si>
  <si>
    <t>JJFK25011653</t>
    <phoneticPr fontId="1"/>
  </si>
  <si>
    <t>JJFK26000060</t>
    <phoneticPr fontId="1"/>
  </si>
  <si>
    <t>JJFK26000061</t>
  </si>
  <si>
    <t>JJFK26000084</t>
  </si>
  <si>
    <t>JJFK26000061</t>
    <phoneticPr fontId="1"/>
  </si>
  <si>
    <t>JJFK26000084</t>
    <phoneticPr fontId="1"/>
  </si>
  <si>
    <t>JJFK25011628</t>
  </si>
  <si>
    <t>JJFK25011628</t>
    <phoneticPr fontId="1"/>
  </si>
  <si>
    <t>JJFK25011655</t>
  </si>
  <si>
    <t>JJFK25011655-1/4</t>
    <phoneticPr fontId="1"/>
  </si>
  <si>
    <t>JJFK25011655-2/4</t>
    <phoneticPr fontId="1"/>
  </si>
  <si>
    <t>JJFK25011655-3/4</t>
    <phoneticPr fontId="1"/>
  </si>
  <si>
    <t>JJFK25011655-4/4</t>
    <phoneticPr fontId="1"/>
  </si>
  <si>
    <t>JJFK25011674</t>
  </si>
  <si>
    <t>JJFK25011713</t>
  </si>
  <si>
    <t>JJFK25011713-1/3</t>
    <phoneticPr fontId="1"/>
  </si>
  <si>
    <t>JJFK25011713-2/3</t>
    <phoneticPr fontId="1"/>
  </si>
  <si>
    <t>JJFK25011713-3/3</t>
    <phoneticPr fontId="1"/>
  </si>
  <si>
    <t>JJFK25011714</t>
  </si>
  <si>
    <t>JJFK25011714-1/3</t>
    <phoneticPr fontId="1"/>
  </si>
  <si>
    <t>JJFK25011714-2/3</t>
    <phoneticPr fontId="1"/>
  </si>
  <si>
    <t>JJFK25011714-3/3</t>
    <phoneticPr fontId="1"/>
  </si>
  <si>
    <t>JJFK26000063</t>
  </si>
  <si>
    <t>JJFK25011654</t>
  </si>
  <si>
    <t>284-287</t>
  </si>
  <si>
    <t>292-294</t>
  </si>
  <si>
    <t>289-291</t>
  </si>
  <si>
    <t>2026-06</t>
    <phoneticPr fontId="1"/>
  </si>
  <si>
    <t>JJFK26000069</t>
  </si>
  <si>
    <t>CX80-002500-V2-P-KIT</t>
  </si>
  <si>
    <t>CX80-002500-V2-P-KIT</t>
    <phoneticPr fontId="1"/>
  </si>
  <si>
    <t>FRAME AEC APC BASE</t>
  </si>
  <si>
    <t>FRAME AEC APC BASE</t>
    <phoneticPr fontId="1"/>
  </si>
  <si>
    <t>CX80-002447-V3-P-KIT</t>
  </si>
  <si>
    <t>CX80-002447-V3-P-KIT</t>
    <phoneticPr fontId="1"/>
  </si>
  <si>
    <t>FRAME,AECAPC CONT</t>
    <phoneticPr fontId="1"/>
  </si>
  <si>
    <t>CX80-002500-V2-P</t>
    <phoneticPr fontId="1"/>
  </si>
  <si>
    <t>CX80-002447-V3-P</t>
    <phoneticPr fontId="1"/>
  </si>
  <si>
    <t>67-70</t>
  </si>
  <si>
    <t>CX80-002500-V2-P</t>
    <phoneticPr fontId="1"/>
  </si>
  <si>
    <t>SET-CX80-002500-V2-P</t>
    <phoneticPr fontId="1"/>
  </si>
  <si>
    <t>JJFK26000074</t>
  </si>
  <si>
    <t>CX80-002447-V3-P</t>
    <phoneticPr fontId="1"/>
  </si>
  <si>
    <t>SET-CX80-002447-V3-P</t>
    <phoneticPr fontId="1"/>
  </si>
  <si>
    <t>JJFK26000076</t>
  </si>
  <si>
    <t>JJFK25009834</t>
  </si>
  <si>
    <t>86</t>
  </si>
  <si>
    <t>87</t>
  </si>
  <si>
    <t>99</t>
    <phoneticPr fontId="1"/>
  </si>
  <si>
    <t>75-77</t>
    <phoneticPr fontId="1"/>
  </si>
  <si>
    <t>258-261</t>
    <phoneticPr fontId="1"/>
  </si>
  <si>
    <t>169</t>
    <phoneticPr fontId="1"/>
  </si>
  <si>
    <t>253,257,276,281</t>
    <phoneticPr fontId="1"/>
  </si>
  <si>
    <t>252,256,279,280</t>
    <phoneticPr fontId="1"/>
  </si>
  <si>
    <t>137-140</t>
    <phoneticPr fontId="1"/>
  </si>
  <si>
    <t>137-140,251,262-265</t>
    <phoneticPr fontId="1"/>
  </si>
  <si>
    <t>254-255</t>
    <phoneticPr fontId="1"/>
  </si>
  <si>
    <t>269-274</t>
    <phoneticPr fontId="1"/>
  </si>
  <si>
    <t>254-255,168,266,269-274</t>
    <phoneticPr fontId="1"/>
  </si>
  <si>
    <t>165-167</t>
    <phoneticPr fontId="1"/>
  </si>
  <si>
    <t>155-156,165-167,175</t>
    <phoneticPr fontId="1"/>
  </si>
  <si>
    <t>157--213</t>
    <phoneticPr fontId="1"/>
  </si>
  <si>
    <t>247-250,203-204</t>
    <phoneticPr fontId="1"/>
  </si>
  <si>
    <t>56</t>
  </si>
  <si>
    <t>78-85</t>
    <phoneticPr fontId="1"/>
  </si>
  <si>
    <t>131-132</t>
    <phoneticPr fontId="1"/>
  </si>
  <si>
    <t>258-261,169,277-278</t>
    <phoneticPr fontId="1"/>
  </si>
  <si>
    <t>88-92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</si>
</sst>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mmdd"/>
    <numFmt numFmtId="177" formatCode="General&quot;mL&quot;"/>
    <numFmt numFmtId="178" formatCode="General&quot;mL/50&quot;"/>
    <numFmt numFmtId="179" formatCode="General&quot;mL/250&quot;"/>
    <numFmt numFmtId="180" formatCode="0.00_ "/>
  </numFmts>
  <fonts count="26">
    <font>
      <sz val="11"/>
      <color theme="1"/>
      <name val="Yu Gothic"/>
      <family val="2"/>
      <scheme val="minor"/>
    </font>
    <font>
      <sz val="6"/>
      <name val="Yu Gothic"/>
      <family val="3"/>
      <charset val="128"/>
      <scheme val="minor"/>
    </font>
    <font>
      <sz val="9"/>
      <color theme="1"/>
      <name val="ＭＳ ゴシック"/>
      <family val="3"/>
      <charset val="128"/>
    </font>
    <font>
      <sz val="9"/>
      <color rgb="FF1B1C1D"/>
      <name val="ＭＳ ゴシック"/>
      <family val="3"/>
      <charset val="128"/>
    </font>
    <font>
      <b/>
      <sz val="9"/>
      <color rgb="FF1B1C1D"/>
      <name val="ＭＳ ゴシック"/>
      <family val="3"/>
      <charset val="128"/>
    </font>
    <font>
      <sz val="9"/>
      <color rgb="FF444746"/>
      <name val="ＭＳ ゴシック"/>
      <family val="3"/>
      <charset val="128"/>
    </font>
    <font>
      <b/>
      <sz val="9"/>
      <color theme="1"/>
      <name val="ＭＳ ゴシック"/>
      <family val="3"/>
      <charset val="128"/>
    </font>
    <font>
      <b/>
      <sz val="9"/>
      <color rgb="FFFF0000"/>
      <name val="ＭＳ ゴシック"/>
      <family val="3"/>
      <charset val="128"/>
    </font>
    <font>
      <sz val="11"/>
      <color theme="1"/>
      <name val="ＭＳ ゴシック"/>
      <family val="3"/>
      <charset val="128"/>
    </font>
    <font>
      <sz val="14"/>
      <color theme="1"/>
      <name val="ＭＳ ゴシック"/>
      <family val="3"/>
      <charset val="128"/>
    </font>
    <font>
      <sz val="48"/>
      <color theme="1"/>
      <name val="ＭＳ ゴシック"/>
      <family val="3"/>
      <charset val="128"/>
    </font>
    <font>
      <sz val="130"/>
      <color theme="1"/>
      <name val="ＭＳ ゴシック"/>
      <family val="3"/>
      <charset val="128"/>
    </font>
    <font>
      <sz val="11"/>
      <name val="ＭＳ Ｐゴシック"/>
      <family val="3"/>
      <charset val="128"/>
    </font>
    <font>
      <sz val="9"/>
      <name val="ＭＳ ゴシック"/>
      <family val="3"/>
      <charset val="128"/>
    </font>
    <font>
      <u/>
      <sz val="11"/>
      <color theme="10"/>
      <name val="Yu Gothic"/>
      <family val="2"/>
      <scheme val="minor"/>
    </font>
    <font>
      <u/>
      <sz val="9"/>
      <color theme="10"/>
      <name val="ＭＳ ゴシック"/>
      <family val="3"/>
      <charset val="128"/>
    </font>
    <font>
      <b/>
      <sz val="16"/>
      <color theme="1"/>
      <name val="ＭＳ ゴシック"/>
      <family val="3"/>
      <charset val="128"/>
    </font>
    <font>
      <u/>
      <sz val="9"/>
      <color theme="1"/>
      <name val="ＭＳ ゴシック"/>
      <family val="3"/>
      <charset val="128"/>
    </font>
    <font>
      <u/>
      <sz val="9"/>
      <name val="ＭＳ ゴシック"/>
      <family val="3"/>
      <charset val="128"/>
    </font>
    <font>
      <sz val="11"/>
      <color rgb="FF1F1F1F"/>
      <name val="Arial"/>
      <family val="2"/>
    </font>
    <font>
      <b/>
      <sz val="11"/>
      <color rgb="FF1F1F1F"/>
      <name val="Arial"/>
      <family val="2"/>
    </font>
    <font>
      <b/>
      <sz val="13.5"/>
      <color rgb="FF1F1F1F"/>
      <name val="Arial"/>
      <family val="2"/>
    </font>
    <font>
      <b/>
      <sz val="12"/>
      <color rgb="FF1F1F1F"/>
      <name val="Arial"/>
      <family val="2"/>
    </font>
    <font>
      <sz val="11"/>
      <color rgb="FF1F1F1F"/>
      <name val="ＭＳ ゴシック"/>
      <family val="3"/>
      <charset val="128"/>
    </font>
    <font>
      <b/>
      <sz val="11"/>
      <color rgb="FF1F1F1F"/>
      <name val="ＭＳ ゴシック"/>
      <family val="3"/>
      <charset val="128"/>
    </font>
    <font>
      <sz val="11"/>
      <color rgb="FFFFFFFF"/>
      <name val="ＭＳ ゴシック"/>
      <family val="3"/>
      <charset val="128"/>
    </font>
  </fonts>
  <fills count="11">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rgb="FFFFFF0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0070C0"/>
        <bgColor indexed="64"/>
      </patternFill>
    </fill>
    <fill>
      <patternFill patternType="solid">
        <fgColor theme="0"/>
        <bgColor indexed="64"/>
      </patternFill>
    </fill>
  </fills>
  <borders count="10">
    <border>
      <left/>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12" fillId="0" borderId="0"/>
    <xf numFmtId="0" fontId="14" fillId="0" borderId="0" applyNumberFormat="0" applyFill="0" applyBorder="0" applyAlignment="0" applyProtection="0"/>
  </cellStyleXfs>
  <cellXfs count="164">
    <xf numFmtId="0" fontId="0" fillId="0" borderId="0" xfId="0"/>
    <xf numFmtId="0" fontId="2" fillId="0" borderId="0" xfId="0" applyFont="1"/>
    <xf numFmtId="0" fontId="2" fillId="0" borderId="0" xfId="0" applyFont="1" applyAlignment="1">
      <alignment vertical="top"/>
    </xf>
    <xf numFmtId="0" fontId="2" fillId="0" borderId="0" xfId="0" applyFont="1" applyAlignment="1">
      <alignment vertical="top" wrapText="1"/>
    </xf>
    <xf numFmtId="0" fontId="3" fillId="0" borderId="0" xfId="0" applyFont="1" applyAlignment="1">
      <alignment vertical="center" readingOrder="1"/>
    </xf>
    <xf numFmtId="0" fontId="4" fillId="0" borderId="0" xfId="0" applyFont="1" applyAlignment="1">
      <alignment vertical="center" readingOrder="1"/>
    </xf>
    <xf numFmtId="0" fontId="3" fillId="0" borderId="0" xfId="0" applyFont="1" applyAlignment="1">
      <alignment horizontal="left" vertical="center" indent="1" readingOrder="1"/>
    </xf>
    <xf numFmtId="0" fontId="3" fillId="0" borderId="0" xfId="0" applyFont="1" applyAlignment="1">
      <alignment horizontal="left" vertical="center" indent="2" readingOrder="1"/>
    </xf>
    <xf numFmtId="0" fontId="4" fillId="0" borderId="1" xfId="0" applyFont="1" applyBorder="1" applyAlignment="1">
      <alignment vertical="center" wrapText="1" readingOrder="1"/>
    </xf>
    <xf numFmtId="0" fontId="3" fillId="0" borderId="1" xfId="0" applyFont="1" applyBorder="1" applyAlignment="1">
      <alignment vertical="center" wrapText="1" readingOrder="1"/>
    </xf>
    <xf numFmtId="0" fontId="4" fillId="0" borderId="0" xfId="0" applyFont="1" applyAlignment="1">
      <alignment horizontal="left" vertical="center" readingOrder="1"/>
    </xf>
    <xf numFmtId="0" fontId="3" fillId="0" borderId="0" xfId="0" applyFont="1" applyAlignment="1">
      <alignment horizontal="left" vertical="center" readingOrder="1"/>
    </xf>
    <xf numFmtId="0" fontId="2" fillId="0" borderId="0" xfId="0" applyFont="1" applyAlignment="1">
      <alignment horizontal="right"/>
    </xf>
    <xf numFmtId="0" fontId="6" fillId="0" borderId="0" xfId="0" quotePrefix="1" applyFont="1" applyAlignment="1">
      <alignment horizontal="right"/>
    </xf>
    <xf numFmtId="49" fontId="5" fillId="0" borderId="1" xfId="0" applyNumberFormat="1" applyFont="1" applyBorder="1" applyAlignment="1">
      <alignment vertical="center" wrapText="1" readingOrder="1"/>
    </xf>
    <xf numFmtId="0" fontId="2" fillId="0" borderId="0" xfId="0" applyFont="1" applyAlignment="1">
      <alignment horizontal="left"/>
    </xf>
    <xf numFmtId="0" fontId="6" fillId="0" borderId="0" xfId="0" applyFont="1" applyAlignment="1">
      <alignment horizontal="left"/>
    </xf>
    <xf numFmtId="0" fontId="2" fillId="0" borderId="0" xfId="0" applyFont="1" applyAlignment="1">
      <alignment horizontal="center"/>
    </xf>
    <xf numFmtId="0" fontId="2" fillId="0" borderId="2" xfId="0" applyFont="1" applyBorder="1"/>
    <xf numFmtId="0" fontId="2" fillId="0" borderId="2" xfId="0" applyFont="1" applyBorder="1" applyAlignment="1">
      <alignment horizontal="center"/>
    </xf>
    <xf numFmtId="0" fontId="6" fillId="0" borderId="2" xfId="0" applyFont="1" applyBorder="1" applyAlignment="1">
      <alignment horizontal="center"/>
    </xf>
    <xf numFmtId="176" fontId="2" fillId="0" borderId="2" xfId="0" applyNumberFormat="1" applyFont="1" applyBorder="1" applyAlignment="1">
      <alignment horizontal="center"/>
    </xf>
    <xf numFmtId="0" fontId="2" fillId="0" borderId="2" xfId="0" quotePrefix="1" applyFont="1" applyBorder="1"/>
    <xf numFmtId="0" fontId="7" fillId="0" borderId="2" xfId="0" applyFont="1" applyBorder="1" applyAlignment="1">
      <alignment horizontal="center"/>
    </xf>
    <xf numFmtId="0" fontId="7" fillId="0" borderId="2" xfId="0" applyFont="1" applyBorder="1"/>
    <xf numFmtId="0" fontId="7" fillId="0" borderId="2" xfId="0" quotePrefix="1" applyFont="1" applyBorder="1" applyAlignment="1">
      <alignment horizontal="left"/>
    </xf>
    <xf numFmtId="0" fontId="7" fillId="0" borderId="2" xfId="0" applyFont="1" applyBorder="1" applyAlignment="1">
      <alignment horizontal="left"/>
    </xf>
    <xf numFmtId="0" fontId="2" fillId="0" borderId="0" xfId="0" quotePrefix="1" applyFont="1" applyAlignment="1">
      <alignment horizontal="right"/>
    </xf>
    <xf numFmtId="0" fontId="2" fillId="2" borderId="2" xfId="0" applyFont="1" applyFill="1" applyBorder="1"/>
    <xf numFmtId="49" fontId="7" fillId="0" borderId="2" xfId="0" quotePrefix="1" applyNumberFormat="1" applyFont="1" applyBorder="1" applyAlignment="1">
      <alignment horizontal="left"/>
    </xf>
    <xf numFmtId="49" fontId="7" fillId="0" borderId="2" xfId="0" applyNumberFormat="1" applyFont="1" applyBorder="1" applyAlignment="1">
      <alignment horizontal="left"/>
    </xf>
    <xf numFmtId="49" fontId="2" fillId="0" borderId="0" xfId="0" applyNumberFormat="1" applyFont="1"/>
    <xf numFmtId="49" fontId="7" fillId="0" borderId="2" xfId="0" applyNumberFormat="1" applyFont="1" applyBorder="1"/>
    <xf numFmtId="49" fontId="2" fillId="0" borderId="0" xfId="0" applyNumberFormat="1" applyFont="1" applyAlignment="1">
      <alignment horizontal="left"/>
    </xf>
    <xf numFmtId="49" fontId="2" fillId="0" borderId="2" xfId="0" applyNumberFormat="1" applyFont="1" applyBorder="1" applyAlignment="1">
      <alignment horizontal="center"/>
    </xf>
    <xf numFmtId="0" fontId="6" fillId="0" borderId="2" xfId="0" applyFont="1" applyBorder="1"/>
    <xf numFmtId="177" fontId="2" fillId="2" borderId="2" xfId="0" applyNumberFormat="1" applyFont="1" applyFill="1" applyBorder="1" applyAlignment="1">
      <alignment horizontal="right"/>
    </xf>
    <xf numFmtId="177" fontId="2" fillId="2" borderId="2" xfId="0" applyNumberFormat="1" applyFont="1" applyFill="1" applyBorder="1"/>
    <xf numFmtId="0" fontId="8" fillId="0" borderId="0" xfId="0" applyFont="1" applyAlignment="1">
      <alignment vertical="center"/>
    </xf>
    <xf numFmtId="49" fontId="8" fillId="0" borderId="0" xfId="0" applyNumberFormat="1" applyFont="1" applyAlignment="1">
      <alignment vertical="center"/>
    </xf>
    <xf numFmtId="0" fontId="6" fillId="0" borderId="2" xfId="0" applyFont="1" applyBorder="1" applyAlignment="1">
      <alignment horizontal="right"/>
    </xf>
    <xf numFmtId="0" fontId="2" fillId="0" borderId="2" xfId="0" applyFont="1" applyBorder="1" applyAlignment="1">
      <alignment horizontal="left"/>
    </xf>
    <xf numFmtId="178" fontId="2" fillId="2" borderId="2" xfId="0" applyNumberFormat="1" applyFont="1" applyFill="1" applyBorder="1"/>
    <xf numFmtId="0" fontId="2" fillId="3" borderId="2" xfId="0" applyFont="1" applyFill="1" applyBorder="1"/>
    <xf numFmtId="178" fontId="6" fillId="0" borderId="2" xfId="0" applyNumberFormat="1" applyFont="1" applyBorder="1"/>
    <xf numFmtId="178" fontId="6" fillId="0" borderId="2" xfId="0" applyNumberFormat="1" applyFont="1" applyBorder="1" applyAlignment="1">
      <alignment horizontal="right"/>
    </xf>
    <xf numFmtId="0" fontId="11" fillId="0" borderId="0" xfId="0" applyFont="1" applyAlignment="1">
      <alignment horizontal="left" vertical="center"/>
    </xf>
    <xf numFmtId="0" fontId="8" fillId="0" borderId="0" xfId="0" applyFont="1" applyAlignment="1">
      <alignment horizontal="left" vertical="center"/>
    </xf>
    <xf numFmtId="0" fontId="9" fillId="0" borderId="0" xfId="0" applyFont="1" applyAlignment="1">
      <alignment horizontal="left" vertical="center"/>
    </xf>
    <xf numFmtId="0" fontId="11" fillId="0" borderId="0" xfId="0" applyFont="1" applyAlignment="1">
      <alignment vertical="center"/>
    </xf>
    <xf numFmtId="0" fontId="10" fillId="0" borderId="0" xfId="0" applyFont="1" applyAlignment="1">
      <alignment horizontal="left" vertical="center" shrinkToFit="1"/>
    </xf>
    <xf numFmtId="178" fontId="2" fillId="3" borderId="2" xfId="0" applyNumberFormat="1" applyFont="1" applyFill="1" applyBorder="1"/>
    <xf numFmtId="177" fontId="2" fillId="3" borderId="2" xfId="0" applyNumberFormat="1" applyFont="1" applyFill="1" applyBorder="1"/>
    <xf numFmtId="0" fontId="2" fillId="2" borderId="2" xfId="0" applyFont="1" applyFill="1" applyBorder="1" applyAlignment="1">
      <alignment horizontal="left"/>
    </xf>
    <xf numFmtId="17" fontId="16" fillId="0" borderId="0" xfId="0" quotePrefix="1" applyNumberFormat="1" applyFont="1" applyAlignment="1">
      <alignment horizontal="left" vertical="center"/>
    </xf>
    <xf numFmtId="49" fontId="2" fillId="0" borderId="2" xfId="0" applyNumberFormat="1" applyFont="1" applyBorder="1" applyAlignment="1">
      <alignment horizontal="center" shrinkToFit="1"/>
    </xf>
    <xf numFmtId="178" fontId="13" fillId="2" borderId="2" xfId="0" applyNumberFormat="1" applyFont="1" applyFill="1" applyBorder="1"/>
    <xf numFmtId="0" fontId="13" fillId="3" borderId="2" xfId="0" applyFont="1" applyFill="1" applyBorder="1"/>
    <xf numFmtId="178" fontId="13" fillId="3" borderId="2" xfId="0" applyNumberFormat="1" applyFont="1" applyFill="1" applyBorder="1"/>
    <xf numFmtId="178" fontId="13" fillId="2" borderId="2" xfId="0" applyNumberFormat="1" applyFont="1" applyFill="1" applyBorder="1" applyAlignment="1">
      <alignment horizontal="right"/>
    </xf>
    <xf numFmtId="0" fontId="13" fillId="2" borderId="2" xfId="0" applyFont="1" applyFill="1" applyBorder="1"/>
    <xf numFmtId="0" fontId="2" fillId="2" borderId="2" xfId="0" applyFont="1" applyFill="1" applyBorder="1" applyAlignment="1">
      <alignment horizontal="right"/>
    </xf>
    <xf numFmtId="178" fontId="2" fillId="2" borderId="2" xfId="0" applyNumberFormat="1" applyFont="1" applyFill="1" applyBorder="1" applyAlignment="1">
      <alignment horizontal="right"/>
    </xf>
    <xf numFmtId="0" fontId="2" fillId="3" borderId="2" xfId="0" applyFont="1" applyFill="1" applyBorder="1" applyAlignment="1">
      <alignment horizontal="right"/>
    </xf>
    <xf numFmtId="178" fontId="13" fillId="0" borderId="2" xfId="0" applyNumberFormat="1" applyFont="1" applyBorder="1"/>
    <xf numFmtId="179" fontId="6" fillId="0" borderId="2" xfId="0" applyNumberFormat="1" applyFont="1" applyBorder="1" applyAlignment="1">
      <alignment horizontal="right"/>
    </xf>
    <xf numFmtId="179" fontId="13" fillId="2" borderId="2" xfId="0" applyNumberFormat="1" applyFont="1" applyFill="1" applyBorder="1" applyAlignment="1">
      <alignment horizontal="right"/>
    </xf>
    <xf numFmtId="179" fontId="13" fillId="3" borderId="2" xfId="0" applyNumberFormat="1" applyFont="1" applyFill="1" applyBorder="1"/>
    <xf numFmtId="0" fontId="2" fillId="0" borderId="2" xfId="0" quotePrefix="1" applyFont="1" applyBorder="1" applyAlignment="1">
      <alignment horizontal="center"/>
    </xf>
    <xf numFmtId="179" fontId="13" fillId="0" borderId="2" xfId="0" applyNumberFormat="1" applyFont="1" applyBorder="1"/>
    <xf numFmtId="176" fontId="2" fillId="0" borderId="0" xfId="0" applyNumberFormat="1" applyFont="1"/>
    <xf numFmtId="176" fontId="2" fillId="0" borderId="2" xfId="0" applyNumberFormat="1" applyFont="1" applyBorder="1"/>
    <xf numFmtId="20" fontId="2" fillId="0" borderId="2" xfId="0" applyNumberFormat="1" applyFont="1" applyBorder="1"/>
    <xf numFmtId="176" fontId="2" fillId="3" borderId="2" xfId="0" applyNumberFormat="1" applyFont="1" applyFill="1" applyBorder="1" applyAlignment="1">
      <alignment horizontal="center"/>
    </xf>
    <xf numFmtId="0" fontId="2" fillId="3" borderId="2" xfId="0" applyFont="1" applyFill="1" applyBorder="1" applyAlignment="1">
      <alignment horizontal="center"/>
    </xf>
    <xf numFmtId="179" fontId="2" fillId="3" borderId="2" xfId="0" applyNumberFormat="1" applyFont="1" applyFill="1" applyBorder="1"/>
    <xf numFmtId="49" fontId="2" fillId="0" borderId="0" xfId="0" applyNumberFormat="1" applyFont="1" applyAlignment="1">
      <alignment horizontal="center"/>
    </xf>
    <xf numFmtId="0" fontId="13" fillId="0" borderId="2" xfId="0" applyFont="1" applyBorder="1"/>
    <xf numFmtId="178" fontId="2" fillId="0" borderId="0" xfId="0" applyNumberFormat="1" applyFont="1"/>
    <xf numFmtId="14" fontId="2" fillId="0" borderId="0" xfId="0" applyNumberFormat="1" applyFont="1"/>
    <xf numFmtId="179" fontId="13" fillId="2" borderId="2" xfId="0" applyNumberFormat="1" applyFont="1" applyFill="1" applyBorder="1"/>
    <xf numFmtId="178" fontId="13" fillId="3" borderId="2" xfId="0" applyNumberFormat="1" applyFont="1" applyFill="1" applyBorder="1" applyAlignment="1">
      <alignment horizontal="right"/>
    </xf>
    <xf numFmtId="0" fontId="15" fillId="0" borderId="0" xfId="2" applyFont="1"/>
    <xf numFmtId="179" fontId="13" fillId="3" borderId="2" xfId="0" applyNumberFormat="1" applyFont="1" applyFill="1" applyBorder="1" applyAlignment="1">
      <alignment horizontal="right"/>
    </xf>
    <xf numFmtId="180" fontId="2" fillId="0" borderId="0" xfId="0" applyNumberFormat="1" applyFont="1"/>
    <xf numFmtId="0" fontId="15" fillId="0" borderId="2" xfId="2" applyFont="1" applyBorder="1" applyAlignment="1">
      <alignment horizontal="center"/>
    </xf>
    <xf numFmtId="56" fontId="2" fillId="0" borderId="0" xfId="0" applyNumberFormat="1" applyFont="1"/>
    <xf numFmtId="0" fontId="17" fillId="3" borderId="2" xfId="0" applyFont="1" applyFill="1" applyBorder="1"/>
    <xf numFmtId="179" fontId="2" fillId="0" borderId="0" xfId="0" applyNumberFormat="1" applyFont="1"/>
    <xf numFmtId="0" fontId="2" fillId="0" borderId="3" xfId="0" applyFont="1" applyBorder="1"/>
    <xf numFmtId="178" fontId="2" fillId="0" borderId="3" xfId="0" applyNumberFormat="1" applyFont="1" applyBorder="1"/>
    <xf numFmtId="0" fontId="18" fillId="3" borderId="2" xfId="0" applyFont="1" applyFill="1" applyBorder="1"/>
    <xf numFmtId="49" fontId="2" fillId="0" borderId="2" xfId="0" quotePrefix="1" applyNumberFormat="1" applyFont="1" applyBorder="1" applyAlignment="1">
      <alignment horizontal="center"/>
    </xf>
    <xf numFmtId="49" fontId="16" fillId="0" borderId="0" xfId="0" quotePrefix="1" applyNumberFormat="1" applyFont="1" applyAlignment="1">
      <alignment horizontal="left" vertical="center"/>
    </xf>
    <xf numFmtId="49" fontId="11" fillId="0" borderId="0" xfId="0" applyNumberFormat="1" applyFont="1" applyAlignment="1">
      <alignment horizontal="left" vertical="center"/>
    </xf>
    <xf numFmtId="49" fontId="11" fillId="0" borderId="0" xfId="0" applyNumberFormat="1" applyFont="1" applyAlignment="1">
      <alignment vertical="center"/>
    </xf>
    <xf numFmtId="49" fontId="8" fillId="0" borderId="0" xfId="0" applyNumberFormat="1" applyFont="1" applyAlignment="1">
      <alignment horizontal="left" vertical="center"/>
    </xf>
    <xf numFmtId="49" fontId="9" fillId="0" borderId="0" xfId="0" applyNumberFormat="1" applyFont="1" applyAlignment="1">
      <alignment horizontal="left" vertical="center"/>
    </xf>
    <xf numFmtId="49" fontId="10" fillId="0" borderId="0" xfId="0" applyNumberFormat="1" applyFont="1" applyAlignment="1">
      <alignment horizontal="left" vertical="center" shrinkToFit="1"/>
    </xf>
    <xf numFmtId="20" fontId="2" fillId="4" borderId="2" xfId="0" applyNumberFormat="1" applyFont="1" applyFill="1" applyBorder="1"/>
    <xf numFmtId="0" fontId="2" fillId="0" borderId="4" xfId="0" applyFont="1" applyBorder="1" applyAlignment="1">
      <alignment horizontal="center"/>
    </xf>
    <xf numFmtId="176" fontId="2" fillId="0" borderId="4" xfId="0" applyNumberFormat="1" applyFont="1" applyBorder="1" applyAlignment="1">
      <alignment horizontal="center"/>
    </xf>
    <xf numFmtId="0" fontId="2" fillId="0" borderId="5" xfId="0" applyFont="1" applyBorder="1" applyAlignment="1">
      <alignment horizontal="center"/>
    </xf>
    <xf numFmtId="176" fontId="2" fillId="0" borderId="5" xfId="0" applyNumberFormat="1" applyFont="1" applyBorder="1" applyAlignment="1">
      <alignment horizontal="center"/>
    </xf>
    <xf numFmtId="0" fontId="2" fillId="0" borderId="4" xfId="0" applyFont="1" applyBorder="1"/>
    <xf numFmtId="49" fontId="2" fillId="0" borderId="5" xfId="0" applyNumberFormat="1" applyFont="1" applyBorder="1" applyAlignment="1">
      <alignment horizontal="center"/>
    </xf>
    <xf numFmtId="0" fontId="2" fillId="0" borderId="5" xfId="0" applyFont="1" applyBorder="1"/>
    <xf numFmtId="0" fontId="2" fillId="0" borderId="6" xfId="0" applyFont="1" applyBorder="1" applyAlignment="1">
      <alignment horizontal="centerContinuous"/>
    </xf>
    <xf numFmtId="0" fontId="2" fillId="0" borderId="7" xfId="0" applyFont="1" applyBorder="1" applyAlignment="1">
      <alignment horizontal="centerContinuous"/>
    </xf>
    <xf numFmtId="0" fontId="2" fillId="0" borderId="9" xfId="0" applyFont="1" applyBorder="1" applyAlignment="1">
      <alignment horizontal="center"/>
    </xf>
    <xf numFmtId="176" fontId="2" fillId="0" borderId="9" xfId="0" applyNumberFormat="1" applyFont="1" applyBorder="1" applyAlignment="1">
      <alignment horizontal="center"/>
    </xf>
    <xf numFmtId="49" fontId="2" fillId="0" borderId="9" xfId="0" applyNumberFormat="1" applyFont="1" applyBorder="1" applyAlignment="1">
      <alignment horizontal="center"/>
    </xf>
    <xf numFmtId="0" fontId="2" fillId="0" borderId="9" xfId="0" applyFont="1" applyBorder="1"/>
    <xf numFmtId="0" fontId="2" fillId="0" borderId="8" xfId="0" applyFont="1" applyBorder="1" applyAlignment="1">
      <alignment horizontal="center"/>
    </xf>
    <xf numFmtId="176" fontId="2" fillId="0" borderId="6" xfId="0" applyNumberFormat="1" applyFont="1" applyBorder="1" applyAlignment="1">
      <alignment horizontal="centerContinuous"/>
    </xf>
    <xf numFmtId="49" fontId="2" fillId="0" borderId="7" xfId="0" applyNumberFormat="1" applyFont="1" applyBorder="1" applyAlignment="1">
      <alignment horizontal="centerContinuous"/>
    </xf>
    <xf numFmtId="0" fontId="2" fillId="5" borderId="4" xfId="0" applyFont="1" applyFill="1" applyBorder="1" applyAlignment="1">
      <alignment horizontal="center"/>
    </xf>
    <xf numFmtId="0" fontId="2" fillId="5" borderId="5" xfId="0" applyFont="1" applyFill="1" applyBorder="1" applyAlignment="1">
      <alignment horizontal="center"/>
    </xf>
    <xf numFmtId="0" fontId="2" fillId="5" borderId="2" xfId="0" applyFont="1" applyFill="1" applyBorder="1"/>
    <xf numFmtId="0" fontId="2" fillId="2" borderId="4" xfId="0" applyFont="1" applyFill="1" applyBorder="1" applyAlignment="1">
      <alignment horizontal="center"/>
    </xf>
    <xf numFmtId="0" fontId="2" fillId="2" borderId="5" xfId="0" applyFont="1" applyFill="1" applyBorder="1" applyAlignment="1">
      <alignment horizontal="center"/>
    </xf>
    <xf numFmtId="14" fontId="13" fillId="3" borderId="2" xfId="0" applyNumberFormat="1" applyFont="1" applyFill="1" applyBorder="1"/>
    <xf numFmtId="14" fontId="13" fillId="2" borderId="2" xfId="0" applyNumberFormat="1" applyFont="1" applyFill="1" applyBorder="1"/>
    <xf numFmtId="14" fontId="2" fillId="2" borderId="2" xfId="0" applyNumberFormat="1" applyFont="1" applyFill="1" applyBorder="1"/>
    <xf numFmtId="14" fontId="2" fillId="3" borderId="2" xfId="0" applyNumberFormat="1" applyFont="1" applyFill="1" applyBorder="1"/>
    <xf numFmtId="178" fontId="2" fillId="0" borderId="2" xfId="0" applyNumberFormat="1" applyFont="1" applyBorder="1"/>
    <xf numFmtId="178" fontId="13" fillId="0" borderId="3" xfId="0" applyNumberFormat="1" applyFont="1" applyBorder="1"/>
    <xf numFmtId="178" fontId="13" fillId="0" borderId="2" xfId="0" applyNumberFormat="1" applyFont="1" applyBorder="1" applyAlignment="1">
      <alignment horizontal="right"/>
    </xf>
    <xf numFmtId="0" fontId="2" fillId="5" borderId="2" xfId="0" applyFont="1" applyFill="1" applyBorder="1" applyAlignment="1">
      <alignment horizontal="center"/>
    </xf>
    <xf numFmtId="176" fontId="2" fillId="5" borderId="2" xfId="0" applyNumberFormat="1" applyFont="1" applyFill="1" applyBorder="1" applyAlignment="1">
      <alignment horizontal="center"/>
    </xf>
    <xf numFmtId="0" fontId="2" fillId="6" borderId="2" xfId="0" applyFont="1" applyFill="1" applyBorder="1" applyAlignment="1">
      <alignment horizontal="center"/>
    </xf>
    <xf numFmtId="176" fontId="2" fillId="6" borderId="2" xfId="0" applyNumberFormat="1" applyFont="1" applyFill="1" applyBorder="1" applyAlignment="1">
      <alignment horizontal="center"/>
    </xf>
    <xf numFmtId="0" fontId="2" fillId="7" borderId="2" xfId="0" applyFont="1" applyFill="1" applyBorder="1" applyAlignment="1">
      <alignment horizontal="center"/>
    </xf>
    <xf numFmtId="176" fontId="2" fillId="7" borderId="2" xfId="0" applyNumberFormat="1" applyFont="1" applyFill="1" applyBorder="1" applyAlignment="1">
      <alignment horizontal="center"/>
    </xf>
    <xf numFmtId="0" fontId="2" fillId="8" borderId="2" xfId="0" applyFont="1" applyFill="1" applyBorder="1" applyAlignment="1">
      <alignment horizontal="center"/>
    </xf>
    <xf numFmtId="176" fontId="2" fillId="8" borderId="2" xfId="0" applyNumberFormat="1" applyFont="1" applyFill="1" applyBorder="1" applyAlignment="1">
      <alignment horizontal="center"/>
    </xf>
    <xf numFmtId="179" fontId="13" fillId="0" borderId="2" xfId="0" applyNumberFormat="1" applyFont="1" applyBorder="1" applyAlignment="1">
      <alignment horizontal="right"/>
    </xf>
    <xf numFmtId="179" fontId="13" fillId="0" borderId="3" xfId="0" applyNumberFormat="1" applyFont="1" applyBorder="1" applyAlignment="1">
      <alignment horizontal="right"/>
    </xf>
    <xf numFmtId="179" fontId="2" fillId="0" borderId="2" xfId="0" applyNumberFormat="1" applyFont="1" applyBorder="1"/>
    <xf numFmtId="179" fontId="2" fillId="0" borderId="3" xfId="0" applyNumberFormat="1" applyFont="1" applyBorder="1"/>
    <xf numFmtId="179" fontId="13" fillId="0" borderId="3" xfId="0" applyNumberFormat="1" applyFont="1" applyBorder="1"/>
    <xf numFmtId="49" fontId="15" fillId="0" borderId="0" xfId="2" applyNumberFormat="1" applyFont="1"/>
    <xf numFmtId="0" fontId="2" fillId="9" borderId="2" xfId="0" applyFont="1" applyFill="1" applyBorder="1"/>
    <xf numFmtId="179" fontId="13" fillId="9" borderId="2" xfId="0" applyNumberFormat="1" applyFont="1" applyFill="1" applyBorder="1"/>
    <xf numFmtId="49" fontId="2" fillId="0" borderId="0" xfId="0" applyNumberFormat="1" applyFont="1" applyAlignment="1">
      <alignment shrinkToFit="1"/>
    </xf>
    <xf numFmtId="49" fontId="15" fillId="0" borderId="0" xfId="2" applyNumberFormat="1" applyFont="1" applyAlignment="1">
      <alignment shrinkToFit="1"/>
    </xf>
    <xf numFmtId="0" fontId="15" fillId="0" borderId="2" xfId="2" applyFont="1" applyFill="1" applyBorder="1" applyAlignment="1">
      <alignment horizontal="center"/>
    </xf>
    <xf numFmtId="0" fontId="8" fillId="0" borderId="0" xfId="0" applyFont="1"/>
    <xf numFmtId="0" fontId="8" fillId="0" borderId="0" xfId="0" applyFont="1" applyAlignment="1">
      <alignment horizontal="center"/>
    </xf>
    <xf numFmtId="176" fontId="8" fillId="0" borderId="0" xfId="0" applyNumberFormat="1" applyFont="1" applyAlignment="1">
      <alignment horizontal="center"/>
    </xf>
    <xf numFmtId="0" fontId="8" fillId="0" borderId="0" xfId="0" applyFont="1" applyAlignment="1">
      <alignment horizontal="center" vertical="top"/>
    </xf>
    <xf numFmtId="176" fontId="8" fillId="0" borderId="0" xfId="0" applyNumberFormat="1" applyFont="1" applyAlignment="1">
      <alignment horizontal="center" vertical="top"/>
    </xf>
    <xf numFmtId="0" fontId="8" fillId="0" borderId="0" xfId="0" applyFont="1" applyAlignment="1">
      <alignment horizontal="left" vertical="top" wrapText="1"/>
    </xf>
    <xf numFmtId="0" fontId="19" fillId="0" borderId="0" xfId="0" applyFont="1" applyAlignment="1">
      <alignment vertical="center" readingOrder="1"/>
    </xf>
    <xf numFmtId="0" fontId="21" fillId="0" borderId="0" xfId="0" applyFont="1" applyAlignment="1">
      <alignment vertical="center" readingOrder="1"/>
    </xf>
    <xf numFmtId="0" fontId="20" fillId="0" borderId="1" xfId="0" applyFont="1" applyBorder="1" applyAlignment="1">
      <alignment vertical="center" wrapText="1" readingOrder="1"/>
    </xf>
    <xf numFmtId="0" fontId="19" fillId="0" borderId="1" xfId="0" applyFont="1" applyBorder="1" applyAlignment="1">
      <alignment vertical="center" wrapText="1" readingOrder="1"/>
    </xf>
    <xf numFmtId="0" fontId="22" fillId="0" borderId="0" xfId="0" applyFont="1" applyAlignment="1">
      <alignment vertical="center" readingOrder="1"/>
    </xf>
    <xf numFmtId="0" fontId="20" fillId="0" borderId="0" xfId="0" applyFont="1" applyAlignment="1">
      <alignment horizontal="left" vertical="center" indent="1" readingOrder="1"/>
    </xf>
    <xf numFmtId="0" fontId="13" fillId="3" borderId="2" xfId="0" applyFont="1" applyFill="1" applyBorder="1" applyAlignment="1">
      <alignment horizontal="right"/>
    </xf>
    <xf numFmtId="0" fontId="13" fillId="0" borderId="2" xfId="0" applyFont="1" applyBorder="1" applyAlignment="1">
      <alignment horizontal="right"/>
    </xf>
    <xf numFmtId="0" fontId="25" fillId="10" borderId="0" xfId="0" applyFont="1" applyFill="1" applyAlignment="1">
      <alignment vertical="center"/>
    </xf>
    <xf numFmtId="0" fontId="25" fillId="0" borderId="0" xfId="0" applyFont="1" applyAlignment="1">
      <alignment vertical="center"/>
    </xf>
    <xf numFmtId="49" fontId="25" fillId="0" borderId="0" xfId="0" applyNumberFormat="1" applyFont="1" applyAlignment="1">
      <alignment vertical="center"/>
    </xf>
  </cellXfs>
  <cellStyles count="3">
    <cellStyle name="ハイパーリンク" xfId="2" builtinId="8"/>
    <cellStyle name="標準" xfId="0" builtinId="0"/>
    <cellStyle name="標準 2" xfId="1" xr:uid="{CCCE6948-F3CD-49FA-8D28-4C691B4B8055}"/>
  </cellStyles>
  <dxfs count="3">
    <dxf>
      <fill>
        <patternFill>
          <bgColor rgb="FF00B0F0"/>
        </patternFill>
      </fill>
    </dxf>
    <dxf>
      <fill>
        <patternFill>
          <bgColor rgb="FF00B0F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D9347033-9612-11D1-9D75-00C04FCC8CDC}" ax:persistence="persistStreamInit" r:id="rId1"/>
</file>

<file path=xl/activeX/activeX2.xml><?xml version="1.0" encoding="utf-8"?>
<ax:ocx xmlns:ax="http://schemas.microsoft.com/office/2006/activeX" xmlns:r="http://schemas.openxmlformats.org/officeDocument/2006/relationships" ax:classid="{D9347033-9612-11D1-9D75-00C04FCC8CDC}" ax:persistence="persistStreamInit" r:id="rId1"/>
</file>

<file path=xl/activeX/activeX3.xml><?xml version="1.0" encoding="utf-8"?>
<ax:ocx xmlns:ax="http://schemas.microsoft.com/office/2006/activeX" xmlns:r="http://schemas.openxmlformats.org/officeDocument/2006/relationships" ax:classid="{D9347033-9612-11D1-9D75-00C04FCC8CDC}" ax:persistence="persistStreamInit" r:id="rId1"/>
</file>

<file path=xl/activeX/activeX4.xml><?xml version="1.0" encoding="utf-8"?>
<ax:ocx xmlns:ax="http://schemas.microsoft.com/office/2006/activeX" xmlns:r="http://schemas.openxmlformats.org/officeDocument/2006/relationships" ax:classid="{D9347033-9612-11D1-9D75-00C04FCC8CDC}" ax:persistence="persistStreamInit" r:id="rId1"/>
</file>

<file path=xl/activeX/activeX5.xml><?xml version="1.0" encoding="utf-8"?>
<ax:ocx xmlns:ax="http://schemas.microsoft.com/office/2006/activeX" xmlns:r="http://schemas.openxmlformats.org/officeDocument/2006/relationships" ax:classid="{D9347033-9612-11D1-9D75-00C04FCC8CDC}" ax:persistence="persistStreamInit" r:id="rId1"/>
</file>

<file path=xl/activeX/activeX6.xml><?xml version="1.0" encoding="utf-8"?>
<ax:ocx xmlns:ax="http://schemas.microsoft.com/office/2006/activeX" xmlns:r="http://schemas.openxmlformats.org/officeDocument/2006/relationships" ax:classid="{D9347033-9612-11D1-9D75-00C04FCC8CDC}" ax:persistence="persistStreamInit" r:id="rId1"/>
</file>

<file path=xl/activeX/activeX7.xml><?xml version="1.0" encoding="utf-8"?>
<ax:ocx xmlns:ax="http://schemas.microsoft.com/office/2006/activeX" xmlns:r="http://schemas.openxmlformats.org/officeDocument/2006/relationships" ax:classid="{D9347033-9612-11D1-9D75-00C04FCC8CDC}" ax:persistence="persistStreamInit" r:id="rId1"/>
</file>

<file path=xl/activeX/activeX8.xml><?xml version="1.0" encoding="utf-8"?>
<ax:ocx xmlns:ax="http://schemas.microsoft.com/office/2006/activeX" xmlns:r="http://schemas.openxmlformats.org/officeDocument/2006/relationships" ax:classid="{D9347033-9612-11D1-9D75-00C04FCC8CDC}" ax:persistence="persistStreamInit" r:id="rId1"/>
</file>

<file path=xl/activeX/activeX9.xml><?xml version="1.0" encoding="utf-8"?>
<ax:ocx xmlns:ax="http://schemas.microsoft.com/office/2006/activeX" xmlns:r="http://schemas.openxmlformats.org/officeDocument/2006/relationships" ax:classid="{D9347033-9612-11D1-9D75-00C04FCC8CDC}" ax:persistence="persistStreamInit" r:id="rId1"/>
</file>

<file path=xl/activeX/activeX10.xml><?xml version="1.0" encoding="utf-8"?>
<ax:ocx xmlns:ax="http://schemas.microsoft.com/office/2006/activeX" xmlns:r="http://schemas.openxmlformats.org/officeDocument/2006/relationships" ax:classid="{D9347033-9612-11D1-9D75-00C04FCC8CDC}" ax:persistence="persistStreamInit" r:id="rId1"/>
</file>

<file path=xl/activeX/activeX11.xml><?xml version="1.0" encoding="utf-8"?>
<ax:ocx xmlns:ax="http://schemas.microsoft.com/office/2006/activeX" xmlns:r="http://schemas.openxmlformats.org/officeDocument/2006/relationships" ax:classid="{D9347033-9612-11D1-9D75-00C04FCC8CDC}" ax:persistence="persistStreamInit" r:id="rId1"/>
</file>

<file path=xl/activeX/activeX12.xml><?xml version="1.0" encoding="utf-8"?>
<ax:ocx xmlns:ax="http://schemas.microsoft.com/office/2006/activeX" xmlns:r="http://schemas.openxmlformats.org/officeDocument/2006/relationships" ax:classid="{D9347033-9612-11D1-9D75-00C04FCC8CDC}" ax:persistence="persistStreamInit" r:id="rId1"/>
</file>

<file path=xl/activeX/activeX13.xml><?xml version="1.0" encoding="utf-8"?>
<ax:ocx xmlns:ax="http://schemas.microsoft.com/office/2006/activeX" xmlns:r="http://schemas.openxmlformats.org/officeDocument/2006/relationships" ax:classid="{D9347033-9612-11D1-9D75-00C04FCC8CDC}" ax:persistence="persistStreamInit" r:id="rId1"/>
</file>

<file path=xl/activeX/activeX14.xml><?xml version="1.0" encoding="utf-8"?>
<ax:ocx xmlns:ax="http://schemas.microsoft.com/office/2006/activeX" xmlns:r="http://schemas.openxmlformats.org/officeDocument/2006/relationships" ax:classid="{D9347033-9612-11D1-9D75-00C04FCC8CDC}" ax:persistence="persistStreamInit" r:id="rId1"/>
</file>

<file path=xl/activeX/activeX15.xml><?xml version="1.0" encoding="utf-8"?>
<ax:ocx xmlns:ax="http://schemas.microsoft.com/office/2006/activeX" xmlns:r="http://schemas.openxmlformats.org/officeDocument/2006/relationships" ax:classid="{D9347033-9612-11D1-9D75-00C04FCC8CDC}" ax:persistence="persistStreamInit" r:id="rId1"/>
</file>

<file path=xl/activeX/activeX16.xml><?xml version="1.0" encoding="utf-8"?>
<ax:ocx xmlns:ax="http://schemas.microsoft.com/office/2006/activeX" xmlns:r="http://schemas.openxmlformats.org/officeDocument/2006/relationships" ax:classid="{D9347033-9612-11D1-9D75-00C04FCC8CDC}" ax:persistence="persistStreamInit" r:id="rId1"/>
</file>

<file path=xl/activeX/activeX17.xml><?xml version="1.0" encoding="utf-8"?>
<ax:ocx xmlns:ax="http://schemas.microsoft.com/office/2006/activeX" xmlns:r="http://schemas.openxmlformats.org/officeDocument/2006/relationships" ax:classid="{D9347033-9612-11D1-9D75-00C04FCC8CDC}" ax:persistence="persistStreamInit" r:id="rId1"/>
</file>

<file path=xl/activeX/activeX18.xml><?xml version="1.0" encoding="utf-8"?>
<ax:ocx xmlns:ax="http://schemas.microsoft.com/office/2006/activeX" xmlns:r="http://schemas.openxmlformats.org/officeDocument/2006/relationships" ax:classid="{D9347033-9612-11D1-9D75-00C04FCC8CDC}" ax:persistence="persistStreamInit" r:id="rId1"/>
</file>

<file path=xl/activeX/activeX19.xml><?xml version="1.0" encoding="utf-8"?>
<ax:ocx xmlns:ax="http://schemas.microsoft.com/office/2006/activeX" xmlns:r="http://schemas.openxmlformats.org/officeDocument/2006/relationships" ax:classid="{D9347033-9612-11D1-9D75-00C04FCC8CDC}" ax:persistence="persistStreamInit" r:id="rId1"/>
</file>

<file path=xl/activeX/activeX20.xml><?xml version="1.0" encoding="utf-8"?>
<ax:ocx xmlns:ax="http://schemas.microsoft.com/office/2006/activeX" xmlns:r="http://schemas.openxmlformats.org/officeDocument/2006/relationships" ax:classid="{D9347033-9612-11D1-9D75-00C04FCC8CDC}" ax:persistence="persistStreamInit" r:id="rId1"/>
</file>

<file path=xl/activeX/activeX21.xml><?xml version="1.0" encoding="utf-8"?>
<ax:ocx xmlns:ax="http://schemas.microsoft.com/office/2006/activeX" xmlns:r="http://schemas.openxmlformats.org/officeDocument/2006/relationships" ax:classid="{D9347033-9612-11D1-9D75-00C04FCC8CDC}" ax:persistence="persistStreamInit" r:id="rId1"/>
</file>

<file path=xl/activeX/activeX22.xml><?xml version="1.0" encoding="utf-8"?>
<ax:ocx xmlns:ax="http://schemas.microsoft.com/office/2006/activeX" xmlns:r="http://schemas.openxmlformats.org/officeDocument/2006/relationships" ax:classid="{D9347033-9612-11D1-9D75-00C04FCC8CDC}" ax:persistence="persistStreamInit" r:id="rId1"/>
</file>

<file path=xl/activeX/activeX23.xml><?xml version="1.0" encoding="utf-8"?>
<ax:ocx xmlns:ax="http://schemas.microsoft.com/office/2006/activeX" xmlns:r="http://schemas.openxmlformats.org/officeDocument/2006/relationships" ax:classid="{D9347033-9612-11D1-9D75-00C04FCC8CDC}" ax:persistence="persistStreamInit" r:id="rId1"/>
</file>

<file path=xl/activeX/activeX24.xml><?xml version="1.0" encoding="utf-8"?>
<ax:ocx xmlns:ax="http://schemas.microsoft.com/office/2006/activeX" xmlns:r="http://schemas.openxmlformats.org/officeDocument/2006/relationships" ax:classid="{D9347033-9612-11D1-9D75-00C04FCC8CDC}" ax:persistence="persistStreamInit" r:id="rId1"/>
</file>

<file path=xl/activeX/activeX25.xml><?xml version="1.0" encoding="utf-8"?>
<ax:ocx xmlns:ax="http://schemas.microsoft.com/office/2006/activeX" xmlns:r="http://schemas.openxmlformats.org/officeDocument/2006/relationships" ax:classid="{D9347033-9612-11D1-9D75-00C04FCC8CDC}" ax:persistence="persistStreamInit" r:id="rId1"/>
</file>

<file path=xl/activeX/activeX26.xml><?xml version="1.0" encoding="utf-8"?>
<ax:ocx xmlns:ax="http://schemas.microsoft.com/office/2006/activeX" xmlns:r="http://schemas.openxmlformats.org/officeDocument/2006/relationships" ax:classid="{D9347033-9612-11D1-9D75-00C04FCC8CDC}" ax:persistence="persistStreamInit" r:id="rId1"/>
</file>

<file path=xl/activeX/activeX27.xml><?xml version="1.0" encoding="utf-8"?>
<ax:ocx xmlns:ax="http://schemas.microsoft.com/office/2006/activeX" xmlns:r="http://schemas.openxmlformats.org/officeDocument/2006/relationships" ax:classid="{D9347033-9612-11D1-9D75-00C04FCC8CDC}" ax:persistence="persistStreamInit" r:id="rId1"/>
</file>

<file path=xl/activeX/activeX28.xml><?xml version="1.0" encoding="utf-8"?>
<ax:ocx xmlns:ax="http://schemas.microsoft.com/office/2006/activeX" xmlns:r="http://schemas.openxmlformats.org/officeDocument/2006/relationships" ax:classid="{D9347033-9612-11D1-9D75-00C04FCC8CDC}" ax:persistence="persistStreamInit" r:id="rId1"/>
</file>

<file path=xl/activeX/activeX29.xml><?xml version="1.0" encoding="utf-8"?>
<ax:ocx xmlns:ax="http://schemas.microsoft.com/office/2006/activeX" xmlns:r="http://schemas.openxmlformats.org/officeDocument/2006/relationships" ax:classid="{D9347033-9612-11D1-9D75-00C04FCC8CDC}" ax:persistence="persistStreamInit" r:id="rId1"/>
</file>

<file path=xl/activeX/activeX30.xml><?xml version="1.0" encoding="utf-8"?>
<ax:ocx xmlns:ax="http://schemas.microsoft.com/office/2006/activeX" xmlns:r="http://schemas.openxmlformats.org/officeDocument/2006/relationships" ax:classid="{D9347033-9612-11D1-9D75-00C04FCC8CDC}" ax:persistence="persistStreamInit" r:id="rId1"/>
</file>

<file path=xl/activeX/activeX31.xml><?xml version="1.0" encoding="utf-8"?>
<ax:ocx xmlns:ax="http://schemas.microsoft.com/office/2006/activeX" xmlns:r="http://schemas.openxmlformats.org/officeDocument/2006/relationships" ax:classid="{D9347033-9612-11D1-9D75-00C04FCC8CDC}" ax:persistence="persistStreamInit" r:id="rId1"/>
</file>

<file path=xl/activeX/activeX32.xml><?xml version="1.0" encoding="utf-8"?>
<ax:ocx xmlns:ax="http://schemas.microsoft.com/office/2006/activeX" xmlns:r="http://schemas.openxmlformats.org/officeDocument/2006/relationships" ax:classid="{D9347033-9612-11D1-9D75-00C04FCC8CDC}" ax:persistence="persistStreamInit" r:id="rId1"/>
</file>

<file path=xl/activeX/activeX33.xml><?xml version="1.0" encoding="utf-8"?>
<ax:ocx xmlns:ax="http://schemas.microsoft.com/office/2006/activeX" xmlns:r="http://schemas.openxmlformats.org/officeDocument/2006/relationships" ax:classid="{D9347033-9612-11D1-9D75-00C04FCC8CDC}" ax:persistence="persistStreamInit" r:id="rId1"/>
</file>

<file path=xl/activeX/activeX34.xml><?xml version="1.0" encoding="utf-8"?>
<ax:ocx xmlns:ax="http://schemas.microsoft.com/office/2006/activeX" xmlns:r="http://schemas.openxmlformats.org/officeDocument/2006/relationships" ax:classid="{D9347033-9612-11D1-9D75-00C04FCC8CDC}" ax:persistence="persistStreamInit" r:id="rId1"/>
</file>

<file path=xl/activeX/activeX35.xml><?xml version="1.0" encoding="utf-8"?>
<ax:ocx xmlns:ax="http://schemas.microsoft.com/office/2006/activeX" xmlns:r="http://schemas.openxmlformats.org/officeDocument/2006/relationships" ax:classid="{D9347033-9612-11D1-9D75-00C04FCC8CDC}" ax:persistence="persistStreamInit" r:id="rId1"/>
</file>

<file path=xl/activeX/activeX36.xml><?xml version="1.0" encoding="utf-8"?>
<ax:ocx xmlns:ax="http://schemas.microsoft.com/office/2006/activeX" xmlns:r="http://schemas.openxmlformats.org/officeDocument/2006/relationships" ax:classid="{D9347033-9612-11D1-9D75-00C04FCC8CDC}" ax:persistence="persistStreamInit" r:id="rId1"/>
</file>

<file path=xl/activeX/activeX37.xml><?xml version="1.0" encoding="utf-8"?>
<ax:ocx xmlns:ax="http://schemas.microsoft.com/office/2006/activeX" xmlns:r="http://schemas.openxmlformats.org/officeDocument/2006/relationships" ax:classid="{D9347033-9612-11D1-9D75-00C04FCC8CDC}" ax:persistence="persistStreamInit" r:id="rId1"/>
</file>

<file path=xl/activeX/activeX38.xml><?xml version="1.0" encoding="utf-8"?>
<ax:ocx xmlns:ax="http://schemas.microsoft.com/office/2006/activeX" xmlns:r="http://schemas.openxmlformats.org/officeDocument/2006/relationships" ax:classid="{D9347033-9612-11D1-9D75-00C04FCC8CDC}" ax:persistence="persistStreamInit" r:id="rId1"/>
</file>

<file path=xl/activeX/activeX39.xml><?xml version="1.0" encoding="utf-8"?>
<ax:ocx xmlns:ax="http://schemas.microsoft.com/office/2006/activeX" xmlns:r="http://schemas.openxmlformats.org/officeDocument/2006/relationships" ax:classid="{D9347033-9612-11D1-9D75-00C04FCC8CDC}" ax:persistence="persistStreamInit" r:id="rId1"/>
</file>

<file path=xl/activeX/activeX40.xml><?xml version="1.0" encoding="utf-8"?>
<ax:ocx xmlns:ax="http://schemas.microsoft.com/office/2006/activeX" xmlns:r="http://schemas.openxmlformats.org/officeDocument/2006/relationships" ax:classid="{D9347033-9612-11D1-9D75-00C04FCC8CDC}" ax:persistence="persistStreamInit" r:id="rId1"/>
</file>

<file path=xl/activeX/activeX41.xml><?xml version="1.0" encoding="utf-8"?>
<ax:ocx xmlns:ax="http://schemas.microsoft.com/office/2006/activeX" xmlns:r="http://schemas.openxmlformats.org/officeDocument/2006/relationships" ax:classid="{D9347033-9612-11D1-9D75-00C04FCC8CDC}" ax:persistence="persistStreamInit" r:id="rId1"/>
</file>

<file path=xl/activeX/activeX42.xml><?xml version="1.0" encoding="utf-8"?>
<ax:ocx xmlns:ax="http://schemas.microsoft.com/office/2006/activeX" xmlns:r="http://schemas.openxmlformats.org/officeDocument/2006/relationships" ax:classid="{D9347033-9612-11D1-9D75-00C04FCC8CDC}" ax:persistence="persistStreamInit" r:id="rId1"/>
</file>

<file path=xl/activeX/activeX43.xml><?xml version="1.0" encoding="utf-8"?>
<ax:ocx xmlns:ax="http://schemas.microsoft.com/office/2006/activeX" xmlns:r="http://schemas.openxmlformats.org/officeDocument/2006/relationships" ax:classid="{D9347033-9612-11D1-9D75-00C04FCC8CDC}" ax:persistence="persistStreamInit" r:id="rId1"/>
</file>

<file path=xl/activeX/activeX44.xml><?xml version="1.0" encoding="utf-8"?>
<ax:ocx xmlns:ax="http://schemas.microsoft.com/office/2006/activeX" xmlns:r="http://schemas.openxmlformats.org/officeDocument/2006/relationships" ax:classid="{D9347033-9612-11D1-9D75-00C04FCC8CDC}" ax:persistence="persistStreamInit" r:id="rId1"/>
</file>

<file path=xl/activeX/activeX45.xml><?xml version="1.0" encoding="utf-8"?>
<ax:ocx xmlns:ax="http://schemas.microsoft.com/office/2006/activeX" xmlns:r="http://schemas.openxmlformats.org/officeDocument/2006/relationships" ax:classid="{D9347033-9612-11D1-9D75-00C04FCC8CDC}" ax:persistence="persistStreamInit" r:id="rId1"/>
</file>

<file path=xl/activeX/activeX46.xml><?xml version="1.0" encoding="utf-8"?>
<ax:ocx xmlns:ax="http://schemas.microsoft.com/office/2006/activeX" xmlns:r="http://schemas.openxmlformats.org/officeDocument/2006/relationships" ax:classid="{D9347033-9612-11D1-9D75-00C04FCC8CDC}" ax:persistence="persistStreamInit" r:id="rId1"/>
</file>

<file path=xl/activeX/activeX47.xml><?xml version="1.0" encoding="utf-8"?>
<ax:ocx xmlns:ax="http://schemas.microsoft.com/office/2006/activeX" xmlns:r="http://schemas.openxmlformats.org/officeDocument/2006/relationships" ax:classid="{D9347033-9612-11D1-9D75-00C04FCC8CDC}" ax:persistence="persistStreamInit" r:id="rId1"/>
</file>

<file path=xl/activeX/activeX48.xml><?xml version="1.0" encoding="utf-8"?>
<ax:ocx xmlns:ax="http://schemas.microsoft.com/office/2006/activeX" xmlns:r="http://schemas.openxmlformats.org/officeDocument/2006/relationships" ax:classid="{D9347033-9612-11D1-9D75-00C04FCC8CDC}" ax:persistence="persistStreamInit" r:id="rId1"/>
</file>

<file path=xl/activeX/activeX49.xml><?xml version="1.0" encoding="utf-8"?>
<ax:ocx xmlns:ax="http://schemas.microsoft.com/office/2006/activeX" xmlns:r="http://schemas.openxmlformats.org/officeDocument/2006/relationships" ax:classid="{D9347033-9612-11D1-9D75-00C04FCC8CDC}" ax:persistence="persistStreamInit" r:id="rId1"/>
</file>

<file path=xl/activeX/activeX50.xml><?xml version="1.0" encoding="utf-8"?>
<ax:ocx xmlns:ax="http://schemas.microsoft.com/office/2006/activeX" xmlns:r="http://schemas.openxmlformats.org/officeDocument/2006/relationships" ax:classid="{D9347033-9612-11D1-9D75-00C04FCC8CDC}" ax:persistence="persistStreamInit" r:id="rId1"/>
</file>

<file path=xl/activeX/activeX51.xml><?xml version="1.0" encoding="utf-8"?>
<ax:ocx xmlns:ax="http://schemas.microsoft.com/office/2006/activeX" xmlns:r="http://schemas.openxmlformats.org/officeDocument/2006/relationships" ax:classid="{D9347033-9612-11D1-9D75-00C04FCC8CDC}" ax:persistence="persistStreamInit" r:id="rId1"/>
</file>

<file path=xl/activeX/activeX52.xml><?xml version="1.0" encoding="utf-8"?>
<ax:ocx xmlns:ax="http://schemas.microsoft.com/office/2006/activeX" xmlns:r="http://schemas.openxmlformats.org/officeDocument/2006/relationships" ax:classid="{D9347033-9612-11D1-9D75-00C04FCC8CDC}" ax:persistence="persistStreamInit" r:id="rId1"/>
</file>

<file path=xl/activeX/activeX53.xml><?xml version="1.0" encoding="utf-8"?>
<ax:ocx xmlns:ax="http://schemas.microsoft.com/office/2006/activeX" xmlns:r="http://schemas.openxmlformats.org/officeDocument/2006/relationships" ax:classid="{D9347033-9612-11D1-9D75-00C04FCC8CDC}" ax:persistence="persistStreamInit" r:id="rId1"/>
</file>

<file path=xl/activeX/activeX54.xml><?xml version="1.0" encoding="utf-8"?>
<ax:ocx xmlns:ax="http://schemas.microsoft.com/office/2006/activeX" xmlns:r="http://schemas.openxmlformats.org/officeDocument/2006/relationships" ax:classid="{D9347033-9612-11D1-9D75-00C04FCC8CDC}" ax:persistence="persistStreamInit" r:id="rId1"/>
</file>

<file path=xl/activeX/activeX55.xml><?xml version="1.0" encoding="utf-8"?>
<ax:ocx xmlns:ax="http://schemas.microsoft.com/office/2006/activeX" xmlns:r="http://schemas.openxmlformats.org/officeDocument/2006/relationships" ax:classid="{D9347033-9612-11D1-9D75-00C04FCC8CDC}" ax:persistence="persistStreamInit" r:id="rId1"/>
</file>

<file path=xl/activeX/activeX56.xml><?xml version="1.0" encoding="utf-8"?>
<ax:ocx xmlns:ax="http://schemas.microsoft.com/office/2006/activeX" xmlns:r="http://schemas.openxmlformats.org/officeDocument/2006/relationships" ax:classid="{D9347033-9612-11D1-9D75-00C04FCC8CDC}" ax:persistence="persistStreamInit" r:id="rId1"/>
</file>

<file path=xl/activeX/activeX57.xml><?xml version="1.0" encoding="utf-8"?>
<ax:ocx xmlns:ax="http://schemas.microsoft.com/office/2006/activeX" xmlns:r="http://schemas.openxmlformats.org/officeDocument/2006/relationships" ax:classid="{D9347033-9612-11D1-9D75-00C04FCC8CDC}" ax:persistence="persistStreamInit" r:id="rId1"/>
</file>

<file path=xl/activeX/activeX58.xml><?xml version="1.0" encoding="utf-8"?>
<ax:ocx xmlns:ax="http://schemas.microsoft.com/office/2006/activeX" xmlns:r="http://schemas.openxmlformats.org/officeDocument/2006/relationships" ax:classid="{D9347033-9612-11D1-9D75-00C04FCC8CDC}" ax:persistence="persistStreamInit" r:id="rId1"/>
</file>

<file path=xl/activeX/activeX59.xml><?xml version="1.0" encoding="utf-8"?>
<ax:ocx xmlns:ax="http://schemas.microsoft.com/office/2006/activeX" xmlns:r="http://schemas.openxmlformats.org/officeDocument/2006/relationships" ax:classid="{D9347033-9612-11D1-9D75-00C04FCC8CDC}" ax:persistence="persistStreamInit" r:id="rId1"/>
</file>

<file path=xl/activeX/activeX60.xml><?xml version="1.0" encoding="utf-8"?>
<ax:ocx xmlns:ax="http://schemas.microsoft.com/office/2006/activeX" xmlns:r="http://schemas.openxmlformats.org/officeDocument/2006/relationships" ax:classid="{D9347033-9612-11D1-9D75-00C04FCC8CDC}" ax:persistence="persistStreamInit" r:id="rId1"/>
</file>

<file path=xl/activeX/activeX61.xml><?xml version="1.0" encoding="utf-8"?>
<ax:ocx xmlns:ax="http://schemas.microsoft.com/office/2006/activeX" xmlns:r="http://schemas.openxmlformats.org/officeDocument/2006/relationships" ax:classid="{D9347033-9612-11D1-9D75-00C04FCC8CDC}" ax:persistence="persistStreamInit" r:id="rId1"/>
</file>

<file path=xl/activeX/activeX62.xml><?xml version="1.0" encoding="utf-8"?>
<ax:ocx xmlns:ax="http://schemas.microsoft.com/office/2006/activeX" xmlns:r="http://schemas.openxmlformats.org/officeDocument/2006/relationships" ax:classid="{D9347033-9612-11D1-9D75-00C04FCC8CDC}" ax:persistence="persistStreamInit" r:id="rId1"/>
</file>

<file path=xl/activeX/activeX63.xml><?xml version="1.0" encoding="utf-8"?>
<ax:ocx xmlns:ax="http://schemas.microsoft.com/office/2006/activeX" xmlns:r="http://schemas.openxmlformats.org/officeDocument/2006/relationships" ax:classid="{D9347033-9612-11D1-9D75-00C04FCC8CDC}" ax:persistence="persistStreamInit" r:id="rId1"/>
</file>

<file path=xl/activeX/activeX64.xml><?xml version="1.0" encoding="utf-8"?>
<ax:ocx xmlns:ax="http://schemas.microsoft.com/office/2006/activeX" xmlns:r="http://schemas.openxmlformats.org/officeDocument/2006/relationships" ax:classid="{D9347033-9612-11D1-9D75-00C04FCC8CDC}" ax:persistence="persistStreamInit" r:id="rId1"/>
</file>

<file path=xl/activeX/activeX65.xml><?xml version="1.0" encoding="utf-8"?>
<ax:ocx xmlns:ax="http://schemas.microsoft.com/office/2006/activeX" xmlns:r="http://schemas.openxmlformats.org/officeDocument/2006/relationships" ax:classid="{D9347033-9612-11D1-9D75-00C04FCC8CDC}" ax:persistence="persistStreamInit" r:id="rId1"/>
</file>

<file path=xl/activeX/activeX66.xml><?xml version="1.0" encoding="utf-8"?>
<ax:ocx xmlns:ax="http://schemas.microsoft.com/office/2006/activeX" xmlns:r="http://schemas.openxmlformats.org/officeDocument/2006/relationships" ax:classid="{D9347033-9612-11D1-9D75-00C04FCC8CDC}" ax:persistence="persistStreamInit" r:id="rId1"/>
</file>

<file path=xl/activeX/activeX67.xml><?xml version="1.0" encoding="utf-8"?>
<ax:ocx xmlns:ax="http://schemas.microsoft.com/office/2006/activeX" xmlns:r="http://schemas.openxmlformats.org/officeDocument/2006/relationships" ax:classid="{D9347033-9612-11D1-9D75-00C04FCC8CDC}" ax:persistence="persistStreamInit" r:id="rId1"/>
</file>

<file path=xl/activeX/activeX68.xml><?xml version="1.0" encoding="utf-8"?>
<ax:ocx xmlns:ax="http://schemas.microsoft.com/office/2006/activeX" xmlns:r="http://schemas.openxmlformats.org/officeDocument/2006/relationships" ax:classid="{D9347033-9612-11D1-9D75-00C04FCC8CDC}" ax:persistence="persistStreamInit" r:id="rId1"/>
</file>

<file path=xl/activeX/activeX69.xml><?xml version="1.0" encoding="utf-8"?>
<ax:ocx xmlns:ax="http://schemas.microsoft.com/office/2006/activeX" xmlns:r="http://schemas.openxmlformats.org/officeDocument/2006/relationships" ax:classid="{D9347033-9612-11D1-9D75-00C04FCC8CDC}" ax:persistence="persistStreamInit" r:id="rId1"/>
</file>

<file path=xl/activeX/activeX70.xml><?xml version="1.0" encoding="utf-8"?>
<ax:ocx xmlns:ax="http://schemas.microsoft.com/office/2006/activeX" xmlns:r="http://schemas.openxmlformats.org/officeDocument/2006/relationships" ax:classid="{D9347033-9612-11D1-9D75-00C04FCC8CDC}" ax:persistence="persistStreamInit" r:id="rId1"/>
</file>

<file path=xl/activeX/activeX71.xml><?xml version="1.0" encoding="utf-8"?>
<ax:ocx xmlns:ax="http://schemas.microsoft.com/office/2006/activeX" xmlns:r="http://schemas.openxmlformats.org/officeDocument/2006/relationships" ax:classid="{D9347033-9612-11D1-9D75-00C04FCC8CDC}" ax:persistence="persistStreamInit" r:id="rId1"/>
</file>

<file path=xl/activeX/activeX72.xml><?xml version="1.0" encoding="utf-8"?>
<ax:ocx xmlns:ax="http://schemas.microsoft.com/office/2006/activeX" xmlns:r="http://schemas.openxmlformats.org/officeDocument/2006/relationships" ax:classid="{D9347033-9612-11D1-9D75-00C04FCC8CDC}" ax:persistence="persistStreamInit" r:id="rId1"/>
</file>

<file path=xl/activeX/activeX73.xml><?xml version="1.0" encoding="utf-8"?>
<ax:ocx xmlns:ax="http://schemas.microsoft.com/office/2006/activeX" xmlns:r="http://schemas.openxmlformats.org/officeDocument/2006/relationships" ax:classid="{D9347033-9612-11D1-9D75-00C04FCC8CDC}" ax:persistence="persistStreamInit" r:id="rId1"/>
</file>

<file path=xl/activeX/activeX74.xml><?xml version="1.0" encoding="utf-8"?>
<ax:ocx xmlns:ax="http://schemas.microsoft.com/office/2006/activeX" xmlns:r="http://schemas.openxmlformats.org/officeDocument/2006/relationships" ax:classid="{D9347033-9612-11D1-9D75-00C04FCC8CDC}" ax:persistence="persistStreamInit" r:id="rId1"/>
</file>

<file path=xl/activeX/activeX75.xml><?xml version="1.0" encoding="utf-8"?>
<ax:ocx xmlns:ax="http://schemas.microsoft.com/office/2006/activeX" xmlns:r="http://schemas.openxmlformats.org/officeDocument/2006/relationships" ax:classid="{D9347033-9612-11D1-9D75-00C04FCC8CDC}" ax:persistence="persistStreamInit" r:id="rId1"/>
</file>

<file path=xl/activeX/activeX76.xml><?xml version="1.0" encoding="utf-8"?>
<ax:ocx xmlns:ax="http://schemas.microsoft.com/office/2006/activeX" xmlns:r="http://schemas.openxmlformats.org/officeDocument/2006/relationships" ax:classid="{D9347033-9612-11D1-9D75-00C04FCC8CDC}" ax:persistence="persistStreamInit" r:id="rId1"/>
</file>

<file path=xl/activeX/activeX77.xml><?xml version="1.0" encoding="utf-8"?>
<ax:ocx xmlns:ax="http://schemas.microsoft.com/office/2006/activeX" xmlns:r="http://schemas.openxmlformats.org/officeDocument/2006/relationships" ax:classid="{D9347033-9612-11D1-9D75-00C04FCC8CDC}" ax:persistence="persistStreamInit" r:id="rId1"/>
</file>

<file path=xl/activeX/activeX78.xml><?xml version="1.0" encoding="utf-8"?>
<ax:ocx xmlns:ax="http://schemas.microsoft.com/office/2006/activeX" xmlns:r="http://schemas.openxmlformats.org/officeDocument/2006/relationships" ax:classid="{D9347033-9612-11D1-9D75-00C04FCC8CDC}" ax:persistence="persistStreamInit" r:id="rId1"/>
</file>

<file path=xl/activeX/activeX79.xml><?xml version="1.0" encoding="utf-8"?>
<ax:ocx xmlns:ax="http://schemas.microsoft.com/office/2006/activeX" xmlns:r="http://schemas.openxmlformats.org/officeDocument/2006/relationships" ax:classid="{D9347033-9612-11D1-9D75-00C04FCC8CDC}" ax:persistence="persistStreamInit" r:id="rId1"/>
</file>

<file path=xl/activeX/activeX80.xml><?xml version="1.0" encoding="utf-8"?>
<ax:ocx xmlns:ax="http://schemas.microsoft.com/office/2006/activeX" xmlns:r="http://schemas.openxmlformats.org/officeDocument/2006/relationships" ax:classid="{D9347033-9612-11D1-9D75-00C04FCC8CDC}" ax:persistence="persistStreamInit" r:id="rId1"/>
</file>

<file path=xl/activeX/activeX81.xml><?xml version="1.0" encoding="utf-8"?>
<ax:ocx xmlns:ax="http://schemas.microsoft.com/office/2006/activeX" xmlns:r="http://schemas.openxmlformats.org/officeDocument/2006/relationships" ax:classid="{D9347033-9612-11D1-9D75-00C04FCC8CDC}" ax:persistence="persistStreamInit" r:id="rId1"/>
</file>

<file path=xl/activeX/activeX82.xml><?xml version="1.0" encoding="utf-8"?>
<ax:ocx xmlns:ax="http://schemas.microsoft.com/office/2006/activeX" xmlns:r="http://schemas.openxmlformats.org/officeDocument/2006/relationships" ax:classid="{D9347033-9612-11D1-9D75-00C04FCC8CDC}" ax:persistence="persistStreamInit" r:id="rId1"/>
</file>

<file path=xl/activeX/activeX83.xml><?xml version="1.0" encoding="utf-8"?>
<ax:ocx xmlns:ax="http://schemas.microsoft.com/office/2006/activeX" xmlns:r="http://schemas.openxmlformats.org/officeDocument/2006/relationships" ax:classid="{D9347033-9612-11D1-9D75-00C04FCC8CDC}" ax:persistence="persistStreamInit" r:id="rId1"/>
</file>

<file path=xl/activeX/activeX84.xml><?xml version="1.0" encoding="utf-8"?>
<ax:ocx xmlns:ax="http://schemas.microsoft.com/office/2006/activeX" xmlns:r="http://schemas.openxmlformats.org/officeDocument/2006/relationships" ax:classid="{D9347033-9612-11D1-9D75-00C04FCC8CDC}" ax:persistence="persistStreamInit" r:id="rId1"/>
</file>

<file path=xl/activeX/activeX85.xml><?xml version="1.0" encoding="utf-8"?>
<ax:ocx xmlns:ax="http://schemas.microsoft.com/office/2006/activeX" xmlns:r="http://schemas.openxmlformats.org/officeDocument/2006/relationships" ax:classid="{D9347033-9612-11D1-9D75-00C04FCC8CDC}" ax:persistence="persistStreamInit" r:id="rId1"/>
</file>

<file path=xl/activeX/activeX86.xml><?xml version="1.0" encoding="utf-8"?>
<ax:ocx xmlns:ax="http://schemas.microsoft.com/office/2006/activeX" xmlns:r="http://schemas.openxmlformats.org/officeDocument/2006/relationships" ax:classid="{D9347033-9612-11D1-9D75-00C04FCC8CDC}" ax:persistence="persistStreamInit" r:id="rId1"/>
</file>

<file path=xl/activeX/activeX87.xml><?xml version="1.0" encoding="utf-8"?>
<ax:ocx xmlns:ax="http://schemas.microsoft.com/office/2006/activeX" xmlns:r="http://schemas.openxmlformats.org/officeDocument/2006/relationships" ax:classid="{D9347033-9612-11D1-9D75-00C04FCC8CDC}" ax:persistence="persistStreamInit" r:id="rId1"/>
</file>

<file path=xl/activeX/activeX88.xml><?xml version="1.0" encoding="utf-8"?>
<ax:ocx xmlns:ax="http://schemas.microsoft.com/office/2006/activeX" xmlns:r="http://schemas.openxmlformats.org/officeDocument/2006/relationships" ax:classid="{D9347033-9612-11D1-9D75-00C04FCC8CDC}" ax:persistence="persistStreamInit" r:id="rId1"/>
</file>

<file path=xl/activeX/activeX89.xml><?xml version="1.0" encoding="utf-8"?>
<ax:ocx xmlns:ax="http://schemas.microsoft.com/office/2006/activeX" xmlns:r="http://schemas.openxmlformats.org/officeDocument/2006/relationships" ax:classid="{D9347033-9612-11D1-9D75-00C04FCC8CDC}" ax:persistence="persistStreamInit" r:id="rId1"/>
</file>

<file path=xl/activeX/activeX90.xml><?xml version="1.0" encoding="utf-8"?>
<ax:ocx xmlns:ax="http://schemas.microsoft.com/office/2006/activeX" xmlns:r="http://schemas.openxmlformats.org/officeDocument/2006/relationships" ax:classid="{D9347033-9612-11D1-9D75-00C04FCC8CDC}" ax:persistence="persistStreamInit" r:id="rId1"/>
</file>

<file path=xl/activeX/activeX91.xml><?xml version="1.0" encoding="utf-8"?>
<ax:ocx xmlns:ax="http://schemas.microsoft.com/office/2006/activeX" xmlns:r="http://schemas.openxmlformats.org/officeDocument/2006/relationships" ax:classid="{D9347033-9612-11D1-9D75-00C04FCC8CDC}" ax:persistence="persistStreamInit" r:id="rId1"/>
</file>

<file path=xl/activeX/activeX92.xml><?xml version="1.0" encoding="utf-8"?>
<ax:ocx xmlns:ax="http://schemas.microsoft.com/office/2006/activeX" xmlns:r="http://schemas.openxmlformats.org/officeDocument/2006/relationships" ax:classid="{D9347033-9612-11D1-9D75-00C04FCC8CDC}" ax:persistence="persistStreamInit" r:id="rId1"/>
</file>

<file path=xl/activeX/activeX93.xml><?xml version="1.0" encoding="utf-8"?>
<ax:ocx xmlns:ax="http://schemas.microsoft.com/office/2006/activeX" xmlns:r="http://schemas.openxmlformats.org/officeDocument/2006/relationships" ax:classid="{D9347033-9612-11D1-9D75-00C04FCC8CDC}" ax:persistence="persistStreamInit" r:id="rId1"/>
</file>

<file path=xl/activeX/activeX94.xml><?xml version="1.0" encoding="utf-8"?>
<ax:ocx xmlns:ax="http://schemas.microsoft.com/office/2006/activeX" xmlns:r="http://schemas.openxmlformats.org/officeDocument/2006/relationships" ax:classid="{D9347033-9612-11D1-9D75-00C04FCC8CDC}" ax:persistence="persistStreamInit" r:id="rId1"/>
</file>

<file path=xl/activeX/activeX95.xml><?xml version="1.0" encoding="utf-8"?>
<ax:ocx xmlns:ax="http://schemas.microsoft.com/office/2006/activeX" xmlns:r="http://schemas.openxmlformats.org/officeDocument/2006/relationships" ax:classid="{D9347033-9612-11D1-9D75-00C04FCC8CDC}" ax:persistence="persistStreamInit" r:id="rId1"/>
</file>

<file path=xl/activeX/activeX96.xml><?xml version="1.0" encoding="utf-8"?>
<ax:ocx xmlns:ax="http://schemas.microsoft.com/office/2006/activeX" xmlns:r="http://schemas.openxmlformats.org/officeDocument/2006/relationships" ax:classid="{D9347033-9612-11D1-9D75-00C04FCC8CDC}" ax:persistence="persistStreamInit" r:id="rId1"/>
</file>

<file path=xl/activeX/activeX97.xml><?xml version="1.0" encoding="utf-8"?>
<ax:ocx xmlns:ax="http://schemas.microsoft.com/office/2006/activeX" xmlns:r="http://schemas.openxmlformats.org/officeDocument/2006/relationships" ax:classid="{D9347033-9612-11D1-9D75-00C04FCC8CDC}" ax:persistence="persistStreamInit" r:id="rId1"/>
</file>

<file path=xl/activeX/activeX98.xml><?xml version="1.0" encoding="utf-8"?>
<ax:ocx xmlns:ax="http://schemas.microsoft.com/office/2006/activeX" xmlns:r="http://schemas.openxmlformats.org/officeDocument/2006/relationships" ax:classid="{D9347033-9612-11D1-9D75-00C04FCC8CDC}" ax:persistence="persistStreamInit" r:id="rId1"/>
</file>

<file path=xl/activeX/activeX99.xml><?xml version="1.0" encoding="utf-8"?>
<ax:ocx xmlns:ax="http://schemas.microsoft.com/office/2006/activeX" xmlns:r="http://schemas.openxmlformats.org/officeDocument/2006/relationships" ax:classid="{D9347033-9612-11D1-9D75-00C04FCC8CDC}" ax:persistence="persistStreamInit" r:id="rId1"/>
</file>

<file path=xl/activeX/activeX100.xml><?xml version="1.0" encoding="utf-8"?>
<ax:ocx xmlns:ax="http://schemas.microsoft.com/office/2006/activeX" xmlns:r="http://schemas.openxmlformats.org/officeDocument/2006/relationships" ax:classid="{D9347033-9612-11D1-9D75-00C04FCC8CDC}" ax:persistence="persistStreamInit" r:id="rId1"/>
</file>

<file path=xl/activeX/activeX101.xml><?xml version="1.0" encoding="utf-8"?>
<ax:ocx xmlns:ax="http://schemas.microsoft.com/office/2006/activeX" xmlns:r="http://schemas.openxmlformats.org/officeDocument/2006/relationships" ax:classid="{D9347033-9612-11D1-9D75-00C04FCC8CDC}" ax:persistence="persistStreamInit" r:id="rId1"/>
</file>

<file path=xl/activeX/activeX102.xml><?xml version="1.0" encoding="utf-8"?>
<ax:ocx xmlns:ax="http://schemas.microsoft.com/office/2006/activeX" xmlns:r="http://schemas.openxmlformats.org/officeDocument/2006/relationships" ax:classid="{D9347033-9612-11D1-9D75-00C04FCC8CDC}" ax:persistence="persistStreamInit" r:id="rId1"/>
</file>

<file path=xl/activeX/activeX103.xml><?xml version="1.0" encoding="utf-8"?>
<ax:ocx xmlns:ax="http://schemas.microsoft.com/office/2006/activeX" xmlns:r="http://schemas.openxmlformats.org/officeDocument/2006/relationships" ax:classid="{D9347033-9612-11D1-9D75-00C04FCC8CDC}" ax:persistence="persistStreamInit" r:id="rId1"/>
</file>

<file path=xl/activeX/activeX104.xml><?xml version="1.0" encoding="utf-8"?>
<ax:ocx xmlns:ax="http://schemas.microsoft.com/office/2006/activeX" xmlns:r="http://schemas.openxmlformats.org/officeDocument/2006/relationships" ax:classid="{D9347033-9612-11D1-9D75-00C04FCC8CDC}" ax:persistence="persistStreamInit" r:id="rId1"/>
</file>

<file path=xl/activeX/activeX105.xml><?xml version="1.0" encoding="utf-8"?>
<ax:ocx xmlns:ax="http://schemas.microsoft.com/office/2006/activeX" xmlns:r="http://schemas.openxmlformats.org/officeDocument/2006/relationships" ax:classid="{D9347033-9612-11D1-9D75-00C04FCC8CDC}" ax:persistence="persistStreamInit" r:id="rId1"/>
</file>

<file path=xl/activeX/activeX106.xml><?xml version="1.0" encoding="utf-8"?>
<ax:ocx xmlns:ax="http://schemas.microsoft.com/office/2006/activeX" xmlns:r="http://schemas.openxmlformats.org/officeDocument/2006/relationships" ax:classid="{D9347033-9612-11D1-9D75-00C04FCC8CDC}" ax:persistence="persistStreamInit" r:id="rId1"/>
</file>

<file path=xl/activeX/activeX107.xml><?xml version="1.0" encoding="utf-8"?>
<ax:ocx xmlns:ax="http://schemas.microsoft.com/office/2006/activeX" xmlns:r="http://schemas.openxmlformats.org/officeDocument/2006/relationships" ax:classid="{D9347033-9612-11D1-9D75-00C04FCC8CDC}" ax:persistence="persistStreamInit" r:id="rId1"/>
</file>

<file path=xl/activeX/activeX108.xml><?xml version="1.0" encoding="utf-8"?>
<ax:ocx xmlns:ax="http://schemas.microsoft.com/office/2006/activeX" xmlns:r="http://schemas.openxmlformats.org/officeDocument/2006/relationships" ax:classid="{D9347033-9612-11D1-9D75-00C04FCC8CDC}" ax:persistence="persistStreamInit" r:id="rId1"/>
</file>

<file path=xl/activeX/activeX109.xml><?xml version="1.0" encoding="utf-8"?>
<ax:ocx xmlns:ax="http://schemas.microsoft.com/office/2006/activeX" xmlns:r="http://schemas.openxmlformats.org/officeDocument/2006/relationships" ax:classid="{D9347033-9612-11D1-9D75-00C04FCC8CDC}" ax:persistence="persistStreamInit" r:id="rId1"/>
</file>

<file path=xl/activeX/activeX110.xml><?xml version="1.0" encoding="utf-8"?>
<ax:ocx xmlns:ax="http://schemas.microsoft.com/office/2006/activeX" xmlns:r="http://schemas.openxmlformats.org/officeDocument/2006/relationships" ax:classid="{D9347033-9612-11D1-9D75-00C04FCC8CDC}" ax:persistence="persistStreamInit" r:id="rId1"/>
</file>

<file path=xl/activeX/activeX111.xml><?xml version="1.0" encoding="utf-8"?>
<ax:ocx xmlns:ax="http://schemas.microsoft.com/office/2006/activeX" xmlns:r="http://schemas.openxmlformats.org/officeDocument/2006/relationships" ax:classid="{D9347033-9612-11D1-9D75-00C04FCC8CDC}" ax:persistence="persistStreamInit" r:id="rId1"/>
</file>

<file path=xl/activeX/activeX112.xml><?xml version="1.0" encoding="utf-8"?>
<ax:ocx xmlns:ax="http://schemas.microsoft.com/office/2006/activeX" xmlns:r="http://schemas.openxmlformats.org/officeDocument/2006/relationships" ax:classid="{D9347033-9612-11D1-9D75-00C04FCC8CDC}" ax:persistence="persistStreamInit" r:id="rId1"/>
</file>

<file path=xl/activeX/activeX113.xml><?xml version="1.0" encoding="utf-8"?>
<ax:ocx xmlns:ax="http://schemas.microsoft.com/office/2006/activeX" xmlns:r="http://schemas.openxmlformats.org/officeDocument/2006/relationships" ax:classid="{D9347033-9612-11D1-9D75-00C04FCC8CDC}" ax:persistence="persistStreamInit" r:id="rId1"/>
</file>

<file path=xl/activeX/activeX114.xml><?xml version="1.0" encoding="utf-8"?>
<ax:ocx xmlns:ax="http://schemas.microsoft.com/office/2006/activeX" xmlns:r="http://schemas.openxmlformats.org/officeDocument/2006/relationships" ax:classid="{D9347033-9612-11D1-9D75-00C04FCC8CDC}" ax:persistence="persistStreamInit" r:id="rId1"/>
</file>

<file path=xl/activeX/activeX115.xml><?xml version="1.0" encoding="utf-8"?>
<ax:ocx xmlns:ax="http://schemas.microsoft.com/office/2006/activeX" xmlns:r="http://schemas.openxmlformats.org/officeDocument/2006/relationships" ax:classid="{D9347033-9612-11D1-9D75-00C04FCC8CDC}" ax:persistence="persistStreamInit" r:id="rId1"/>
</file>

<file path=xl/activeX/activeX116.xml><?xml version="1.0" encoding="utf-8"?>
<ax:ocx xmlns:ax="http://schemas.microsoft.com/office/2006/activeX" xmlns:r="http://schemas.openxmlformats.org/officeDocument/2006/relationships" ax:classid="{D9347033-9612-11D1-9D75-00C04FCC8CDC}" ax:persistence="persistStreamInit" r:id="rId1"/>
</file>

<file path=xl/activeX/activeX117.xml><?xml version="1.0" encoding="utf-8"?>
<ax:ocx xmlns:ax="http://schemas.microsoft.com/office/2006/activeX" xmlns:r="http://schemas.openxmlformats.org/officeDocument/2006/relationships" ax:classid="{D9347033-9612-11D1-9D75-00C04FCC8CDC}" ax:persistence="persistStreamInit" r:id="rId1"/>
</file>

<file path=xl/activeX/activeX118.xml><?xml version="1.0" encoding="utf-8"?>
<ax:ocx xmlns:ax="http://schemas.microsoft.com/office/2006/activeX" xmlns:r="http://schemas.openxmlformats.org/officeDocument/2006/relationships" ax:classid="{D9347033-9612-11D1-9D75-00C04FCC8CDC}" ax:persistence="persistStreamInit" r:id="rId1"/>
</file>

<file path=xl/activeX/activeX119.xml><?xml version="1.0" encoding="utf-8"?>
<ax:ocx xmlns:ax="http://schemas.microsoft.com/office/2006/activeX" xmlns:r="http://schemas.openxmlformats.org/officeDocument/2006/relationships" ax:classid="{D9347033-9612-11D1-9D75-00C04FCC8CDC}" ax:persistence="persistStreamInit" r:id="rId1"/>
</file>

<file path=xl/activeX/activeX120.xml><?xml version="1.0" encoding="utf-8"?>
<ax:ocx xmlns:ax="http://schemas.microsoft.com/office/2006/activeX" xmlns:r="http://schemas.openxmlformats.org/officeDocument/2006/relationships" ax:classid="{D9347033-9612-11D1-9D75-00C04FCC8CDC}" ax:persistence="persistStreamInit" r:id="rId1"/>
</file>

<file path=xl/activeX/activeX121.xml><?xml version="1.0" encoding="utf-8"?>
<ax:ocx xmlns:ax="http://schemas.microsoft.com/office/2006/activeX" xmlns:r="http://schemas.openxmlformats.org/officeDocument/2006/relationships" ax:classid="{D9347033-9612-11D1-9D75-00C04FCC8CDC}" ax:persistence="persistStreamInit" r:id="rId1"/>
</file>

<file path=xl/activeX/activeX122.xml><?xml version="1.0" encoding="utf-8"?>
<ax:ocx xmlns:ax="http://schemas.microsoft.com/office/2006/activeX" xmlns:r="http://schemas.openxmlformats.org/officeDocument/2006/relationships" ax:classid="{D9347033-9612-11D1-9D75-00C04FCC8CDC}" ax:persistence="persistStreamInit" r:id="rId1"/>
</file>

<file path=xl/activeX/activeX123.xml><?xml version="1.0" encoding="utf-8"?>
<ax:ocx xmlns:ax="http://schemas.microsoft.com/office/2006/activeX" xmlns:r="http://schemas.openxmlformats.org/officeDocument/2006/relationships" ax:classid="{D9347033-9612-11D1-9D75-00C04FCC8CDC}" ax:persistence="persistStreamInit" r:id="rId1"/>
</file>

<file path=xl/activeX/activeX124.xml><?xml version="1.0" encoding="utf-8"?>
<ax:ocx xmlns:ax="http://schemas.microsoft.com/office/2006/activeX" xmlns:r="http://schemas.openxmlformats.org/officeDocument/2006/relationships" ax:classid="{D9347033-9612-11D1-9D75-00C04FCC8CDC}" ax:persistence="persistStreamInit" r:id="rId1"/>
</file>

<file path=xl/activeX/activeX125.xml><?xml version="1.0" encoding="utf-8"?>
<ax:ocx xmlns:ax="http://schemas.microsoft.com/office/2006/activeX" xmlns:r="http://schemas.openxmlformats.org/officeDocument/2006/relationships" ax:classid="{D9347033-9612-11D1-9D75-00C04FCC8CDC}" ax:persistence="persistStreamInit" r:id="rId1"/>
</file>

<file path=xl/activeX/activeX126.xml><?xml version="1.0" encoding="utf-8"?>
<ax:ocx xmlns:ax="http://schemas.microsoft.com/office/2006/activeX" xmlns:r="http://schemas.openxmlformats.org/officeDocument/2006/relationships" ax:classid="{D9347033-9612-11D1-9D75-00C04FCC8CDC}" ax:persistence="persistStreamInit" r:id="rId1"/>
</file>

<file path=xl/activeX/activeX127.xml><?xml version="1.0" encoding="utf-8"?>
<ax:ocx xmlns:ax="http://schemas.microsoft.com/office/2006/activeX" xmlns:r="http://schemas.openxmlformats.org/officeDocument/2006/relationships" ax:classid="{D9347033-9612-11D1-9D75-00C04FCC8CDC}" ax:persistence="persistStreamInit" r:id="rId1"/>
</file>

<file path=xl/activeX/activeX128.xml><?xml version="1.0" encoding="utf-8"?>
<ax:ocx xmlns:ax="http://schemas.microsoft.com/office/2006/activeX" xmlns:r="http://schemas.openxmlformats.org/officeDocument/2006/relationships" ax:classid="{D9347033-9612-11D1-9D75-00C04FCC8CDC}" ax:persistence="persistStreamInit" r:id="rId1"/>
</file>

<file path=xl/activeX/activeX129.xml><?xml version="1.0" encoding="utf-8"?>
<ax:ocx xmlns:ax="http://schemas.microsoft.com/office/2006/activeX" xmlns:r="http://schemas.openxmlformats.org/officeDocument/2006/relationships" ax:classid="{D9347033-9612-11D1-9D75-00C04FCC8CDC}" ax:persistence="persistStreamInit" r:id="rId1"/>
</file>

<file path=xl/activeX/activeX130.xml><?xml version="1.0" encoding="utf-8"?>
<ax:ocx xmlns:ax="http://schemas.microsoft.com/office/2006/activeX" xmlns:r="http://schemas.openxmlformats.org/officeDocument/2006/relationships" ax:classid="{D9347033-9612-11D1-9D75-00C04FCC8CDC}" ax:persistence="persistStreamInit" r:id="rId1"/>
</file>

<file path=xl/activeX/activeX131.xml><?xml version="1.0" encoding="utf-8"?>
<ax:ocx xmlns:ax="http://schemas.microsoft.com/office/2006/activeX" xmlns:r="http://schemas.openxmlformats.org/officeDocument/2006/relationships" ax:classid="{D9347033-9612-11D1-9D75-00C04FCC8CDC}" ax:persistence="persistStreamInit" r:id="rId1"/>
</file>

<file path=xl/activeX/activeX132.xml><?xml version="1.0" encoding="utf-8"?>
<ax:ocx xmlns:ax="http://schemas.microsoft.com/office/2006/activeX" xmlns:r="http://schemas.openxmlformats.org/officeDocument/2006/relationships" ax:classid="{D9347033-9612-11D1-9D75-00C04FCC8CDC}" ax:persistence="persistStreamInit" r:id="rId1"/>
</file>

<file path=xl/activeX/activeX133.xml><?xml version="1.0" encoding="utf-8"?>
<ax:ocx xmlns:ax="http://schemas.microsoft.com/office/2006/activeX" xmlns:r="http://schemas.openxmlformats.org/officeDocument/2006/relationships" ax:classid="{D9347033-9612-11D1-9D75-00C04FCC8CDC}" ax:persistence="persistStreamInit" r:id="rId1"/>
</file>

<file path=xl/activeX/activeX134.xml><?xml version="1.0" encoding="utf-8"?>
<ax:ocx xmlns:ax="http://schemas.microsoft.com/office/2006/activeX" xmlns:r="http://schemas.openxmlformats.org/officeDocument/2006/relationships" ax:classid="{D9347033-9612-11D1-9D75-00C04FCC8CDC}" ax:persistence="persistStreamInit" r:id="rId1"/>
</file>

<file path=xl/activeX/activeX135.xml><?xml version="1.0" encoding="utf-8"?>
<ax:ocx xmlns:ax="http://schemas.microsoft.com/office/2006/activeX" xmlns:r="http://schemas.openxmlformats.org/officeDocument/2006/relationships" ax:classid="{D9347033-9612-11D1-9D75-00C04FCC8CDC}" ax:persistence="persistStreamInit" r:id="rId1"/>
</file>

<file path=xl/activeX/activeX136.xml><?xml version="1.0" encoding="utf-8"?>
<ax:ocx xmlns:ax="http://schemas.microsoft.com/office/2006/activeX" xmlns:r="http://schemas.openxmlformats.org/officeDocument/2006/relationships" ax:classid="{D9347033-9612-11D1-9D75-00C04FCC8CDC}" ax:persistence="persistStreamInit" r:id="rId1"/>
</file>

<file path=xl/activeX/activeX137.xml><?xml version="1.0" encoding="utf-8"?>
<ax:ocx xmlns:ax="http://schemas.microsoft.com/office/2006/activeX" xmlns:r="http://schemas.openxmlformats.org/officeDocument/2006/relationships" ax:classid="{D9347033-9612-11D1-9D75-00C04FCC8CDC}" ax:persistence="persistStreamInit" r:id="rId1"/>
</file>

<file path=xl/activeX/activeX138.xml><?xml version="1.0" encoding="utf-8"?>
<ax:ocx xmlns:ax="http://schemas.microsoft.com/office/2006/activeX" xmlns:r="http://schemas.openxmlformats.org/officeDocument/2006/relationships" ax:classid="{D9347033-9612-11D1-9D75-00C04FCC8CDC}" ax:persistence="persistStreamInit" r:id="rId1"/>
</file>

<file path=xl/activeX/activeX139.xml><?xml version="1.0" encoding="utf-8"?>
<ax:ocx xmlns:ax="http://schemas.microsoft.com/office/2006/activeX" xmlns:r="http://schemas.openxmlformats.org/officeDocument/2006/relationships" ax:classid="{D9347033-9612-11D1-9D75-00C04FCC8CDC}" ax:persistence="persistStreamInit" r:id="rId1"/>
</file>

<file path=xl/activeX/activeX140.xml><?xml version="1.0" encoding="utf-8"?>
<ax:ocx xmlns:ax="http://schemas.microsoft.com/office/2006/activeX" xmlns:r="http://schemas.openxmlformats.org/officeDocument/2006/relationships" ax:classid="{D9347033-9612-11D1-9D75-00C04FCC8CDC}" ax:persistence="persistStreamInit" r:id="rId1"/>
</file>

<file path=xl/activeX/activeX141.xml><?xml version="1.0" encoding="utf-8"?>
<ax:ocx xmlns:ax="http://schemas.microsoft.com/office/2006/activeX" xmlns:r="http://schemas.openxmlformats.org/officeDocument/2006/relationships" ax:classid="{D9347033-9612-11D1-9D75-00C04FCC8CDC}" ax:persistence="persistStreamInit" r:id="rId1"/>
</file>

<file path=xl/activeX/activeX142.xml><?xml version="1.0" encoding="utf-8"?>
<ax:ocx xmlns:ax="http://schemas.microsoft.com/office/2006/activeX" xmlns:r="http://schemas.openxmlformats.org/officeDocument/2006/relationships" ax:classid="{D9347033-9612-11D1-9D75-00C04FCC8CDC}" ax:persistence="persistStreamInit" r:id="rId1"/>
</file>

<file path=xl/activeX/activeX143.xml><?xml version="1.0" encoding="utf-8"?>
<ax:ocx xmlns:ax="http://schemas.microsoft.com/office/2006/activeX" xmlns:r="http://schemas.openxmlformats.org/officeDocument/2006/relationships" ax:classid="{D9347033-9612-11D1-9D75-00C04FCC8CDC}" ax:persistence="persistStreamInit" r:id="rId1"/>
</file>

<file path=xl/activeX/activeX144.xml><?xml version="1.0" encoding="utf-8"?>
<ax:ocx xmlns:ax="http://schemas.microsoft.com/office/2006/activeX" xmlns:r="http://schemas.openxmlformats.org/officeDocument/2006/relationships" ax:classid="{D9347033-9612-11D1-9D75-00C04FCC8CDC}" ax:persistence="persistStreamInit" r:id="rId1"/>
</file>

<file path=xl/activeX/activeX145.xml><?xml version="1.0" encoding="utf-8"?>
<ax:ocx xmlns:ax="http://schemas.microsoft.com/office/2006/activeX" xmlns:r="http://schemas.openxmlformats.org/officeDocument/2006/relationships" ax:classid="{D9347033-9612-11D1-9D75-00C04FCC8CDC}" ax:persistence="persistStreamInit" r:id="rId1"/>
</file>

<file path=xl/activeX/activeX146.xml><?xml version="1.0" encoding="utf-8"?>
<ax:ocx xmlns:ax="http://schemas.microsoft.com/office/2006/activeX" xmlns:r="http://schemas.openxmlformats.org/officeDocument/2006/relationships" ax:classid="{D9347033-9612-11D1-9D75-00C04FCC8CDC}" ax:persistence="persistStreamInit" r:id="rId1"/>
</file>

<file path=xl/activeX/activeX147.xml><?xml version="1.0" encoding="utf-8"?>
<ax:ocx xmlns:ax="http://schemas.microsoft.com/office/2006/activeX" xmlns:r="http://schemas.openxmlformats.org/officeDocument/2006/relationships" ax:classid="{D9347033-9612-11D1-9D75-00C04FCC8CDC}" ax:persistence="persistStreamInit" r:id="rId1"/>
</file>

<file path=xl/activeX/activeX148.xml><?xml version="1.0" encoding="utf-8"?>
<ax:ocx xmlns:ax="http://schemas.microsoft.com/office/2006/activeX" xmlns:r="http://schemas.openxmlformats.org/officeDocument/2006/relationships" ax:classid="{D9347033-9612-11D1-9D75-00C04FCC8CDC}" ax:persistence="persistStreamInit" r:id="rId1"/>
</file>

<file path=xl/activeX/activeX149.xml><?xml version="1.0" encoding="utf-8"?>
<ax:ocx xmlns:ax="http://schemas.microsoft.com/office/2006/activeX" xmlns:r="http://schemas.openxmlformats.org/officeDocument/2006/relationships" ax:classid="{D9347033-9612-11D1-9D75-00C04FCC8CDC}" ax:persistence="persistStreamInit" r:id="rId1"/>
</file>

<file path=xl/activeX/activeX150.xml><?xml version="1.0" encoding="utf-8"?>
<ax:ocx xmlns:ax="http://schemas.microsoft.com/office/2006/activeX" xmlns:r="http://schemas.openxmlformats.org/officeDocument/2006/relationships" ax:classid="{D9347033-9612-11D1-9D75-00C04FCC8CDC}" ax:persistence="persistStreamInit" r:id="rId1"/>
</file>

<file path=xl/activeX/activeX151.xml><?xml version="1.0" encoding="utf-8"?>
<ax:ocx xmlns:ax="http://schemas.microsoft.com/office/2006/activeX" xmlns:r="http://schemas.openxmlformats.org/officeDocument/2006/relationships" ax:classid="{D9347033-9612-11D1-9D75-00C04FCC8CDC}" ax:persistence="persistStreamInit" r:id="rId1"/>
</file>

<file path=xl/activeX/activeX152.xml><?xml version="1.0" encoding="utf-8"?>
<ax:ocx xmlns:ax="http://schemas.microsoft.com/office/2006/activeX" xmlns:r="http://schemas.openxmlformats.org/officeDocument/2006/relationships" ax:classid="{D9347033-9612-11D1-9D75-00C04FCC8CDC}" ax:persistence="persistStreamInit" r:id="rId1"/>
</file>

<file path=xl/activeX/activeX153.xml><?xml version="1.0" encoding="utf-8"?>
<ax:ocx xmlns:ax="http://schemas.microsoft.com/office/2006/activeX" xmlns:r="http://schemas.openxmlformats.org/officeDocument/2006/relationships" ax:classid="{D9347033-9612-11D1-9D75-00C04FCC8CDC}" ax:persistence="persistStreamInit" r:id="rId1"/>
</file>

<file path=xl/activeX/activeX154.xml><?xml version="1.0" encoding="utf-8"?>
<ax:ocx xmlns:ax="http://schemas.microsoft.com/office/2006/activeX" xmlns:r="http://schemas.openxmlformats.org/officeDocument/2006/relationships" ax:classid="{D9347033-9612-11D1-9D75-00C04FCC8CDC}" ax:persistence="persistStreamInit" r:id="rId1"/>
</file>

<file path=xl/activeX/activeX155.xml><?xml version="1.0" encoding="utf-8"?>
<ax:ocx xmlns:ax="http://schemas.microsoft.com/office/2006/activeX" xmlns:r="http://schemas.openxmlformats.org/officeDocument/2006/relationships" ax:classid="{D9347033-9612-11D1-9D75-00C04FCC8CDC}" ax:persistence="persistStreamInit" r:id="rId1"/>
</file>

<file path=xl/activeX/activeX156.xml><?xml version="1.0" encoding="utf-8"?>
<ax:ocx xmlns:ax="http://schemas.microsoft.com/office/2006/activeX" xmlns:r="http://schemas.openxmlformats.org/officeDocument/2006/relationships" ax:classid="{D9347033-9612-11D1-9D75-00C04FCC8CDC}" ax:persistence="persistStreamInit" r:id="rId1"/>
</file>

<file path=xl/activeX/activeX157.xml><?xml version="1.0" encoding="utf-8"?>
<ax:ocx xmlns:ax="http://schemas.microsoft.com/office/2006/activeX" xmlns:r="http://schemas.openxmlformats.org/officeDocument/2006/relationships" ax:classid="{D9347033-9612-11D1-9D75-00C04FCC8CDC}" ax:persistence="persistStreamInit" r:id="rId1"/>
</file>

<file path=xl/activeX/activeX158.xml><?xml version="1.0" encoding="utf-8"?>
<ax:ocx xmlns:ax="http://schemas.microsoft.com/office/2006/activeX" xmlns:r="http://schemas.openxmlformats.org/officeDocument/2006/relationships" ax:classid="{D9347033-9612-11D1-9D75-00C04FCC8CDC}" ax:persistence="persistStreamInit" r:id="rId1"/>
</file>

<file path=xl/activeX/activeX159.xml><?xml version="1.0" encoding="utf-8"?>
<ax:ocx xmlns:ax="http://schemas.microsoft.com/office/2006/activeX" xmlns:r="http://schemas.openxmlformats.org/officeDocument/2006/relationships" ax:classid="{D9347033-9612-11D1-9D75-00C04FCC8CDC}" ax:persistence="persistStreamInit" r:id="rId1"/>
</file>

<file path=xl/activeX/activeX160.xml><?xml version="1.0" encoding="utf-8"?>
<ax:ocx xmlns:ax="http://schemas.microsoft.com/office/2006/activeX" xmlns:r="http://schemas.openxmlformats.org/officeDocument/2006/relationships" ax:classid="{D9347033-9612-11D1-9D75-00C04FCC8CDC}" ax:persistence="persistStreamInit" r:id="rId1"/>
</file>

<file path=xl/activeX/activeX161.xml><?xml version="1.0" encoding="utf-8"?>
<ax:ocx xmlns:ax="http://schemas.microsoft.com/office/2006/activeX" xmlns:r="http://schemas.openxmlformats.org/officeDocument/2006/relationships" ax:classid="{D9347033-9612-11D1-9D75-00C04FCC8CDC}" ax:persistence="persistStreamInit" r:id="rId1"/>
</file>

<file path=xl/activeX/activeX162.xml><?xml version="1.0" encoding="utf-8"?>
<ax:ocx xmlns:ax="http://schemas.microsoft.com/office/2006/activeX" xmlns:r="http://schemas.openxmlformats.org/officeDocument/2006/relationships" ax:classid="{D9347033-9612-11D1-9D75-00C04FCC8CDC}" ax:persistence="persistStreamInit" r:id="rId1"/>
</file>

<file path=xl/activeX/activeX163.xml><?xml version="1.0" encoding="utf-8"?>
<ax:ocx xmlns:ax="http://schemas.microsoft.com/office/2006/activeX" xmlns:r="http://schemas.openxmlformats.org/officeDocument/2006/relationships" ax:classid="{D9347033-9612-11D1-9D75-00C04FCC8CDC}" ax:persistence="persistStreamInit" r:id="rId1"/>
</file>

<file path=xl/activeX/activeX164.xml><?xml version="1.0" encoding="utf-8"?>
<ax:ocx xmlns:ax="http://schemas.microsoft.com/office/2006/activeX" xmlns:r="http://schemas.openxmlformats.org/officeDocument/2006/relationships" ax:classid="{D9347033-9612-11D1-9D75-00C04FCC8CDC}" ax:persistence="persistStreamInit" r:id="rId1"/>
</file>

<file path=xl/activeX/activeX165.xml><?xml version="1.0" encoding="utf-8"?>
<ax:ocx xmlns:ax="http://schemas.microsoft.com/office/2006/activeX" xmlns:r="http://schemas.openxmlformats.org/officeDocument/2006/relationships" ax:classid="{D9347033-9612-11D1-9D75-00C04FCC8CDC}" ax:persistence="persistStreamInit" r:id="rId1"/>
</file>

<file path=xl/activeX/activeX166.xml><?xml version="1.0" encoding="utf-8"?>
<ax:ocx xmlns:ax="http://schemas.microsoft.com/office/2006/activeX" xmlns:r="http://schemas.openxmlformats.org/officeDocument/2006/relationships" ax:classid="{D9347033-9612-11D1-9D75-00C04FCC8CDC}" ax:persistence="persistStreamInit" r:id="rId1"/>
</file>

<file path=xl/activeX/activeX167.xml><?xml version="1.0" encoding="utf-8"?>
<ax:ocx xmlns:ax="http://schemas.microsoft.com/office/2006/activeX" xmlns:r="http://schemas.openxmlformats.org/officeDocument/2006/relationships" ax:classid="{D9347033-9612-11D1-9D75-00C04FCC8CDC}" ax:persistence="persistStreamInit" r:id="rId1"/>
</file>

<file path=xl/activeX/activeX168.xml><?xml version="1.0" encoding="utf-8"?>
<ax:ocx xmlns:ax="http://schemas.microsoft.com/office/2006/activeX" xmlns:r="http://schemas.openxmlformats.org/officeDocument/2006/relationships" ax:classid="{D9347033-9612-11D1-9D75-00C04FCC8CDC}" ax:persistence="persistStreamInit" r:id="rId1"/>
</file>

<file path=xl/activeX/activeX169.xml><?xml version="1.0" encoding="utf-8"?>
<ax:ocx xmlns:ax="http://schemas.microsoft.com/office/2006/activeX" xmlns:r="http://schemas.openxmlformats.org/officeDocument/2006/relationships" ax:classid="{D9347033-9612-11D1-9D75-00C04FCC8CDC}" ax:persistence="persistStreamInit" r:id="rId1"/>
</file>

<file path=xl/activeX/activeX170.xml><?xml version="1.0" encoding="utf-8"?>
<ax:ocx xmlns:ax="http://schemas.microsoft.com/office/2006/activeX" xmlns:r="http://schemas.openxmlformats.org/officeDocument/2006/relationships" ax:classid="{D9347033-9612-11D1-9D75-00C04FCC8CDC}" ax:persistence="persistStreamInit" r:id="rId1"/>
</file>

<file path=xl/activeX/activeX171.xml><?xml version="1.0" encoding="utf-8"?>
<ax:ocx xmlns:ax="http://schemas.microsoft.com/office/2006/activeX" xmlns:r="http://schemas.openxmlformats.org/officeDocument/2006/relationships" ax:classid="{D9347033-9612-11D1-9D75-00C04FCC8CDC}" ax:persistence="persistStreamInit" r:id="rId1"/>
</file>

<file path=xl/activeX/activeX172.xml><?xml version="1.0" encoding="utf-8"?>
<ax:ocx xmlns:ax="http://schemas.microsoft.com/office/2006/activeX" xmlns:r="http://schemas.openxmlformats.org/officeDocument/2006/relationships" ax:classid="{D9347033-9612-11D1-9D75-00C04FCC8CDC}" ax:persistence="persistStreamInit" r:id="rId1"/>
</file>

<file path=xl/activeX/activeX173.xml><?xml version="1.0" encoding="utf-8"?>
<ax:ocx xmlns:ax="http://schemas.microsoft.com/office/2006/activeX" xmlns:r="http://schemas.openxmlformats.org/officeDocument/2006/relationships" ax:classid="{D9347033-9612-11D1-9D75-00C04FCC8CDC}" ax:persistence="persistStreamInit" r:id="rId1"/>
</file>

<file path=xl/activeX/activeX174.xml><?xml version="1.0" encoding="utf-8"?>
<ax:ocx xmlns:ax="http://schemas.microsoft.com/office/2006/activeX" xmlns:r="http://schemas.openxmlformats.org/officeDocument/2006/relationships" ax:classid="{D9347033-9612-11D1-9D75-00C04FCC8CDC}" ax:persistence="persistStreamInit" r:id="rId1"/>
</file>

<file path=xl/activeX/activeX175.xml><?xml version="1.0" encoding="utf-8"?>
<ax:ocx xmlns:ax="http://schemas.microsoft.com/office/2006/activeX" xmlns:r="http://schemas.openxmlformats.org/officeDocument/2006/relationships" ax:classid="{D9347033-9612-11D1-9D75-00C04FCC8CDC}" ax:persistence="persistStreamInit" r:id="rId1"/>
</file>

<file path=xl/activeX/activeX176.xml><?xml version="1.0" encoding="utf-8"?>
<ax:ocx xmlns:ax="http://schemas.microsoft.com/office/2006/activeX" xmlns:r="http://schemas.openxmlformats.org/officeDocument/2006/relationships" ax:classid="{D9347033-9612-11D1-9D75-00C04FCC8CDC}" ax:persistence="persistStreamInit" r:id="rId1"/>
</file>

<file path=xl/activeX/activeX177.xml><?xml version="1.0" encoding="utf-8"?>
<ax:ocx xmlns:ax="http://schemas.microsoft.com/office/2006/activeX" xmlns:r="http://schemas.openxmlformats.org/officeDocument/2006/relationships" ax:classid="{D9347033-9612-11D1-9D75-00C04FCC8CDC}" ax:persistence="persistStreamInit" r:id="rId1"/>
</file>

<file path=xl/activeX/activeX178.xml><?xml version="1.0" encoding="utf-8"?>
<ax:ocx xmlns:ax="http://schemas.microsoft.com/office/2006/activeX" xmlns:r="http://schemas.openxmlformats.org/officeDocument/2006/relationships" ax:classid="{D9347033-9612-11D1-9D75-00C04FCC8CDC}" ax:persistence="persistStreamInit" r:id="rId1"/>
</file>

<file path=xl/activeX/activeX179.xml><?xml version="1.0" encoding="utf-8"?>
<ax:ocx xmlns:ax="http://schemas.microsoft.com/office/2006/activeX" xmlns:r="http://schemas.openxmlformats.org/officeDocument/2006/relationships" ax:classid="{D9347033-9612-11D1-9D75-00C04FCC8CDC}" ax:persistence="persistStreamInit" r:id="rId1"/>
</file>

<file path=xl/activeX/activeX180.xml><?xml version="1.0" encoding="utf-8"?>
<ax:ocx xmlns:ax="http://schemas.microsoft.com/office/2006/activeX" xmlns:r="http://schemas.openxmlformats.org/officeDocument/2006/relationships" ax:classid="{D9347033-9612-11D1-9D75-00C04FCC8CDC}" ax:persistence="persistStreamInit" r:id="rId1"/>
</file>

<file path=xl/activeX/activeX181.xml><?xml version="1.0" encoding="utf-8"?>
<ax:ocx xmlns:ax="http://schemas.microsoft.com/office/2006/activeX" xmlns:r="http://schemas.openxmlformats.org/officeDocument/2006/relationships" ax:classid="{D9347033-9612-11D1-9D75-00C04FCC8CDC}" ax:persistence="persistStreamInit" r:id="rId1"/>
</file>

<file path=xl/activeX/activeX182.xml><?xml version="1.0" encoding="utf-8"?>
<ax:ocx xmlns:ax="http://schemas.microsoft.com/office/2006/activeX" xmlns:r="http://schemas.openxmlformats.org/officeDocument/2006/relationships" ax:classid="{D9347033-9612-11D1-9D75-00C04FCC8CDC}" ax:persistence="persistStreamInit" r:id="rId1"/>
</file>

<file path=xl/activeX/activeX183.xml><?xml version="1.0" encoding="utf-8"?>
<ax:ocx xmlns:ax="http://schemas.microsoft.com/office/2006/activeX" xmlns:r="http://schemas.openxmlformats.org/officeDocument/2006/relationships" ax:classid="{D9347033-9612-11D1-9D75-00C04FCC8CDC}" ax:persistence="persistStreamInit" r:id="rId1"/>
</file>

<file path=xl/activeX/activeX184.xml><?xml version="1.0" encoding="utf-8"?>
<ax:ocx xmlns:ax="http://schemas.microsoft.com/office/2006/activeX" xmlns:r="http://schemas.openxmlformats.org/officeDocument/2006/relationships" ax:classid="{D9347033-9612-11D1-9D75-00C04FCC8CDC}" ax:persistence="persistStreamInit" r:id="rId1"/>
</file>

<file path=xl/activeX/activeX185.xml><?xml version="1.0" encoding="utf-8"?>
<ax:ocx xmlns:ax="http://schemas.microsoft.com/office/2006/activeX" xmlns:r="http://schemas.openxmlformats.org/officeDocument/2006/relationships" ax:classid="{D9347033-9612-11D1-9D75-00C04FCC8CDC}" ax:persistence="persistStreamInit" r:id="rId1"/>
</file>

<file path=xl/activeX/activeX186.xml><?xml version="1.0" encoding="utf-8"?>
<ax:ocx xmlns:ax="http://schemas.microsoft.com/office/2006/activeX" xmlns:r="http://schemas.openxmlformats.org/officeDocument/2006/relationships" ax:classid="{D9347033-9612-11D1-9D75-00C04FCC8CDC}" ax:persistence="persistStreamInit" r:id="rId1"/>
</file>

<file path=xl/activeX/activeX187.xml><?xml version="1.0" encoding="utf-8"?>
<ax:ocx xmlns:ax="http://schemas.microsoft.com/office/2006/activeX" xmlns:r="http://schemas.openxmlformats.org/officeDocument/2006/relationships" ax:classid="{D9347033-9612-11D1-9D75-00C04FCC8CDC}" ax:persistence="persistStreamInit" r:id="rId1"/>
</file>

<file path=xl/activeX/activeX188.xml><?xml version="1.0" encoding="utf-8"?>
<ax:ocx xmlns:ax="http://schemas.microsoft.com/office/2006/activeX" xmlns:r="http://schemas.openxmlformats.org/officeDocument/2006/relationships" ax:classid="{D9347033-9612-11D1-9D75-00C04FCC8CDC}" ax:persistence="persistStreamInit" r:id="rId1"/>
</file>

<file path=xl/activeX/activeX189.xml><?xml version="1.0" encoding="utf-8"?>
<ax:ocx xmlns:ax="http://schemas.microsoft.com/office/2006/activeX" xmlns:r="http://schemas.openxmlformats.org/officeDocument/2006/relationships" ax:classid="{D9347033-9612-11D1-9D75-00C04FCC8CDC}" ax:persistence="persistStreamInit" r:id="rId1"/>
</file>

<file path=xl/activeX/activeX190.xml><?xml version="1.0" encoding="utf-8"?>
<ax:ocx xmlns:ax="http://schemas.microsoft.com/office/2006/activeX" xmlns:r="http://schemas.openxmlformats.org/officeDocument/2006/relationships" ax:classid="{D9347033-9612-11D1-9D75-00C04FCC8CDC}" ax:persistence="persistStreamInit" r:id="rId1"/>
</file>

<file path=xl/activeX/activeX191.xml><?xml version="1.0" encoding="utf-8"?>
<ax:ocx xmlns:ax="http://schemas.microsoft.com/office/2006/activeX" xmlns:r="http://schemas.openxmlformats.org/officeDocument/2006/relationships" ax:classid="{D9347033-9612-11D1-9D75-00C04FCC8CDC}" ax:persistence="persistStreamInit" r:id="rId1"/>
</file>

<file path=xl/activeX/activeX192.xml><?xml version="1.0" encoding="utf-8"?>
<ax:ocx xmlns:ax="http://schemas.microsoft.com/office/2006/activeX" xmlns:r="http://schemas.openxmlformats.org/officeDocument/2006/relationships" ax:classid="{D9347033-9612-11D1-9D75-00C04FCC8CDC}" ax:persistence="persistStreamInit" r:id="rId1"/>
</file>

<file path=xl/activeX/activeX193.xml><?xml version="1.0" encoding="utf-8"?>
<ax:ocx xmlns:ax="http://schemas.microsoft.com/office/2006/activeX" xmlns:r="http://schemas.openxmlformats.org/officeDocument/2006/relationships" ax:classid="{D9347033-9612-11D1-9D75-00C04FCC8CDC}" ax:persistence="persistStreamInit" r:id="rId1"/>
</file>

<file path=xl/activeX/activeX194.xml><?xml version="1.0" encoding="utf-8"?>
<ax:ocx xmlns:ax="http://schemas.microsoft.com/office/2006/activeX" xmlns:r="http://schemas.openxmlformats.org/officeDocument/2006/relationships" ax:classid="{D9347033-9612-11D1-9D75-00C04FCC8CDC}" ax:persistence="persistStreamInit" r:id="rId1"/>
</file>

<file path=xl/activeX/activeX195.xml><?xml version="1.0" encoding="utf-8"?>
<ax:ocx xmlns:ax="http://schemas.microsoft.com/office/2006/activeX" xmlns:r="http://schemas.openxmlformats.org/officeDocument/2006/relationships" ax:classid="{D9347033-9612-11D1-9D75-00C04FCC8CDC}" ax:persistence="persistStreamInit" r:id="rId1"/>
</file>

<file path=xl/activeX/activeX196.xml><?xml version="1.0" encoding="utf-8"?>
<ax:ocx xmlns:ax="http://schemas.microsoft.com/office/2006/activeX" xmlns:r="http://schemas.openxmlformats.org/officeDocument/2006/relationships" ax:classid="{D9347033-9612-11D1-9D75-00C04FCC8CDC}" ax:persistence="persistStreamInit" r:id="rId1"/>
</file>

<file path=xl/activeX/activeX197.xml><?xml version="1.0" encoding="utf-8"?>
<ax:ocx xmlns:ax="http://schemas.microsoft.com/office/2006/activeX" xmlns:r="http://schemas.openxmlformats.org/officeDocument/2006/relationships" ax:classid="{D9347033-9612-11D1-9D75-00C04FCC8CDC}" ax:persistence="persistStreamInit" r:id="rId1"/>
</file>

<file path=xl/activeX/activeX198.xml><?xml version="1.0" encoding="utf-8"?>
<ax:ocx xmlns:ax="http://schemas.microsoft.com/office/2006/activeX" xmlns:r="http://schemas.openxmlformats.org/officeDocument/2006/relationships" ax:classid="{D9347033-9612-11D1-9D75-00C04FCC8CDC}" ax:persistence="persistStreamInit" r:id="rId1"/>
</file>

<file path=xl/activeX/activeX199.xml><?xml version="1.0" encoding="utf-8"?>
<ax:ocx xmlns:ax="http://schemas.microsoft.com/office/2006/activeX" xmlns:r="http://schemas.openxmlformats.org/officeDocument/2006/relationships" ax:classid="{D9347033-9612-11D1-9D75-00C04FCC8CDC}" ax:persistence="persistStreamInit" r:id="rId1"/>
</file>

<file path=xl/activeX/activeX200.xml><?xml version="1.0" encoding="utf-8"?>
<ax:ocx xmlns:ax="http://schemas.microsoft.com/office/2006/activeX" xmlns:r="http://schemas.openxmlformats.org/officeDocument/2006/relationships" ax:classid="{D9347033-9612-11D1-9D75-00C04FCC8CDC}" ax:persistence="persistStreamInit" r:id="rId1"/>
</file>

<file path=xl/activeX/activeX201.xml><?xml version="1.0" encoding="utf-8"?>
<ax:ocx xmlns:ax="http://schemas.microsoft.com/office/2006/activeX" xmlns:r="http://schemas.openxmlformats.org/officeDocument/2006/relationships" ax:classid="{D9347033-9612-11D1-9D75-00C04FCC8CDC}" ax:persistence="persistStreamInit" r:id="rId1"/>
</file>

<file path=xl/activeX/activeX202.xml><?xml version="1.0" encoding="utf-8"?>
<ax:ocx xmlns:ax="http://schemas.microsoft.com/office/2006/activeX" xmlns:r="http://schemas.openxmlformats.org/officeDocument/2006/relationships" ax:classid="{D9347033-9612-11D1-9D75-00C04FCC8CDC}" ax:persistence="persistStreamInit" r:id="rId1"/>
</file>

<file path=xl/activeX/activeX203.xml><?xml version="1.0" encoding="utf-8"?>
<ax:ocx xmlns:ax="http://schemas.microsoft.com/office/2006/activeX" xmlns:r="http://schemas.openxmlformats.org/officeDocument/2006/relationships" ax:classid="{D9347033-9612-11D1-9D75-00C04FCC8CDC}" ax:persistence="persistStreamInit" r:id="rId1"/>
</file>

<file path=xl/activeX/activeX204.xml><?xml version="1.0" encoding="utf-8"?>
<ax:ocx xmlns:ax="http://schemas.microsoft.com/office/2006/activeX" xmlns:r="http://schemas.openxmlformats.org/officeDocument/2006/relationships" ax:classid="{D9347033-9612-11D1-9D75-00C04FCC8CDC}" ax:persistence="persistStreamInit" r:id="rId1"/>
</file>

<file path=xl/activeX/activeX205.xml><?xml version="1.0" encoding="utf-8"?>
<ax:ocx xmlns:ax="http://schemas.microsoft.com/office/2006/activeX" xmlns:r="http://schemas.openxmlformats.org/officeDocument/2006/relationships" ax:classid="{D9347033-9612-11D1-9D75-00C04FCC8CDC}" ax:persistence="persistStreamInit" r:id="rId1"/>
</file>

<file path=xl/activeX/activeX206.xml><?xml version="1.0" encoding="utf-8"?>
<ax:ocx xmlns:ax="http://schemas.microsoft.com/office/2006/activeX" xmlns:r="http://schemas.openxmlformats.org/officeDocument/2006/relationships" ax:classid="{D9347033-9612-11D1-9D75-00C04FCC8CDC}" ax:persistence="persistStreamInit" r:id="rId1"/>
</file>

<file path=xl/activeX/activeX207.xml><?xml version="1.0" encoding="utf-8"?>
<ax:ocx xmlns:ax="http://schemas.microsoft.com/office/2006/activeX" xmlns:r="http://schemas.openxmlformats.org/officeDocument/2006/relationships" ax:classid="{D9347033-9612-11D1-9D75-00C04FCC8CDC}" ax:persistence="persistStreamInit" r:id="rId1"/>
</file>

<file path=xl/activeX/activeX208.xml><?xml version="1.0" encoding="utf-8"?>
<ax:ocx xmlns:ax="http://schemas.microsoft.com/office/2006/activeX" xmlns:r="http://schemas.openxmlformats.org/officeDocument/2006/relationships" ax:classid="{D9347033-9612-11D1-9D75-00C04FCC8CDC}" ax:persistence="persistStreamInit" r:id="rId1"/>
</file>

<file path=xl/activeX/activeX209.xml><?xml version="1.0" encoding="utf-8"?>
<ax:ocx xmlns:ax="http://schemas.microsoft.com/office/2006/activeX" xmlns:r="http://schemas.openxmlformats.org/officeDocument/2006/relationships" ax:classid="{D9347033-9612-11D1-9D75-00C04FCC8CDC}" ax:persistence="persistStreamInit" r:id="rId1"/>
</file>

<file path=xl/activeX/activeX210.xml><?xml version="1.0" encoding="utf-8"?>
<ax:ocx xmlns:ax="http://schemas.microsoft.com/office/2006/activeX" xmlns:r="http://schemas.openxmlformats.org/officeDocument/2006/relationships" ax:classid="{D9347033-9612-11D1-9D75-00C04FCC8CDC}" ax:persistence="persistStreamInit" r:id="rId1"/>
</file>

<file path=xl/activeX/activeX211.xml><?xml version="1.0" encoding="utf-8"?>
<ax:ocx xmlns:ax="http://schemas.microsoft.com/office/2006/activeX" xmlns:r="http://schemas.openxmlformats.org/officeDocument/2006/relationships" ax:classid="{D9347033-9612-11D1-9D75-00C04FCC8CDC}" ax:persistence="persistStreamInit" r:id="rId1"/>
</file>

<file path=xl/activeX/activeX212.xml><?xml version="1.0" encoding="utf-8"?>
<ax:ocx xmlns:ax="http://schemas.microsoft.com/office/2006/activeX" xmlns:r="http://schemas.openxmlformats.org/officeDocument/2006/relationships" ax:classid="{D9347033-9612-11D1-9D75-00C04FCC8CDC}" ax:persistence="persistStreamInit" r:id="rId1"/>
</file>

<file path=xl/activeX/activeX213.xml><?xml version="1.0" encoding="utf-8"?>
<ax:ocx xmlns:ax="http://schemas.microsoft.com/office/2006/activeX" xmlns:r="http://schemas.openxmlformats.org/officeDocument/2006/relationships" ax:classid="{D9347033-9612-11D1-9D75-00C04FCC8CDC}" ax:persistence="persistStreamInit" r:id="rId1"/>
</file>

<file path=xl/activeX/activeX214.xml><?xml version="1.0" encoding="utf-8"?>
<ax:ocx xmlns:ax="http://schemas.microsoft.com/office/2006/activeX" xmlns:r="http://schemas.openxmlformats.org/officeDocument/2006/relationships" ax:classid="{D9347033-9612-11D1-9D75-00C04FCC8CDC}" ax:persistence="persistStreamInit" r:id="rId1"/>
</file>

<file path=xl/activeX/activeX215.xml><?xml version="1.0" encoding="utf-8"?>
<ax:ocx xmlns:ax="http://schemas.microsoft.com/office/2006/activeX" xmlns:r="http://schemas.openxmlformats.org/officeDocument/2006/relationships" ax:classid="{D9347033-9612-11D1-9D75-00C04FCC8CDC}" ax:persistence="persistStreamInit" r:id="rId1"/>
</file>

<file path=xl/activeX/activeX216.xml><?xml version="1.0" encoding="utf-8"?>
<ax:ocx xmlns:ax="http://schemas.microsoft.com/office/2006/activeX" xmlns:r="http://schemas.openxmlformats.org/officeDocument/2006/relationships" ax:classid="{D9347033-9612-11D1-9D75-00C04FCC8CDC}" ax:persistence="persistStreamInit" r:id="rId1"/>
</file>

<file path=xl/activeX/activeX217.xml><?xml version="1.0" encoding="utf-8"?>
<ax:ocx xmlns:ax="http://schemas.microsoft.com/office/2006/activeX" xmlns:r="http://schemas.openxmlformats.org/officeDocument/2006/relationships" ax:classid="{D9347033-9612-11D1-9D75-00C04FCC8CDC}" ax:persistence="persistStreamInit" r:id="rId1"/>
</file>

<file path=xl/activeX/activeX218.xml><?xml version="1.0" encoding="utf-8"?>
<ax:ocx xmlns:ax="http://schemas.microsoft.com/office/2006/activeX" xmlns:r="http://schemas.openxmlformats.org/officeDocument/2006/relationships" ax:classid="{D9347033-9612-11D1-9D75-00C04FCC8CDC}" ax:persistence="persistStreamInit" r:id="rId1"/>
</file>

<file path=xl/activeX/activeX219.xml><?xml version="1.0" encoding="utf-8"?>
<ax:ocx xmlns:ax="http://schemas.microsoft.com/office/2006/activeX" xmlns:r="http://schemas.openxmlformats.org/officeDocument/2006/relationships" ax:classid="{D9347033-9612-11D1-9D75-00C04FCC8CDC}" ax:persistence="persistStreamInit" r:id="rId1"/>
</file>

<file path=xl/activeX/activeX220.xml><?xml version="1.0" encoding="utf-8"?>
<ax:ocx xmlns:ax="http://schemas.microsoft.com/office/2006/activeX" xmlns:r="http://schemas.openxmlformats.org/officeDocument/2006/relationships" ax:classid="{D9347033-9612-11D1-9D75-00C04FCC8CDC}" ax:persistence="persistStreamInit" r:id="rId1"/>
</file>

<file path=xl/activeX/activeX221.xml><?xml version="1.0" encoding="utf-8"?>
<ax:ocx xmlns:ax="http://schemas.microsoft.com/office/2006/activeX" xmlns:r="http://schemas.openxmlformats.org/officeDocument/2006/relationships" ax:classid="{D9347033-9612-11D1-9D75-00C04FCC8CDC}" ax:persistence="persistStreamInit" r:id="rId1"/>
</file>

<file path=xl/activeX/activeX222.xml><?xml version="1.0" encoding="utf-8"?>
<ax:ocx xmlns:ax="http://schemas.microsoft.com/office/2006/activeX" xmlns:r="http://schemas.openxmlformats.org/officeDocument/2006/relationships" ax:classid="{D9347033-9612-11D1-9D75-00C04FCC8CDC}" ax:persistence="persistStreamInit" r:id="rId1"/>
</file>

<file path=xl/activeX/activeX223.xml><?xml version="1.0" encoding="utf-8"?>
<ax:ocx xmlns:ax="http://schemas.microsoft.com/office/2006/activeX" xmlns:r="http://schemas.openxmlformats.org/officeDocument/2006/relationships" ax:classid="{D9347033-9612-11D1-9D75-00C04FCC8CDC}" ax:persistence="persistStreamInit" r:id="rId1"/>
</file>

<file path=xl/activeX/activeX224.xml><?xml version="1.0" encoding="utf-8"?>
<ax:ocx xmlns:ax="http://schemas.microsoft.com/office/2006/activeX" xmlns:r="http://schemas.openxmlformats.org/officeDocument/2006/relationships" ax:classid="{D9347033-9612-11D1-9D75-00C04FCC8CDC}" ax:persistence="persistStreamInit" r:id="rId1"/>
</file>

<file path=xl/activeX/activeX225.xml><?xml version="1.0" encoding="utf-8"?>
<ax:ocx xmlns:ax="http://schemas.microsoft.com/office/2006/activeX" xmlns:r="http://schemas.openxmlformats.org/officeDocument/2006/relationships" ax:classid="{D9347033-9612-11D1-9D75-00C04FCC8CDC}" ax:persistence="persistStreamInit" r:id="rId1"/>
</file>

<file path=xl/activeX/activeX226.xml><?xml version="1.0" encoding="utf-8"?>
<ax:ocx xmlns:ax="http://schemas.microsoft.com/office/2006/activeX" xmlns:r="http://schemas.openxmlformats.org/officeDocument/2006/relationships" ax:classid="{D9347033-9612-11D1-9D75-00C04FCC8CDC}" ax:persistence="persistStreamInit" r:id="rId1"/>
</file>

<file path=xl/activeX/activeX227.xml><?xml version="1.0" encoding="utf-8"?>
<ax:ocx xmlns:ax="http://schemas.microsoft.com/office/2006/activeX" xmlns:r="http://schemas.openxmlformats.org/officeDocument/2006/relationships" ax:classid="{D9347033-9612-11D1-9D75-00C04FCC8CDC}" ax:persistence="persistStreamInit" r:id="rId1"/>
</file>

<file path=xl/activeX/activeX228.xml><?xml version="1.0" encoding="utf-8"?>
<ax:ocx xmlns:ax="http://schemas.microsoft.com/office/2006/activeX" xmlns:r="http://schemas.openxmlformats.org/officeDocument/2006/relationships" ax:classid="{D9347033-9612-11D1-9D75-00C04FCC8CDC}" ax:persistence="persistStreamInit" r:id="rId1"/>
</file>

<file path=xl/activeX/activeX229.xml><?xml version="1.0" encoding="utf-8"?>
<ax:ocx xmlns:ax="http://schemas.microsoft.com/office/2006/activeX" xmlns:r="http://schemas.openxmlformats.org/officeDocument/2006/relationships" ax:classid="{D9347033-9612-11D1-9D75-00C04FCC8CDC}" ax:persistence="persistStreamInit" r:id="rId1"/>
</file>

<file path=xl/activeX/activeX230.xml><?xml version="1.0" encoding="utf-8"?>
<ax:ocx xmlns:ax="http://schemas.microsoft.com/office/2006/activeX" xmlns:r="http://schemas.openxmlformats.org/officeDocument/2006/relationships" ax:classid="{D9347033-9612-11D1-9D75-00C04FCC8CDC}" ax:persistence="persistStreamInit" r:id="rId1"/>
</file>

<file path=xl/activeX/activeX231.xml><?xml version="1.0" encoding="utf-8"?>
<ax:ocx xmlns:ax="http://schemas.microsoft.com/office/2006/activeX" xmlns:r="http://schemas.openxmlformats.org/officeDocument/2006/relationships" ax:classid="{D9347033-9612-11D1-9D75-00C04FCC8CDC}" ax:persistence="persistStreamInit" r:id="rId1"/>
</file>

<file path=xl/activeX/activeX232.xml><?xml version="1.0" encoding="utf-8"?>
<ax:ocx xmlns:ax="http://schemas.microsoft.com/office/2006/activeX" xmlns:r="http://schemas.openxmlformats.org/officeDocument/2006/relationships" ax:classid="{D9347033-9612-11D1-9D75-00C04FCC8CDC}" ax:persistence="persistStreamInit" r:id="rId1"/>
</file>

<file path=xl/activeX/activeX233.xml><?xml version="1.0" encoding="utf-8"?>
<ax:ocx xmlns:ax="http://schemas.microsoft.com/office/2006/activeX" xmlns:r="http://schemas.openxmlformats.org/officeDocument/2006/relationships" ax:classid="{D9347033-9612-11D1-9D75-00C04FCC8CDC}" ax:persistence="persistStreamInit" r:id="rId1"/>
</file>

<file path=xl/activeX/activeX234.xml><?xml version="1.0" encoding="utf-8"?>
<ax:ocx xmlns:ax="http://schemas.microsoft.com/office/2006/activeX" xmlns:r="http://schemas.openxmlformats.org/officeDocument/2006/relationships" ax:classid="{D9347033-9612-11D1-9D75-00C04FCC8CDC}" ax:persistence="persistStreamInit" r:id="rId1"/>
</file>

<file path=xl/activeX/activeX235.xml><?xml version="1.0" encoding="utf-8"?>
<ax:ocx xmlns:ax="http://schemas.microsoft.com/office/2006/activeX" xmlns:r="http://schemas.openxmlformats.org/officeDocument/2006/relationships" ax:classid="{D9347033-9612-11D1-9D75-00C04FCC8CDC}" ax:persistence="persistStreamInit" r:id="rId1"/>
</file>

<file path=xl/activeX/activeX236.xml><?xml version="1.0" encoding="utf-8"?>
<ax:ocx xmlns:ax="http://schemas.microsoft.com/office/2006/activeX" xmlns:r="http://schemas.openxmlformats.org/officeDocument/2006/relationships" ax:classid="{D9347033-9612-11D1-9D75-00C04FCC8CDC}" ax:persistence="persistStreamInit" r:id="rId1"/>
</file>

<file path=xl/activeX/activeX237.xml><?xml version="1.0" encoding="utf-8"?>
<ax:ocx xmlns:ax="http://schemas.microsoft.com/office/2006/activeX" xmlns:r="http://schemas.openxmlformats.org/officeDocument/2006/relationships" ax:classid="{D9347033-9612-11D1-9D75-00C04FCC8CDC}" ax:persistence="persistStreamInit" r:id="rId1"/>
</file>

<file path=xl/activeX/activeX238.xml><?xml version="1.0" encoding="utf-8"?>
<ax:ocx xmlns:ax="http://schemas.microsoft.com/office/2006/activeX" xmlns:r="http://schemas.openxmlformats.org/officeDocument/2006/relationships" ax:classid="{D9347033-9612-11D1-9D75-00C04FCC8CDC}" ax:persistence="persistStreamInit" r:id="rId1"/>
</file>

<file path=xl/activeX/activeX239.xml><?xml version="1.0" encoding="utf-8"?>
<ax:ocx xmlns:ax="http://schemas.microsoft.com/office/2006/activeX" xmlns:r="http://schemas.openxmlformats.org/officeDocument/2006/relationships" ax:classid="{D9347033-9612-11D1-9D75-00C04FCC8CDC}" ax:persistence="persistStreamInit" r:id="rId1"/>
</file>

<file path=xl/activeX/activeX240.xml><?xml version="1.0" encoding="utf-8"?>
<ax:ocx xmlns:ax="http://schemas.microsoft.com/office/2006/activeX" xmlns:r="http://schemas.openxmlformats.org/officeDocument/2006/relationships" ax:classid="{D9347033-9612-11D1-9D75-00C04FCC8CDC}" ax:persistence="persistStreamInit" r:id="rId1"/>
</file>

<file path=xl/activeX/activeX241.xml><?xml version="1.0" encoding="utf-8"?>
<ax:ocx xmlns:ax="http://schemas.microsoft.com/office/2006/activeX" xmlns:r="http://schemas.openxmlformats.org/officeDocument/2006/relationships" ax:classid="{D9347033-9612-11D1-9D75-00C04FCC8CDC}" ax:persistence="persistStreamInit" r:id="rId1"/>
</file>

<file path=xl/activeX/activeX242.xml><?xml version="1.0" encoding="utf-8"?>
<ax:ocx xmlns:ax="http://schemas.microsoft.com/office/2006/activeX" xmlns:r="http://schemas.openxmlformats.org/officeDocument/2006/relationships" ax:classid="{D9347033-9612-11D1-9D75-00C04FCC8CDC}" ax:persistence="persistStreamInit" r:id="rId1"/>
</file>

<file path=xl/activeX/activeX243.xml><?xml version="1.0" encoding="utf-8"?>
<ax:ocx xmlns:ax="http://schemas.microsoft.com/office/2006/activeX" xmlns:r="http://schemas.openxmlformats.org/officeDocument/2006/relationships" ax:classid="{D9347033-9612-11D1-9D75-00C04FCC8CDC}" ax:persistence="persistStreamInit" r:id="rId1"/>
</file>

<file path=xl/activeX/activeX244.xml><?xml version="1.0" encoding="utf-8"?>
<ax:ocx xmlns:ax="http://schemas.microsoft.com/office/2006/activeX" xmlns:r="http://schemas.openxmlformats.org/officeDocument/2006/relationships" ax:classid="{D9347033-9612-11D1-9D75-00C04FCC8CDC}" ax:persistence="persistStreamInit" r:id="rId1"/>
</file>

<file path=xl/activeX/activeX245.xml><?xml version="1.0" encoding="utf-8"?>
<ax:ocx xmlns:ax="http://schemas.microsoft.com/office/2006/activeX" xmlns:r="http://schemas.openxmlformats.org/officeDocument/2006/relationships" ax:classid="{D9347033-9612-11D1-9D75-00C04FCC8CDC}" ax:persistence="persistStreamInit" r:id="rId1"/>
</file>

<file path=xl/activeX/activeX246.xml><?xml version="1.0" encoding="utf-8"?>
<ax:ocx xmlns:ax="http://schemas.microsoft.com/office/2006/activeX" xmlns:r="http://schemas.openxmlformats.org/officeDocument/2006/relationships" ax:classid="{D9347033-9612-11D1-9D75-00C04FCC8CDC}" ax:persistence="persistStreamInit" r:id="rId1"/>
</file>

<file path=xl/activeX/activeX247.xml><?xml version="1.0" encoding="utf-8"?>
<ax:ocx xmlns:ax="http://schemas.microsoft.com/office/2006/activeX" xmlns:r="http://schemas.openxmlformats.org/officeDocument/2006/relationships" ax:classid="{D9347033-9612-11D1-9D75-00C04FCC8CDC}" ax:persistence="persistStreamInit" r:id="rId1"/>
</file>

<file path=xl/activeX/activeX248.xml><?xml version="1.0" encoding="utf-8"?>
<ax:ocx xmlns:ax="http://schemas.microsoft.com/office/2006/activeX" xmlns:r="http://schemas.openxmlformats.org/officeDocument/2006/relationships" ax:classid="{D9347033-9612-11D1-9D75-00C04FCC8CDC}" ax:persistence="persistStreamInit" r:id="rId1"/>
</file>

<file path=xl/activeX/activeX249.xml><?xml version="1.0" encoding="utf-8"?>
<ax:ocx xmlns:ax="http://schemas.microsoft.com/office/2006/activeX" xmlns:r="http://schemas.openxmlformats.org/officeDocument/2006/relationships" ax:classid="{D9347033-9612-11D1-9D75-00C04FCC8CDC}" ax:persistence="persistStreamInit" r:id="rId1"/>
</file>

<file path=xl/activeX/activeX250.xml><?xml version="1.0" encoding="utf-8"?>
<ax:ocx xmlns:ax="http://schemas.microsoft.com/office/2006/activeX" xmlns:r="http://schemas.openxmlformats.org/officeDocument/2006/relationships" ax:classid="{D9347033-9612-11D1-9D75-00C04FCC8CDC}" ax:persistence="persistStreamInit" r:id="rId1"/>
</file>

<file path=xl/activeX/activeX251.xml><?xml version="1.0" encoding="utf-8"?>
<ax:ocx xmlns:ax="http://schemas.microsoft.com/office/2006/activeX" xmlns:r="http://schemas.openxmlformats.org/officeDocument/2006/relationships" ax:classid="{D9347033-9612-11D1-9D75-00C04FCC8CDC}" ax:persistence="persistStreamInit" r:id="rId1"/>
</file>

<file path=xl/activeX/activeX252.xml><?xml version="1.0" encoding="utf-8"?>
<ax:ocx xmlns:ax="http://schemas.microsoft.com/office/2006/activeX" xmlns:r="http://schemas.openxmlformats.org/officeDocument/2006/relationships" ax:classid="{D9347033-9612-11D1-9D75-00C04FCC8CDC}" ax:persistence="persistStreamInit" r:id="rId1"/>
</file>

<file path=xl/activeX/activeX253.xml><?xml version="1.0" encoding="utf-8"?>
<ax:ocx xmlns:ax="http://schemas.microsoft.com/office/2006/activeX" xmlns:r="http://schemas.openxmlformats.org/officeDocument/2006/relationships" ax:classid="{D9347033-9612-11D1-9D75-00C04FCC8CDC}" ax:persistence="persistStreamInit" r:id="rId1"/>
</file>

<file path=xl/activeX/activeX254.xml><?xml version="1.0" encoding="utf-8"?>
<ax:ocx xmlns:ax="http://schemas.microsoft.com/office/2006/activeX" xmlns:r="http://schemas.openxmlformats.org/officeDocument/2006/relationships" ax:classid="{D9347033-9612-11D1-9D75-00C04FCC8CDC}" ax:persistence="persistStreamInit" r:id="rId1"/>
</file>

<file path=xl/activeX/activeX255.xml><?xml version="1.0" encoding="utf-8"?>
<ax:ocx xmlns:ax="http://schemas.microsoft.com/office/2006/activeX" xmlns:r="http://schemas.openxmlformats.org/officeDocument/2006/relationships" ax:classid="{D9347033-9612-11D1-9D75-00C04FCC8CDC}" ax:persistence="persistStreamInit" r:id="rId1"/>
</file>

<file path=xl/activeX/activeX256.xml><?xml version="1.0" encoding="utf-8"?>
<ax:ocx xmlns:ax="http://schemas.microsoft.com/office/2006/activeX" xmlns:r="http://schemas.openxmlformats.org/officeDocument/2006/relationships" ax:classid="{D9347033-9612-11D1-9D75-00C04FCC8CDC}" ax:persistence="persistStreamInit" r:id="rId1"/>
</file>

<file path=xl/activeX/activeX257.xml><?xml version="1.0" encoding="utf-8"?>
<ax:ocx xmlns:ax="http://schemas.microsoft.com/office/2006/activeX" xmlns:r="http://schemas.openxmlformats.org/officeDocument/2006/relationships" ax:classid="{D9347033-9612-11D1-9D75-00C04FCC8CDC}" ax:persistence="persistStreamInit" r:id="rId1"/>
</file>

<file path=xl/activeX/activeX258.xml><?xml version="1.0" encoding="utf-8"?>
<ax:ocx xmlns:ax="http://schemas.microsoft.com/office/2006/activeX" xmlns:r="http://schemas.openxmlformats.org/officeDocument/2006/relationships" ax:classid="{D9347033-9612-11D1-9D75-00C04FCC8CDC}" ax:persistence="persistStreamInit" r:id="rId1"/>
</file>

<file path=xl/activeX/activeX259.xml><?xml version="1.0" encoding="utf-8"?>
<ax:ocx xmlns:ax="http://schemas.microsoft.com/office/2006/activeX" xmlns:r="http://schemas.openxmlformats.org/officeDocument/2006/relationships" ax:classid="{D9347033-9612-11D1-9D75-00C04FCC8CDC}" ax:persistence="persistStreamInit" r:id="rId1"/>
</file>

<file path=xl/activeX/activeX260.xml><?xml version="1.0" encoding="utf-8"?>
<ax:ocx xmlns:ax="http://schemas.microsoft.com/office/2006/activeX" xmlns:r="http://schemas.openxmlformats.org/officeDocument/2006/relationships" ax:classid="{D9347033-9612-11D1-9D75-00C04FCC8CDC}" ax:persistence="persistStreamInit" r:id="rId1"/>
</file>

<file path=xl/activeX/activeX261.xml><?xml version="1.0" encoding="utf-8"?>
<ax:ocx xmlns:ax="http://schemas.microsoft.com/office/2006/activeX" xmlns:r="http://schemas.openxmlformats.org/officeDocument/2006/relationships" ax:classid="{D9347033-9612-11D1-9D75-00C04FCC8CDC}" ax:persistence="persistStreamInit" r:id="rId1"/>
</file>

<file path=xl/activeX/activeX262.xml><?xml version="1.0" encoding="utf-8"?>
<ax:ocx xmlns:ax="http://schemas.microsoft.com/office/2006/activeX" xmlns:r="http://schemas.openxmlformats.org/officeDocument/2006/relationships" ax:classid="{D9347033-9612-11D1-9D75-00C04FCC8CDC}" ax:persistence="persistStreamInit" r:id="rId1"/>
</file>

<file path=xl/activeX/activeX263.xml><?xml version="1.0" encoding="utf-8"?>
<ax:ocx xmlns:ax="http://schemas.microsoft.com/office/2006/activeX" xmlns:r="http://schemas.openxmlformats.org/officeDocument/2006/relationships" ax:classid="{D9347033-9612-11D1-9D75-00C04FCC8CDC}" ax:persistence="persistStreamInit" r:id="rId1"/>
</file>

<file path=xl/activeX/activeX264.xml><?xml version="1.0" encoding="utf-8"?>
<ax:ocx xmlns:ax="http://schemas.microsoft.com/office/2006/activeX" xmlns:r="http://schemas.openxmlformats.org/officeDocument/2006/relationships" ax:classid="{D9347033-9612-11D1-9D75-00C04FCC8CDC}" ax:persistence="persistStreamInit" r:id="rId1"/>
</file>

<file path=xl/activeX/activeX265.xml><?xml version="1.0" encoding="utf-8"?>
<ax:ocx xmlns:ax="http://schemas.microsoft.com/office/2006/activeX" xmlns:r="http://schemas.openxmlformats.org/officeDocument/2006/relationships" ax:classid="{D9347033-9612-11D1-9D75-00C04FCC8CDC}" ax:persistence="persistStreamInit" r:id="rId1"/>
</file>

<file path=xl/activeX/activeX266.xml><?xml version="1.0" encoding="utf-8"?>
<ax:ocx xmlns:ax="http://schemas.microsoft.com/office/2006/activeX" xmlns:r="http://schemas.openxmlformats.org/officeDocument/2006/relationships" ax:classid="{D9347033-9612-11D1-9D75-00C04FCC8CDC}" ax:persistence="persistStreamInit" r:id="rId1"/>
</file>

<file path=xl/activeX/activeX267.xml><?xml version="1.0" encoding="utf-8"?>
<ax:ocx xmlns:ax="http://schemas.microsoft.com/office/2006/activeX" xmlns:r="http://schemas.openxmlformats.org/officeDocument/2006/relationships" ax:classid="{D9347033-9612-11D1-9D75-00C04FCC8CDC}" ax:persistence="persistStreamInit" r:id="rId1"/>
</file>

<file path=xl/activeX/activeX268.xml><?xml version="1.0" encoding="utf-8"?>
<ax:ocx xmlns:ax="http://schemas.microsoft.com/office/2006/activeX" xmlns:r="http://schemas.openxmlformats.org/officeDocument/2006/relationships" ax:classid="{D9347033-9612-11D1-9D75-00C04FCC8CDC}" ax:persistence="persistStreamInit" r:id="rId1"/>
</file>

<file path=xl/activeX/activeX269.xml><?xml version="1.0" encoding="utf-8"?>
<ax:ocx xmlns:ax="http://schemas.microsoft.com/office/2006/activeX" xmlns:r="http://schemas.openxmlformats.org/officeDocument/2006/relationships" ax:classid="{D9347033-9612-11D1-9D75-00C04FCC8CDC}" ax:persistence="persistStreamInit" r:id="rId1"/>
</file>

<file path=xl/activeX/activeX270.xml><?xml version="1.0" encoding="utf-8"?>
<ax:ocx xmlns:ax="http://schemas.microsoft.com/office/2006/activeX" xmlns:r="http://schemas.openxmlformats.org/officeDocument/2006/relationships" ax:classid="{D9347033-9612-11D1-9D75-00C04FCC8CDC}" ax:persistence="persistStreamInit" r:id="rId1"/>
</file>

<file path=xl/activeX/activeX271.xml><?xml version="1.0" encoding="utf-8"?>
<ax:ocx xmlns:ax="http://schemas.microsoft.com/office/2006/activeX" xmlns:r="http://schemas.openxmlformats.org/officeDocument/2006/relationships" ax:classid="{D9347033-9612-11D1-9D75-00C04FCC8CDC}" ax:persistence="persistStreamInit" r:id="rId1"/>
</file>

<file path=xl/activeX/activeX272.xml><?xml version="1.0" encoding="utf-8"?>
<ax:ocx xmlns:ax="http://schemas.microsoft.com/office/2006/activeX" xmlns:r="http://schemas.openxmlformats.org/officeDocument/2006/relationships" ax:classid="{D9347033-9612-11D1-9D75-00C04FCC8CDC}" ax:persistence="persistStreamInit" r:id="rId1"/>
</file>

<file path=xl/activeX/activeX273.xml><?xml version="1.0" encoding="utf-8"?>
<ax:ocx xmlns:ax="http://schemas.microsoft.com/office/2006/activeX" xmlns:r="http://schemas.openxmlformats.org/officeDocument/2006/relationships" ax:classid="{D9347033-9612-11D1-9D75-00C04FCC8CDC}" ax:persistence="persistStreamInit" r:id="rId1"/>
</file>

<file path=xl/activeX/activeX274.xml><?xml version="1.0" encoding="utf-8"?>
<ax:ocx xmlns:ax="http://schemas.microsoft.com/office/2006/activeX" xmlns:r="http://schemas.openxmlformats.org/officeDocument/2006/relationships" ax:classid="{D9347033-9612-11D1-9D75-00C04FCC8CDC}" ax:persistence="persistStreamInit" r:id="rId1"/>
</file>

<file path=xl/activeX/activeX275.xml><?xml version="1.0" encoding="utf-8"?>
<ax:ocx xmlns:ax="http://schemas.microsoft.com/office/2006/activeX" xmlns:r="http://schemas.openxmlformats.org/officeDocument/2006/relationships" ax:classid="{D9347033-9612-11D1-9D75-00C04FCC8CDC}" ax:persistence="persistStreamInit" r:id="rId1"/>
</file>

<file path=xl/activeX/activeX276.xml><?xml version="1.0" encoding="utf-8"?>
<ax:ocx xmlns:ax="http://schemas.microsoft.com/office/2006/activeX" xmlns:r="http://schemas.openxmlformats.org/officeDocument/2006/relationships" ax:classid="{D9347033-9612-11D1-9D75-00C04FCC8CDC}"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26" Type="http://schemas.openxmlformats.org/officeDocument/2006/relationships/image" Target="../media/image27.png"/><Relationship Id="rId21" Type="http://schemas.openxmlformats.org/officeDocument/2006/relationships/image" Target="../media/image22.png"/><Relationship Id="rId42" Type="http://schemas.openxmlformats.org/officeDocument/2006/relationships/image" Target="../media/image43.png"/><Relationship Id="rId47" Type="http://schemas.openxmlformats.org/officeDocument/2006/relationships/image" Target="../media/image48.png"/><Relationship Id="rId63" Type="http://schemas.openxmlformats.org/officeDocument/2006/relationships/image" Target="../media/image64.png"/><Relationship Id="rId68" Type="http://schemas.openxmlformats.org/officeDocument/2006/relationships/image" Target="../media/image69.png"/><Relationship Id="rId84" Type="http://schemas.openxmlformats.org/officeDocument/2006/relationships/image" Target="../media/image85.png"/><Relationship Id="rId89" Type="http://schemas.openxmlformats.org/officeDocument/2006/relationships/image" Target="../media/image90.png"/><Relationship Id="rId16" Type="http://schemas.openxmlformats.org/officeDocument/2006/relationships/image" Target="../media/image17.png"/><Relationship Id="rId107" Type="http://schemas.openxmlformats.org/officeDocument/2006/relationships/image" Target="../media/image108.png"/><Relationship Id="rId11" Type="http://schemas.openxmlformats.org/officeDocument/2006/relationships/image" Target="../media/image12.png"/><Relationship Id="rId32" Type="http://schemas.openxmlformats.org/officeDocument/2006/relationships/image" Target="../media/image33.png"/><Relationship Id="rId37" Type="http://schemas.openxmlformats.org/officeDocument/2006/relationships/image" Target="../media/image38.png"/><Relationship Id="rId53" Type="http://schemas.openxmlformats.org/officeDocument/2006/relationships/image" Target="../media/image54.png"/><Relationship Id="rId58" Type="http://schemas.openxmlformats.org/officeDocument/2006/relationships/image" Target="../media/image59.png"/><Relationship Id="rId74" Type="http://schemas.openxmlformats.org/officeDocument/2006/relationships/image" Target="../media/image75.png"/><Relationship Id="rId79" Type="http://schemas.openxmlformats.org/officeDocument/2006/relationships/image" Target="../media/image80.png"/><Relationship Id="rId102" Type="http://schemas.openxmlformats.org/officeDocument/2006/relationships/image" Target="../media/image103.png"/><Relationship Id="rId5" Type="http://schemas.openxmlformats.org/officeDocument/2006/relationships/image" Target="../media/image6.png"/><Relationship Id="rId90" Type="http://schemas.openxmlformats.org/officeDocument/2006/relationships/image" Target="../media/image91.png"/><Relationship Id="rId95" Type="http://schemas.openxmlformats.org/officeDocument/2006/relationships/image" Target="../media/image96.png"/><Relationship Id="rId22" Type="http://schemas.openxmlformats.org/officeDocument/2006/relationships/image" Target="../media/image23.png"/><Relationship Id="rId27" Type="http://schemas.openxmlformats.org/officeDocument/2006/relationships/image" Target="../media/image28.png"/><Relationship Id="rId43" Type="http://schemas.openxmlformats.org/officeDocument/2006/relationships/image" Target="../media/image44.png"/><Relationship Id="rId48" Type="http://schemas.openxmlformats.org/officeDocument/2006/relationships/image" Target="../media/image49.png"/><Relationship Id="rId64" Type="http://schemas.openxmlformats.org/officeDocument/2006/relationships/image" Target="../media/image65.png"/><Relationship Id="rId69" Type="http://schemas.openxmlformats.org/officeDocument/2006/relationships/image" Target="../media/image70.png"/><Relationship Id="rId80" Type="http://schemas.openxmlformats.org/officeDocument/2006/relationships/image" Target="../media/image81.png"/><Relationship Id="rId85" Type="http://schemas.openxmlformats.org/officeDocument/2006/relationships/image" Target="../media/image86.png"/><Relationship Id="rId12" Type="http://schemas.openxmlformats.org/officeDocument/2006/relationships/image" Target="../media/image13.png"/><Relationship Id="rId17" Type="http://schemas.openxmlformats.org/officeDocument/2006/relationships/image" Target="../media/image18.png"/><Relationship Id="rId33" Type="http://schemas.openxmlformats.org/officeDocument/2006/relationships/image" Target="../media/image34.png"/><Relationship Id="rId38" Type="http://schemas.openxmlformats.org/officeDocument/2006/relationships/image" Target="../media/image39.png"/><Relationship Id="rId59" Type="http://schemas.openxmlformats.org/officeDocument/2006/relationships/image" Target="../media/image60.png"/><Relationship Id="rId103" Type="http://schemas.openxmlformats.org/officeDocument/2006/relationships/image" Target="../media/image104.png"/><Relationship Id="rId108" Type="http://schemas.openxmlformats.org/officeDocument/2006/relationships/image" Target="../media/image109.png"/><Relationship Id="rId20" Type="http://schemas.openxmlformats.org/officeDocument/2006/relationships/image" Target="../media/image21.png"/><Relationship Id="rId41" Type="http://schemas.openxmlformats.org/officeDocument/2006/relationships/image" Target="../media/image42.png"/><Relationship Id="rId54" Type="http://schemas.openxmlformats.org/officeDocument/2006/relationships/image" Target="../media/image55.png"/><Relationship Id="rId62" Type="http://schemas.openxmlformats.org/officeDocument/2006/relationships/image" Target="../media/image63.png"/><Relationship Id="rId70" Type="http://schemas.openxmlformats.org/officeDocument/2006/relationships/image" Target="../media/image71.png"/><Relationship Id="rId75" Type="http://schemas.openxmlformats.org/officeDocument/2006/relationships/image" Target="../media/image76.png"/><Relationship Id="rId83" Type="http://schemas.openxmlformats.org/officeDocument/2006/relationships/image" Target="../media/image84.png"/><Relationship Id="rId88" Type="http://schemas.openxmlformats.org/officeDocument/2006/relationships/image" Target="../media/image89.png"/><Relationship Id="rId91" Type="http://schemas.openxmlformats.org/officeDocument/2006/relationships/image" Target="../media/image92.png"/><Relationship Id="rId96" Type="http://schemas.openxmlformats.org/officeDocument/2006/relationships/image" Target="../media/image97.png"/><Relationship Id="rId1" Type="http://schemas.openxmlformats.org/officeDocument/2006/relationships/image" Target="../media/image2.png"/><Relationship Id="rId6" Type="http://schemas.openxmlformats.org/officeDocument/2006/relationships/image" Target="../media/image7.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49" Type="http://schemas.openxmlformats.org/officeDocument/2006/relationships/image" Target="../media/image50.png"/><Relationship Id="rId57" Type="http://schemas.openxmlformats.org/officeDocument/2006/relationships/image" Target="../media/image58.png"/><Relationship Id="rId106" Type="http://schemas.openxmlformats.org/officeDocument/2006/relationships/image" Target="../media/image107.png"/><Relationship Id="rId10" Type="http://schemas.openxmlformats.org/officeDocument/2006/relationships/image" Target="../media/image11.png"/><Relationship Id="rId31" Type="http://schemas.openxmlformats.org/officeDocument/2006/relationships/image" Target="../media/image32.png"/><Relationship Id="rId44" Type="http://schemas.openxmlformats.org/officeDocument/2006/relationships/image" Target="../media/image45.png"/><Relationship Id="rId52" Type="http://schemas.openxmlformats.org/officeDocument/2006/relationships/image" Target="../media/image53.png"/><Relationship Id="rId60" Type="http://schemas.openxmlformats.org/officeDocument/2006/relationships/image" Target="../media/image61.png"/><Relationship Id="rId65" Type="http://schemas.openxmlformats.org/officeDocument/2006/relationships/image" Target="../media/image66.png"/><Relationship Id="rId73" Type="http://schemas.openxmlformats.org/officeDocument/2006/relationships/image" Target="../media/image74.png"/><Relationship Id="rId78" Type="http://schemas.openxmlformats.org/officeDocument/2006/relationships/image" Target="../media/image79.png"/><Relationship Id="rId81" Type="http://schemas.openxmlformats.org/officeDocument/2006/relationships/image" Target="../media/image82.png"/><Relationship Id="rId86" Type="http://schemas.openxmlformats.org/officeDocument/2006/relationships/image" Target="../media/image87.png"/><Relationship Id="rId94" Type="http://schemas.openxmlformats.org/officeDocument/2006/relationships/image" Target="../media/image95.png"/><Relationship Id="rId99" Type="http://schemas.openxmlformats.org/officeDocument/2006/relationships/image" Target="../media/image100.png"/><Relationship Id="rId101" Type="http://schemas.openxmlformats.org/officeDocument/2006/relationships/image" Target="../media/image102.png"/><Relationship Id="rId4" Type="http://schemas.openxmlformats.org/officeDocument/2006/relationships/image" Target="../media/image5.png"/><Relationship Id="rId9" Type="http://schemas.openxmlformats.org/officeDocument/2006/relationships/image" Target="../media/image10.png"/><Relationship Id="rId13" Type="http://schemas.openxmlformats.org/officeDocument/2006/relationships/image" Target="../media/image14.png"/><Relationship Id="rId18" Type="http://schemas.openxmlformats.org/officeDocument/2006/relationships/image" Target="../media/image19.png"/><Relationship Id="rId39" Type="http://schemas.openxmlformats.org/officeDocument/2006/relationships/image" Target="../media/image40.png"/><Relationship Id="rId34" Type="http://schemas.openxmlformats.org/officeDocument/2006/relationships/image" Target="../media/image35.png"/><Relationship Id="rId50" Type="http://schemas.openxmlformats.org/officeDocument/2006/relationships/image" Target="../media/image51.png"/><Relationship Id="rId55" Type="http://schemas.openxmlformats.org/officeDocument/2006/relationships/image" Target="../media/image56.png"/><Relationship Id="rId76" Type="http://schemas.openxmlformats.org/officeDocument/2006/relationships/image" Target="../media/image77.png"/><Relationship Id="rId97" Type="http://schemas.openxmlformats.org/officeDocument/2006/relationships/image" Target="../media/image98.png"/><Relationship Id="rId104" Type="http://schemas.openxmlformats.org/officeDocument/2006/relationships/image" Target="../media/image105.png"/><Relationship Id="rId7" Type="http://schemas.openxmlformats.org/officeDocument/2006/relationships/image" Target="../media/image8.png"/><Relationship Id="rId71" Type="http://schemas.openxmlformats.org/officeDocument/2006/relationships/image" Target="../media/image72.png"/><Relationship Id="rId92" Type="http://schemas.openxmlformats.org/officeDocument/2006/relationships/image" Target="../media/image93.png"/><Relationship Id="rId2" Type="http://schemas.openxmlformats.org/officeDocument/2006/relationships/image" Target="../media/image3.png"/><Relationship Id="rId29" Type="http://schemas.openxmlformats.org/officeDocument/2006/relationships/image" Target="../media/image30.png"/><Relationship Id="rId24" Type="http://schemas.openxmlformats.org/officeDocument/2006/relationships/image" Target="../media/image25.png"/><Relationship Id="rId40" Type="http://schemas.openxmlformats.org/officeDocument/2006/relationships/image" Target="../media/image41.png"/><Relationship Id="rId45" Type="http://schemas.openxmlformats.org/officeDocument/2006/relationships/image" Target="../media/image46.png"/><Relationship Id="rId66" Type="http://schemas.openxmlformats.org/officeDocument/2006/relationships/image" Target="../media/image67.png"/><Relationship Id="rId87" Type="http://schemas.openxmlformats.org/officeDocument/2006/relationships/image" Target="../media/image88.png"/><Relationship Id="rId61" Type="http://schemas.openxmlformats.org/officeDocument/2006/relationships/image" Target="../media/image62.png"/><Relationship Id="rId82" Type="http://schemas.openxmlformats.org/officeDocument/2006/relationships/image" Target="../media/image83.png"/><Relationship Id="rId19" Type="http://schemas.openxmlformats.org/officeDocument/2006/relationships/image" Target="../media/image20.png"/><Relationship Id="rId14" Type="http://schemas.openxmlformats.org/officeDocument/2006/relationships/image" Target="../media/image15.png"/><Relationship Id="rId30" Type="http://schemas.openxmlformats.org/officeDocument/2006/relationships/image" Target="../media/image31.png"/><Relationship Id="rId35" Type="http://schemas.openxmlformats.org/officeDocument/2006/relationships/image" Target="../media/image36.png"/><Relationship Id="rId56" Type="http://schemas.openxmlformats.org/officeDocument/2006/relationships/image" Target="../media/image57.png"/><Relationship Id="rId77" Type="http://schemas.openxmlformats.org/officeDocument/2006/relationships/image" Target="../media/image78.png"/><Relationship Id="rId100" Type="http://schemas.openxmlformats.org/officeDocument/2006/relationships/image" Target="../media/image101.png"/><Relationship Id="rId105" Type="http://schemas.openxmlformats.org/officeDocument/2006/relationships/image" Target="../media/image106.png"/><Relationship Id="rId8" Type="http://schemas.openxmlformats.org/officeDocument/2006/relationships/image" Target="../media/image9.png"/><Relationship Id="rId51" Type="http://schemas.openxmlformats.org/officeDocument/2006/relationships/image" Target="../media/image52.png"/><Relationship Id="rId72" Type="http://schemas.openxmlformats.org/officeDocument/2006/relationships/image" Target="../media/image73.png"/><Relationship Id="rId93" Type="http://schemas.openxmlformats.org/officeDocument/2006/relationships/image" Target="../media/image94.png"/><Relationship Id="rId98" Type="http://schemas.openxmlformats.org/officeDocument/2006/relationships/image" Target="../media/image99.png"/><Relationship Id="rId3" Type="http://schemas.openxmlformats.org/officeDocument/2006/relationships/image" Target="../media/image4.png"/><Relationship Id="rId25" Type="http://schemas.openxmlformats.org/officeDocument/2006/relationships/image" Target="../media/image26.png"/><Relationship Id="rId46" Type="http://schemas.openxmlformats.org/officeDocument/2006/relationships/image" Target="../media/image47.png"/><Relationship Id="rId67" Type="http://schemas.openxmlformats.org/officeDocument/2006/relationships/image" Target="../media/image68.png"/></Relationships>
</file>

<file path=xl/drawings/_rels/drawing3.xml.rels><?xml version="1.0" encoding="UTF-8" standalone="yes"?>
<Relationships xmlns="http://schemas.openxmlformats.org/package/2006/relationships"><Relationship Id="rId117" Type="http://schemas.openxmlformats.org/officeDocument/2006/relationships/image" Target="../media/image226.png"/><Relationship Id="rId21" Type="http://schemas.openxmlformats.org/officeDocument/2006/relationships/image" Target="../media/image130.png"/><Relationship Id="rId42" Type="http://schemas.openxmlformats.org/officeDocument/2006/relationships/image" Target="../media/image151.png"/><Relationship Id="rId63" Type="http://schemas.openxmlformats.org/officeDocument/2006/relationships/image" Target="../media/image172.png"/><Relationship Id="rId84" Type="http://schemas.openxmlformats.org/officeDocument/2006/relationships/image" Target="../media/image193.png"/><Relationship Id="rId138" Type="http://schemas.openxmlformats.org/officeDocument/2006/relationships/image" Target="../media/image247.png"/><Relationship Id="rId159" Type="http://schemas.openxmlformats.org/officeDocument/2006/relationships/image" Target="../media/image268.png"/><Relationship Id="rId107" Type="http://schemas.openxmlformats.org/officeDocument/2006/relationships/image" Target="../media/image216.png"/><Relationship Id="rId11" Type="http://schemas.openxmlformats.org/officeDocument/2006/relationships/image" Target="../media/image120.png"/><Relationship Id="rId32" Type="http://schemas.openxmlformats.org/officeDocument/2006/relationships/image" Target="../media/image141.png"/><Relationship Id="rId53" Type="http://schemas.openxmlformats.org/officeDocument/2006/relationships/image" Target="../media/image162.png"/><Relationship Id="rId74" Type="http://schemas.openxmlformats.org/officeDocument/2006/relationships/image" Target="../media/image183.png"/><Relationship Id="rId128" Type="http://schemas.openxmlformats.org/officeDocument/2006/relationships/image" Target="../media/image237.png"/><Relationship Id="rId149" Type="http://schemas.openxmlformats.org/officeDocument/2006/relationships/image" Target="../media/image258.png"/><Relationship Id="rId5" Type="http://schemas.openxmlformats.org/officeDocument/2006/relationships/image" Target="../media/image114.png"/><Relationship Id="rId95" Type="http://schemas.openxmlformats.org/officeDocument/2006/relationships/image" Target="../media/image204.png"/><Relationship Id="rId160" Type="http://schemas.openxmlformats.org/officeDocument/2006/relationships/image" Target="../media/image269.png"/><Relationship Id="rId22" Type="http://schemas.openxmlformats.org/officeDocument/2006/relationships/image" Target="../media/image131.png"/><Relationship Id="rId43" Type="http://schemas.openxmlformats.org/officeDocument/2006/relationships/image" Target="../media/image152.png"/><Relationship Id="rId64" Type="http://schemas.openxmlformats.org/officeDocument/2006/relationships/image" Target="../media/image173.png"/><Relationship Id="rId118" Type="http://schemas.openxmlformats.org/officeDocument/2006/relationships/image" Target="../media/image227.png"/><Relationship Id="rId139" Type="http://schemas.openxmlformats.org/officeDocument/2006/relationships/image" Target="../media/image248.png"/><Relationship Id="rId85" Type="http://schemas.openxmlformats.org/officeDocument/2006/relationships/image" Target="../media/image194.png"/><Relationship Id="rId150" Type="http://schemas.openxmlformats.org/officeDocument/2006/relationships/image" Target="../media/image259.png"/><Relationship Id="rId12" Type="http://schemas.openxmlformats.org/officeDocument/2006/relationships/image" Target="../media/image121.png"/><Relationship Id="rId17" Type="http://schemas.openxmlformats.org/officeDocument/2006/relationships/image" Target="../media/image126.png"/><Relationship Id="rId33" Type="http://schemas.openxmlformats.org/officeDocument/2006/relationships/image" Target="../media/image142.png"/><Relationship Id="rId38" Type="http://schemas.openxmlformats.org/officeDocument/2006/relationships/image" Target="../media/image147.png"/><Relationship Id="rId59" Type="http://schemas.openxmlformats.org/officeDocument/2006/relationships/image" Target="../media/image168.png"/><Relationship Id="rId103" Type="http://schemas.openxmlformats.org/officeDocument/2006/relationships/image" Target="../media/image212.png"/><Relationship Id="rId108" Type="http://schemas.openxmlformats.org/officeDocument/2006/relationships/image" Target="../media/image217.png"/><Relationship Id="rId124" Type="http://schemas.openxmlformats.org/officeDocument/2006/relationships/image" Target="../media/image233.png"/><Relationship Id="rId129" Type="http://schemas.openxmlformats.org/officeDocument/2006/relationships/image" Target="../media/image238.png"/><Relationship Id="rId54" Type="http://schemas.openxmlformats.org/officeDocument/2006/relationships/image" Target="../media/image163.png"/><Relationship Id="rId70" Type="http://schemas.openxmlformats.org/officeDocument/2006/relationships/image" Target="../media/image179.png"/><Relationship Id="rId75" Type="http://schemas.openxmlformats.org/officeDocument/2006/relationships/image" Target="../media/image184.png"/><Relationship Id="rId91" Type="http://schemas.openxmlformats.org/officeDocument/2006/relationships/image" Target="../media/image200.png"/><Relationship Id="rId96" Type="http://schemas.openxmlformats.org/officeDocument/2006/relationships/image" Target="../media/image205.png"/><Relationship Id="rId140" Type="http://schemas.openxmlformats.org/officeDocument/2006/relationships/image" Target="../media/image249.png"/><Relationship Id="rId145" Type="http://schemas.openxmlformats.org/officeDocument/2006/relationships/image" Target="../media/image254.png"/><Relationship Id="rId161" Type="http://schemas.openxmlformats.org/officeDocument/2006/relationships/image" Target="../media/image270.png"/><Relationship Id="rId1" Type="http://schemas.openxmlformats.org/officeDocument/2006/relationships/image" Target="../media/image110.png"/><Relationship Id="rId6" Type="http://schemas.openxmlformats.org/officeDocument/2006/relationships/image" Target="../media/image115.png"/><Relationship Id="rId23" Type="http://schemas.openxmlformats.org/officeDocument/2006/relationships/image" Target="../media/image132.png"/><Relationship Id="rId28" Type="http://schemas.openxmlformats.org/officeDocument/2006/relationships/image" Target="../media/image137.png"/><Relationship Id="rId49" Type="http://schemas.openxmlformats.org/officeDocument/2006/relationships/image" Target="../media/image158.png"/><Relationship Id="rId114" Type="http://schemas.openxmlformats.org/officeDocument/2006/relationships/image" Target="../media/image223.png"/><Relationship Id="rId119" Type="http://schemas.openxmlformats.org/officeDocument/2006/relationships/image" Target="../media/image228.png"/><Relationship Id="rId44" Type="http://schemas.openxmlformats.org/officeDocument/2006/relationships/image" Target="../media/image153.png"/><Relationship Id="rId60" Type="http://schemas.openxmlformats.org/officeDocument/2006/relationships/image" Target="../media/image169.png"/><Relationship Id="rId65" Type="http://schemas.openxmlformats.org/officeDocument/2006/relationships/image" Target="../media/image174.png"/><Relationship Id="rId81" Type="http://schemas.openxmlformats.org/officeDocument/2006/relationships/image" Target="../media/image190.png"/><Relationship Id="rId86" Type="http://schemas.openxmlformats.org/officeDocument/2006/relationships/image" Target="../media/image195.png"/><Relationship Id="rId130" Type="http://schemas.openxmlformats.org/officeDocument/2006/relationships/image" Target="../media/image239.png"/><Relationship Id="rId135" Type="http://schemas.openxmlformats.org/officeDocument/2006/relationships/image" Target="../media/image244.png"/><Relationship Id="rId151" Type="http://schemas.openxmlformats.org/officeDocument/2006/relationships/image" Target="../media/image260.png"/><Relationship Id="rId156" Type="http://schemas.openxmlformats.org/officeDocument/2006/relationships/image" Target="../media/image265.png"/><Relationship Id="rId13" Type="http://schemas.openxmlformats.org/officeDocument/2006/relationships/image" Target="../media/image122.png"/><Relationship Id="rId18" Type="http://schemas.openxmlformats.org/officeDocument/2006/relationships/image" Target="../media/image127.png"/><Relationship Id="rId39" Type="http://schemas.openxmlformats.org/officeDocument/2006/relationships/image" Target="../media/image148.png"/><Relationship Id="rId109" Type="http://schemas.openxmlformats.org/officeDocument/2006/relationships/image" Target="../media/image218.png"/><Relationship Id="rId34" Type="http://schemas.openxmlformats.org/officeDocument/2006/relationships/image" Target="../media/image143.png"/><Relationship Id="rId50" Type="http://schemas.openxmlformats.org/officeDocument/2006/relationships/image" Target="../media/image159.png"/><Relationship Id="rId55" Type="http://schemas.openxmlformats.org/officeDocument/2006/relationships/image" Target="../media/image164.png"/><Relationship Id="rId76" Type="http://schemas.openxmlformats.org/officeDocument/2006/relationships/image" Target="../media/image185.png"/><Relationship Id="rId97" Type="http://schemas.openxmlformats.org/officeDocument/2006/relationships/image" Target="../media/image206.png"/><Relationship Id="rId104" Type="http://schemas.openxmlformats.org/officeDocument/2006/relationships/image" Target="../media/image213.png"/><Relationship Id="rId120" Type="http://schemas.openxmlformats.org/officeDocument/2006/relationships/image" Target="../media/image229.png"/><Relationship Id="rId125" Type="http://schemas.openxmlformats.org/officeDocument/2006/relationships/image" Target="../media/image234.png"/><Relationship Id="rId141" Type="http://schemas.openxmlformats.org/officeDocument/2006/relationships/image" Target="../media/image250.png"/><Relationship Id="rId146" Type="http://schemas.openxmlformats.org/officeDocument/2006/relationships/image" Target="../media/image255.png"/><Relationship Id="rId7" Type="http://schemas.openxmlformats.org/officeDocument/2006/relationships/image" Target="../media/image116.png"/><Relationship Id="rId71" Type="http://schemas.openxmlformats.org/officeDocument/2006/relationships/image" Target="../media/image180.png"/><Relationship Id="rId92" Type="http://schemas.openxmlformats.org/officeDocument/2006/relationships/image" Target="../media/image201.png"/><Relationship Id="rId162" Type="http://schemas.openxmlformats.org/officeDocument/2006/relationships/image" Target="../media/image271.png"/><Relationship Id="rId2" Type="http://schemas.openxmlformats.org/officeDocument/2006/relationships/image" Target="../media/image111.png"/><Relationship Id="rId29" Type="http://schemas.openxmlformats.org/officeDocument/2006/relationships/image" Target="../media/image138.png"/><Relationship Id="rId24" Type="http://schemas.openxmlformats.org/officeDocument/2006/relationships/image" Target="../media/image133.png"/><Relationship Id="rId40" Type="http://schemas.openxmlformats.org/officeDocument/2006/relationships/image" Target="../media/image149.png"/><Relationship Id="rId45" Type="http://schemas.openxmlformats.org/officeDocument/2006/relationships/image" Target="../media/image154.png"/><Relationship Id="rId66" Type="http://schemas.openxmlformats.org/officeDocument/2006/relationships/image" Target="../media/image175.png"/><Relationship Id="rId87" Type="http://schemas.openxmlformats.org/officeDocument/2006/relationships/image" Target="../media/image196.png"/><Relationship Id="rId110" Type="http://schemas.openxmlformats.org/officeDocument/2006/relationships/image" Target="../media/image219.png"/><Relationship Id="rId115" Type="http://schemas.openxmlformats.org/officeDocument/2006/relationships/image" Target="../media/image224.png"/><Relationship Id="rId131" Type="http://schemas.openxmlformats.org/officeDocument/2006/relationships/image" Target="../media/image240.png"/><Relationship Id="rId136" Type="http://schemas.openxmlformats.org/officeDocument/2006/relationships/image" Target="../media/image245.png"/><Relationship Id="rId157" Type="http://schemas.openxmlformats.org/officeDocument/2006/relationships/image" Target="../media/image266.png"/><Relationship Id="rId61" Type="http://schemas.openxmlformats.org/officeDocument/2006/relationships/image" Target="../media/image170.png"/><Relationship Id="rId82" Type="http://schemas.openxmlformats.org/officeDocument/2006/relationships/image" Target="../media/image191.png"/><Relationship Id="rId152" Type="http://schemas.openxmlformats.org/officeDocument/2006/relationships/image" Target="../media/image261.png"/><Relationship Id="rId19" Type="http://schemas.openxmlformats.org/officeDocument/2006/relationships/image" Target="../media/image128.png"/><Relationship Id="rId14" Type="http://schemas.openxmlformats.org/officeDocument/2006/relationships/image" Target="../media/image123.png"/><Relationship Id="rId30" Type="http://schemas.openxmlformats.org/officeDocument/2006/relationships/image" Target="../media/image139.png"/><Relationship Id="rId35" Type="http://schemas.openxmlformats.org/officeDocument/2006/relationships/image" Target="../media/image144.png"/><Relationship Id="rId56" Type="http://schemas.openxmlformats.org/officeDocument/2006/relationships/image" Target="../media/image165.png"/><Relationship Id="rId77" Type="http://schemas.openxmlformats.org/officeDocument/2006/relationships/image" Target="../media/image186.png"/><Relationship Id="rId100" Type="http://schemas.openxmlformats.org/officeDocument/2006/relationships/image" Target="../media/image209.png"/><Relationship Id="rId105" Type="http://schemas.openxmlformats.org/officeDocument/2006/relationships/image" Target="../media/image214.png"/><Relationship Id="rId126" Type="http://schemas.openxmlformats.org/officeDocument/2006/relationships/image" Target="../media/image235.png"/><Relationship Id="rId147" Type="http://schemas.openxmlformats.org/officeDocument/2006/relationships/image" Target="../media/image256.png"/><Relationship Id="rId8" Type="http://schemas.openxmlformats.org/officeDocument/2006/relationships/image" Target="../media/image117.png"/><Relationship Id="rId51" Type="http://schemas.openxmlformats.org/officeDocument/2006/relationships/image" Target="../media/image160.png"/><Relationship Id="rId72" Type="http://schemas.openxmlformats.org/officeDocument/2006/relationships/image" Target="../media/image181.png"/><Relationship Id="rId93" Type="http://schemas.openxmlformats.org/officeDocument/2006/relationships/image" Target="../media/image202.png"/><Relationship Id="rId98" Type="http://schemas.openxmlformats.org/officeDocument/2006/relationships/image" Target="../media/image207.png"/><Relationship Id="rId121" Type="http://schemas.openxmlformats.org/officeDocument/2006/relationships/image" Target="../media/image230.png"/><Relationship Id="rId142" Type="http://schemas.openxmlformats.org/officeDocument/2006/relationships/image" Target="../media/image251.png"/><Relationship Id="rId163" Type="http://schemas.openxmlformats.org/officeDocument/2006/relationships/image" Target="../media/image272.png"/><Relationship Id="rId3" Type="http://schemas.openxmlformats.org/officeDocument/2006/relationships/image" Target="../media/image112.png"/><Relationship Id="rId25" Type="http://schemas.openxmlformats.org/officeDocument/2006/relationships/image" Target="../media/image134.png"/><Relationship Id="rId46" Type="http://schemas.openxmlformats.org/officeDocument/2006/relationships/image" Target="../media/image155.png"/><Relationship Id="rId67" Type="http://schemas.openxmlformats.org/officeDocument/2006/relationships/image" Target="../media/image176.png"/><Relationship Id="rId116" Type="http://schemas.openxmlformats.org/officeDocument/2006/relationships/image" Target="../media/image225.png"/><Relationship Id="rId137" Type="http://schemas.openxmlformats.org/officeDocument/2006/relationships/image" Target="../media/image246.png"/><Relationship Id="rId158" Type="http://schemas.openxmlformats.org/officeDocument/2006/relationships/image" Target="../media/image267.png"/><Relationship Id="rId20" Type="http://schemas.openxmlformats.org/officeDocument/2006/relationships/image" Target="../media/image129.png"/><Relationship Id="rId41" Type="http://schemas.openxmlformats.org/officeDocument/2006/relationships/image" Target="../media/image150.png"/><Relationship Id="rId62" Type="http://schemas.openxmlformats.org/officeDocument/2006/relationships/image" Target="../media/image171.png"/><Relationship Id="rId83" Type="http://schemas.openxmlformats.org/officeDocument/2006/relationships/image" Target="../media/image192.png"/><Relationship Id="rId88" Type="http://schemas.openxmlformats.org/officeDocument/2006/relationships/image" Target="../media/image197.png"/><Relationship Id="rId111" Type="http://schemas.openxmlformats.org/officeDocument/2006/relationships/image" Target="../media/image220.png"/><Relationship Id="rId132" Type="http://schemas.openxmlformats.org/officeDocument/2006/relationships/image" Target="../media/image241.png"/><Relationship Id="rId153" Type="http://schemas.openxmlformats.org/officeDocument/2006/relationships/image" Target="../media/image262.png"/><Relationship Id="rId15" Type="http://schemas.openxmlformats.org/officeDocument/2006/relationships/image" Target="../media/image124.png"/><Relationship Id="rId36" Type="http://schemas.openxmlformats.org/officeDocument/2006/relationships/image" Target="../media/image145.png"/><Relationship Id="rId57" Type="http://schemas.openxmlformats.org/officeDocument/2006/relationships/image" Target="../media/image166.png"/><Relationship Id="rId106" Type="http://schemas.openxmlformats.org/officeDocument/2006/relationships/image" Target="../media/image215.png"/><Relationship Id="rId127" Type="http://schemas.openxmlformats.org/officeDocument/2006/relationships/image" Target="../media/image236.png"/><Relationship Id="rId10" Type="http://schemas.openxmlformats.org/officeDocument/2006/relationships/image" Target="../media/image119.png"/><Relationship Id="rId31" Type="http://schemas.openxmlformats.org/officeDocument/2006/relationships/image" Target="../media/image140.png"/><Relationship Id="rId52" Type="http://schemas.openxmlformats.org/officeDocument/2006/relationships/image" Target="../media/image161.png"/><Relationship Id="rId73" Type="http://schemas.openxmlformats.org/officeDocument/2006/relationships/image" Target="../media/image182.png"/><Relationship Id="rId78" Type="http://schemas.openxmlformats.org/officeDocument/2006/relationships/image" Target="../media/image187.png"/><Relationship Id="rId94" Type="http://schemas.openxmlformats.org/officeDocument/2006/relationships/image" Target="../media/image203.png"/><Relationship Id="rId99" Type="http://schemas.openxmlformats.org/officeDocument/2006/relationships/image" Target="../media/image208.png"/><Relationship Id="rId101" Type="http://schemas.openxmlformats.org/officeDocument/2006/relationships/image" Target="../media/image210.png"/><Relationship Id="rId122" Type="http://schemas.openxmlformats.org/officeDocument/2006/relationships/image" Target="../media/image231.png"/><Relationship Id="rId143" Type="http://schemas.openxmlformats.org/officeDocument/2006/relationships/image" Target="../media/image252.png"/><Relationship Id="rId148" Type="http://schemas.openxmlformats.org/officeDocument/2006/relationships/image" Target="../media/image257.png"/><Relationship Id="rId4" Type="http://schemas.openxmlformats.org/officeDocument/2006/relationships/image" Target="../media/image113.png"/><Relationship Id="rId9" Type="http://schemas.openxmlformats.org/officeDocument/2006/relationships/image" Target="../media/image118.png"/><Relationship Id="rId26" Type="http://schemas.openxmlformats.org/officeDocument/2006/relationships/image" Target="../media/image135.png"/><Relationship Id="rId47" Type="http://schemas.openxmlformats.org/officeDocument/2006/relationships/image" Target="../media/image156.png"/><Relationship Id="rId68" Type="http://schemas.openxmlformats.org/officeDocument/2006/relationships/image" Target="../media/image177.png"/><Relationship Id="rId89" Type="http://schemas.openxmlformats.org/officeDocument/2006/relationships/image" Target="../media/image198.png"/><Relationship Id="rId112" Type="http://schemas.openxmlformats.org/officeDocument/2006/relationships/image" Target="../media/image221.png"/><Relationship Id="rId133" Type="http://schemas.openxmlformats.org/officeDocument/2006/relationships/image" Target="../media/image242.png"/><Relationship Id="rId154" Type="http://schemas.openxmlformats.org/officeDocument/2006/relationships/image" Target="../media/image263.png"/><Relationship Id="rId16" Type="http://schemas.openxmlformats.org/officeDocument/2006/relationships/image" Target="../media/image125.png"/><Relationship Id="rId37" Type="http://schemas.openxmlformats.org/officeDocument/2006/relationships/image" Target="../media/image146.png"/><Relationship Id="rId58" Type="http://schemas.openxmlformats.org/officeDocument/2006/relationships/image" Target="../media/image167.png"/><Relationship Id="rId79" Type="http://schemas.openxmlformats.org/officeDocument/2006/relationships/image" Target="../media/image188.png"/><Relationship Id="rId102" Type="http://schemas.openxmlformats.org/officeDocument/2006/relationships/image" Target="../media/image211.png"/><Relationship Id="rId123" Type="http://schemas.openxmlformats.org/officeDocument/2006/relationships/image" Target="../media/image232.png"/><Relationship Id="rId144" Type="http://schemas.openxmlformats.org/officeDocument/2006/relationships/image" Target="../media/image253.png"/><Relationship Id="rId90" Type="http://schemas.openxmlformats.org/officeDocument/2006/relationships/image" Target="../media/image199.png"/><Relationship Id="rId27" Type="http://schemas.openxmlformats.org/officeDocument/2006/relationships/image" Target="../media/image136.png"/><Relationship Id="rId48" Type="http://schemas.openxmlformats.org/officeDocument/2006/relationships/image" Target="../media/image157.png"/><Relationship Id="rId69" Type="http://schemas.openxmlformats.org/officeDocument/2006/relationships/image" Target="../media/image178.png"/><Relationship Id="rId113" Type="http://schemas.openxmlformats.org/officeDocument/2006/relationships/image" Target="../media/image222.png"/><Relationship Id="rId134" Type="http://schemas.openxmlformats.org/officeDocument/2006/relationships/image" Target="../media/image243.png"/><Relationship Id="rId80" Type="http://schemas.openxmlformats.org/officeDocument/2006/relationships/image" Target="../media/image189.png"/><Relationship Id="rId155" Type="http://schemas.openxmlformats.org/officeDocument/2006/relationships/image" Target="../media/image264.png"/></Relationships>
</file>

<file path=xl/drawings/_rels/drawing4.xml.rels><?xml version="1.0" encoding="UTF-8" standalone="yes"?>
<Relationships xmlns="http://schemas.openxmlformats.org/package/2006/relationships"><Relationship Id="rId117" Type="http://schemas.openxmlformats.org/officeDocument/2006/relationships/image" Target="../media/image389.png"/><Relationship Id="rId21" Type="http://schemas.openxmlformats.org/officeDocument/2006/relationships/image" Target="../media/image293.png"/><Relationship Id="rId42" Type="http://schemas.openxmlformats.org/officeDocument/2006/relationships/image" Target="../media/image314.png"/><Relationship Id="rId63" Type="http://schemas.openxmlformats.org/officeDocument/2006/relationships/image" Target="../media/image335.png"/><Relationship Id="rId84" Type="http://schemas.openxmlformats.org/officeDocument/2006/relationships/image" Target="../media/image356.png"/><Relationship Id="rId138" Type="http://schemas.openxmlformats.org/officeDocument/2006/relationships/image" Target="../media/image410.png"/><Relationship Id="rId159" Type="http://schemas.openxmlformats.org/officeDocument/2006/relationships/image" Target="../media/image431.png"/><Relationship Id="rId170" Type="http://schemas.openxmlformats.org/officeDocument/2006/relationships/image" Target="../media/image442.png"/><Relationship Id="rId191" Type="http://schemas.openxmlformats.org/officeDocument/2006/relationships/image" Target="../media/image463.png"/><Relationship Id="rId205" Type="http://schemas.openxmlformats.org/officeDocument/2006/relationships/image" Target="../media/image477.png"/><Relationship Id="rId107" Type="http://schemas.openxmlformats.org/officeDocument/2006/relationships/image" Target="../media/image379.png"/><Relationship Id="rId11" Type="http://schemas.openxmlformats.org/officeDocument/2006/relationships/image" Target="../media/image283.png"/><Relationship Id="rId32" Type="http://schemas.openxmlformats.org/officeDocument/2006/relationships/image" Target="../media/image304.png"/><Relationship Id="rId53" Type="http://schemas.openxmlformats.org/officeDocument/2006/relationships/image" Target="../media/image325.png"/><Relationship Id="rId74" Type="http://schemas.openxmlformats.org/officeDocument/2006/relationships/image" Target="../media/image346.png"/><Relationship Id="rId128" Type="http://schemas.openxmlformats.org/officeDocument/2006/relationships/image" Target="../media/image400.png"/><Relationship Id="rId149" Type="http://schemas.openxmlformats.org/officeDocument/2006/relationships/image" Target="../media/image421.png"/><Relationship Id="rId5" Type="http://schemas.openxmlformats.org/officeDocument/2006/relationships/image" Target="../media/image277.png"/><Relationship Id="rId95" Type="http://schemas.openxmlformats.org/officeDocument/2006/relationships/image" Target="../media/image367.png"/><Relationship Id="rId160" Type="http://schemas.openxmlformats.org/officeDocument/2006/relationships/image" Target="../media/image432.png"/><Relationship Id="rId181" Type="http://schemas.openxmlformats.org/officeDocument/2006/relationships/image" Target="../media/image453.png"/><Relationship Id="rId22" Type="http://schemas.openxmlformats.org/officeDocument/2006/relationships/image" Target="../media/image294.png"/><Relationship Id="rId43" Type="http://schemas.openxmlformats.org/officeDocument/2006/relationships/image" Target="../media/image315.png"/><Relationship Id="rId64" Type="http://schemas.openxmlformats.org/officeDocument/2006/relationships/image" Target="../media/image336.png"/><Relationship Id="rId118" Type="http://schemas.openxmlformats.org/officeDocument/2006/relationships/image" Target="../media/image390.png"/><Relationship Id="rId139" Type="http://schemas.openxmlformats.org/officeDocument/2006/relationships/image" Target="../media/image411.png"/><Relationship Id="rId85" Type="http://schemas.openxmlformats.org/officeDocument/2006/relationships/image" Target="../media/image357.png"/><Relationship Id="rId150" Type="http://schemas.openxmlformats.org/officeDocument/2006/relationships/image" Target="../media/image422.png"/><Relationship Id="rId171" Type="http://schemas.openxmlformats.org/officeDocument/2006/relationships/image" Target="../media/image443.png"/><Relationship Id="rId192" Type="http://schemas.openxmlformats.org/officeDocument/2006/relationships/image" Target="../media/image464.png"/><Relationship Id="rId206" Type="http://schemas.openxmlformats.org/officeDocument/2006/relationships/image" Target="../media/image478.png"/><Relationship Id="rId12" Type="http://schemas.openxmlformats.org/officeDocument/2006/relationships/image" Target="../media/image284.png"/><Relationship Id="rId33" Type="http://schemas.openxmlformats.org/officeDocument/2006/relationships/image" Target="../media/image305.png"/><Relationship Id="rId108" Type="http://schemas.openxmlformats.org/officeDocument/2006/relationships/image" Target="../media/image380.png"/><Relationship Id="rId129" Type="http://schemas.openxmlformats.org/officeDocument/2006/relationships/image" Target="../media/image401.png"/><Relationship Id="rId54" Type="http://schemas.openxmlformats.org/officeDocument/2006/relationships/image" Target="../media/image326.png"/><Relationship Id="rId75" Type="http://schemas.openxmlformats.org/officeDocument/2006/relationships/image" Target="../media/image347.png"/><Relationship Id="rId96" Type="http://schemas.openxmlformats.org/officeDocument/2006/relationships/image" Target="../media/image368.png"/><Relationship Id="rId140" Type="http://schemas.openxmlformats.org/officeDocument/2006/relationships/image" Target="../media/image412.png"/><Relationship Id="rId161" Type="http://schemas.openxmlformats.org/officeDocument/2006/relationships/image" Target="../media/image433.png"/><Relationship Id="rId182" Type="http://schemas.openxmlformats.org/officeDocument/2006/relationships/image" Target="../media/image454.png"/><Relationship Id="rId6" Type="http://schemas.openxmlformats.org/officeDocument/2006/relationships/image" Target="../media/image278.png"/><Relationship Id="rId23" Type="http://schemas.openxmlformats.org/officeDocument/2006/relationships/image" Target="../media/image295.png"/><Relationship Id="rId119" Type="http://schemas.openxmlformats.org/officeDocument/2006/relationships/image" Target="../media/image391.png"/><Relationship Id="rId44" Type="http://schemas.openxmlformats.org/officeDocument/2006/relationships/image" Target="../media/image316.png"/><Relationship Id="rId65" Type="http://schemas.openxmlformats.org/officeDocument/2006/relationships/image" Target="../media/image337.png"/><Relationship Id="rId86" Type="http://schemas.openxmlformats.org/officeDocument/2006/relationships/image" Target="../media/image358.png"/><Relationship Id="rId130" Type="http://schemas.openxmlformats.org/officeDocument/2006/relationships/image" Target="../media/image402.png"/><Relationship Id="rId151" Type="http://schemas.openxmlformats.org/officeDocument/2006/relationships/image" Target="../media/image423.png"/><Relationship Id="rId172" Type="http://schemas.openxmlformats.org/officeDocument/2006/relationships/image" Target="../media/image444.png"/><Relationship Id="rId193" Type="http://schemas.openxmlformats.org/officeDocument/2006/relationships/image" Target="../media/image465.png"/><Relationship Id="rId13" Type="http://schemas.openxmlformats.org/officeDocument/2006/relationships/image" Target="../media/image285.png"/><Relationship Id="rId109" Type="http://schemas.openxmlformats.org/officeDocument/2006/relationships/image" Target="../media/image381.png"/><Relationship Id="rId34" Type="http://schemas.openxmlformats.org/officeDocument/2006/relationships/image" Target="../media/image306.png"/><Relationship Id="rId55" Type="http://schemas.openxmlformats.org/officeDocument/2006/relationships/image" Target="../media/image327.png"/><Relationship Id="rId76" Type="http://schemas.openxmlformats.org/officeDocument/2006/relationships/image" Target="../media/image348.png"/><Relationship Id="rId97" Type="http://schemas.openxmlformats.org/officeDocument/2006/relationships/image" Target="../media/image369.png"/><Relationship Id="rId120" Type="http://schemas.openxmlformats.org/officeDocument/2006/relationships/image" Target="../media/image392.png"/><Relationship Id="rId141" Type="http://schemas.openxmlformats.org/officeDocument/2006/relationships/image" Target="../media/image413.png"/><Relationship Id="rId7" Type="http://schemas.openxmlformats.org/officeDocument/2006/relationships/image" Target="../media/image279.png"/><Relationship Id="rId162" Type="http://schemas.openxmlformats.org/officeDocument/2006/relationships/image" Target="../media/image434.png"/><Relationship Id="rId183" Type="http://schemas.openxmlformats.org/officeDocument/2006/relationships/image" Target="../media/image455.png"/><Relationship Id="rId24" Type="http://schemas.openxmlformats.org/officeDocument/2006/relationships/image" Target="../media/image296.png"/><Relationship Id="rId40" Type="http://schemas.openxmlformats.org/officeDocument/2006/relationships/image" Target="../media/image312.png"/><Relationship Id="rId45" Type="http://schemas.openxmlformats.org/officeDocument/2006/relationships/image" Target="../media/image317.png"/><Relationship Id="rId66" Type="http://schemas.openxmlformats.org/officeDocument/2006/relationships/image" Target="../media/image338.png"/><Relationship Id="rId87" Type="http://schemas.openxmlformats.org/officeDocument/2006/relationships/image" Target="../media/image359.png"/><Relationship Id="rId110" Type="http://schemas.openxmlformats.org/officeDocument/2006/relationships/image" Target="../media/image382.png"/><Relationship Id="rId115" Type="http://schemas.openxmlformats.org/officeDocument/2006/relationships/image" Target="../media/image387.png"/><Relationship Id="rId131" Type="http://schemas.openxmlformats.org/officeDocument/2006/relationships/image" Target="../media/image403.png"/><Relationship Id="rId136" Type="http://schemas.openxmlformats.org/officeDocument/2006/relationships/image" Target="../media/image408.png"/><Relationship Id="rId157" Type="http://schemas.openxmlformats.org/officeDocument/2006/relationships/image" Target="../media/image429.png"/><Relationship Id="rId178" Type="http://schemas.openxmlformats.org/officeDocument/2006/relationships/image" Target="../media/image450.png"/><Relationship Id="rId61" Type="http://schemas.openxmlformats.org/officeDocument/2006/relationships/image" Target="../media/image333.png"/><Relationship Id="rId82" Type="http://schemas.openxmlformats.org/officeDocument/2006/relationships/image" Target="../media/image354.png"/><Relationship Id="rId152" Type="http://schemas.openxmlformats.org/officeDocument/2006/relationships/image" Target="../media/image424.png"/><Relationship Id="rId173" Type="http://schemas.openxmlformats.org/officeDocument/2006/relationships/image" Target="../media/image445.png"/><Relationship Id="rId194" Type="http://schemas.openxmlformats.org/officeDocument/2006/relationships/image" Target="../media/image466.png"/><Relationship Id="rId199" Type="http://schemas.openxmlformats.org/officeDocument/2006/relationships/image" Target="../media/image471.png"/><Relationship Id="rId203" Type="http://schemas.openxmlformats.org/officeDocument/2006/relationships/image" Target="../media/image475.png"/><Relationship Id="rId19" Type="http://schemas.openxmlformats.org/officeDocument/2006/relationships/image" Target="../media/image291.png"/><Relationship Id="rId14" Type="http://schemas.openxmlformats.org/officeDocument/2006/relationships/image" Target="../media/image286.png"/><Relationship Id="rId30" Type="http://schemas.openxmlformats.org/officeDocument/2006/relationships/image" Target="../media/image302.png"/><Relationship Id="rId35" Type="http://schemas.openxmlformats.org/officeDocument/2006/relationships/image" Target="../media/image307.png"/><Relationship Id="rId56" Type="http://schemas.openxmlformats.org/officeDocument/2006/relationships/image" Target="../media/image328.png"/><Relationship Id="rId77" Type="http://schemas.openxmlformats.org/officeDocument/2006/relationships/image" Target="../media/image349.png"/><Relationship Id="rId100" Type="http://schemas.openxmlformats.org/officeDocument/2006/relationships/image" Target="../media/image372.png"/><Relationship Id="rId105" Type="http://schemas.openxmlformats.org/officeDocument/2006/relationships/image" Target="../media/image377.png"/><Relationship Id="rId126" Type="http://schemas.openxmlformats.org/officeDocument/2006/relationships/image" Target="../media/image398.png"/><Relationship Id="rId147" Type="http://schemas.openxmlformats.org/officeDocument/2006/relationships/image" Target="../media/image419.png"/><Relationship Id="rId168" Type="http://schemas.openxmlformats.org/officeDocument/2006/relationships/image" Target="../media/image440.png"/><Relationship Id="rId8" Type="http://schemas.openxmlformats.org/officeDocument/2006/relationships/image" Target="../media/image280.png"/><Relationship Id="rId51" Type="http://schemas.openxmlformats.org/officeDocument/2006/relationships/image" Target="../media/image323.png"/><Relationship Id="rId72" Type="http://schemas.openxmlformats.org/officeDocument/2006/relationships/image" Target="../media/image344.png"/><Relationship Id="rId93" Type="http://schemas.openxmlformats.org/officeDocument/2006/relationships/image" Target="../media/image365.png"/><Relationship Id="rId98" Type="http://schemas.openxmlformats.org/officeDocument/2006/relationships/image" Target="../media/image370.png"/><Relationship Id="rId121" Type="http://schemas.openxmlformats.org/officeDocument/2006/relationships/image" Target="../media/image393.png"/><Relationship Id="rId142" Type="http://schemas.openxmlformats.org/officeDocument/2006/relationships/image" Target="../media/image414.png"/><Relationship Id="rId163" Type="http://schemas.openxmlformats.org/officeDocument/2006/relationships/image" Target="../media/image435.png"/><Relationship Id="rId184" Type="http://schemas.openxmlformats.org/officeDocument/2006/relationships/image" Target="../media/image456.png"/><Relationship Id="rId189" Type="http://schemas.openxmlformats.org/officeDocument/2006/relationships/image" Target="../media/image461.png"/><Relationship Id="rId3" Type="http://schemas.openxmlformats.org/officeDocument/2006/relationships/image" Target="../media/image275.png"/><Relationship Id="rId25" Type="http://schemas.openxmlformats.org/officeDocument/2006/relationships/image" Target="../media/image297.png"/><Relationship Id="rId46" Type="http://schemas.openxmlformats.org/officeDocument/2006/relationships/image" Target="../media/image318.png"/><Relationship Id="rId67" Type="http://schemas.openxmlformats.org/officeDocument/2006/relationships/image" Target="../media/image339.png"/><Relationship Id="rId116" Type="http://schemas.openxmlformats.org/officeDocument/2006/relationships/image" Target="../media/image388.png"/><Relationship Id="rId137" Type="http://schemas.openxmlformats.org/officeDocument/2006/relationships/image" Target="../media/image409.png"/><Relationship Id="rId158" Type="http://schemas.openxmlformats.org/officeDocument/2006/relationships/image" Target="../media/image430.png"/><Relationship Id="rId20" Type="http://schemas.openxmlformats.org/officeDocument/2006/relationships/image" Target="../media/image292.png"/><Relationship Id="rId41" Type="http://schemas.openxmlformats.org/officeDocument/2006/relationships/image" Target="../media/image313.png"/><Relationship Id="rId62" Type="http://schemas.openxmlformats.org/officeDocument/2006/relationships/image" Target="../media/image334.png"/><Relationship Id="rId83" Type="http://schemas.openxmlformats.org/officeDocument/2006/relationships/image" Target="../media/image355.png"/><Relationship Id="rId88" Type="http://schemas.openxmlformats.org/officeDocument/2006/relationships/image" Target="../media/image360.png"/><Relationship Id="rId111" Type="http://schemas.openxmlformats.org/officeDocument/2006/relationships/image" Target="../media/image383.png"/><Relationship Id="rId132" Type="http://schemas.openxmlformats.org/officeDocument/2006/relationships/image" Target="../media/image404.png"/><Relationship Id="rId153" Type="http://schemas.openxmlformats.org/officeDocument/2006/relationships/image" Target="../media/image425.png"/><Relationship Id="rId174" Type="http://schemas.openxmlformats.org/officeDocument/2006/relationships/image" Target="../media/image446.png"/><Relationship Id="rId179" Type="http://schemas.openxmlformats.org/officeDocument/2006/relationships/image" Target="../media/image451.png"/><Relationship Id="rId195" Type="http://schemas.openxmlformats.org/officeDocument/2006/relationships/image" Target="../media/image467.png"/><Relationship Id="rId190" Type="http://schemas.openxmlformats.org/officeDocument/2006/relationships/image" Target="../media/image462.png"/><Relationship Id="rId204" Type="http://schemas.openxmlformats.org/officeDocument/2006/relationships/image" Target="../media/image476.png"/><Relationship Id="rId15" Type="http://schemas.openxmlformats.org/officeDocument/2006/relationships/image" Target="../media/image287.png"/><Relationship Id="rId36" Type="http://schemas.openxmlformats.org/officeDocument/2006/relationships/image" Target="../media/image308.png"/><Relationship Id="rId57" Type="http://schemas.openxmlformats.org/officeDocument/2006/relationships/image" Target="../media/image329.png"/><Relationship Id="rId106" Type="http://schemas.openxmlformats.org/officeDocument/2006/relationships/image" Target="../media/image378.png"/><Relationship Id="rId127" Type="http://schemas.openxmlformats.org/officeDocument/2006/relationships/image" Target="../media/image399.png"/><Relationship Id="rId10" Type="http://schemas.openxmlformats.org/officeDocument/2006/relationships/image" Target="../media/image282.png"/><Relationship Id="rId31" Type="http://schemas.openxmlformats.org/officeDocument/2006/relationships/image" Target="../media/image303.png"/><Relationship Id="rId52" Type="http://schemas.openxmlformats.org/officeDocument/2006/relationships/image" Target="../media/image324.png"/><Relationship Id="rId73" Type="http://schemas.openxmlformats.org/officeDocument/2006/relationships/image" Target="../media/image345.png"/><Relationship Id="rId78" Type="http://schemas.openxmlformats.org/officeDocument/2006/relationships/image" Target="../media/image350.png"/><Relationship Id="rId94" Type="http://schemas.openxmlformats.org/officeDocument/2006/relationships/image" Target="../media/image366.png"/><Relationship Id="rId99" Type="http://schemas.openxmlformats.org/officeDocument/2006/relationships/image" Target="../media/image371.png"/><Relationship Id="rId101" Type="http://schemas.openxmlformats.org/officeDocument/2006/relationships/image" Target="../media/image373.png"/><Relationship Id="rId122" Type="http://schemas.openxmlformats.org/officeDocument/2006/relationships/image" Target="../media/image394.png"/><Relationship Id="rId143" Type="http://schemas.openxmlformats.org/officeDocument/2006/relationships/image" Target="../media/image415.png"/><Relationship Id="rId148" Type="http://schemas.openxmlformats.org/officeDocument/2006/relationships/image" Target="../media/image420.png"/><Relationship Id="rId164" Type="http://schemas.openxmlformats.org/officeDocument/2006/relationships/image" Target="../media/image436.png"/><Relationship Id="rId169" Type="http://schemas.openxmlformats.org/officeDocument/2006/relationships/image" Target="../media/image441.png"/><Relationship Id="rId185" Type="http://schemas.openxmlformats.org/officeDocument/2006/relationships/image" Target="../media/image457.png"/><Relationship Id="rId4" Type="http://schemas.openxmlformats.org/officeDocument/2006/relationships/image" Target="../media/image276.png"/><Relationship Id="rId9" Type="http://schemas.openxmlformats.org/officeDocument/2006/relationships/image" Target="../media/image281.png"/><Relationship Id="rId180" Type="http://schemas.openxmlformats.org/officeDocument/2006/relationships/image" Target="../media/image452.png"/><Relationship Id="rId26" Type="http://schemas.openxmlformats.org/officeDocument/2006/relationships/image" Target="../media/image298.png"/><Relationship Id="rId47" Type="http://schemas.openxmlformats.org/officeDocument/2006/relationships/image" Target="../media/image319.png"/><Relationship Id="rId68" Type="http://schemas.openxmlformats.org/officeDocument/2006/relationships/image" Target="../media/image340.png"/><Relationship Id="rId89" Type="http://schemas.openxmlformats.org/officeDocument/2006/relationships/image" Target="../media/image361.png"/><Relationship Id="rId112" Type="http://schemas.openxmlformats.org/officeDocument/2006/relationships/image" Target="../media/image384.png"/><Relationship Id="rId133" Type="http://schemas.openxmlformats.org/officeDocument/2006/relationships/image" Target="../media/image405.png"/><Relationship Id="rId154" Type="http://schemas.openxmlformats.org/officeDocument/2006/relationships/image" Target="../media/image426.png"/><Relationship Id="rId175" Type="http://schemas.openxmlformats.org/officeDocument/2006/relationships/image" Target="../media/image447.png"/><Relationship Id="rId196" Type="http://schemas.openxmlformats.org/officeDocument/2006/relationships/image" Target="../media/image468.png"/><Relationship Id="rId200" Type="http://schemas.openxmlformats.org/officeDocument/2006/relationships/image" Target="../media/image472.png"/><Relationship Id="rId16" Type="http://schemas.openxmlformats.org/officeDocument/2006/relationships/image" Target="../media/image288.png"/><Relationship Id="rId37" Type="http://schemas.openxmlformats.org/officeDocument/2006/relationships/image" Target="../media/image309.png"/><Relationship Id="rId58" Type="http://schemas.openxmlformats.org/officeDocument/2006/relationships/image" Target="../media/image330.png"/><Relationship Id="rId79" Type="http://schemas.openxmlformats.org/officeDocument/2006/relationships/image" Target="../media/image351.png"/><Relationship Id="rId102" Type="http://schemas.openxmlformats.org/officeDocument/2006/relationships/image" Target="../media/image374.png"/><Relationship Id="rId123" Type="http://schemas.openxmlformats.org/officeDocument/2006/relationships/image" Target="../media/image395.png"/><Relationship Id="rId144" Type="http://schemas.openxmlformats.org/officeDocument/2006/relationships/image" Target="../media/image416.png"/><Relationship Id="rId90" Type="http://schemas.openxmlformats.org/officeDocument/2006/relationships/image" Target="../media/image362.png"/><Relationship Id="rId165" Type="http://schemas.openxmlformats.org/officeDocument/2006/relationships/image" Target="../media/image437.png"/><Relationship Id="rId186" Type="http://schemas.openxmlformats.org/officeDocument/2006/relationships/image" Target="../media/image458.png"/><Relationship Id="rId27" Type="http://schemas.openxmlformats.org/officeDocument/2006/relationships/image" Target="../media/image299.png"/><Relationship Id="rId48" Type="http://schemas.openxmlformats.org/officeDocument/2006/relationships/image" Target="../media/image320.png"/><Relationship Id="rId69" Type="http://schemas.openxmlformats.org/officeDocument/2006/relationships/image" Target="../media/image341.png"/><Relationship Id="rId113" Type="http://schemas.openxmlformats.org/officeDocument/2006/relationships/image" Target="../media/image385.png"/><Relationship Id="rId134" Type="http://schemas.openxmlformats.org/officeDocument/2006/relationships/image" Target="../media/image406.png"/><Relationship Id="rId80" Type="http://schemas.openxmlformats.org/officeDocument/2006/relationships/image" Target="../media/image352.png"/><Relationship Id="rId155" Type="http://schemas.openxmlformats.org/officeDocument/2006/relationships/image" Target="../media/image427.png"/><Relationship Id="rId176" Type="http://schemas.openxmlformats.org/officeDocument/2006/relationships/image" Target="../media/image448.png"/><Relationship Id="rId197" Type="http://schemas.openxmlformats.org/officeDocument/2006/relationships/image" Target="../media/image469.png"/><Relationship Id="rId201" Type="http://schemas.openxmlformats.org/officeDocument/2006/relationships/image" Target="../media/image473.png"/><Relationship Id="rId17" Type="http://schemas.openxmlformats.org/officeDocument/2006/relationships/image" Target="../media/image289.png"/><Relationship Id="rId38" Type="http://schemas.openxmlformats.org/officeDocument/2006/relationships/image" Target="../media/image310.png"/><Relationship Id="rId59" Type="http://schemas.openxmlformats.org/officeDocument/2006/relationships/image" Target="../media/image331.png"/><Relationship Id="rId103" Type="http://schemas.openxmlformats.org/officeDocument/2006/relationships/image" Target="../media/image375.png"/><Relationship Id="rId124" Type="http://schemas.openxmlformats.org/officeDocument/2006/relationships/image" Target="../media/image396.png"/><Relationship Id="rId70" Type="http://schemas.openxmlformats.org/officeDocument/2006/relationships/image" Target="../media/image342.png"/><Relationship Id="rId91" Type="http://schemas.openxmlformats.org/officeDocument/2006/relationships/image" Target="../media/image363.png"/><Relationship Id="rId145" Type="http://schemas.openxmlformats.org/officeDocument/2006/relationships/image" Target="../media/image417.png"/><Relationship Id="rId166" Type="http://schemas.openxmlformats.org/officeDocument/2006/relationships/image" Target="../media/image438.png"/><Relationship Id="rId187" Type="http://schemas.openxmlformats.org/officeDocument/2006/relationships/image" Target="../media/image459.png"/><Relationship Id="rId1" Type="http://schemas.openxmlformats.org/officeDocument/2006/relationships/image" Target="../media/image273.png"/><Relationship Id="rId28" Type="http://schemas.openxmlformats.org/officeDocument/2006/relationships/image" Target="../media/image300.png"/><Relationship Id="rId49" Type="http://schemas.openxmlformats.org/officeDocument/2006/relationships/image" Target="../media/image321.png"/><Relationship Id="rId114" Type="http://schemas.openxmlformats.org/officeDocument/2006/relationships/image" Target="../media/image386.png"/><Relationship Id="rId60" Type="http://schemas.openxmlformats.org/officeDocument/2006/relationships/image" Target="../media/image332.png"/><Relationship Id="rId81" Type="http://schemas.openxmlformats.org/officeDocument/2006/relationships/image" Target="../media/image353.png"/><Relationship Id="rId135" Type="http://schemas.openxmlformats.org/officeDocument/2006/relationships/image" Target="../media/image407.png"/><Relationship Id="rId156" Type="http://schemas.openxmlformats.org/officeDocument/2006/relationships/image" Target="../media/image428.png"/><Relationship Id="rId177" Type="http://schemas.openxmlformats.org/officeDocument/2006/relationships/image" Target="../media/image449.png"/><Relationship Id="rId198" Type="http://schemas.openxmlformats.org/officeDocument/2006/relationships/image" Target="../media/image470.png"/><Relationship Id="rId202" Type="http://schemas.openxmlformats.org/officeDocument/2006/relationships/image" Target="../media/image474.png"/><Relationship Id="rId18" Type="http://schemas.openxmlformats.org/officeDocument/2006/relationships/image" Target="../media/image290.png"/><Relationship Id="rId39" Type="http://schemas.openxmlformats.org/officeDocument/2006/relationships/image" Target="../media/image311.png"/><Relationship Id="rId50" Type="http://schemas.openxmlformats.org/officeDocument/2006/relationships/image" Target="../media/image322.png"/><Relationship Id="rId104" Type="http://schemas.openxmlformats.org/officeDocument/2006/relationships/image" Target="../media/image376.png"/><Relationship Id="rId125" Type="http://schemas.openxmlformats.org/officeDocument/2006/relationships/image" Target="../media/image397.png"/><Relationship Id="rId146" Type="http://schemas.openxmlformats.org/officeDocument/2006/relationships/image" Target="../media/image418.png"/><Relationship Id="rId167" Type="http://schemas.openxmlformats.org/officeDocument/2006/relationships/image" Target="../media/image439.png"/><Relationship Id="rId188" Type="http://schemas.openxmlformats.org/officeDocument/2006/relationships/image" Target="../media/image460.png"/><Relationship Id="rId71" Type="http://schemas.openxmlformats.org/officeDocument/2006/relationships/image" Target="../media/image343.png"/><Relationship Id="rId92" Type="http://schemas.openxmlformats.org/officeDocument/2006/relationships/image" Target="../media/image364.png"/><Relationship Id="rId2" Type="http://schemas.openxmlformats.org/officeDocument/2006/relationships/image" Target="../media/image274.png"/><Relationship Id="rId29" Type="http://schemas.openxmlformats.org/officeDocument/2006/relationships/image" Target="../media/image301.png"/></Relationships>
</file>

<file path=xl/drawings/_rels/drawing5.xml.rels><?xml version="1.0" encoding="UTF-8" standalone="yes"?>
<Relationships xmlns="http://schemas.openxmlformats.org/package/2006/relationships"><Relationship Id="rId117" Type="http://schemas.openxmlformats.org/officeDocument/2006/relationships/image" Target="../media/image595.png"/><Relationship Id="rId21" Type="http://schemas.openxmlformats.org/officeDocument/2006/relationships/image" Target="../media/image499.png"/><Relationship Id="rId63" Type="http://schemas.openxmlformats.org/officeDocument/2006/relationships/image" Target="../media/image541.png"/><Relationship Id="rId159" Type="http://schemas.openxmlformats.org/officeDocument/2006/relationships/image" Target="../media/image637.png"/><Relationship Id="rId170" Type="http://schemas.openxmlformats.org/officeDocument/2006/relationships/image" Target="../media/image648.png"/><Relationship Id="rId226" Type="http://schemas.openxmlformats.org/officeDocument/2006/relationships/image" Target="../media/image704.png"/><Relationship Id="rId268" Type="http://schemas.openxmlformats.org/officeDocument/2006/relationships/image" Target="../media/image746.png"/><Relationship Id="rId32" Type="http://schemas.openxmlformats.org/officeDocument/2006/relationships/image" Target="../media/image510.png"/><Relationship Id="rId74" Type="http://schemas.openxmlformats.org/officeDocument/2006/relationships/image" Target="../media/image552.png"/><Relationship Id="rId128" Type="http://schemas.openxmlformats.org/officeDocument/2006/relationships/image" Target="../media/image606.png"/><Relationship Id="rId5" Type="http://schemas.openxmlformats.org/officeDocument/2006/relationships/image" Target="../media/image483.png"/><Relationship Id="rId181" Type="http://schemas.openxmlformats.org/officeDocument/2006/relationships/image" Target="../media/image659.png"/><Relationship Id="rId237" Type="http://schemas.openxmlformats.org/officeDocument/2006/relationships/image" Target="../media/image715.png"/><Relationship Id="rId279" Type="http://schemas.openxmlformats.org/officeDocument/2006/relationships/image" Target="../media/image757.png"/><Relationship Id="rId43" Type="http://schemas.openxmlformats.org/officeDocument/2006/relationships/image" Target="../media/image521.png"/><Relationship Id="rId139" Type="http://schemas.openxmlformats.org/officeDocument/2006/relationships/image" Target="../media/image617.png"/><Relationship Id="rId290" Type="http://schemas.openxmlformats.org/officeDocument/2006/relationships/image" Target="../media/image768.png"/><Relationship Id="rId85" Type="http://schemas.openxmlformats.org/officeDocument/2006/relationships/image" Target="../media/image563.png"/><Relationship Id="rId150" Type="http://schemas.openxmlformats.org/officeDocument/2006/relationships/image" Target="../media/image628.png"/><Relationship Id="rId192" Type="http://schemas.openxmlformats.org/officeDocument/2006/relationships/image" Target="../media/image670.png"/><Relationship Id="rId206" Type="http://schemas.openxmlformats.org/officeDocument/2006/relationships/image" Target="../media/image684.png"/><Relationship Id="rId248" Type="http://schemas.openxmlformats.org/officeDocument/2006/relationships/image" Target="../media/image726.png"/><Relationship Id="rId12" Type="http://schemas.openxmlformats.org/officeDocument/2006/relationships/image" Target="../media/image490.png"/><Relationship Id="rId33" Type="http://schemas.openxmlformats.org/officeDocument/2006/relationships/image" Target="../media/image511.png"/><Relationship Id="rId108" Type="http://schemas.openxmlformats.org/officeDocument/2006/relationships/image" Target="../media/image586.png"/><Relationship Id="rId129" Type="http://schemas.openxmlformats.org/officeDocument/2006/relationships/image" Target="../media/image607.png"/><Relationship Id="rId280" Type="http://schemas.openxmlformats.org/officeDocument/2006/relationships/image" Target="../media/image758.png"/><Relationship Id="rId54" Type="http://schemas.openxmlformats.org/officeDocument/2006/relationships/image" Target="../media/image532.png"/><Relationship Id="rId75" Type="http://schemas.openxmlformats.org/officeDocument/2006/relationships/image" Target="../media/image553.png"/><Relationship Id="rId96" Type="http://schemas.openxmlformats.org/officeDocument/2006/relationships/image" Target="../media/image574.png"/><Relationship Id="rId140" Type="http://schemas.openxmlformats.org/officeDocument/2006/relationships/image" Target="../media/image618.png"/><Relationship Id="rId161" Type="http://schemas.openxmlformats.org/officeDocument/2006/relationships/image" Target="../media/image639.png"/><Relationship Id="rId182" Type="http://schemas.openxmlformats.org/officeDocument/2006/relationships/image" Target="../media/image660.png"/><Relationship Id="rId217" Type="http://schemas.openxmlformats.org/officeDocument/2006/relationships/image" Target="../media/image695.png"/><Relationship Id="rId6" Type="http://schemas.openxmlformats.org/officeDocument/2006/relationships/image" Target="../media/image484.png"/><Relationship Id="rId238" Type="http://schemas.openxmlformats.org/officeDocument/2006/relationships/image" Target="../media/image716.png"/><Relationship Id="rId259" Type="http://schemas.openxmlformats.org/officeDocument/2006/relationships/image" Target="../media/image737.png"/><Relationship Id="rId23" Type="http://schemas.openxmlformats.org/officeDocument/2006/relationships/image" Target="../media/image501.png"/><Relationship Id="rId119" Type="http://schemas.openxmlformats.org/officeDocument/2006/relationships/image" Target="../media/image597.png"/><Relationship Id="rId270" Type="http://schemas.openxmlformats.org/officeDocument/2006/relationships/image" Target="../media/image748.png"/><Relationship Id="rId291" Type="http://schemas.openxmlformats.org/officeDocument/2006/relationships/image" Target="../media/image769.png"/><Relationship Id="rId44" Type="http://schemas.openxmlformats.org/officeDocument/2006/relationships/image" Target="../media/image522.png"/><Relationship Id="rId65" Type="http://schemas.openxmlformats.org/officeDocument/2006/relationships/image" Target="../media/image543.png"/><Relationship Id="rId86" Type="http://schemas.openxmlformats.org/officeDocument/2006/relationships/image" Target="../media/image564.png"/><Relationship Id="rId130" Type="http://schemas.openxmlformats.org/officeDocument/2006/relationships/image" Target="../media/image608.png"/><Relationship Id="rId151" Type="http://schemas.openxmlformats.org/officeDocument/2006/relationships/image" Target="../media/image629.png"/><Relationship Id="rId172" Type="http://schemas.openxmlformats.org/officeDocument/2006/relationships/image" Target="../media/image650.png"/><Relationship Id="rId193" Type="http://schemas.openxmlformats.org/officeDocument/2006/relationships/image" Target="../media/image671.png"/><Relationship Id="rId207" Type="http://schemas.openxmlformats.org/officeDocument/2006/relationships/image" Target="../media/image685.png"/><Relationship Id="rId228" Type="http://schemas.openxmlformats.org/officeDocument/2006/relationships/image" Target="../media/image706.png"/><Relationship Id="rId249" Type="http://schemas.openxmlformats.org/officeDocument/2006/relationships/image" Target="../media/image727.png"/><Relationship Id="rId13" Type="http://schemas.openxmlformats.org/officeDocument/2006/relationships/image" Target="../media/image491.png"/><Relationship Id="rId109" Type="http://schemas.openxmlformats.org/officeDocument/2006/relationships/image" Target="../media/image587.png"/><Relationship Id="rId260" Type="http://schemas.openxmlformats.org/officeDocument/2006/relationships/image" Target="../media/image738.png"/><Relationship Id="rId281" Type="http://schemas.openxmlformats.org/officeDocument/2006/relationships/image" Target="../media/image759.png"/><Relationship Id="rId34" Type="http://schemas.openxmlformats.org/officeDocument/2006/relationships/image" Target="../media/image512.png"/><Relationship Id="rId55" Type="http://schemas.openxmlformats.org/officeDocument/2006/relationships/image" Target="../media/image533.png"/><Relationship Id="rId76" Type="http://schemas.openxmlformats.org/officeDocument/2006/relationships/image" Target="../media/image554.png"/><Relationship Id="rId97" Type="http://schemas.openxmlformats.org/officeDocument/2006/relationships/image" Target="../media/image575.png"/><Relationship Id="rId120" Type="http://schemas.openxmlformats.org/officeDocument/2006/relationships/image" Target="../media/image598.png"/><Relationship Id="rId141" Type="http://schemas.openxmlformats.org/officeDocument/2006/relationships/image" Target="../media/image619.png"/><Relationship Id="rId7" Type="http://schemas.openxmlformats.org/officeDocument/2006/relationships/image" Target="../media/image485.png"/><Relationship Id="rId162" Type="http://schemas.openxmlformats.org/officeDocument/2006/relationships/image" Target="../media/image640.png"/><Relationship Id="rId183" Type="http://schemas.openxmlformats.org/officeDocument/2006/relationships/image" Target="../media/image661.png"/><Relationship Id="rId218" Type="http://schemas.openxmlformats.org/officeDocument/2006/relationships/image" Target="../media/image696.png"/><Relationship Id="rId239" Type="http://schemas.openxmlformats.org/officeDocument/2006/relationships/image" Target="../media/image717.png"/><Relationship Id="rId250" Type="http://schemas.openxmlformats.org/officeDocument/2006/relationships/image" Target="../media/image728.png"/><Relationship Id="rId271" Type="http://schemas.openxmlformats.org/officeDocument/2006/relationships/image" Target="../media/image749.png"/><Relationship Id="rId292" Type="http://schemas.openxmlformats.org/officeDocument/2006/relationships/image" Target="../media/image770.png"/><Relationship Id="rId24" Type="http://schemas.openxmlformats.org/officeDocument/2006/relationships/image" Target="../media/image502.png"/><Relationship Id="rId45" Type="http://schemas.openxmlformats.org/officeDocument/2006/relationships/image" Target="../media/image523.png"/><Relationship Id="rId66" Type="http://schemas.openxmlformats.org/officeDocument/2006/relationships/image" Target="../media/image544.png"/><Relationship Id="rId87" Type="http://schemas.openxmlformats.org/officeDocument/2006/relationships/image" Target="../media/image565.png"/><Relationship Id="rId110" Type="http://schemas.openxmlformats.org/officeDocument/2006/relationships/image" Target="../media/image588.png"/><Relationship Id="rId131" Type="http://schemas.openxmlformats.org/officeDocument/2006/relationships/image" Target="../media/image609.png"/><Relationship Id="rId152" Type="http://schemas.openxmlformats.org/officeDocument/2006/relationships/image" Target="../media/image630.png"/><Relationship Id="rId173" Type="http://schemas.openxmlformats.org/officeDocument/2006/relationships/image" Target="../media/image651.png"/><Relationship Id="rId194" Type="http://schemas.openxmlformats.org/officeDocument/2006/relationships/image" Target="../media/image672.png"/><Relationship Id="rId208" Type="http://schemas.openxmlformats.org/officeDocument/2006/relationships/image" Target="../media/image686.png"/><Relationship Id="rId229" Type="http://schemas.openxmlformats.org/officeDocument/2006/relationships/image" Target="../media/image707.png"/><Relationship Id="rId240" Type="http://schemas.openxmlformats.org/officeDocument/2006/relationships/image" Target="../media/image718.png"/><Relationship Id="rId261" Type="http://schemas.openxmlformats.org/officeDocument/2006/relationships/image" Target="../media/image739.png"/><Relationship Id="rId14" Type="http://schemas.openxmlformats.org/officeDocument/2006/relationships/image" Target="../media/image492.png"/><Relationship Id="rId35" Type="http://schemas.openxmlformats.org/officeDocument/2006/relationships/image" Target="../media/image513.png"/><Relationship Id="rId56" Type="http://schemas.openxmlformats.org/officeDocument/2006/relationships/image" Target="../media/image534.png"/><Relationship Id="rId77" Type="http://schemas.openxmlformats.org/officeDocument/2006/relationships/image" Target="../media/image555.png"/><Relationship Id="rId100" Type="http://schemas.openxmlformats.org/officeDocument/2006/relationships/image" Target="../media/image578.png"/><Relationship Id="rId282" Type="http://schemas.openxmlformats.org/officeDocument/2006/relationships/image" Target="../media/image760.png"/><Relationship Id="rId8" Type="http://schemas.openxmlformats.org/officeDocument/2006/relationships/image" Target="../media/image486.png"/><Relationship Id="rId98" Type="http://schemas.openxmlformats.org/officeDocument/2006/relationships/image" Target="../media/image576.png"/><Relationship Id="rId121" Type="http://schemas.openxmlformats.org/officeDocument/2006/relationships/image" Target="../media/image599.png"/><Relationship Id="rId142" Type="http://schemas.openxmlformats.org/officeDocument/2006/relationships/image" Target="../media/image620.png"/><Relationship Id="rId163" Type="http://schemas.openxmlformats.org/officeDocument/2006/relationships/image" Target="../media/image641.png"/><Relationship Id="rId184" Type="http://schemas.openxmlformats.org/officeDocument/2006/relationships/image" Target="../media/image662.png"/><Relationship Id="rId219" Type="http://schemas.openxmlformats.org/officeDocument/2006/relationships/image" Target="../media/image697.png"/><Relationship Id="rId230" Type="http://schemas.openxmlformats.org/officeDocument/2006/relationships/image" Target="../media/image708.png"/><Relationship Id="rId251" Type="http://schemas.openxmlformats.org/officeDocument/2006/relationships/image" Target="../media/image729.png"/><Relationship Id="rId25" Type="http://schemas.openxmlformats.org/officeDocument/2006/relationships/image" Target="../media/image503.png"/><Relationship Id="rId46" Type="http://schemas.openxmlformats.org/officeDocument/2006/relationships/image" Target="../media/image524.png"/><Relationship Id="rId67" Type="http://schemas.openxmlformats.org/officeDocument/2006/relationships/image" Target="../media/image545.png"/><Relationship Id="rId272" Type="http://schemas.openxmlformats.org/officeDocument/2006/relationships/image" Target="../media/image750.png"/><Relationship Id="rId293" Type="http://schemas.openxmlformats.org/officeDocument/2006/relationships/image" Target="../media/image771.png"/><Relationship Id="rId88" Type="http://schemas.openxmlformats.org/officeDocument/2006/relationships/image" Target="../media/image566.png"/><Relationship Id="rId111" Type="http://schemas.openxmlformats.org/officeDocument/2006/relationships/image" Target="../media/image589.png"/><Relationship Id="rId132" Type="http://schemas.openxmlformats.org/officeDocument/2006/relationships/image" Target="../media/image610.png"/><Relationship Id="rId153" Type="http://schemas.openxmlformats.org/officeDocument/2006/relationships/image" Target="../media/image631.png"/><Relationship Id="rId174" Type="http://schemas.openxmlformats.org/officeDocument/2006/relationships/image" Target="../media/image652.png"/><Relationship Id="rId195" Type="http://schemas.openxmlformats.org/officeDocument/2006/relationships/image" Target="../media/image673.png"/><Relationship Id="rId209" Type="http://schemas.openxmlformats.org/officeDocument/2006/relationships/image" Target="../media/image687.png"/><Relationship Id="rId220" Type="http://schemas.openxmlformats.org/officeDocument/2006/relationships/image" Target="../media/image698.png"/><Relationship Id="rId241" Type="http://schemas.openxmlformats.org/officeDocument/2006/relationships/image" Target="../media/image719.png"/><Relationship Id="rId15" Type="http://schemas.openxmlformats.org/officeDocument/2006/relationships/image" Target="../media/image493.png"/><Relationship Id="rId36" Type="http://schemas.openxmlformats.org/officeDocument/2006/relationships/image" Target="../media/image514.png"/><Relationship Id="rId57" Type="http://schemas.openxmlformats.org/officeDocument/2006/relationships/image" Target="../media/image535.png"/><Relationship Id="rId262" Type="http://schemas.openxmlformats.org/officeDocument/2006/relationships/image" Target="../media/image740.png"/><Relationship Id="rId283" Type="http://schemas.openxmlformats.org/officeDocument/2006/relationships/image" Target="../media/image761.png"/><Relationship Id="rId78" Type="http://schemas.openxmlformats.org/officeDocument/2006/relationships/image" Target="../media/image556.png"/><Relationship Id="rId99" Type="http://schemas.openxmlformats.org/officeDocument/2006/relationships/image" Target="../media/image577.png"/><Relationship Id="rId101" Type="http://schemas.openxmlformats.org/officeDocument/2006/relationships/image" Target="../media/image579.png"/><Relationship Id="rId122" Type="http://schemas.openxmlformats.org/officeDocument/2006/relationships/image" Target="../media/image600.png"/><Relationship Id="rId143" Type="http://schemas.openxmlformats.org/officeDocument/2006/relationships/image" Target="../media/image621.png"/><Relationship Id="rId164" Type="http://schemas.openxmlformats.org/officeDocument/2006/relationships/image" Target="../media/image642.png"/><Relationship Id="rId185" Type="http://schemas.openxmlformats.org/officeDocument/2006/relationships/image" Target="../media/image663.png"/><Relationship Id="rId9" Type="http://schemas.openxmlformats.org/officeDocument/2006/relationships/image" Target="../media/image487.png"/><Relationship Id="rId210" Type="http://schemas.openxmlformats.org/officeDocument/2006/relationships/image" Target="../media/image688.png"/><Relationship Id="rId26" Type="http://schemas.openxmlformats.org/officeDocument/2006/relationships/image" Target="../media/image504.png"/><Relationship Id="rId231" Type="http://schemas.openxmlformats.org/officeDocument/2006/relationships/image" Target="../media/image709.png"/><Relationship Id="rId252" Type="http://schemas.openxmlformats.org/officeDocument/2006/relationships/image" Target="../media/image730.png"/><Relationship Id="rId273" Type="http://schemas.openxmlformats.org/officeDocument/2006/relationships/image" Target="../media/image751.png"/><Relationship Id="rId294" Type="http://schemas.openxmlformats.org/officeDocument/2006/relationships/image" Target="../media/image772.png"/><Relationship Id="rId47" Type="http://schemas.openxmlformats.org/officeDocument/2006/relationships/image" Target="../media/image525.png"/><Relationship Id="rId68" Type="http://schemas.openxmlformats.org/officeDocument/2006/relationships/image" Target="../media/image546.png"/><Relationship Id="rId89" Type="http://schemas.openxmlformats.org/officeDocument/2006/relationships/image" Target="../media/image567.png"/><Relationship Id="rId112" Type="http://schemas.openxmlformats.org/officeDocument/2006/relationships/image" Target="../media/image590.png"/><Relationship Id="rId133" Type="http://schemas.openxmlformats.org/officeDocument/2006/relationships/image" Target="../media/image611.png"/><Relationship Id="rId154" Type="http://schemas.openxmlformats.org/officeDocument/2006/relationships/image" Target="../media/image632.png"/><Relationship Id="rId175" Type="http://schemas.openxmlformats.org/officeDocument/2006/relationships/image" Target="../media/image653.png"/><Relationship Id="rId196" Type="http://schemas.openxmlformats.org/officeDocument/2006/relationships/image" Target="../media/image674.png"/><Relationship Id="rId200" Type="http://schemas.openxmlformats.org/officeDocument/2006/relationships/image" Target="../media/image678.png"/><Relationship Id="rId16" Type="http://schemas.openxmlformats.org/officeDocument/2006/relationships/image" Target="../media/image494.png"/><Relationship Id="rId221" Type="http://schemas.openxmlformats.org/officeDocument/2006/relationships/image" Target="../media/image699.png"/><Relationship Id="rId242" Type="http://schemas.openxmlformats.org/officeDocument/2006/relationships/image" Target="../media/image720.png"/><Relationship Id="rId263" Type="http://schemas.openxmlformats.org/officeDocument/2006/relationships/image" Target="../media/image741.png"/><Relationship Id="rId284" Type="http://schemas.openxmlformats.org/officeDocument/2006/relationships/image" Target="../media/image762.png"/><Relationship Id="rId37" Type="http://schemas.openxmlformats.org/officeDocument/2006/relationships/image" Target="../media/image515.png"/><Relationship Id="rId58" Type="http://schemas.openxmlformats.org/officeDocument/2006/relationships/image" Target="../media/image536.png"/><Relationship Id="rId79" Type="http://schemas.openxmlformats.org/officeDocument/2006/relationships/image" Target="../media/image557.png"/><Relationship Id="rId102" Type="http://schemas.openxmlformats.org/officeDocument/2006/relationships/image" Target="../media/image580.png"/><Relationship Id="rId123" Type="http://schemas.openxmlformats.org/officeDocument/2006/relationships/image" Target="../media/image601.png"/><Relationship Id="rId144" Type="http://schemas.openxmlformats.org/officeDocument/2006/relationships/image" Target="../media/image622.png"/><Relationship Id="rId90" Type="http://schemas.openxmlformats.org/officeDocument/2006/relationships/image" Target="../media/image568.png"/><Relationship Id="rId165" Type="http://schemas.openxmlformats.org/officeDocument/2006/relationships/image" Target="../media/image643.png"/><Relationship Id="rId186" Type="http://schemas.openxmlformats.org/officeDocument/2006/relationships/image" Target="../media/image664.png"/><Relationship Id="rId211" Type="http://schemas.openxmlformats.org/officeDocument/2006/relationships/image" Target="../media/image689.png"/><Relationship Id="rId232" Type="http://schemas.openxmlformats.org/officeDocument/2006/relationships/image" Target="../media/image710.png"/><Relationship Id="rId253" Type="http://schemas.openxmlformats.org/officeDocument/2006/relationships/image" Target="../media/image731.png"/><Relationship Id="rId274" Type="http://schemas.openxmlformats.org/officeDocument/2006/relationships/image" Target="../media/image752.png"/><Relationship Id="rId295" Type="http://schemas.openxmlformats.org/officeDocument/2006/relationships/image" Target="../media/image773.png"/><Relationship Id="rId27" Type="http://schemas.openxmlformats.org/officeDocument/2006/relationships/image" Target="../media/image505.png"/><Relationship Id="rId48" Type="http://schemas.openxmlformats.org/officeDocument/2006/relationships/image" Target="../media/image526.png"/><Relationship Id="rId69" Type="http://schemas.openxmlformats.org/officeDocument/2006/relationships/image" Target="../media/image547.png"/><Relationship Id="rId113" Type="http://schemas.openxmlformats.org/officeDocument/2006/relationships/image" Target="../media/image591.png"/><Relationship Id="rId134" Type="http://schemas.openxmlformats.org/officeDocument/2006/relationships/image" Target="../media/image612.png"/><Relationship Id="rId80" Type="http://schemas.openxmlformats.org/officeDocument/2006/relationships/image" Target="../media/image558.png"/><Relationship Id="rId155" Type="http://schemas.openxmlformats.org/officeDocument/2006/relationships/image" Target="../media/image633.png"/><Relationship Id="rId176" Type="http://schemas.openxmlformats.org/officeDocument/2006/relationships/image" Target="../media/image654.png"/><Relationship Id="rId197" Type="http://schemas.openxmlformats.org/officeDocument/2006/relationships/image" Target="../media/image675.png"/><Relationship Id="rId201" Type="http://schemas.openxmlformats.org/officeDocument/2006/relationships/image" Target="../media/image679.png"/><Relationship Id="rId222" Type="http://schemas.openxmlformats.org/officeDocument/2006/relationships/image" Target="../media/image700.png"/><Relationship Id="rId243" Type="http://schemas.openxmlformats.org/officeDocument/2006/relationships/image" Target="../media/image721.png"/><Relationship Id="rId264" Type="http://schemas.openxmlformats.org/officeDocument/2006/relationships/image" Target="../media/image742.png"/><Relationship Id="rId285" Type="http://schemas.openxmlformats.org/officeDocument/2006/relationships/image" Target="../media/image763.png"/><Relationship Id="rId17" Type="http://schemas.openxmlformats.org/officeDocument/2006/relationships/image" Target="../media/image495.png"/><Relationship Id="rId38" Type="http://schemas.openxmlformats.org/officeDocument/2006/relationships/image" Target="../media/image516.png"/><Relationship Id="rId59" Type="http://schemas.openxmlformats.org/officeDocument/2006/relationships/image" Target="../media/image537.png"/><Relationship Id="rId103" Type="http://schemas.openxmlformats.org/officeDocument/2006/relationships/image" Target="../media/image581.png"/><Relationship Id="rId124" Type="http://schemas.openxmlformats.org/officeDocument/2006/relationships/image" Target="../media/image602.png"/><Relationship Id="rId70" Type="http://schemas.openxmlformats.org/officeDocument/2006/relationships/image" Target="../media/image548.png"/><Relationship Id="rId91" Type="http://schemas.openxmlformats.org/officeDocument/2006/relationships/image" Target="../media/image569.png"/><Relationship Id="rId145" Type="http://schemas.openxmlformats.org/officeDocument/2006/relationships/image" Target="../media/image623.png"/><Relationship Id="rId166" Type="http://schemas.openxmlformats.org/officeDocument/2006/relationships/image" Target="../media/image644.png"/><Relationship Id="rId187" Type="http://schemas.openxmlformats.org/officeDocument/2006/relationships/image" Target="../media/image665.png"/><Relationship Id="rId1" Type="http://schemas.openxmlformats.org/officeDocument/2006/relationships/image" Target="../media/image479.png"/><Relationship Id="rId212" Type="http://schemas.openxmlformats.org/officeDocument/2006/relationships/image" Target="../media/image690.png"/><Relationship Id="rId233" Type="http://schemas.openxmlformats.org/officeDocument/2006/relationships/image" Target="../media/image711.png"/><Relationship Id="rId254" Type="http://schemas.openxmlformats.org/officeDocument/2006/relationships/image" Target="../media/image732.png"/><Relationship Id="rId28" Type="http://schemas.openxmlformats.org/officeDocument/2006/relationships/image" Target="../media/image506.png"/><Relationship Id="rId49" Type="http://schemas.openxmlformats.org/officeDocument/2006/relationships/image" Target="../media/image527.png"/><Relationship Id="rId114" Type="http://schemas.openxmlformats.org/officeDocument/2006/relationships/image" Target="../media/image592.png"/><Relationship Id="rId275" Type="http://schemas.openxmlformats.org/officeDocument/2006/relationships/image" Target="../media/image753.png"/><Relationship Id="rId60" Type="http://schemas.openxmlformats.org/officeDocument/2006/relationships/image" Target="../media/image538.png"/><Relationship Id="rId81" Type="http://schemas.openxmlformats.org/officeDocument/2006/relationships/image" Target="../media/image559.png"/><Relationship Id="rId135" Type="http://schemas.openxmlformats.org/officeDocument/2006/relationships/image" Target="../media/image613.png"/><Relationship Id="rId156" Type="http://schemas.openxmlformats.org/officeDocument/2006/relationships/image" Target="../media/image634.png"/><Relationship Id="rId177" Type="http://schemas.openxmlformats.org/officeDocument/2006/relationships/image" Target="../media/image655.png"/><Relationship Id="rId198" Type="http://schemas.openxmlformats.org/officeDocument/2006/relationships/image" Target="../media/image676.png"/><Relationship Id="rId202" Type="http://schemas.openxmlformats.org/officeDocument/2006/relationships/image" Target="../media/image680.png"/><Relationship Id="rId223" Type="http://schemas.openxmlformats.org/officeDocument/2006/relationships/image" Target="../media/image701.png"/><Relationship Id="rId244" Type="http://schemas.openxmlformats.org/officeDocument/2006/relationships/image" Target="../media/image722.png"/><Relationship Id="rId18" Type="http://schemas.openxmlformats.org/officeDocument/2006/relationships/image" Target="../media/image496.png"/><Relationship Id="rId39" Type="http://schemas.openxmlformats.org/officeDocument/2006/relationships/image" Target="../media/image517.png"/><Relationship Id="rId265" Type="http://schemas.openxmlformats.org/officeDocument/2006/relationships/image" Target="../media/image743.png"/><Relationship Id="rId286" Type="http://schemas.openxmlformats.org/officeDocument/2006/relationships/image" Target="../media/image764.png"/><Relationship Id="rId50" Type="http://schemas.openxmlformats.org/officeDocument/2006/relationships/image" Target="../media/image528.png"/><Relationship Id="rId104" Type="http://schemas.openxmlformats.org/officeDocument/2006/relationships/image" Target="../media/image582.png"/><Relationship Id="rId125" Type="http://schemas.openxmlformats.org/officeDocument/2006/relationships/image" Target="../media/image603.png"/><Relationship Id="rId146" Type="http://schemas.openxmlformats.org/officeDocument/2006/relationships/image" Target="../media/image624.png"/><Relationship Id="rId167" Type="http://schemas.openxmlformats.org/officeDocument/2006/relationships/image" Target="../media/image645.png"/><Relationship Id="rId188" Type="http://schemas.openxmlformats.org/officeDocument/2006/relationships/image" Target="../media/image666.png"/><Relationship Id="rId71" Type="http://schemas.openxmlformats.org/officeDocument/2006/relationships/image" Target="../media/image549.png"/><Relationship Id="rId92" Type="http://schemas.openxmlformats.org/officeDocument/2006/relationships/image" Target="../media/image570.png"/><Relationship Id="rId213" Type="http://schemas.openxmlformats.org/officeDocument/2006/relationships/image" Target="../media/image691.png"/><Relationship Id="rId234" Type="http://schemas.openxmlformats.org/officeDocument/2006/relationships/image" Target="../media/image712.png"/><Relationship Id="rId2" Type="http://schemas.openxmlformats.org/officeDocument/2006/relationships/image" Target="../media/image480.png"/><Relationship Id="rId29" Type="http://schemas.openxmlformats.org/officeDocument/2006/relationships/image" Target="../media/image507.png"/><Relationship Id="rId255" Type="http://schemas.openxmlformats.org/officeDocument/2006/relationships/image" Target="../media/image733.png"/><Relationship Id="rId276" Type="http://schemas.openxmlformats.org/officeDocument/2006/relationships/image" Target="../media/image754.png"/><Relationship Id="rId40" Type="http://schemas.openxmlformats.org/officeDocument/2006/relationships/image" Target="../media/image518.png"/><Relationship Id="rId115" Type="http://schemas.openxmlformats.org/officeDocument/2006/relationships/image" Target="../media/image593.png"/><Relationship Id="rId136" Type="http://schemas.openxmlformats.org/officeDocument/2006/relationships/image" Target="../media/image614.png"/><Relationship Id="rId157" Type="http://schemas.openxmlformats.org/officeDocument/2006/relationships/image" Target="../media/image635.png"/><Relationship Id="rId178" Type="http://schemas.openxmlformats.org/officeDocument/2006/relationships/image" Target="../media/image656.png"/><Relationship Id="rId61" Type="http://schemas.openxmlformats.org/officeDocument/2006/relationships/image" Target="../media/image539.png"/><Relationship Id="rId82" Type="http://schemas.openxmlformats.org/officeDocument/2006/relationships/image" Target="../media/image560.png"/><Relationship Id="rId199" Type="http://schemas.openxmlformats.org/officeDocument/2006/relationships/image" Target="../media/image677.png"/><Relationship Id="rId203" Type="http://schemas.openxmlformats.org/officeDocument/2006/relationships/image" Target="../media/image681.png"/><Relationship Id="rId19" Type="http://schemas.openxmlformats.org/officeDocument/2006/relationships/image" Target="../media/image497.png"/><Relationship Id="rId224" Type="http://schemas.openxmlformats.org/officeDocument/2006/relationships/image" Target="../media/image702.png"/><Relationship Id="rId245" Type="http://schemas.openxmlformats.org/officeDocument/2006/relationships/image" Target="../media/image723.png"/><Relationship Id="rId266" Type="http://schemas.openxmlformats.org/officeDocument/2006/relationships/image" Target="../media/image744.png"/><Relationship Id="rId287" Type="http://schemas.openxmlformats.org/officeDocument/2006/relationships/image" Target="../media/image765.png"/><Relationship Id="rId30" Type="http://schemas.openxmlformats.org/officeDocument/2006/relationships/image" Target="../media/image508.png"/><Relationship Id="rId105" Type="http://schemas.openxmlformats.org/officeDocument/2006/relationships/image" Target="../media/image583.png"/><Relationship Id="rId126" Type="http://schemas.openxmlformats.org/officeDocument/2006/relationships/image" Target="../media/image604.png"/><Relationship Id="rId147" Type="http://schemas.openxmlformats.org/officeDocument/2006/relationships/image" Target="../media/image625.png"/><Relationship Id="rId168" Type="http://schemas.openxmlformats.org/officeDocument/2006/relationships/image" Target="../media/image646.png"/><Relationship Id="rId51" Type="http://schemas.openxmlformats.org/officeDocument/2006/relationships/image" Target="../media/image529.png"/><Relationship Id="rId72" Type="http://schemas.openxmlformats.org/officeDocument/2006/relationships/image" Target="../media/image550.png"/><Relationship Id="rId93" Type="http://schemas.openxmlformats.org/officeDocument/2006/relationships/image" Target="../media/image571.png"/><Relationship Id="rId189" Type="http://schemas.openxmlformats.org/officeDocument/2006/relationships/image" Target="../media/image667.png"/><Relationship Id="rId3" Type="http://schemas.openxmlformats.org/officeDocument/2006/relationships/image" Target="../media/image481.png"/><Relationship Id="rId214" Type="http://schemas.openxmlformats.org/officeDocument/2006/relationships/image" Target="../media/image692.png"/><Relationship Id="rId235" Type="http://schemas.openxmlformats.org/officeDocument/2006/relationships/image" Target="../media/image713.png"/><Relationship Id="rId256" Type="http://schemas.openxmlformats.org/officeDocument/2006/relationships/image" Target="../media/image734.png"/><Relationship Id="rId277" Type="http://schemas.openxmlformats.org/officeDocument/2006/relationships/image" Target="../media/image755.png"/><Relationship Id="rId116" Type="http://schemas.openxmlformats.org/officeDocument/2006/relationships/image" Target="../media/image594.png"/><Relationship Id="rId137" Type="http://schemas.openxmlformats.org/officeDocument/2006/relationships/image" Target="../media/image615.png"/><Relationship Id="rId158" Type="http://schemas.openxmlformats.org/officeDocument/2006/relationships/image" Target="../media/image636.png"/><Relationship Id="rId20" Type="http://schemas.openxmlformats.org/officeDocument/2006/relationships/image" Target="../media/image498.png"/><Relationship Id="rId41" Type="http://schemas.openxmlformats.org/officeDocument/2006/relationships/image" Target="../media/image519.png"/><Relationship Id="rId62" Type="http://schemas.openxmlformats.org/officeDocument/2006/relationships/image" Target="../media/image540.png"/><Relationship Id="rId83" Type="http://schemas.openxmlformats.org/officeDocument/2006/relationships/image" Target="../media/image561.png"/><Relationship Id="rId179" Type="http://schemas.openxmlformats.org/officeDocument/2006/relationships/image" Target="../media/image657.png"/><Relationship Id="rId190" Type="http://schemas.openxmlformats.org/officeDocument/2006/relationships/image" Target="../media/image668.png"/><Relationship Id="rId204" Type="http://schemas.openxmlformats.org/officeDocument/2006/relationships/image" Target="../media/image682.png"/><Relationship Id="rId225" Type="http://schemas.openxmlformats.org/officeDocument/2006/relationships/image" Target="../media/image703.png"/><Relationship Id="rId246" Type="http://schemas.openxmlformats.org/officeDocument/2006/relationships/image" Target="../media/image724.png"/><Relationship Id="rId267" Type="http://schemas.openxmlformats.org/officeDocument/2006/relationships/image" Target="../media/image745.png"/><Relationship Id="rId288" Type="http://schemas.openxmlformats.org/officeDocument/2006/relationships/image" Target="../media/image766.png"/><Relationship Id="rId106" Type="http://schemas.openxmlformats.org/officeDocument/2006/relationships/image" Target="../media/image584.png"/><Relationship Id="rId127" Type="http://schemas.openxmlformats.org/officeDocument/2006/relationships/image" Target="../media/image605.png"/><Relationship Id="rId10" Type="http://schemas.openxmlformats.org/officeDocument/2006/relationships/image" Target="../media/image488.png"/><Relationship Id="rId31" Type="http://schemas.openxmlformats.org/officeDocument/2006/relationships/image" Target="../media/image509.png"/><Relationship Id="rId52" Type="http://schemas.openxmlformats.org/officeDocument/2006/relationships/image" Target="../media/image530.png"/><Relationship Id="rId73" Type="http://schemas.openxmlformats.org/officeDocument/2006/relationships/image" Target="../media/image551.png"/><Relationship Id="rId94" Type="http://schemas.openxmlformats.org/officeDocument/2006/relationships/image" Target="../media/image572.png"/><Relationship Id="rId148" Type="http://schemas.openxmlformats.org/officeDocument/2006/relationships/image" Target="../media/image626.png"/><Relationship Id="rId169" Type="http://schemas.openxmlformats.org/officeDocument/2006/relationships/image" Target="../media/image647.png"/><Relationship Id="rId4" Type="http://schemas.openxmlformats.org/officeDocument/2006/relationships/image" Target="../media/image482.png"/><Relationship Id="rId180" Type="http://schemas.openxmlformats.org/officeDocument/2006/relationships/image" Target="../media/image658.png"/><Relationship Id="rId215" Type="http://schemas.openxmlformats.org/officeDocument/2006/relationships/image" Target="../media/image693.png"/><Relationship Id="rId236" Type="http://schemas.openxmlformats.org/officeDocument/2006/relationships/image" Target="../media/image714.png"/><Relationship Id="rId257" Type="http://schemas.openxmlformats.org/officeDocument/2006/relationships/image" Target="../media/image735.png"/><Relationship Id="rId278" Type="http://schemas.openxmlformats.org/officeDocument/2006/relationships/image" Target="../media/image756.png"/><Relationship Id="rId42" Type="http://schemas.openxmlformats.org/officeDocument/2006/relationships/image" Target="../media/image520.png"/><Relationship Id="rId84" Type="http://schemas.openxmlformats.org/officeDocument/2006/relationships/image" Target="../media/image562.png"/><Relationship Id="rId138" Type="http://schemas.openxmlformats.org/officeDocument/2006/relationships/image" Target="../media/image616.png"/><Relationship Id="rId191" Type="http://schemas.openxmlformats.org/officeDocument/2006/relationships/image" Target="../media/image669.png"/><Relationship Id="rId205" Type="http://schemas.openxmlformats.org/officeDocument/2006/relationships/image" Target="../media/image683.png"/><Relationship Id="rId247" Type="http://schemas.openxmlformats.org/officeDocument/2006/relationships/image" Target="../media/image725.png"/><Relationship Id="rId107" Type="http://schemas.openxmlformats.org/officeDocument/2006/relationships/image" Target="../media/image585.png"/><Relationship Id="rId289" Type="http://schemas.openxmlformats.org/officeDocument/2006/relationships/image" Target="../media/image767.png"/><Relationship Id="rId11" Type="http://schemas.openxmlformats.org/officeDocument/2006/relationships/image" Target="../media/image489.png"/><Relationship Id="rId53" Type="http://schemas.openxmlformats.org/officeDocument/2006/relationships/image" Target="../media/image531.png"/><Relationship Id="rId149" Type="http://schemas.openxmlformats.org/officeDocument/2006/relationships/image" Target="../media/image627.png"/><Relationship Id="rId95" Type="http://schemas.openxmlformats.org/officeDocument/2006/relationships/image" Target="../media/image573.png"/><Relationship Id="rId160" Type="http://schemas.openxmlformats.org/officeDocument/2006/relationships/image" Target="../media/image638.png"/><Relationship Id="rId216" Type="http://schemas.openxmlformats.org/officeDocument/2006/relationships/image" Target="../media/image694.png"/><Relationship Id="rId258" Type="http://schemas.openxmlformats.org/officeDocument/2006/relationships/image" Target="../media/image736.png"/><Relationship Id="rId22" Type="http://schemas.openxmlformats.org/officeDocument/2006/relationships/image" Target="../media/image500.png"/><Relationship Id="rId64" Type="http://schemas.openxmlformats.org/officeDocument/2006/relationships/image" Target="../media/image542.png"/><Relationship Id="rId118" Type="http://schemas.openxmlformats.org/officeDocument/2006/relationships/image" Target="../media/image596.png"/><Relationship Id="rId171" Type="http://schemas.openxmlformats.org/officeDocument/2006/relationships/image" Target="../media/image649.png"/><Relationship Id="rId227" Type="http://schemas.openxmlformats.org/officeDocument/2006/relationships/image" Target="../media/image705.png"/><Relationship Id="rId269" Type="http://schemas.openxmlformats.org/officeDocument/2006/relationships/image" Target="../media/image747.png"/></Relationships>
</file>

<file path=xl/drawings/_rels/vmlDrawing1.vml.rels><?xml version="1.0" encoding="UTF-8" standalone="yes"?>
<Relationships xmlns="http://schemas.openxmlformats.org/package/2006/relationships"><Relationship Id="rId117" Type="http://schemas.openxmlformats.org/officeDocument/2006/relationships/image" Target="../media/image933.emf"/><Relationship Id="rId21" Type="http://schemas.openxmlformats.org/officeDocument/2006/relationships/image" Target="../media/image1029.emf"/><Relationship Id="rId63" Type="http://schemas.openxmlformats.org/officeDocument/2006/relationships/image" Target="../media/image987.emf"/><Relationship Id="rId159" Type="http://schemas.openxmlformats.org/officeDocument/2006/relationships/image" Target="../media/image891.emf"/><Relationship Id="rId170" Type="http://schemas.openxmlformats.org/officeDocument/2006/relationships/image" Target="../media/image880.emf"/><Relationship Id="rId226" Type="http://schemas.openxmlformats.org/officeDocument/2006/relationships/image" Target="../media/image824.emf"/><Relationship Id="rId268" Type="http://schemas.openxmlformats.org/officeDocument/2006/relationships/image" Target="../media/image782.emf"/><Relationship Id="rId32" Type="http://schemas.openxmlformats.org/officeDocument/2006/relationships/image" Target="../media/image1018.emf"/><Relationship Id="rId74" Type="http://schemas.openxmlformats.org/officeDocument/2006/relationships/image" Target="../media/image976.emf"/><Relationship Id="rId128" Type="http://schemas.openxmlformats.org/officeDocument/2006/relationships/image" Target="../media/image922.emf"/><Relationship Id="rId5" Type="http://schemas.openxmlformats.org/officeDocument/2006/relationships/image" Target="../media/image1045.emf"/><Relationship Id="rId95" Type="http://schemas.openxmlformats.org/officeDocument/2006/relationships/image" Target="../media/image955.emf"/><Relationship Id="rId160" Type="http://schemas.openxmlformats.org/officeDocument/2006/relationships/image" Target="../media/image890.emf"/><Relationship Id="rId181" Type="http://schemas.openxmlformats.org/officeDocument/2006/relationships/image" Target="../media/image869.emf"/><Relationship Id="rId216" Type="http://schemas.openxmlformats.org/officeDocument/2006/relationships/image" Target="../media/image834.emf"/><Relationship Id="rId237" Type="http://schemas.openxmlformats.org/officeDocument/2006/relationships/image" Target="../media/image813.emf"/><Relationship Id="rId258" Type="http://schemas.openxmlformats.org/officeDocument/2006/relationships/image" Target="../media/image792.emf"/><Relationship Id="rId22" Type="http://schemas.openxmlformats.org/officeDocument/2006/relationships/image" Target="../media/image1028.emf"/><Relationship Id="rId43" Type="http://schemas.openxmlformats.org/officeDocument/2006/relationships/image" Target="../media/image1007.emf"/><Relationship Id="rId64" Type="http://schemas.openxmlformats.org/officeDocument/2006/relationships/image" Target="../media/image986.emf"/><Relationship Id="rId118" Type="http://schemas.openxmlformats.org/officeDocument/2006/relationships/image" Target="../media/image932.emf"/><Relationship Id="rId139" Type="http://schemas.openxmlformats.org/officeDocument/2006/relationships/image" Target="../media/image911.emf"/><Relationship Id="rId85" Type="http://schemas.openxmlformats.org/officeDocument/2006/relationships/image" Target="../media/image965.emf"/><Relationship Id="rId150" Type="http://schemas.openxmlformats.org/officeDocument/2006/relationships/image" Target="../media/image900.emf"/><Relationship Id="rId171" Type="http://schemas.openxmlformats.org/officeDocument/2006/relationships/image" Target="../media/image879.emf"/><Relationship Id="rId192" Type="http://schemas.openxmlformats.org/officeDocument/2006/relationships/image" Target="../media/image858.emf"/><Relationship Id="rId206" Type="http://schemas.openxmlformats.org/officeDocument/2006/relationships/image" Target="../media/image844.emf"/><Relationship Id="rId227" Type="http://schemas.openxmlformats.org/officeDocument/2006/relationships/image" Target="../media/image823.emf"/><Relationship Id="rId248" Type="http://schemas.openxmlformats.org/officeDocument/2006/relationships/image" Target="../media/image802.emf"/><Relationship Id="rId269" Type="http://schemas.openxmlformats.org/officeDocument/2006/relationships/image" Target="../media/image781.emf"/><Relationship Id="rId12" Type="http://schemas.openxmlformats.org/officeDocument/2006/relationships/image" Target="../media/image1038.emf"/><Relationship Id="rId33" Type="http://schemas.openxmlformats.org/officeDocument/2006/relationships/image" Target="../media/image1017.emf"/><Relationship Id="rId108" Type="http://schemas.openxmlformats.org/officeDocument/2006/relationships/image" Target="../media/image942.emf"/><Relationship Id="rId129" Type="http://schemas.openxmlformats.org/officeDocument/2006/relationships/image" Target="../media/image921.emf"/><Relationship Id="rId54" Type="http://schemas.openxmlformats.org/officeDocument/2006/relationships/image" Target="../media/image996.emf"/><Relationship Id="rId75" Type="http://schemas.openxmlformats.org/officeDocument/2006/relationships/image" Target="../media/image975.emf"/><Relationship Id="rId96" Type="http://schemas.openxmlformats.org/officeDocument/2006/relationships/image" Target="../media/image954.emf"/><Relationship Id="rId140" Type="http://schemas.openxmlformats.org/officeDocument/2006/relationships/image" Target="../media/image910.emf"/><Relationship Id="rId161" Type="http://schemas.openxmlformats.org/officeDocument/2006/relationships/image" Target="../media/image889.emf"/><Relationship Id="rId182" Type="http://schemas.openxmlformats.org/officeDocument/2006/relationships/image" Target="../media/image868.emf"/><Relationship Id="rId217" Type="http://schemas.openxmlformats.org/officeDocument/2006/relationships/image" Target="../media/image833.emf"/><Relationship Id="rId6" Type="http://schemas.openxmlformats.org/officeDocument/2006/relationships/image" Target="../media/image1044.emf"/><Relationship Id="rId238" Type="http://schemas.openxmlformats.org/officeDocument/2006/relationships/image" Target="../media/image812.emf"/><Relationship Id="rId259" Type="http://schemas.openxmlformats.org/officeDocument/2006/relationships/image" Target="../media/image791.emf"/><Relationship Id="rId23" Type="http://schemas.openxmlformats.org/officeDocument/2006/relationships/image" Target="../media/image1027.emf"/><Relationship Id="rId119" Type="http://schemas.openxmlformats.org/officeDocument/2006/relationships/image" Target="../media/image931.emf"/><Relationship Id="rId270" Type="http://schemas.openxmlformats.org/officeDocument/2006/relationships/image" Target="../media/image780.emf"/><Relationship Id="rId44" Type="http://schemas.openxmlformats.org/officeDocument/2006/relationships/image" Target="../media/image1006.emf"/><Relationship Id="rId65" Type="http://schemas.openxmlformats.org/officeDocument/2006/relationships/image" Target="../media/image985.emf"/><Relationship Id="rId86" Type="http://schemas.openxmlformats.org/officeDocument/2006/relationships/image" Target="../media/image964.emf"/><Relationship Id="rId130" Type="http://schemas.openxmlformats.org/officeDocument/2006/relationships/image" Target="../media/image920.emf"/><Relationship Id="rId151" Type="http://schemas.openxmlformats.org/officeDocument/2006/relationships/image" Target="../media/image899.emf"/><Relationship Id="rId172" Type="http://schemas.openxmlformats.org/officeDocument/2006/relationships/image" Target="../media/image878.emf"/><Relationship Id="rId193" Type="http://schemas.openxmlformats.org/officeDocument/2006/relationships/image" Target="../media/image857.emf"/><Relationship Id="rId207" Type="http://schemas.openxmlformats.org/officeDocument/2006/relationships/image" Target="../media/image843.emf"/><Relationship Id="rId228" Type="http://schemas.openxmlformats.org/officeDocument/2006/relationships/image" Target="../media/image822.emf"/><Relationship Id="rId249" Type="http://schemas.openxmlformats.org/officeDocument/2006/relationships/image" Target="../media/image801.emf"/><Relationship Id="rId13" Type="http://schemas.openxmlformats.org/officeDocument/2006/relationships/image" Target="../media/image1037.emf"/><Relationship Id="rId109" Type="http://schemas.openxmlformats.org/officeDocument/2006/relationships/image" Target="../media/image941.emf"/><Relationship Id="rId260" Type="http://schemas.openxmlformats.org/officeDocument/2006/relationships/image" Target="../media/image790.emf"/><Relationship Id="rId34" Type="http://schemas.openxmlformats.org/officeDocument/2006/relationships/image" Target="../media/image1016.emf"/><Relationship Id="rId55" Type="http://schemas.openxmlformats.org/officeDocument/2006/relationships/image" Target="../media/image995.emf"/><Relationship Id="rId76" Type="http://schemas.openxmlformats.org/officeDocument/2006/relationships/image" Target="../media/image974.emf"/><Relationship Id="rId97" Type="http://schemas.openxmlformats.org/officeDocument/2006/relationships/image" Target="../media/image953.emf"/><Relationship Id="rId120" Type="http://schemas.openxmlformats.org/officeDocument/2006/relationships/image" Target="../media/image930.emf"/><Relationship Id="rId141" Type="http://schemas.openxmlformats.org/officeDocument/2006/relationships/image" Target="../media/image909.emf"/><Relationship Id="rId7" Type="http://schemas.openxmlformats.org/officeDocument/2006/relationships/image" Target="../media/image1043.emf"/><Relationship Id="rId162" Type="http://schemas.openxmlformats.org/officeDocument/2006/relationships/image" Target="../media/image888.emf"/><Relationship Id="rId183" Type="http://schemas.openxmlformats.org/officeDocument/2006/relationships/image" Target="../media/image867.emf"/><Relationship Id="rId218" Type="http://schemas.openxmlformats.org/officeDocument/2006/relationships/image" Target="../media/image832.emf"/><Relationship Id="rId239" Type="http://schemas.openxmlformats.org/officeDocument/2006/relationships/image" Target="../media/image811.emf"/><Relationship Id="rId250" Type="http://schemas.openxmlformats.org/officeDocument/2006/relationships/image" Target="../media/image800.emf"/><Relationship Id="rId271" Type="http://schemas.openxmlformats.org/officeDocument/2006/relationships/image" Target="../media/image779.emf"/><Relationship Id="rId24" Type="http://schemas.openxmlformats.org/officeDocument/2006/relationships/image" Target="../media/image1026.emf"/><Relationship Id="rId45" Type="http://schemas.openxmlformats.org/officeDocument/2006/relationships/image" Target="../media/image1005.emf"/><Relationship Id="rId66" Type="http://schemas.openxmlformats.org/officeDocument/2006/relationships/image" Target="../media/image984.emf"/><Relationship Id="rId87" Type="http://schemas.openxmlformats.org/officeDocument/2006/relationships/image" Target="../media/image963.emf"/><Relationship Id="rId110" Type="http://schemas.openxmlformats.org/officeDocument/2006/relationships/image" Target="../media/image940.emf"/><Relationship Id="rId131" Type="http://schemas.openxmlformats.org/officeDocument/2006/relationships/image" Target="../media/image919.emf"/><Relationship Id="rId152" Type="http://schemas.openxmlformats.org/officeDocument/2006/relationships/image" Target="../media/image898.emf"/><Relationship Id="rId173" Type="http://schemas.openxmlformats.org/officeDocument/2006/relationships/image" Target="../media/image877.emf"/><Relationship Id="rId194" Type="http://schemas.openxmlformats.org/officeDocument/2006/relationships/image" Target="../media/image856.emf"/><Relationship Id="rId208" Type="http://schemas.openxmlformats.org/officeDocument/2006/relationships/image" Target="../media/image842.emf"/><Relationship Id="rId229" Type="http://schemas.openxmlformats.org/officeDocument/2006/relationships/image" Target="../media/image821.emf"/><Relationship Id="rId240" Type="http://schemas.openxmlformats.org/officeDocument/2006/relationships/image" Target="../media/image810.emf"/><Relationship Id="rId261" Type="http://schemas.openxmlformats.org/officeDocument/2006/relationships/image" Target="../media/image789.emf"/><Relationship Id="rId14" Type="http://schemas.openxmlformats.org/officeDocument/2006/relationships/image" Target="../media/image1036.emf"/><Relationship Id="rId35" Type="http://schemas.openxmlformats.org/officeDocument/2006/relationships/image" Target="../media/image1015.emf"/><Relationship Id="rId56" Type="http://schemas.openxmlformats.org/officeDocument/2006/relationships/image" Target="../media/image994.emf"/><Relationship Id="rId77" Type="http://schemas.openxmlformats.org/officeDocument/2006/relationships/image" Target="../media/image973.emf"/><Relationship Id="rId100" Type="http://schemas.openxmlformats.org/officeDocument/2006/relationships/image" Target="../media/image950.emf"/><Relationship Id="rId8" Type="http://schemas.openxmlformats.org/officeDocument/2006/relationships/image" Target="../media/image1042.emf"/><Relationship Id="rId98" Type="http://schemas.openxmlformats.org/officeDocument/2006/relationships/image" Target="../media/image952.emf"/><Relationship Id="rId121" Type="http://schemas.openxmlformats.org/officeDocument/2006/relationships/image" Target="../media/image929.emf"/><Relationship Id="rId142" Type="http://schemas.openxmlformats.org/officeDocument/2006/relationships/image" Target="../media/image908.emf"/><Relationship Id="rId163" Type="http://schemas.openxmlformats.org/officeDocument/2006/relationships/image" Target="../media/image887.emf"/><Relationship Id="rId184" Type="http://schemas.openxmlformats.org/officeDocument/2006/relationships/image" Target="../media/image866.emf"/><Relationship Id="rId219" Type="http://schemas.openxmlformats.org/officeDocument/2006/relationships/image" Target="../media/image831.emf"/><Relationship Id="rId230" Type="http://schemas.openxmlformats.org/officeDocument/2006/relationships/image" Target="../media/image820.emf"/><Relationship Id="rId251" Type="http://schemas.openxmlformats.org/officeDocument/2006/relationships/image" Target="../media/image799.emf"/><Relationship Id="rId25" Type="http://schemas.openxmlformats.org/officeDocument/2006/relationships/image" Target="../media/image1025.emf"/><Relationship Id="rId46" Type="http://schemas.openxmlformats.org/officeDocument/2006/relationships/image" Target="../media/image1004.emf"/><Relationship Id="rId67" Type="http://schemas.openxmlformats.org/officeDocument/2006/relationships/image" Target="../media/image983.emf"/><Relationship Id="rId272" Type="http://schemas.openxmlformats.org/officeDocument/2006/relationships/image" Target="../media/image778.emf"/><Relationship Id="rId88" Type="http://schemas.openxmlformats.org/officeDocument/2006/relationships/image" Target="../media/image962.emf"/><Relationship Id="rId111" Type="http://schemas.openxmlformats.org/officeDocument/2006/relationships/image" Target="../media/image939.emf"/><Relationship Id="rId132" Type="http://schemas.openxmlformats.org/officeDocument/2006/relationships/image" Target="../media/image918.emf"/><Relationship Id="rId153" Type="http://schemas.openxmlformats.org/officeDocument/2006/relationships/image" Target="../media/image897.emf"/><Relationship Id="rId174" Type="http://schemas.openxmlformats.org/officeDocument/2006/relationships/image" Target="../media/image876.emf"/><Relationship Id="rId195" Type="http://schemas.openxmlformats.org/officeDocument/2006/relationships/image" Target="../media/image855.emf"/><Relationship Id="rId209" Type="http://schemas.openxmlformats.org/officeDocument/2006/relationships/image" Target="../media/image841.emf"/><Relationship Id="rId220" Type="http://schemas.openxmlformats.org/officeDocument/2006/relationships/image" Target="../media/image830.emf"/><Relationship Id="rId241" Type="http://schemas.openxmlformats.org/officeDocument/2006/relationships/image" Target="../media/image809.emf"/><Relationship Id="rId15" Type="http://schemas.openxmlformats.org/officeDocument/2006/relationships/image" Target="../media/image1035.emf"/><Relationship Id="rId36" Type="http://schemas.openxmlformats.org/officeDocument/2006/relationships/image" Target="../media/image1014.emf"/><Relationship Id="rId57" Type="http://schemas.openxmlformats.org/officeDocument/2006/relationships/image" Target="../media/image993.emf"/><Relationship Id="rId262" Type="http://schemas.openxmlformats.org/officeDocument/2006/relationships/image" Target="../media/image788.emf"/><Relationship Id="rId78" Type="http://schemas.openxmlformats.org/officeDocument/2006/relationships/image" Target="../media/image972.emf"/><Relationship Id="rId99" Type="http://schemas.openxmlformats.org/officeDocument/2006/relationships/image" Target="../media/image951.emf"/><Relationship Id="rId101" Type="http://schemas.openxmlformats.org/officeDocument/2006/relationships/image" Target="../media/image949.emf"/><Relationship Id="rId122" Type="http://schemas.openxmlformats.org/officeDocument/2006/relationships/image" Target="../media/image928.emf"/><Relationship Id="rId143" Type="http://schemas.openxmlformats.org/officeDocument/2006/relationships/image" Target="../media/image907.emf"/><Relationship Id="rId164" Type="http://schemas.openxmlformats.org/officeDocument/2006/relationships/image" Target="../media/image886.emf"/><Relationship Id="rId185" Type="http://schemas.openxmlformats.org/officeDocument/2006/relationships/image" Target="../media/image865.emf"/><Relationship Id="rId9" Type="http://schemas.openxmlformats.org/officeDocument/2006/relationships/image" Target="../media/image1041.emf"/><Relationship Id="rId210" Type="http://schemas.openxmlformats.org/officeDocument/2006/relationships/image" Target="../media/image840.emf"/><Relationship Id="rId26" Type="http://schemas.openxmlformats.org/officeDocument/2006/relationships/image" Target="../media/image1024.emf"/><Relationship Id="rId231" Type="http://schemas.openxmlformats.org/officeDocument/2006/relationships/image" Target="../media/image819.emf"/><Relationship Id="rId252" Type="http://schemas.openxmlformats.org/officeDocument/2006/relationships/image" Target="../media/image798.emf"/><Relationship Id="rId273" Type="http://schemas.openxmlformats.org/officeDocument/2006/relationships/image" Target="../media/image777.emf"/><Relationship Id="rId47" Type="http://schemas.openxmlformats.org/officeDocument/2006/relationships/image" Target="../media/image1003.emf"/><Relationship Id="rId68" Type="http://schemas.openxmlformats.org/officeDocument/2006/relationships/image" Target="../media/image982.emf"/><Relationship Id="rId89" Type="http://schemas.openxmlformats.org/officeDocument/2006/relationships/image" Target="../media/image961.emf"/><Relationship Id="rId112" Type="http://schemas.openxmlformats.org/officeDocument/2006/relationships/image" Target="../media/image938.emf"/><Relationship Id="rId133" Type="http://schemas.openxmlformats.org/officeDocument/2006/relationships/image" Target="../media/image917.emf"/><Relationship Id="rId154" Type="http://schemas.openxmlformats.org/officeDocument/2006/relationships/image" Target="../media/image896.emf"/><Relationship Id="rId175" Type="http://schemas.openxmlformats.org/officeDocument/2006/relationships/image" Target="../media/image875.emf"/><Relationship Id="rId196" Type="http://schemas.openxmlformats.org/officeDocument/2006/relationships/image" Target="../media/image854.emf"/><Relationship Id="rId200" Type="http://schemas.openxmlformats.org/officeDocument/2006/relationships/image" Target="../media/image850.emf"/><Relationship Id="rId16" Type="http://schemas.openxmlformats.org/officeDocument/2006/relationships/image" Target="../media/image1034.emf"/><Relationship Id="rId221" Type="http://schemas.openxmlformats.org/officeDocument/2006/relationships/image" Target="../media/image829.emf"/><Relationship Id="rId242" Type="http://schemas.openxmlformats.org/officeDocument/2006/relationships/image" Target="../media/image808.emf"/><Relationship Id="rId263" Type="http://schemas.openxmlformats.org/officeDocument/2006/relationships/image" Target="../media/image787.emf"/><Relationship Id="rId37" Type="http://schemas.openxmlformats.org/officeDocument/2006/relationships/image" Target="../media/image1013.emf"/><Relationship Id="rId58" Type="http://schemas.openxmlformats.org/officeDocument/2006/relationships/image" Target="../media/image992.emf"/><Relationship Id="rId79" Type="http://schemas.openxmlformats.org/officeDocument/2006/relationships/image" Target="../media/image971.emf"/><Relationship Id="rId102" Type="http://schemas.openxmlformats.org/officeDocument/2006/relationships/image" Target="../media/image948.emf"/><Relationship Id="rId123" Type="http://schemas.openxmlformats.org/officeDocument/2006/relationships/image" Target="../media/image927.emf"/><Relationship Id="rId144" Type="http://schemas.openxmlformats.org/officeDocument/2006/relationships/image" Target="../media/image906.emf"/><Relationship Id="rId90" Type="http://schemas.openxmlformats.org/officeDocument/2006/relationships/image" Target="../media/image960.emf"/><Relationship Id="rId165" Type="http://schemas.openxmlformats.org/officeDocument/2006/relationships/image" Target="../media/image885.emf"/><Relationship Id="rId186" Type="http://schemas.openxmlformats.org/officeDocument/2006/relationships/image" Target="../media/image864.emf"/><Relationship Id="rId211" Type="http://schemas.openxmlformats.org/officeDocument/2006/relationships/image" Target="../media/image839.emf"/><Relationship Id="rId232" Type="http://schemas.openxmlformats.org/officeDocument/2006/relationships/image" Target="../media/image818.emf"/><Relationship Id="rId253" Type="http://schemas.openxmlformats.org/officeDocument/2006/relationships/image" Target="../media/image797.emf"/><Relationship Id="rId274" Type="http://schemas.openxmlformats.org/officeDocument/2006/relationships/image" Target="../media/image776.emf"/><Relationship Id="rId27" Type="http://schemas.openxmlformats.org/officeDocument/2006/relationships/image" Target="../media/image1023.emf"/><Relationship Id="rId48" Type="http://schemas.openxmlformats.org/officeDocument/2006/relationships/image" Target="../media/image1002.emf"/><Relationship Id="rId69" Type="http://schemas.openxmlformats.org/officeDocument/2006/relationships/image" Target="../media/image981.emf"/><Relationship Id="rId113" Type="http://schemas.openxmlformats.org/officeDocument/2006/relationships/image" Target="../media/image937.emf"/><Relationship Id="rId134" Type="http://schemas.openxmlformats.org/officeDocument/2006/relationships/image" Target="../media/image916.emf"/><Relationship Id="rId80" Type="http://schemas.openxmlformats.org/officeDocument/2006/relationships/image" Target="../media/image970.emf"/><Relationship Id="rId155" Type="http://schemas.openxmlformats.org/officeDocument/2006/relationships/image" Target="../media/image895.emf"/><Relationship Id="rId176" Type="http://schemas.openxmlformats.org/officeDocument/2006/relationships/image" Target="../media/image874.emf"/><Relationship Id="rId197" Type="http://schemas.openxmlformats.org/officeDocument/2006/relationships/image" Target="../media/image853.emf"/><Relationship Id="rId201" Type="http://schemas.openxmlformats.org/officeDocument/2006/relationships/image" Target="../media/image849.emf"/><Relationship Id="rId222" Type="http://schemas.openxmlformats.org/officeDocument/2006/relationships/image" Target="../media/image828.emf"/><Relationship Id="rId243" Type="http://schemas.openxmlformats.org/officeDocument/2006/relationships/image" Target="../media/image807.emf"/><Relationship Id="rId264" Type="http://schemas.openxmlformats.org/officeDocument/2006/relationships/image" Target="../media/image786.emf"/><Relationship Id="rId17" Type="http://schemas.openxmlformats.org/officeDocument/2006/relationships/image" Target="../media/image1033.emf"/><Relationship Id="rId38" Type="http://schemas.openxmlformats.org/officeDocument/2006/relationships/image" Target="../media/image1012.emf"/><Relationship Id="rId59" Type="http://schemas.openxmlformats.org/officeDocument/2006/relationships/image" Target="../media/image991.emf"/><Relationship Id="rId103" Type="http://schemas.openxmlformats.org/officeDocument/2006/relationships/image" Target="../media/image947.emf"/><Relationship Id="rId124" Type="http://schemas.openxmlformats.org/officeDocument/2006/relationships/image" Target="../media/image926.emf"/><Relationship Id="rId70" Type="http://schemas.openxmlformats.org/officeDocument/2006/relationships/image" Target="../media/image980.emf"/><Relationship Id="rId91" Type="http://schemas.openxmlformats.org/officeDocument/2006/relationships/image" Target="../media/image959.emf"/><Relationship Id="rId145" Type="http://schemas.openxmlformats.org/officeDocument/2006/relationships/image" Target="../media/image905.emf"/><Relationship Id="rId166" Type="http://schemas.openxmlformats.org/officeDocument/2006/relationships/image" Target="../media/image884.emf"/><Relationship Id="rId187" Type="http://schemas.openxmlformats.org/officeDocument/2006/relationships/image" Target="../media/image863.emf"/><Relationship Id="rId1" Type="http://schemas.openxmlformats.org/officeDocument/2006/relationships/image" Target="../media/image1049.emf"/><Relationship Id="rId212" Type="http://schemas.openxmlformats.org/officeDocument/2006/relationships/image" Target="../media/image838.emf"/><Relationship Id="rId233" Type="http://schemas.openxmlformats.org/officeDocument/2006/relationships/image" Target="../media/image817.emf"/><Relationship Id="rId254" Type="http://schemas.openxmlformats.org/officeDocument/2006/relationships/image" Target="../media/image796.emf"/><Relationship Id="rId28" Type="http://schemas.openxmlformats.org/officeDocument/2006/relationships/image" Target="../media/image1022.emf"/><Relationship Id="rId49" Type="http://schemas.openxmlformats.org/officeDocument/2006/relationships/image" Target="../media/image1001.emf"/><Relationship Id="rId114" Type="http://schemas.openxmlformats.org/officeDocument/2006/relationships/image" Target="../media/image936.emf"/><Relationship Id="rId275" Type="http://schemas.openxmlformats.org/officeDocument/2006/relationships/image" Target="../media/image775.emf"/><Relationship Id="rId60" Type="http://schemas.openxmlformats.org/officeDocument/2006/relationships/image" Target="../media/image990.emf"/><Relationship Id="rId81" Type="http://schemas.openxmlformats.org/officeDocument/2006/relationships/image" Target="../media/image969.emf"/><Relationship Id="rId135" Type="http://schemas.openxmlformats.org/officeDocument/2006/relationships/image" Target="../media/image915.emf"/><Relationship Id="rId156" Type="http://schemas.openxmlformats.org/officeDocument/2006/relationships/image" Target="../media/image894.emf"/><Relationship Id="rId177" Type="http://schemas.openxmlformats.org/officeDocument/2006/relationships/image" Target="../media/image873.emf"/><Relationship Id="rId198" Type="http://schemas.openxmlformats.org/officeDocument/2006/relationships/image" Target="../media/image852.emf"/><Relationship Id="rId202" Type="http://schemas.openxmlformats.org/officeDocument/2006/relationships/image" Target="../media/image848.emf"/><Relationship Id="rId223" Type="http://schemas.openxmlformats.org/officeDocument/2006/relationships/image" Target="../media/image827.emf"/><Relationship Id="rId244" Type="http://schemas.openxmlformats.org/officeDocument/2006/relationships/image" Target="../media/image806.emf"/><Relationship Id="rId18" Type="http://schemas.openxmlformats.org/officeDocument/2006/relationships/image" Target="../media/image1032.emf"/><Relationship Id="rId39" Type="http://schemas.openxmlformats.org/officeDocument/2006/relationships/image" Target="../media/image1011.emf"/><Relationship Id="rId265" Type="http://schemas.openxmlformats.org/officeDocument/2006/relationships/image" Target="../media/image785.emf"/><Relationship Id="rId50" Type="http://schemas.openxmlformats.org/officeDocument/2006/relationships/image" Target="../media/image1000.emf"/><Relationship Id="rId104" Type="http://schemas.openxmlformats.org/officeDocument/2006/relationships/image" Target="../media/image946.emf"/><Relationship Id="rId125" Type="http://schemas.openxmlformats.org/officeDocument/2006/relationships/image" Target="../media/image925.emf"/><Relationship Id="rId146" Type="http://schemas.openxmlformats.org/officeDocument/2006/relationships/image" Target="../media/image904.emf"/><Relationship Id="rId167" Type="http://schemas.openxmlformats.org/officeDocument/2006/relationships/image" Target="../media/image883.emf"/><Relationship Id="rId188" Type="http://schemas.openxmlformats.org/officeDocument/2006/relationships/image" Target="../media/image862.emf"/><Relationship Id="rId71" Type="http://schemas.openxmlformats.org/officeDocument/2006/relationships/image" Target="../media/image979.emf"/><Relationship Id="rId92" Type="http://schemas.openxmlformats.org/officeDocument/2006/relationships/image" Target="../media/image958.emf"/><Relationship Id="rId213" Type="http://schemas.openxmlformats.org/officeDocument/2006/relationships/image" Target="../media/image837.emf"/><Relationship Id="rId234" Type="http://schemas.openxmlformats.org/officeDocument/2006/relationships/image" Target="../media/image816.emf"/><Relationship Id="rId2" Type="http://schemas.openxmlformats.org/officeDocument/2006/relationships/image" Target="../media/image1048.emf"/><Relationship Id="rId29" Type="http://schemas.openxmlformats.org/officeDocument/2006/relationships/image" Target="../media/image1021.emf"/><Relationship Id="rId255" Type="http://schemas.openxmlformats.org/officeDocument/2006/relationships/image" Target="../media/image795.emf"/><Relationship Id="rId276" Type="http://schemas.openxmlformats.org/officeDocument/2006/relationships/image" Target="../media/image774.emf"/><Relationship Id="rId40" Type="http://schemas.openxmlformats.org/officeDocument/2006/relationships/image" Target="../media/image1010.emf"/><Relationship Id="rId115" Type="http://schemas.openxmlformats.org/officeDocument/2006/relationships/image" Target="../media/image935.emf"/><Relationship Id="rId136" Type="http://schemas.openxmlformats.org/officeDocument/2006/relationships/image" Target="../media/image914.emf"/><Relationship Id="rId157" Type="http://schemas.openxmlformats.org/officeDocument/2006/relationships/image" Target="../media/image893.emf"/><Relationship Id="rId178" Type="http://schemas.openxmlformats.org/officeDocument/2006/relationships/image" Target="../media/image872.emf"/><Relationship Id="rId61" Type="http://schemas.openxmlformats.org/officeDocument/2006/relationships/image" Target="../media/image989.emf"/><Relationship Id="rId82" Type="http://schemas.openxmlformats.org/officeDocument/2006/relationships/image" Target="../media/image968.emf"/><Relationship Id="rId199" Type="http://schemas.openxmlformats.org/officeDocument/2006/relationships/image" Target="../media/image851.emf"/><Relationship Id="rId203" Type="http://schemas.openxmlformats.org/officeDocument/2006/relationships/image" Target="../media/image847.emf"/><Relationship Id="rId19" Type="http://schemas.openxmlformats.org/officeDocument/2006/relationships/image" Target="../media/image1031.emf"/><Relationship Id="rId224" Type="http://schemas.openxmlformats.org/officeDocument/2006/relationships/image" Target="../media/image826.emf"/><Relationship Id="rId245" Type="http://schemas.openxmlformats.org/officeDocument/2006/relationships/image" Target="../media/image805.emf"/><Relationship Id="rId266" Type="http://schemas.openxmlformats.org/officeDocument/2006/relationships/image" Target="../media/image784.emf"/><Relationship Id="rId30" Type="http://schemas.openxmlformats.org/officeDocument/2006/relationships/image" Target="../media/image1020.emf"/><Relationship Id="rId105" Type="http://schemas.openxmlformats.org/officeDocument/2006/relationships/image" Target="../media/image945.emf"/><Relationship Id="rId126" Type="http://schemas.openxmlformats.org/officeDocument/2006/relationships/image" Target="../media/image924.emf"/><Relationship Id="rId147" Type="http://schemas.openxmlformats.org/officeDocument/2006/relationships/image" Target="../media/image903.emf"/><Relationship Id="rId168" Type="http://schemas.openxmlformats.org/officeDocument/2006/relationships/image" Target="../media/image882.emf"/><Relationship Id="rId51" Type="http://schemas.openxmlformats.org/officeDocument/2006/relationships/image" Target="../media/image999.emf"/><Relationship Id="rId72" Type="http://schemas.openxmlformats.org/officeDocument/2006/relationships/image" Target="../media/image978.emf"/><Relationship Id="rId93" Type="http://schemas.openxmlformats.org/officeDocument/2006/relationships/image" Target="../media/image957.emf"/><Relationship Id="rId189" Type="http://schemas.openxmlformats.org/officeDocument/2006/relationships/image" Target="../media/image861.emf"/><Relationship Id="rId3" Type="http://schemas.openxmlformats.org/officeDocument/2006/relationships/image" Target="../media/image1047.emf"/><Relationship Id="rId214" Type="http://schemas.openxmlformats.org/officeDocument/2006/relationships/image" Target="../media/image836.emf"/><Relationship Id="rId235" Type="http://schemas.openxmlformats.org/officeDocument/2006/relationships/image" Target="../media/image815.emf"/><Relationship Id="rId256" Type="http://schemas.openxmlformats.org/officeDocument/2006/relationships/image" Target="../media/image794.emf"/><Relationship Id="rId116" Type="http://schemas.openxmlformats.org/officeDocument/2006/relationships/image" Target="../media/image934.emf"/><Relationship Id="rId137" Type="http://schemas.openxmlformats.org/officeDocument/2006/relationships/image" Target="../media/image913.emf"/><Relationship Id="rId158" Type="http://schemas.openxmlformats.org/officeDocument/2006/relationships/image" Target="../media/image892.emf"/><Relationship Id="rId20" Type="http://schemas.openxmlformats.org/officeDocument/2006/relationships/image" Target="../media/image1030.emf"/><Relationship Id="rId41" Type="http://schemas.openxmlformats.org/officeDocument/2006/relationships/image" Target="../media/image1009.emf"/><Relationship Id="rId62" Type="http://schemas.openxmlformats.org/officeDocument/2006/relationships/image" Target="../media/image988.emf"/><Relationship Id="rId83" Type="http://schemas.openxmlformats.org/officeDocument/2006/relationships/image" Target="../media/image967.emf"/><Relationship Id="rId179" Type="http://schemas.openxmlformats.org/officeDocument/2006/relationships/image" Target="../media/image871.emf"/><Relationship Id="rId190" Type="http://schemas.openxmlformats.org/officeDocument/2006/relationships/image" Target="../media/image860.emf"/><Relationship Id="rId204" Type="http://schemas.openxmlformats.org/officeDocument/2006/relationships/image" Target="../media/image846.emf"/><Relationship Id="rId225" Type="http://schemas.openxmlformats.org/officeDocument/2006/relationships/image" Target="../media/image825.emf"/><Relationship Id="rId246" Type="http://schemas.openxmlformats.org/officeDocument/2006/relationships/image" Target="../media/image804.emf"/><Relationship Id="rId267" Type="http://schemas.openxmlformats.org/officeDocument/2006/relationships/image" Target="../media/image783.emf"/><Relationship Id="rId106" Type="http://schemas.openxmlformats.org/officeDocument/2006/relationships/image" Target="../media/image944.emf"/><Relationship Id="rId127" Type="http://schemas.openxmlformats.org/officeDocument/2006/relationships/image" Target="../media/image923.emf"/><Relationship Id="rId10" Type="http://schemas.openxmlformats.org/officeDocument/2006/relationships/image" Target="../media/image1040.emf"/><Relationship Id="rId31" Type="http://schemas.openxmlformats.org/officeDocument/2006/relationships/image" Target="../media/image1019.emf"/><Relationship Id="rId52" Type="http://schemas.openxmlformats.org/officeDocument/2006/relationships/image" Target="../media/image998.emf"/><Relationship Id="rId73" Type="http://schemas.openxmlformats.org/officeDocument/2006/relationships/image" Target="../media/image977.emf"/><Relationship Id="rId94" Type="http://schemas.openxmlformats.org/officeDocument/2006/relationships/image" Target="../media/image956.emf"/><Relationship Id="rId148" Type="http://schemas.openxmlformats.org/officeDocument/2006/relationships/image" Target="../media/image902.emf"/><Relationship Id="rId169" Type="http://schemas.openxmlformats.org/officeDocument/2006/relationships/image" Target="../media/image881.emf"/><Relationship Id="rId4" Type="http://schemas.openxmlformats.org/officeDocument/2006/relationships/image" Target="../media/image1046.emf"/><Relationship Id="rId180" Type="http://schemas.openxmlformats.org/officeDocument/2006/relationships/image" Target="../media/image870.emf"/><Relationship Id="rId215" Type="http://schemas.openxmlformats.org/officeDocument/2006/relationships/image" Target="../media/image835.emf"/><Relationship Id="rId236" Type="http://schemas.openxmlformats.org/officeDocument/2006/relationships/image" Target="../media/image814.emf"/><Relationship Id="rId257" Type="http://schemas.openxmlformats.org/officeDocument/2006/relationships/image" Target="../media/image793.emf"/><Relationship Id="rId42" Type="http://schemas.openxmlformats.org/officeDocument/2006/relationships/image" Target="../media/image1008.emf"/><Relationship Id="rId84" Type="http://schemas.openxmlformats.org/officeDocument/2006/relationships/image" Target="../media/image966.emf"/><Relationship Id="rId138" Type="http://schemas.openxmlformats.org/officeDocument/2006/relationships/image" Target="../media/image912.emf"/><Relationship Id="rId191" Type="http://schemas.openxmlformats.org/officeDocument/2006/relationships/image" Target="../media/image859.emf"/><Relationship Id="rId205" Type="http://schemas.openxmlformats.org/officeDocument/2006/relationships/image" Target="../media/image845.emf"/><Relationship Id="rId247" Type="http://schemas.openxmlformats.org/officeDocument/2006/relationships/image" Target="../media/image803.emf"/><Relationship Id="rId107" Type="http://schemas.openxmlformats.org/officeDocument/2006/relationships/image" Target="../media/image943.emf"/><Relationship Id="rId11" Type="http://schemas.openxmlformats.org/officeDocument/2006/relationships/image" Target="../media/image1039.emf"/><Relationship Id="rId53" Type="http://schemas.openxmlformats.org/officeDocument/2006/relationships/image" Target="../media/image997.emf"/><Relationship Id="rId149" Type="http://schemas.openxmlformats.org/officeDocument/2006/relationships/image" Target="../media/image901.emf"/></Relationships>
</file>

<file path=xl/drawings/drawing1.xml><?xml version="1.0" encoding="utf-8"?>
<xdr:wsDr xmlns:xdr="http://schemas.openxmlformats.org/drawingml/2006/spreadsheetDrawing" xmlns:a="http://schemas.openxmlformats.org/drawingml/2006/main">
  <xdr:twoCellAnchor editAs="oneCell">
    <xdr:from>
      <xdr:col>5</xdr:col>
      <xdr:colOff>619125</xdr:colOff>
      <xdr:row>4</xdr:row>
      <xdr:rowOff>28575</xdr:rowOff>
    </xdr:from>
    <xdr:to>
      <xdr:col>12</xdr:col>
      <xdr:colOff>114300</xdr:colOff>
      <xdr:row>42</xdr:row>
      <xdr:rowOff>38100</xdr:rowOff>
    </xdr:to>
    <xdr:pic>
      <xdr:nvPicPr>
        <xdr:cNvPr id="3" name="図 2">
          <a:extLst>
            <a:ext uri="{FF2B5EF4-FFF2-40B4-BE49-F238E27FC236}">
              <a16:creationId xmlns:a16="http://schemas.microsoft.com/office/drawing/2014/main" id="{895D9712-049C-1CD9-8C13-F23463E076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57900" y="561975"/>
          <a:ext cx="4162425" cy="5162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2832100</xdr:colOff>
      <xdr:row>1</xdr:row>
      <xdr:rowOff>25400</xdr:rowOff>
    </xdr:from>
    <xdr:to>
      <xdr:col>2</xdr:col>
      <xdr:colOff>4401625</xdr:colOff>
      <xdr:row>1</xdr:row>
      <xdr:rowOff>1579685</xdr:rowOff>
    </xdr:to>
    <xdr:pic>
      <xdr:nvPicPr>
        <xdr:cNvPr id="126" name="図 125">
          <a:extLst>
            <a:ext uri="{FF2B5EF4-FFF2-40B4-BE49-F238E27FC236}">
              <a16:creationId xmlns:a16="http://schemas.microsoft.com/office/drawing/2014/main" id="{C78615A9-0255-03F1-0722-E27F4440255F}"/>
            </a:ext>
          </a:extLst>
        </xdr:cNvPr>
        <xdr:cNvPicPr>
          <a:picLocks noChangeAspect="1"/>
        </xdr:cNvPicPr>
      </xdr:nvPicPr>
      <xdr:blipFill>
        <a:blip xmlns:r="http://schemas.openxmlformats.org/officeDocument/2006/relationships" r:embed="rId1"/>
        <a:stretch>
          <a:fillRect/>
        </a:stretch>
      </xdr:blipFill>
      <xdr:spPr>
        <a:xfrm>
          <a:off x="3733800" y="342900"/>
          <a:ext cx="1561905" cy="1561905"/>
        </a:xfrm>
        <a:prstGeom prst="rect">
          <a:avLst/>
        </a:prstGeom>
      </xdr:spPr>
    </xdr:pic>
    <xdr:clientData/>
  </xdr:twoCellAnchor>
  <xdr:twoCellAnchor editAs="oneCell">
    <xdr:from>
      <xdr:col>5</xdr:col>
      <xdr:colOff>2832100</xdr:colOff>
      <xdr:row>1</xdr:row>
      <xdr:rowOff>25400</xdr:rowOff>
    </xdr:from>
    <xdr:to>
      <xdr:col>5</xdr:col>
      <xdr:colOff>4401625</xdr:colOff>
      <xdr:row>1</xdr:row>
      <xdr:rowOff>1579685</xdr:rowOff>
    </xdr:to>
    <xdr:pic>
      <xdr:nvPicPr>
        <xdr:cNvPr id="127" name="図 126">
          <a:extLst>
            <a:ext uri="{FF2B5EF4-FFF2-40B4-BE49-F238E27FC236}">
              <a16:creationId xmlns:a16="http://schemas.microsoft.com/office/drawing/2014/main" id="{89B6F056-A942-C306-CA2E-5E793FB463E5}"/>
            </a:ext>
          </a:extLst>
        </xdr:cNvPr>
        <xdr:cNvPicPr>
          <a:picLocks noChangeAspect="1"/>
        </xdr:cNvPicPr>
      </xdr:nvPicPr>
      <xdr:blipFill>
        <a:blip xmlns:r="http://schemas.openxmlformats.org/officeDocument/2006/relationships" r:embed="rId1"/>
        <a:stretch>
          <a:fillRect/>
        </a:stretch>
      </xdr:blipFill>
      <xdr:spPr>
        <a:xfrm>
          <a:off x="8801100" y="342900"/>
          <a:ext cx="1561905" cy="1561905"/>
        </a:xfrm>
        <a:prstGeom prst="rect">
          <a:avLst/>
        </a:prstGeom>
      </xdr:spPr>
    </xdr:pic>
    <xdr:clientData/>
  </xdr:twoCellAnchor>
  <xdr:twoCellAnchor editAs="oneCell">
    <xdr:from>
      <xdr:col>2</xdr:col>
      <xdr:colOff>2819400</xdr:colOff>
      <xdr:row>8</xdr:row>
      <xdr:rowOff>38100</xdr:rowOff>
    </xdr:from>
    <xdr:to>
      <xdr:col>2</xdr:col>
      <xdr:colOff>4381305</xdr:colOff>
      <xdr:row>8</xdr:row>
      <xdr:rowOff>1600005</xdr:rowOff>
    </xdr:to>
    <xdr:pic>
      <xdr:nvPicPr>
        <xdr:cNvPr id="128" name="図 127">
          <a:extLst>
            <a:ext uri="{FF2B5EF4-FFF2-40B4-BE49-F238E27FC236}">
              <a16:creationId xmlns:a16="http://schemas.microsoft.com/office/drawing/2014/main" id="{F5B0E2DB-54E6-C70A-E3C9-72E50570340A}"/>
            </a:ext>
          </a:extLst>
        </xdr:cNvPr>
        <xdr:cNvPicPr>
          <a:picLocks noChangeAspect="1"/>
        </xdr:cNvPicPr>
      </xdr:nvPicPr>
      <xdr:blipFill>
        <a:blip xmlns:r="http://schemas.openxmlformats.org/officeDocument/2006/relationships" r:embed="rId2"/>
        <a:stretch>
          <a:fillRect/>
        </a:stretch>
      </xdr:blipFill>
      <xdr:spPr>
        <a:xfrm>
          <a:off x="3721100" y="3873500"/>
          <a:ext cx="1561905" cy="1561905"/>
        </a:xfrm>
        <a:prstGeom prst="rect">
          <a:avLst/>
        </a:prstGeom>
      </xdr:spPr>
    </xdr:pic>
    <xdr:clientData/>
  </xdr:twoCellAnchor>
  <xdr:twoCellAnchor editAs="oneCell">
    <xdr:from>
      <xdr:col>5</xdr:col>
      <xdr:colOff>2832100</xdr:colOff>
      <xdr:row>8</xdr:row>
      <xdr:rowOff>50800</xdr:rowOff>
    </xdr:from>
    <xdr:to>
      <xdr:col>5</xdr:col>
      <xdr:colOff>4401625</xdr:colOff>
      <xdr:row>8</xdr:row>
      <xdr:rowOff>1620325</xdr:rowOff>
    </xdr:to>
    <xdr:pic>
      <xdr:nvPicPr>
        <xdr:cNvPr id="129" name="図 128">
          <a:extLst>
            <a:ext uri="{FF2B5EF4-FFF2-40B4-BE49-F238E27FC236}">
              <a16:creationId xmlns:a16="http://schemas.microsoft.com/office/drawing/2014/main" id="{B013E111-0267-D93E-E1FE-5C17CBDCD7BF}"/>
            </a:ext>
          </a:extLst>
        </xdr:cNvPr>
        <xdr:cNvPicPr>
          <a:picLocks noChangeAspect="1"/>
        </xdr:cNvPicPr>
      </xdr:nvPicPr>
      <xdr:blipFill>
        <a:blip xmlns:r="http://schemas.openxmlformats.org/officeDocument/2006/relationships" r:embed="rId2"/>
        <a:stretch>
          <a:fillRect/>
        </a:stretch>
      </xdr:blipFill>
      <xdr:spPr>
        <a:xfrm>
          <a:off x="8801100" y="3886200"/>
          <a:ext cx="1561905" cy="1561905"/>
        </a:xfrm>
        <a:prstGeom prst="rect">
          <a:avLst/>
        </a:prstGeom>
      </xdr:spPr>
    </xdr:pic>
    <xdr:clientData/>
  </xdr:twoCellAnchor>
  <xdr:twoCellAnchor editAs="oneCell">
    <xdr:from>
      <xdr:col>2</xdr:col>
      <xdr:colOff>2844800</xdr:colOff>
      <xdr:row>15</xdr:row>
      <xdr:rowOff>25400</xdr:rowOff>
    </xdr:from>
    <xdr:to>
      <xdr:col>2</xdr:col>
      <xdr:colOff>4399085</xdr:colOff>
      <xdr:row>15</xdr:row>
      <xdr:rowOff>1579685</xdr:rowOff>
    </xdr:to>
    <xdr:pic>
      <xdr:nvPicPr>
        <xdr:cNvPr id="130" name="図 129">
          <a:extLst>
            <a:ext uri="{FF2B5EF4-FFF2-40B4-BE49-F238E27FC236}">
              <a16:creationId xmlns:a16="http://schemas.microsoft.com/office/drawing/2014/main" id="{2B0ABAF0-44C9-3540-2E4C-F644E1B8CBC7}"/>
            </a:ext>
          </a:extLst>
        </xdr:cNvPr>
        <xdr:cNvPicPr>
          <a:picLocks noChangeAspect="1"/>
        </xdr:cNvPicPr>
      </xdr:nvPicPr>
      <xdr:blipFill>
        <a:blip xmlns:r="http://schemas.openxmlformats.org/officeDocument/2006/relationships" r:embed="rId3"/>
        <a:stretch>
          <a:fillRect/>
        </a:stretch>
      </xdr:blipFill>
      <xdr:spPr>
        <a:xfrm>
          <a:off x="3746500" y="7391400"/>
          <a:ext cx="1561905" cy="1561905"/>
        </a:xfrm>
        <a:prstGeom prst="rect">
          <a:avLst/>
        </a:prstGeom>
      </xdr:spPr>
    </xdr:pic>
    <xdr:clientData/>
  </xdr:twoCellAnchor>
  <xdr:twoCellAnchor editAs="oneCell">
    <xdr:from>
      <xdr:col>5</xdr:col>
      <xdr:colOff>2832100</xdr:colOff>
      <xdr:row>15</xdr:row>
      <xdr:rowOff>25400</xdr:rowOff>
    </xdr:from>
    <xdr:to>
      <xdr:col>5</xdr:col>
      <xdr:colOff>4401625</xdr:colOff>
      <xdr:row>15</xdr:row>
      <xdr:rowOff>1579685</xdr:rowOff>
    </xdr:to>
    <xdr:pic>
      <xdr:nvPicPr>
        <xdr:cNvPr id="131" name="図 130">
          <a:extLst>
            <a:ext uri="{FF2B5EF4-FFF2-40B4-BE49-F238E27FC236}">
              <a16:creationId xmlns:a16="http://schemas.microsoft.com/office/drawing/2014/main" id="{F82C06E9-8083-44C6-8007-6662B9542AF8}"/>
            </a:ext>
          </a:extLst>
        </xdr:cNvPr>
        <xdr:cNvPicPr>
          <a:picLocks noChangeAspect="1"/>
        </xdr:cNvPicPr>
      </xdr:nvPicPr>
      <xdr:blipFill>
        <a:blip xmlns:r="http://schemas.openxmlformats.org/officeDocument/2006/relationships" r:embed="rId3"/>
        <a:stretch>
          <a:fillRect/>
        </a:stretch>
      </xdr:blipFill>
      <xdr:spPr>
        <a:xfrm>
          <a:off x="8801100" y="7391400"/>
          <a:ext cx="1561905" cy="1561905"/>
        </a:xfrm>
        <a:prstGeom prst="rect">
          <a:avLst/>
        </a:prstGeom>
      </xdr:spPr>
    </xdr:pic>
    <xdr:clientData/>
  </xdr:twoCellAnchor>
  <xdr:twoCellAnchor editAs="oneCell">
    <xdr:from>
      <xdr:col>2</xdr:col>
      <xdr:colOff>2819400</xdr:colOff>
      <xdr:row>22</xdr:row>
      <xdr:rowOff>38100</xdr:rowOff>
    </xdr:from>
    <xdr:to>
      <xdr:col>2</xdr:col>
      <xdr:colOff>4381305</xdr:colOff>
      <xdr:row>22</xdr:row>
      <xdr:rowOff>1600005</xdr:rowOff>
    </xdr:to>
    <xdr:pic>
      <xdr:nvPicPr>
        <xdr:cNvPr id="132" name="図 131">
          <a:extLst>
            <a:ext uri="{FF2B5EF4-FFF2-40B4-BE49-F238E27FC236}">
              <a16:creationId xmlns:a16="http://schemas.microsoft.com/office/drawing/2014/main" id="{6B712E43-5A78-3B10-293B-3B80BAF2B953}"/>
            </a:ext>
          </a:extLst>
        </xdr:cNvPr>
        <xdr:cNvPicPr>
          <a:picLocks noChangeAspect="1"/>
        </xdr:cNvPicPr>
      </xdr:nvPicPr>
      <xdr:blipFill>
        <a:blip xmlns:r="http://schemas.openxmlformats.org/officeDocument/2006/relationships" r:embed="rId4"/>
        <a:stretch>
          <a:fillRect/>
        </a:stretch>
      </xdr:blipFill>
      <xdr:spPr>
        <a:xfrm>
          <a:off x="3721100" y="10922000"/>
          <a:ext cx="1561905" cy="1561905"/>
        </a:xfrm>
        <a:prstGeom prst="rect">
          <a:avLst/>
        </a:prstGeom>
      </xdr:spPr>
    </xdr:pic>
    <xdr:clientData/>
  </xdr:twoCellAnchor>
  <xdr:twoCellAnchor editAs="oneCell">
    <xdr:from>
      <xdr:col>5</xdr:col>
      <xdr:colOff>2832100</xdr:colOff>
      <xdr:row>22</xdr:row>
      <xdr:rowOff>12700</xdr:rowOff>
    </xdr:from>
    <xdr:to>
      <xdr:col>5</xdr:col>
      <xdr:colOff>4401625</xdr:colOff>
      <xdr:row>22</xdr:row>
      <xdr:rowOff>1582225</xdr:rowOff>
    </xdr:to>
    <xdr:pic>
      <xdr:nvPicPr>
        <xdr:cNvPr id="133" name="図 132">
          <a:extLst>
            <a:ext uri="{FF2B5EF4-FFF2-40B4-BE49-F238E27FC236}">
              <a16:creationId xmlns:a16="http://schemas.microsoft.com/office/drawing/2014/main" id="{8091586D-D403-C902-81A2-6940E379F13F}"/>
            </a:ext>
          </a:extLst>
        </xdr:cNvPr>
        <xdr:cNvPicPr>
          <a:picLocks noChangeAspect="1"/>
        </xdr:cNvPicPr>
      </xdr:nvPicPr>
      <xdr:blipFill>
        <a:blip xmlns:r="http://schemas.openxmlformats.org/officeDocument/2006/relationships" r:embed="rId4"/>
        <a:stretch>
          <a:fillRect/>
        </a:stretch>
      </xdr:blipFill>
      <xdr:spPr>
        <a:xfrm>
          <a:off x="8801100" y="10896600"/>
          <a:ext cx="1561905" cy="1561905"/>
        </a:xfrm>
        <a:prstGeom prst="rect">
          <a:avLst/>
        </a:prstGeom>
      </xdr:spPr>
    </xdr:pic>
    <xdr:clientData/>
  </xdr:twoCellAnchor>
  <xdr:twoCellAnchor editAs="oneCell">
    <xdr:from>
      <xdr:col>2</xdr:col>
      <xdr:colOff>2832100</xdr:colOff>
      <xdr:row>29</xdr:row>
      <xdr:rowOff>25400</xdr:rowOff>
    </xdr:from>
    <xdr:to>
      <xdr:col>2</xdr:col>
      <xdr:colOff>4401625</xdr:colOff>
      <xdr:row>29</xdr:row>
      <xdr:rowOff>1579685</xdr:rowOff>
    </xdr:to>
    <xdr:pic>
      <xdr:nvPicPr>
        <xdr:cNvPr id="152" name="図 151">
          <a:extLst>
            <a:ext uri="{FF2B5EF4-FFF2-40B4-BE49-F238E27FC236}">
              <a16:creationId xmlns:a16="http://schemas.microsoft.com/office/drawing/2014/main" id="{9D68E585-0DC7-2C47-E647-107B09EC49F5}"/>
            </a:ext>
          </a:extLst>
        </xdr:cNvPr>
        <xdr:cNvPicPr>
          <a:picLocks noChangeAspect="1"/>
        </xdr:cNvPicPr>
      </xdr:nvPicPr>
      <xdr:blipFill>
        <a:blip xmlns:r="http://schemas.openxmlformats.org/officeDocument/2006/relationships" r:embed="rId5"/>
        <a:stretch>
          <a:fillRect/>
        </a:stretch>
      </xdr:blipFill>
      <xdr:spPr>
        <a:xfrm>
          <a:off x="3733800" y="14439900"/>
          <a:ext cx="1561905" cy="1561905"/>
        </a:xfrm>
        <a:prstGeom prst="rect">
          <a:avLst/>
        </a:prstGeom>
      </xdr:spPr>
    </xdr:pic>
    <xdr:clientData/>
  </xdr:twoCellAnchor>
  <xdr:twoCellAnchor editAs="oneCell">
    <xdr:from>
      <xdr:col>5</xdr:col>
      <xdr:colOff>2832100</xdr:colOff>
      <xdr:row>29</xdr:row>
      <xdr:rowOff>38100</xdr:rowOff>
    </xdr:from>
    <xdr:to>
      <xdr:col>5</xdr:col>
      <xdr:colOff>4401625</xdr:colOff>
      <xdr:row>29</xdr:row>
      <xdr:rowOff>1600005</xdr:rowOff>
    </xdr:to>
    <xdr:pic>
      <xdr:nvPicPr>
        <xdr:cNvPr id="153" name="図 152">
          <a:extLst>
            <a:ext uri="{FF2B5EF4-FFF2-40B4-BE49-F238E27FC236}">
              <a16:creationId xmlns:a16="http://schemas.microsoft.com/office/drawing/2014/main" id="{26510FCC-DA83-9B7E-1D3B-CE67B339DEBB}"/>
            </a:ext>
          </a:extLst>
        </xdr:cNvPr>
        <xdr:cNvPicPr>
          <a:picLocks noChangeAspect="1"/>
        </xdr:cNvPicPr>
      </xdr:nvPicPr>
      <xdr:blipFill>
        <a:blip xmlns:r="http://schemas.openxmlformats.org/officeDocument/2006/relationships" r:embed="rId5"/>
        <a:stretch>
          <a:fillRect/>
        </a:stretch>
      </xdr:blipFill>
      <xdr:spPr>
        <a:xfrm>
          <a:off x="8801100" y="14452600"/>
          <a:ext cx="1561905" cy="1561905"/>
        </a:xfrm>
        <a:prstGeom prst="rect">
          <a:avLst/>
        </a:prstGeom>
      </xdr:spPr>
    </xdr:pic>
    <xdr:clientData/>
  </xdr:twoCellAnchor>
  <xdr:twoCellAnchor editAs="oneCell">
    <xdr:from>
      <xdr:col>2</xdr:col>
      <xdr:colOff>2832100</xdr:colOff>
      <xdr:row>36</xdr:row>
      <xdr:rowOff>38100</xdr:rowOff>
    </xdr:from>
    <xdr:to>
      <xdr:col>2</xdr:col>
      <xdr:colOff>4401625</xdr:colOff>
      <xdr:row>36</xdr:row>
      <xdr:rowOff>1600005</xdr:rowOff>
    </xdr:to>
    <xdr:pic>
      <xdr:nvPicPr>
        <xdr:cNvPr id="154" name="図 153">
          <a:extLst>
            <a:ext uri="{FF2B5EF4-FFF2-40B4-BE49-F238E27FC236}">
              <a16:creationId xmlns:a16="http://schemas.microsoft.com/office/drawing/2014/main" id="{9A3539FF-328C-7841-F705-37CA78D9517B}"/>
            </a:ext>
          </a:extLst>
        </xdr:cNvPr>
        <xdr:cNvPicPr>
          <a:picLocks noChangeAspect="1"/>
        </xdr:cNvPicPr>
      </xdr:nvPicPr>
      <xdr:blipFill>
        <a:blip xmlns:r="http://schemas.openxmlformats.org/officeDocument/2006/relationships" r:embed="rId6"/>
        <a:stretch>
          <a:fillRect/>
        </a:stretch>
      </xdr:blipFill>
      <xdr:spPr>
        <a:xfrm>
          <a:off x="3733800" y="17970500"/>
          <a:ext cx="1561905" cy="1561905"/>
        </a:xfrm>
        <a:prstGeom prst="rect">
          <a:avLst/>
        </a:prstGeom>
      </xdr:spPr>
    </xdr:pic>
    <xdr:clientData/>
  </xdr:twoCellAnchor>
  <xdr:twoCellAnchor editAs="oneCell">
    <xdr:from>
      <xdr:col>5</xdr:col>
      <xdr:colOff>2819400</xdr:colOff>
      <xdr:row>36</xdr:row>
      <xdr:rowOff>12700</xdr:rowOff>
    </xdr:from>
    <xdr:to>
      <xdr:col>5</xdr:col>
      <xdr:colOff>4381305</xdr:colOff>
      <xdr:row>36</xdr:row>
      <xdr:rowOff>1582225</xdr:rowOff>
    </xdr:to>
    <xdr:pic>
      <xdr:nvPicPr>
        <xdr:cNvPr id="155" name="図 154">
          <a:extLst>
            <a:ext uri="{FF2B5EF4-FFF2-40B4-BE49-F238E27FC236}">
              <a16:creationId xmlns:a16="http://schemas.microsoft.com/office/drawing/2014/main" id="{B306B5FE-BA49-F2EF-CFF7-F13FAD723BBC}"/>
            </a:ext>
          </a:extLst>
        </xdr:cNvPr>
        <xdr:cNvPicPr>
          <a:picLocks noChangeAspect="1"/>
        </xdr:cNvPicPr>
      </xdr:nvPicPr>
      <xdr:blipFill>
        <a:blip xmlns:r="http://schemas.openxmlformats.org/officeDocument/2006/relationships" r:embed="rId6"/>
        <a:stretch>
          <a:fillRect/>
        </a:stretch>
      </xdr:blipFill>
      <xdr:spPr>
        <a:xfrm>
          <a:off x="8788400" y="17945100"/>
          <a:ext cx="1561905" cy="1561905"/>
        </a:xfrm>
        <a:prstGeom prst="rect">
          <a:avLst/>
        </a:prstGeom>
      </xdr:spPr>
    </xdr:pic>
    <xdr:clientData/>
  </xdr:twoCellAnchor>
  <xdr:twoCellAnchor editAs="oneCell">
    <xdr:from>
      <xdr:col>2</xdr:col>
      <xdr:colOff>2832100</xdr:colOff>
      <xdr:row>43</xdr:row>
      <xdr:rowOff>25400</xdr:rowOff>
    </xdr:from>
    <xdr:to>
      <xdr:col>2</xdr:col>
      <xdr:colOff>4401625</xdr:colOff>
      <xdr:row>43</xdr:row>
      <xdr:rowOff>1579685</xdr:rowOff>
    </xdr:to>
    <xdr:pic>
      <xdr:nvPicPr>
        <xdr:cNvPr id="174" name="図 173">
          <a:extLst>
            <a:ext uri="{FF2B5EF4-FFF2-40B4-BE49-F238E27FC236}">
              <a16:creationId xmlns:a16="http://schemas.microsoft.com/office/drawing/2014/main" id="{AF16CFA1-2182-433B-0394-3EF5EF276196}"/>
            </a:ext>
          </a:extLst>
        </xdr:cNvPr>
        <xdr:cNvPicPr>
          <a:picLocks noChangeAspect="1"/>
        </xdr:cNvPicPr>
      </xdr:nvPicPr>
      <xdr:blipFill>
        <a:blip xmlns:r="http://schemas.openxmlformats.org/officeDocument/2006/relationships" r:embed="rId7"/>
        <a:stretch>
          <a:fillRect/>
        </a:stretch>
      </xdr:blipFill>
      <xdr:spPr>
        <a:xfrm>
          <a:off x="3733800" y="21488400"/>
          <a:ext cx="1561905" cy="1561905"/>
        </a:xfrm>
        <a:prstGeom prst="rect">
          <a:avLst/>
        </a:prstGeom>
      </xdr:spPr>
    </xdr:pic>
    <xdr:clientData/>
  </xdr:twoCellAnchor>
  <xdr:twoCellAnchor editAs="oneCell">
    <xdr:from>
      <xdr:col>5</xdr:col>
      <xdr:colOff>2832100</xdr:colOff>
      <xdr:row>43</xdr:row>
      <xdr:rowOff>38100</xdr:rowOff>
    </xdr:from>
    <xdr:to>
      <xdr:col>5</xdr:col>
      <xdr:colOff>4401625</xdr:colOff>
      <xdr:row>43</xdr:row>
      <xdr:rowOff>1600005</xdr:rowOff>
    </xdr:to>
    <xdr:pic>
      <xdr:nvPicPr>
        <xdr:cNvPr id="175" name="図 174">
          <a:extLst>
            <a:ext uri="{FF2B5EF4-FFF2-40B4-BE49-F238E27FC236}">
              <a16:creationId xmlns:a16="http://schemas.microsoft.com/office/drawing/2014/main" id="{7C954DEB-3EAE-C089-C653-909DB543677B}"/>
            </a:ext>
          </a:extLst>
        </xdr:cNvPr>
        <xdr:cNvPicPr>
          <a:picLocks noChangeAspect="1"/>
        </xdr:cNvPicPr>
      </xdr:nvPicPr>
      <xdr:blipFill>
        <a:blip xmlns:r="http://schemas.openxmlformats.org/officeDocument/2006/relationships" r:embed="rId7"/>
        <a:stretch>
          <a:fillRect/>
        </a:stretch>
      </xdr:blipFill>
      <xdr:spPr>
        <a:xfrm>
          <a:off x="8801100" y="21501100"/>
          <a:ext cx="1561905" cy="1561905"/>
        </a:xfrm>
        <a:prstGeom prst="rect">
          <a:avLst/>
        </a:prstGeom>
      </xdr:spPr>
    </xdr:pic>
    <xdr:clientData/>
  </xdr:twoCellAnchor>
  <xdr:twoCellAnchor editAs="oneCell">
    <xdr:from>
      <xdr:col>2</xdr:col>
      <xdr:colOff>2832100</xdr:colOff>
      <xdr:row>50</xdr:row>
      <xdr:rowOff>38100</xdr:rowOff>
    </xdr:from>
    <xdr:to>
      <xdr:col>2</xdr:col>
      <xdr:colOff>4401625</xdr:colOff>
      <xdr:row>50</xdr:row>
      <xdr:rowOff>1600005</xdr:rowOff>
    </xdr:to>
    <xdr:pic>
      <xdr:nvPicPr>
        <xdr:cNvPr id="176" name="図 175">
          <a:extLst>
            <a:ext uri="{FF2B5EF4-FFF2-40B4-BE49-F238E27FC236}">
              <a16:creationId xmlns:a16="http://schemas.microsoft.com/office/drawing/2014/main" id="{DF036530-C695-E317-7361-230D829C80F5}"/>
            </a:ext>
          </a:extLst>
        </xdr:cNvPr>
        <xdr:cNvPicPr>
          <a:picLocks noChangeAspect="1"/>
        </xdr:cNvPicPr>
      </xdr:nvPicPr>
      <xdr:blipFill>
        <a:blip xmlns:r="http://schemas.openxmlformats.org/officeDocument/2006/relationships" r:embed="rId8"/>
        <a:stretch>
          <a:fillRect/>
        </a:stretch>
      </xdr:blipFill>
      <xdr:spPr>
        <a:xfrm>
          <a:off x="3733800" y="25019000"/>
          <a:ext cx="1561905" cy="1561905"/>
        </a:xfrm>
        <a:prstGeom prst="rect">
          <a:avLst/>
        </a:prstGeom>
      </xdr:spPr>
    </xdr:pic>
    <xdr:clientData/>
  </xdr:twoCellAnchor>
  <xdr:twoCellAnchor editAs="oneCell">
    <xdr:from>
      <xdr:col>5</xdr:col>
      <xdr:colOff>2819400</xdr:colOff>
      <xdr:row>50</xdr:row>
      <xdr:rowOff>25400</xdr:rowOff>
    </xdr:from>
    <xdr:to>
      <xdr:col>5</xdr:col>
      <xdr:colOff>4381305</xdr:colOff>
      <xdr:row>50</xdr:row>
      <xdr:rowOff>1579685</xdr:rowOff>
    </xdr:to>
    <xdr:pic>
      <xdr:nvPicPr>
        <xdr:cNvPr id="177" name="図 176">
          <a:extLst>
            <a:ext uri="{FF2B5EF4-FFF2-40B4-BE49-F238E27FC236}">
              <a16:creationId xmlns:a16="http://schemas.microsoft.com/office/drawing/2014/main" id="{4129909E-C9D4-1492-16AC-5DCAF255D02A}"/>
            </a:ext>
          </a:extLst>
        </xdr:cNvPr>
        <xdr:cNvPicPr>
          <a:picLocks noChangeAspect="1"/>
        </xdr:cNvPicPr>
      </xdr:nvPicPr>
      <xdr:blipFill>
        <a:blip xmlns:r="http://schemas.openxmlformats.org/officeDocument/2006/relationships" r:embed="rId8"/>
        <a:stretch>
          <a:fillRect/>
        </a:stretch>
      </xdr:blipFill>
      <xdr:spPr>
        <a:xfrm>
          <a:off x="8788400" y="25006300"/>
          <a:ext cx="1561905" cy="1561905"/>
        </a:xfrm>
        <a:prstGeom prst="rect">
          <a:avLst/>
        </a:prstGeom>
      </xdr:spPr>
    </xdr:pic>
    <xdr:clientData/>
  </xdr:twoCellAnchor>
  <xdr:twoCellAnchor editAs="oneCell">
    <xdr:from>
      <xdr:col>2</xdr:col>
      <xdr:colOff>2832100</xdr:colOff>
      <xdr:row>57</xdr:row>
      <xdr:rowOff>38100</xdr:rowOff>
    </xdr:from>
    <xdr:to>
      <xdr:col>2</xdr:col>
      <xdr:colOff>4401625</xdr:colOff>
      <xdr:row>57</xdr:row>
      <xdr:rowOff>1600005</xdr:rowOff>
    </xdr:to>
    <xdr:pic>
      <xdr:nvPicPr>
        <xdr:cNvPr id="178" name="図 177">
          <a:extLst>
            <a:ext uri="{FF2B5EF4-FFF2-40B4-BE49-F238E27FC236}">
              <a16:creationId xmlns:a16="http://schemas.microsoft.com/office/drawing/2014/main" id="{B209EDC0-A069-62B9-9A62-345A2D96D672}"/>
            </a:ext>
          </a:extLst>
        </xdr:cNvPr>
        <xdr:cNvPicPr>
          <a:picLocks noChangeAspect="1"/>
        </xdr:cNvPicPr>
      </xdr:nvPicPr>
      <xdr:blipFill>
        <a:blip xmlns:r="http://schemas.openxmlformats.org/officeDocument/2006/relationships" r:embed="rId9"/>
        <a:stretch>
          <a:fillRect/>
        </a:stretch>
      </xdr:blipFill>
      <xdr:spPr>
        <a:xfrm>
          <a:off x="3733800" y="28549600"/>
          <a:ext cx="1561905" cy="1561905"/>
        </a:xfrm>
        <a:prstGeom prst="rect">
          <a:avLst/>
        </a:prstGeom>
      </xdr:spPr>
    </xdr:pic>
    <xdr:clientData/>
  </xdr:twoCellAnchor>
  <xdr:twoCellAnchor editAs="oneCell">
    <xdr:from>
      <xdr:col>5</xdr:col>
      <xdr:colOff>2844800</xdr:colOff>
      <xdr:row>57</xdr:row>
      <xdr:rowOff>38100</xdr:rowOff>
    </xdr:from>
    <xdr:to>
      <xdr:col>5</xdr:col>
      <xdr:colOff>4399085</xdr:colOff>
      <xdr:row>57</xdr:row>
      <xdr:rowOff>1600005</xdr:rowOff>
    </xdr:to>
    <xdr:pic>
      <xdr:nvPicPr>
        <xdr:cNvPr id="179" name="図 178">
          <a:extLst>
            <a:ext uri="{FF2B5EF4-FFF2-40B4-BE49-F238E27FC236}">
              <a16:creationId xmlns:a16="http://schemas.microsoft.com/office/drawing/2014/main" id="{628A0BD4-4B2B-80AB-AFE0-FF88A2AE0323}"/>
            </a:ext>
          </a:extLst>
        </xdr:cNvPr>
        <xdr:cNvPicPr>
          <a:picLocks noChangeAspect="1"/>
        </xdr:cNvPicPr>
      </xdr:nvPicPr>
      <xdr:blipFill>
        <a:blip xmlns:r="http://schemas.openxmlformats.org/officeDocument/2006/relationships" r:embed="rId9"/>
        <a:stretch>
          <a:fillRect/>
        </a:stretch>
      </xdr:blipFill>
      <xdr:spPr>
        <a:xfrm>
          <a:off x="8813800" y="28549600"/>
          <a:ext cx="1561905" cy="1561905"/>
        </a:xfrm>
        <a:prstGeom prst="rect">
          <a:avLst/>
        </a:prstGeom>
      </xdr:spPr>
    </xdr:pic>
    <xdr:clientData/>
  </xdr:twoCellAnchor>
  <xdr:twoCellAnchor editAs="oneCell">
    <xdr:from>
      <xdr:col>2</xdr:col>
      <xdr:colOff>2832100</xdr:colOff>
      <xdr:row>64</xdr:row>
      <xdr:rowOff>50800</xdr:rowOff>
    </xdr:from>
    <xdr:to>
      <xdr:col>2</xdr:col>
      <xdr:colOff>4401625</xdr:colOff>
      <xdr:row>64</xdr:row>
      <xdr:rowOff>1620325</xdr:rowOff>
    </xdr:to>
    <xdr:pic>
      <xdr:nvPicPr>
        <xdr:cNvPr id="180" name="図 179">
          <a:extLst>
            <a:ext uri="{FF2B5EF4-FFF2-40B4-BE49-F238E27FC236}">
              <a16:creationId xmlns:a16="http://schemas.microsoft.com/office/drawing/2014/main" id="{C0D9F981-DF59-6D30-BC22-523FF21CCC62}"/>
            </a:ext>
          </a:extLst>
        </xdr:cNvPr>
        <xdr:cNvPicPr>
          <a:picLocks noChangeAspect="1"/>
        </xdr:cNvPicPr>
      </xdr:nvPicPr>
      <xdr:blipFill>
        <a:blip xmlns:r="http://schemas.openxmlformats.org/officeDocument/2006/relationships" r:embed="rId10"/>
        <a:stretch>
          <a:fillRect/>
        </a:stretch>
      </xdr:blipFill>
      <xdr:spPr>
        <a:xfrm>
          <a:off x="3733800" y="32080200"/>
          <a:ext cx="1561905" cy="1561905"/>
        </a:xfrm>
        <a:prstGeom prst="rect">
          <a:avLst/>
        </a:prstGeom>
      </xdr:spPr>
    </xdr:pic>
    <xdr:clientData/>
  </xdr:twoCellAnchor>
  <xdr:twoCellAnchor editAs="oneCell">
    <xdr:from>
      <xdr:col>5</xdr:col>
      <xdr:colOff>2832100</xdr:colOff>
      <xdr:row>64</xdr:row>
      <xdr:rowOff>38100</xdr:rowOff>
    </xdr:from>
    <xdr:to>
      <xdr:col>5</xdr:col>
      <xdr:colOff>4401625</xdr:colOff>
      <xdr:row>64</xdr:row>
      <xdr:rowOff>1600005</xdr:rowOff>
    </xdr:to>
    <xdr:pic>
      <xdr:nvPicPr>
        <xdr:cNvPr id="181" name="図 180">
          <a:extLst>
            <a:ext uri="{FF2B5EF4-FFF2-40B4-BE49-F238E27FC236}">
              <a16:creationId xmlns:a16="http://schemas.microsoft.com/office/drawing/2014/main" id="{FEF85E7D-AE92-02FB-0D62-673BFD0171FF}"/>
            </a:ext>
          </a:extLst>
        </xdr:cNvPr>
        <xdr:cNvPicPr>
          <a:picLocks noChangeAspect="1"/>
        </xdr:cNvPicPr>
      </xdr:nvPicPr>
      <xdr:blipFill>
        <a:blip xmlns:r="http://schemas.openxmlformats.org/officeDocument/2006/relationships" r:embed="rId10"/>
        <a:stretch>
          <a:fillRect/>
        </a:stretch>
      </xdr:blipFill>
      <xdr:spPr>
        <a:xfrm>
          <a:off x="8801100" y="32067500"/>
          <a:ext cx="1561905" cy="1561905"/>
        </a:xfrm>
        <a:prstGeom prst="rect">
          <a:avLst/>
        </a:prstGeom>
      </xdr:spPr>
    </xdr:pic>
    <xdr:clientData/>
  </xdr:twoCellAnchor>
  <xdr:twoCellAnchor editAs="oneCell">
    <xdr:from>
      <xdr:col>2</xdr:col>
      <xdr:colOff>2832100</xdr:colOff>
      <xdr:row>71</xdr:row>
      <xdr:rowOff>38100</xdr:rowOff>
    </xdr:from>
    <xdr:to>
      <xdr:col>2</xdr:col>
      <xdr:colOff>4401625</xdr:colOff>
      <xdr:row>71</xdr:row>
      <xdr:rowOff>1600005</xdr:rowOff>
    </xdr:to>
    <xdr:pic>
      <xdr:nvPicPr>
        <xdr:cNvPr id="182" name="図 181">
          <a:extLst>
            <a:ext uri="{FF2B5EF4-FFF2-40B4-BE49-F238E27FC236}">
              <a16:creationId xmlns:a16="http://schemas.microsoft.com/office/drawing/2014/main" id="{4520D9DD-D926-541D-8034-502523AA7A4D}"/>
            </a:ext>
          </a:extLst>
        </xdr:cNvPr>
        <xdr:cNvPicPr>
          <a:picLocks noChangeAspect="1"/>
        </xdr:cNvPicPr>
      </xdr:nvPicPr>
      <xdr:blipFill>
        <a:blip xmlns:r="http://schemas.openxmlformats.org/officeDocument/2006/relationships" r:embed="rId11"/>
        <a:stretch>
          <a:fillRect/>
        </a:stretch>
      </xdr:blipFill>
      <xdr:spPr>
        <a:xfrm>
          <a:off x="3733800" y="35598100"/>
          <a:ext cx="1561905" cy="1561905"/>
        </a:xfrm>
        <a:prstGeom prst="rect">
          <a:avLst/>
        </a:prstGeom>
      </xdr:spPr>
    </xdr:pic>
    <xdr:clientData/>
  </xdr:twoCellAnchor>
  <xdr:twoCellAnchor editAs="oneCell">
    <xdr:from>
      <xdr:col>5</xdr:col>
      <xdr:colOff>2832100</xdr:colOff>
      <xdr:row>71</xdr:row>
      <xdr:rowOff>25400</xdr:rowOff>
    </xdr:from>
    <xdr:to>
      <xdr:col>5</xdr:col>
      <xdr:colOff>4401625</xdr:colOff>
      <xdr:row>71</xdr:row>
      <xdr:rowOff>1579685</xdr:rowOff>
    </xdr:to>
    <xdr:pic>
      <xdr:nvPicPr>
        <xdr:cNvPr id="183" name="図 182">
          <a:extLst>
            <a:ext uri="{FF2B5EF4-FFF2-40B4-BE49-F238E27FC236}">
              <a16:creationId xmlns:a16="http://schemas.microsoft.com/office/drawing/2014/main" id="{30E49A7F-5C5A-7186-5C8A-A21503C3A350}"/>
            </a:ext>
          </a:extLst>
        </xdr:cNvPr>
        <xdr:cNvPicPr>
          <a:picLocks noChangeAspect="1"/>
        </xdr:cNvPicPr>
      </xdr:nvPicPr>
      <xdr:blipFill>
        <a:blip xmlns:r="http://schemas.openxmlformats.org/officeDocument/2006/relationships" r:embed="rId11"/>
        <a:stretch>
          <a:fillRect/>
        </a:stretch>
      </xdr:blipFill>
      <xdr:spPr>
        <a:xfrm>
          <a:off x="8801100" y="35585400"/>
          <a:ext cx="1561905" cy="1561905"/>
        </a:xfrm>
        <a:prstGeom prst="rect">
          <a:avLst/>
        </a:prstGeom>
      </xdr:spPr>
    </xdr:pic>
    <xdr:clientData/>
  </xdr:twoCellAnchor>
  <xdr:twoCellAnchor editAs="oneCell">
    <xdr:from>
      <xdr:col>2</xdr:col>
      <xdr:colOff>2832100</xdr:colOff>
      <xdr:row>78</xdr:row>
      <xdr:rowOff>12700</xdr:rowOff>
    </xdr:from>
    <xdr:to>
      <xdr:col>2</xdr:col>
      <xdr:colOff>4401625</xdr:colOff>
      <xdr:row>78</xdr:row>
      <xdr:rowOff>1582225</xdr:rowOff>
    </xdr:to>
    <xdr:pic>
      <xdr:nvPicPr>
        <xdr:cNvPr id="184" name="図 183">
          <a:extLst>
            <a:ext uri="{FF2B5EF4-FFF2-40B4-BE49-F238E27FC236}">
              <a16:creationId xmlns:a16="http://schemas.microsoft.com/office/drawing/2014/main" id="{125808B0-987D-5325-0774-30832C5D5D00}"/>
            </a:ext>
          </a:extLst>
        </xdr:cNvPr>
        <xdr:cNvPicPr>
          <a:picLocks noChangeAspect="1"/>
        </xdr:cNvPicPr>
      </xdr:nvPicPr>
      <xdr:blipFill>
        <a:blip xmlns:r="http://schemas.openxmlformats.org/officeDocument/2006/relationships" r:embed="rId12"/>
        <a:stretch>
          <a:fillRect/>
        </a:stretch>
      </xdr:blipFill>
      <xdr:spPr>
        <a:xfrm>
          <a:off x="3733800" y="39090600"/>
          <a:ext cx="1561905" cy="1561905"/>
        </a:xfrm>
        <a:prstGeom prst="rect">
          <a:avLst/>
        </a:prstGeom>
      </xdr:spPr>
    </xdr:pic>
    <xdr:clientData/>
  </xdr:twoCellAnchor>
  <xdr:twoCellAnchor editAs="oneCell">
    <xdr:from>
      <xdr:col>5</xdr:col>
      <xdr:colOff>2819400</xdr:colOff>
      <xdr:row>78</xdr:row>
      <xdr:rowOff>38100</xdr:rowOff>
    </xdr:from>
    <xdr:to>
      <xdr:col>5</xdr:col>
      <xdr:colOff>4381305</xdr:colOff>
      <xdr:row>78</xdr:row>
      <xdr:rowOff>1600005</xdr:rowOff>
    </xdr:to>
    <xdr:pic>
      <xdr:nvPicPr>
        <xdr:cNvPr id="185" name="図 184">
          <a:extLst>
            <a:ext uri="{FF2B5EF4-FFF2-40B4-BE49-F238E27FC236}">
              <a16:creationId xmlns:a16="http://schemas.microsoft.com/office/drawing/2014/main" id="{B25FCD8A-1D74-2187-40B3-9784BE009124}"/>
            </a:ext>
          </a:extLst>
        </xdr:cNvPr>
        <xdr:cNvPicPr>
          <a:picLocks noChangeAspect="1"/>
        </xdr:cNvPicPr>
      </xdr:nvPicPr>
      <xdr:blipFill>
        <a:blip xmlns:r="http://schemas.openxmlformats.org/officeDocument/2006/relationships" r:embed="rId12"/>
        <a:stretch>
          <a:fillRect/>
        </a:stretch>
      </xdr:blipFill>
      <xdr:spPr>
        <a:xfrm>
          <a:off x="8788400" y="39116000"/>
          <a:ext cx="1561905" cy="1561905"/>
        </a:xfrm>
        <a:prstGeom prst="rect">
          <a:avLst/>
        </a:prstGeom>
      </xdr:spPr>
    </xdr:pic>
    <xdr:clientData/>
  </xdr:twoCellAnchor>
  <xdr:twoCellAnchor editAs="oneCell">
    <xdr:from>
      <xdr:col>2</xdr:col>
      <xdr:colOff>2844800</xdr:colOff>
      <xdr:row>85</xdr:row>
      <xdr:rowOff>25400</xdr:rowOff>
    </xdr:from>
    <xdr:to>
      <xdr:col>2</xdr:col>
      <xdr:colOff>4399085</xdr:colOff>
      <xdr:row>85</xdr:row>
      <xdr:rowOff>1579685</xdr:rowOff>
    </xdr:to>
    <xdr:pic>
      <xdr:nvPicPr>
        <xdr:cNvPr id="186" name="図 185">
          <a:extLst>
            <a:ext uri="{FF2B5EF4-FFF2-40B4-BE49-F238E27FC236}">
              <a16:creationId xmlns:a16="http://schemas.microsoft.com/office/drawing/2014/main" id="{E1636145-E822-CA7E-6928-67348157EF94}"/>
            </a:ext>
          </a:extLst>
        </xdr:cNvPr>
        <xdr:cNvPicPr>
          <a:picLocks noChangeAspect="1"/>
        </xdr:cNvPicPr>
      </xdr:nvPicPr>
      <xdr:blipFill>
        <a:blip xmlns:r="http://schemas.openxmlformats.org/officeDocument/2006/relationships" r:embed="rId13"/>
        <a:stretch>
          <a:fillRect/>
        </a:stretch>
      </xdr:blipFill>
      <xdr:spPr>
        <a:xfrm>
          <a:off x="3746500" y="42633900"/>
          <a:ext cx="1561905" cy="1561905"/>
        </a:xfrm>
        <a:prstGeom prst="rect">
          <a:avLst/>
        </a:prstGeom>
      </xdr:spPr>
    </xdr:pic>
    <xdr:clientData/>
  </xdr:twoCellAnchor>
  <xdr:twoCellAnchor editAs="oneCell">
    <xdr:from>
      <xdr:col>5</xdr:col>
      <xdr:colOff>2832100</xdr:colOff>
      <xdr:row>85</xdr:row>
      <xdr:rowOff>25400</xdr:rowOff>
    </xdr:from>
    <xdr:to>
      <xdr:col>5</xdr:col>
      <xdr:colOff>4401625</xdr:colOff>
      <xdr:row>85</xdr:row>
      <xdr:rowOff>1579685</xdr:rowOff>
    </xdr:to>
    <xdr:pic>
      <xdr:nvPicPr>
        <xdr:cNvPr id="187" name="図 186">
          <a:extLst>
            <a:ext uri="{FF2B5EF4-FFF2-40B4-BE49-F238E27FC236}">
              <a16:creationId xmlns:a16="http://schemas.microsoft.com/office/drawing/2014/main" id="{795A5563-8A1F-56C6-4A9F-A98FFF12AA6A}"/>
            </a:ext>
          </a:extLst>
        </xdr:cNvPr>
        <xdr:cNvPicPr>
          <a:picLocks noChangeAspect="1"/>
        </xdr:cNvPicPr>
      </xdr:nvPicPr>
      <xdr:blipFill>
        <a:blip xmlns:r="http://schemas.openxmlformats.org/officeDocument/2006/relationships" r:embed="rId13"/>
        <a:stretch>
          <a:fillRect/>
        </a:stretch>
      </xdr:blipFill>
      <xdr:spPr>
        <a:xfrm>
          <a:off x="8801100" y="42633900"/>
          <a:ext cx="1561905" cy="1561905"/>
        </a:xfrm>
        <a:prstGeom prst="rect">
          <a:avLst/>
        </a:prstGeom>
      </xdr:spPr>
    </xdr:pic>
    <xdr:clientData/>
  </xdr:twoCellAnchor>
  <xdr:twoCellAnchor editAs="oneCell">
    <xdr:from>
      <xdr:col>2</xdr:col>
      <xdr:colOff>2819400</xdr:colOff>
      <xdr:row>92</xdr:row>
      <xdr:rowOff>12700</xdr:rowOff>
    </xdr:from>
    <xdr:to>
      <xdr:col>2</xdr:col>
      <xdr:colOff>4381305</xdr:colOff>
      <xdr:row>92</xdr:row>
      <xdr:rowOff>1582225</xdr:rowOff>
    </xdr:to>
    <xdr:pic>
      <xdr:nvPicPr>
        <xdr:cNvPr id="188" name="図 187">
          <a:extLst>
            <a:ext uri="{FF2B5EF4-FFF2-40B4-BE49-F238E27FC236}">
              <a16:creationId xmlns:a16="http://schemas.microsoft.com/office/drawing/2014/main" id="{A469DEF8-FED5-00BA-3909-DDE301145B4F}"/>
            </a:ext>
          </a:extLst>
        </xdr:cNvPr>
        <xdr:cNvPicPr>
          <a:picLocks noChangeAspect="1"/>
        </xdr:cNvPicPr>
      </xdr:nvPicPr>
      <xdr:blipFill>
        <a:blip xmlns:r="http://schemas.openxmlformats.org/officeDocument/2006/relationships" r:embed="rId14"/>
        <a:stretch>
          <a:fillRect/>
        </a:stretch>
      </xdr:blipFill>
      <xdr:spPr>
        <a:xfrm>
          <a:off x="3721100" y="46139100"/>
          <a:ext cx="1561905" cy="1561905"/>
        </a:xfrm>
        <a:prstGeom prst="rect">
          <a:avLst/>
        </a:prstGeom>
      </xdr:spPr>
    </xdr:pic>
    <xdr:clientData/>
  </xdr:twoCellAnchor>
  <xdr:twoCellAnchor editAs="oneCell">
    <xdr:from>
      <xdr:col>5</xdr:col>
      <xdr:colOff>2832100</xdr:colOff>
      <xdr:row>92</xdr:row>
      <xdr:rowOff>25400</xdr:rowOff>
    </xdr:from>
    <xdr:to>
      <xdr:col>5</xdr:col>
      <xdr:colOff>4401625</xdr:colOff>
      <xdr:row>92</xdr:row>
      <xdr:rowOff>1579685</xdr:rowOff>
    </xdr:to>
    <xdr:pic>
      <xdr:nvPicPr>
        <xdr:cNvPr id="189" name="図 188">
          <a:extLst>
            <a:ext uri="{FF2B5EF4-FFF2-40B4-BE49-F238E27FC236}">
              <a16:creationId xmlns:a16="http://schemas.microsoft.com/office/drawing/2014/main" id="{AC6C5068-0CE2-1A73-DB30-88A16313DEC3}"/>
            </a:ext>
          </a:extLst>
        </xdr:cNvPr>
        <xdr:cNvPicPr>
          <a:picLocks noChangeAspect="1"/>
        </xdr:cNvPicPr>
      </xdr:nvPicPr>
      <xdr:blipFill>
        <a:blip xmlns:r="http://schemas.openxmlformats.org/officeDocument/2006/relationships" r:embed="rId14"/>
        <a:stretch>
          <a:fillRect/>
        </a:stretch>
      </xdr:blipFill>
      <xdr:spPr>
        <a:xfrm>
          <a:off x="8801100" y="46151800"/>
          <a:ext cx="1561905" cy="1561905"/>
        </a:xfrm>
        <a:prstGeom prst="rect">
          <a:avLst/>
        </a:prstGeom>
      </xdr:spPr>
    </xdr:pic>
    <xdr:clientData/>
  </xdr:twoCellAnchor>
  <xdr:twoCellAnchor editAs="oneCell">
    <xdr:from>
      <xdr:col>2</xdr:col>
      <xdr:colOff>2844800</xdr:colOff>
      <xdr:row>99</xdr:row>
      <xdr:rowOff>25400</xdr:rowOff>
    </xdr:from>
    <xdr:to>
      <xdr:col>2</xdr:col>
      <xdr:colOff>4399085</xdr:colOff>
      <xdr:row>99</xdr:row>
      <xdr:rowOff>1579685</xdr:rowOff>
    </xdr:to>
    <xdr:pic>
      <xdr:nvPicPr>
        <xdr:cNvPr id="190" name="図 189">
          <a:extLst>
            <a:ext uri="{FF2B5EF4-FFF2-40B4-BE49-F238E27FC236}">
              <a16:creationId xmlns:a16="http://schemas.microsoft.com/office/drawing/2014/main" id="{80B8F54C-7A70-619F-3360-82F24E02BB61}"/>
            </a:ext>
          </a:extLst>
        </xdr:cNvPr>
        <xdr:cNvPicPr>
          <a:picLocks noChangeAspect="1"/>
        </xdr:cNvPicPr>
      </xdr:nvPicPr>
      <xdr:blipFill>
        <a:blip xmlns:r="http://schemas.openxmlformats.org/officeDocument/2006/relationships" r:embed="rId15"/>
        <a:stretch>
          <a:fillRect/>
        </a:stretch>
      </xdr:blipFill>
      <xdr:spPr>
        <a:xfrm>
          <a:off x="3746500" y="49682400"/>
          <a:ext cx="1561905" cy="1561905"/>
        </a:xfrm>
        <a:prstGeom prst="rect">
          <a:avLst/>
        </a:prstGeom>
      </xdr:spPr>
    </xdr:pic>
    <xdr:clientData/>
  </xdr:twoCellAnchor>
  <xdr:twoCellAnchor editAs="oneCell">
    <xdr:from>
      <xdr:col>5</xdr:col>
      <xdr:colOff>2832100</xdr:colOff>
      <xdr:row>99</xdr:row>
      <xdr:rowOff>25400</xdr:rowOff>
    </xdr:from>
    <xdr:to>
      <xdr:col>5</xdr:col>
      <xdr:colOff>4401625</xdr:colOff>
      <xdr:row>99</xdr:row>
      <xdr:rowOff>1579685</xdr:rowOff>
    </xdr:to>
    <xdr:pic>
      <xdr:nvPicPr>
        <xdr:cNvPr id="191" name="図 190">
          <a:extLst>
            <a:ext uri="{FF2B5EF4-FFF2-40B4-BE49-F238E27FC236}">
              <a16:creationId xmlns:a16="http://schemas.microsoft.com/office/drawing/2014/main" id="{25725A50-E5FC-4319-27BB-1864B7AFD76C}"/>
            </a:ext>
          </a:extLst>
        </xdr:cNvPr>
        <xdr:cNvPicPr>
          <a:picLocks noChangeAspect="1"/>
        </xdr:cNvPicPr>
      </xdr:nvPicPr>
      <xdr:blipFill>
        <a:blip xmlns:r="http://schemas.openxmlformats.org/officeDocument/2006/relationships" r:embed="rId15"/>
        <a:stretch>
          <a:fillRect/>
        </a:stretch>
      </xdr:blipFill>
      <xdr:spPr>
        <a:xfrm>
          <a:off x="8801100" y="49682400"/>
          <a:ext cx="1561905" cy="1561905"/>
        </a:xfrm>
        <a:prstGeom prst="rect">
          <a:avLst/>
        </a:prstGeom>
      </xdr:spPr>
    </xdr:pic>
    <xdr:clientData/>
  </xdr:twoCellAnchor>
  <xdr:twoCellAnchor editAs="oneCell">
    <xdr:from>
      <xdr:col>2</xdr:col>
      <xdr:colOff>2832100</xdr:colOff>
      <xdr:row>106</xdr:row>
      <xdr:rowOff>12700</xdr:rowOff>
    </xdr:from>
    <xdr:to>
      <xdr:col>2</xdr:col>
      <xdr:colOff>4401625</xdr:colOff>
      <xdr:row>106</xdr:row>
      <xdr:rowOff>1582225</xdr:rowOff>
    </xdr:to>
    <xdr:pic>
      <xdr:nvPicPr>
        <xdr:cNvPr id="192" name="図 191">
          <a:extLst>
            <a:ext uri="{FF2B5EF4-FFF2-40B4-BE49-F238E27FC236}">
              <a16:creationId xmlns:a16="http://schemas.microsoft.com/office/drawing/2014/main" id="{7BA8BBFD-74EF-4F90-9CEB-6ABC0B3A3487}"/>
            </a:ext>
          </a:extLst>
        </xdr:cNvPr>
        <xdr:cNvPicPr>
          <a:picLocks noChangeAspect="1"/>
        </xdr:cNvPicPr>
      </xdr:nvPicPr>
      <xdr:blipFill>
        <a:blip xmlns:r="http://schemas.openxmlformats.org/officeDocument/2006/relationships" r:embed="rId16"/>
        <a:stretch>
          <a:fillRect/>
        </a:stretch>
      </xdr:blipFill>
      <xdr:spPr>
        <a:xfrm>
          <a:off x="3733800" y="53187600"/>
          <a:ext cx="1561905" cy="1561905"/>
        </a:xfrm>
        <a:prstGeom prst="rect">
          <a:avLst/>
        </a:prstGeom>
      </xdr:spPr>
    </xdr:pic>
    <xdr:clientData/>
  </xdr:twoCellAnchor>
  <xdr:twoCellAnchor editAs="oneCell">
    <xdr:from>
      <xdr:col>5</xdr:col>
      <xdr:colOff>2832100</xdr:colOff>
      <xdr:row>106</xdr:row>
      <xdr:rowOff>38100</xdr:rowOff>
    </xdr:from>
    <xdr:to>
      <xdr:col>5</xdr:col>
      <xdr:colOff>4401625</xdr:colOff>
      <xdr:row>106</xdr:row>
      <xdr:rowOff>1600005</xdr:rowOff>
    </xdr:to>
    <xdr:pic>
      <xdr:nvPicPr>
        <xdr:cNvPr id="193" name="図 192">
          <a:extLst>
            <a:ext uri="{FF2B5EF4-FFF2-40B4-BE49-F238E27FC236}">
              <a16:creationId xmlns:a16="http://schemas.microsoft.com/office/drawing/2014/main" id="{B15955C4-8E5F-D49F-A757-8AE2845564F7}"/>
            </a:ext>
          </a:extLst>
        </xdr:cNvPr>
        <xdr:cNvPicPr>
          <a:picLocks noChangeAspect="1"/>
        </xdr:cNvPicPr>
      </xdr:nvPicPr>
      <xdr:blipFill>
        <a:blip xmlns:r="http://schemas.openxmlformats.org/officeDocument/2006/relationships" r:embed="rId16"/>
        <a:stretch>
          <a:fillRect/>
        </a:stretch>
      </xdr:blipFill>
      <xdr:spPr>
        <a:xfrm>
          <a:off x="8801100" y="53213000"/>
          <a:ext cx="1561905" cy="1561905"/>
        </a:xfrm>
        <a:prstGeom prst="rect">
          <a:avLst/>
        </a:prstGeom>
      </xdr:spPr>
    </xdr:pic>
    <xdr:clientData/>
  </xdr:twoCellAnchor>
  <xdr:twoCellAnchor editAs="oneCell">
    <xdr:from>
      <xdr:col>2</xdr:col>
      <xdr:colOff>2844800</xdr:colOff>
      <xdr:row>113</xdr:row>
      <xdr:rowOff>12700</xdr:rowOff>
    </xdr:from>
    <xdr:to>
      <xdr:col>2</xdr:col>
      <xdr:colOff>4399085</xdr:colOff>
      <xdr:row>113</xdr:row>
      <xdr:rowOff>1582225</xdr:rowOff>
    </xdr:to>
    <xdr:pic>
      <xdr:nvPicPr>
        <xdr:cNvPr id="194" name="図 193">
          <a:extLst>
            <a:ext uri="{FF2B5EF4-FFF2-40B4-BE49-F238E27FC236}">
              <a16:creationId xmlns:a16="http://schemas.microsoft.com/office/drawing/2014/main" id="{36CA6E9D-E499-34E9-2E8F-41770EF5A315}"/>
            </a:ext>
          </a:extLst>
        </xdr:cNvPr>
        <xdr:cNvPicPr>
          <a:picLocks noChangeAspect="1"/>
        </xdr:cNvPicPr>
      </xdr:nvPicPr>
      <xdr:blipFill>
        <a:blip xmlns:r="http://schemas.openxmlformats.org/officeDocument/2006/relationships" r:embed="rId17"/>
        <a:stretch>
          <a:fillRect/>
        </a:stretch>
      </xdr:blipFill>
      <xdr:spPr>
        <a:xfrm>
          <a:off x="3746500" y="56718200"/>
          <a:ext cx="1561905" cy="1561905"/>
        </a:xfrm>
        <a:prstGeom prst="rect">
          <a:avLst/>
        </a:prstGeom>
      </xdr:spPr>
    </xdr:pic>
    <xdr:clientData/>
  </xdr:twoCellAnchor>
  <xdr:twoCellAnchor editAs="oneCell">
    <xdr:from>
      <xdr:col>5</xdr:col>
      <xdr:colOff>2832100</xdr:colOff>
      <xdr:row>113</xdr:row>
      <xdr:rowOff>38100</xdr:rowOff>
    </xdr:from>
    <xdr:to>
      <xdr:col>5</xdr:col>
      <xdr:colOff>4401625</xdr:colOff>
      <xdr:row>113</xdr:row>
      <xdr:rowOff>1600005</xdr:rowOff>
    </xdr:to>
    <xdr:pic>
      <xdr:nvPicPr>
        <xdr:cNvPr id="195" name="図 194">
          <a:extLst>
            <a:ext uri="{FF2B5EF4-FFF2-40B4-BE49-F238E27FC236}">
              <a16:creationId xmlns:a16="http://schemas.microsoft.com/office/drawing/2014/main" id="{B07AC57D-89C3-5837-911E-2F0A8E44A651}"/>
            </a:ext>
          </a:extLst>
        </xdr:cNvPr>
        <xdr:cNvPicPr>
          <a:picLocks noChangeAspect="1"/>
        </xdr:cNvPicPr>
      </xdr:nvPicPr>
      <xdr:blipFill>
        <a:blip xmlns:r="http://schemas.openxmlformats.org/officeDocument/2006/relationships" r:embed="rId17"/>
        <a:stretch>
          <a:fillRect/>
        </a:stretch>
      </xdr:blipFill>
      <xdr:spPr>
        <a:xfrm>
          <a:off x="8801100" y="56743600"/>
          <a:ext cx="1561905" cy="1561905"/>
        </a:xfrm>
        <a:prstGeom prst="rect">
          <a:avLst/>
        </a:prstGeom>
      </xdr:spPr>
    </xdr:pic>
    <xdr:clientData/>
  </xdr:twoCellAnchor>
  <xdr:twoCellAnchor editAs="oneCell">
    <xdr:from>
      <xdr:col>2</xdr:col>
      <xdr:colOff>2832100</xdr:colOff>
      <xdr:row>120</xdr:row>
      <xdr:rowOff>25400</xdr:rowOff>
    </xdr:from>
    <xdr:to>
      <xdr:col>2</xdr:col>
      <xdr:colOff>4401625</xdr:colOff>
      <xdr:row>120</xdr:row>
      <xdr:rowOff>1579685</xdr:rowOff>
    </xdr:to>
    <xdr:pic>
      <xdr:nvPicPr>
        <xdr:cNvPr id="196" name="図 195">
          <a:extLst>
            <a:ext uri="{FF2B5EF4-FFF2-40B4-BE49-F238E27FC236}">
              <a16:creationId xmlns:a16="http://schemas.microsoft.com/office/drawing/2014/main" id="{287978A0-4DB1-6A27-AC66-8F760F88C3A9}"/>
            </a:ext>
          </a:extLst>
        </xdr:cNvPr>
        <xdr:cNvPicPr>
          <a:picLocks noChangeAspect="1"/>
        </xdr:cNvPicPr>
      </xdr:nvPicPr>
      <xdr:blipFill>
        <a:blip xmlns:r="http://schemas.openxmlformats.org/officeDocument/2006/relationships" r:embed="rId18"/>
        <a:stretch>
          <a:fillRect/>
        </a:stretch>
      </xdr:blipFill>
      <xdr:spPr>
        <a:xfrm>
          <a:off x="3733800" y="60248800"/>
          <a:ext cx="1561905" cy="1561905"/>
        </a:xfrm>
        <a:prstGeom prst="rect">
          <a:avLst/>
        </a:prstGeom>
      </xdr:spPr>
    </xdr:pic>
    <xdr:clientData/>
  </xdr:twoCellAnchor>
  <xdr:twoCellAnchor editAs="oneCell">
    <xdr:from>
      <xdr:col>5</xdr:col>
      <xdr:colOff>2832100</xdr:colOff>
      <xdr:row>120</xdr:row>
      <xdr:rowOff>38100</xdr:rowOff>
    </xdr:from>
    <xdr:to>
      <xdr:col>5</xdr:col>
      <xdr:colOff>4401625</xdr:colOff>
      <xdr:row>120</xdr:row>
      <xdr:rowOff>1600005</xdr:rowOff>
    </xdr:to>
    <xdr:pic>
      <xdr:nvPicPr>
        <xdr:cNvPr id="197" name="図 196">
          <a:extLst>
            <a:ext uri="{FF2B5EF4-FFF2-40B4-BE49-F238E27FC236}">
              <a16:creationId xmlns:a16="http://schemas.microsoft.com/office/drawing/2014/main" id="{112EC3B9-BC0B-2360-A769-625B6B24830E}"/>
            </a:ext>
          </a:extLst>
        </xdr:cNvPr>
        <xdr:cNvPicPr>
          <a:picLocks noChangeAspect="1"/>
        </xdr:cNvPicPr>
      </xdr:nvPicPr>
      <xdr:blipFill>
        <a:blip xmlns:r="http://schemas.openxmlformats.org/officeDocument/2006/relationships" r:embed="rId18"/>
        <a:stretch>
          <a:fillRect/>
        </a:stretch>
      </xdr:blipFill>
      <xdr:spPr>
        <a:xfrm>
          <a:off x="8801100" y="60261500"/>
          <a:ext cx="1561905" cy="1561905"/>
        </a:xfrm>
        <a:prstGeom prst="rect">
          <a:avLst/>
        </a:prstGeom>
      </xdr:spPr>
    </xdr:pic>
    <xdr:clientData/>
  </xdr:twoCellAnchor>
  <xdr:twoCellAnchor editAs="oneCell">
    <xdr:from>
      <xdr:col>2</xdr:col>
      <xdr:colOff>2832100</xdr:colOff>
      <xdr:row>127</xdr:row>
      <xdr:rowOff>38100</xdr:rowOff>
    </xdr:from>
    <xdr:to>
      <xdr:col>2</xdr:col>
      <xdr:colOff>4401625</xdr:colOff>
      <xdr:row>127</xdr:row>
      <xdr:rowOff>1600005</xdr:rowOff>
    </xdr:to>
    <xdr:pic>
      <xdr:nvPicPr>
        <xdr:cNvPr id="198" name="図 197">
          <a:extLst>
            <a:ext uri="{FF2B5EF4-FFF2-40B4-BE49-F238E27FC236}">
              <a16:creationId xmlns:a16="http://schemas.microsoft.com/office/drawing/2014/main" id="{1723AD07-4E56-20D5-8A3B-F85668AA18CA}"/>
            </a:ext>
          </a:extLst>
        </xdr:cNvPr>
        <xdr:cNvPicPr>
          <a:picLocks noChangeAspect="1"/>
        </xdr:cNvPicPr>
      </xdr:nvPicPr>
      <xdr:blipFill>
        <a:blip xmlns:r="http://schemas.openxmlformats.org/officeDocument/2006/relationships" r:embed="rId19"/>
        <a:stretch>
          <a:fillRect/>
        </a:stretch>
      </xdr:blipFill>
      <xdr:spPr>
        <a:xfrm>
          <a:off x="3733800" y="63792100"/>
          <a:ext cx="1561905" cy="1561905"/>
        </a:xfrm>
        <a:prstGeom prst="rect">
          <a:avLst/>
        </a:prstGeom>
      </xdr:spPr>
    </xdr:pic>
    <xdr:clientData/>
  </xdr:twoCellAnchor>
  <xdr:twoCellAnchor editAs="oneCell">
    <xdr:from>
      <xdr:col>5</xdr:col>
      <xdr:colOff>2832100</xdr:colOff>
      <xdr:row>127</xdr:row>
      <xdr:rowOff>38100</xdr:rowOff>
    </xdr:from>
    <xdr:to>
      <xdr:col>5</xdr:col>
      <xdr:colOff>4401625</xdr:colOff>
      <xdr:row>127</xdr:row>
      <xdr:rowOff>1600005</xdr:rowOff>
    </xdr:to>
    <xdr:pic>
      <xdr:nvPicPr>
        <xdr:cNvPr id="199" name="図 198">
          <a:extLst>
            <a:ext uri="{FF2B5EF4-FFF2-40B4-BE49-F238E27FC236}">
              <a16:creationId xmlns:a16="http://schemas.microsoft.com/office/drawing/2014/main" id="{CBD8CDBD-92D9-D888-97A8-43406775B262}"/>
            </a:ext>
          </a:extLst>
        </xdr:cNvPr>
        <xdr:cNvPicPr>
          <a:picLocks noChangeAspect="1"/>
        </xdr:cNvPicPr>
      </xdr:nvPicPr>
      <xdr:blipFill>
        <a:blip xmlns:r="http://schemas.openxmlformats.org/officeDocument/2006/relationships" r:embed="rId19"/>
        <a:stretch>
          <a:fillRect/>
        </a:stretch>
      </xdr:blipFill>
      <xdr:spPr>
        <a:xfrm>
          <a:off x="8801100" y="63792100"/>
          <a:ext cx="1561905" cy="1561905"/>
        </a:xfrm>
        <a:prstGeom prst="rect">
          <a:avLst/>
        </a:prstGeom>
      </xdr:spPr>
    </xdr:pic>
    <xdr:clientData/>
  </xdr:twoCellAnchor>
  <xdr:twoCellAnchor editAs="oneCell">
    <xdr:from>
      <xdr:col>2</xdr:col>
      <xdr:colOff>2832100</xdr:colOff>
      <xdr:row>134</xdr:row>
      <xdr:rowOff>25400</xdr:rowOff>
    </xdr:from>
    <xdr:to>
      <xdr:col>2</xdr:col>
      <xdr:colOff>4401625</xdr:colOff>
      <xdr:row>134</xdr:row>
      <xdr:rowOff>1579685</xdr:rowOff>
    </xdr:to>
    <xdr:pic>
      <xdr:nvPicPr>
        <xdr:cNvPr id="200" name="図 199">
          <a:extLst>
            <a:ext uri="{FF2B5EF4-FFF2-40B4-BE49-F238E27FC236}">
              <a16:creationId xmlns:a16="http://schemas.microsoft.com/office/drawing/2014/main" id="{EE32E597-D8C4-66E0-25BE-7563DC2AB4D9}"/>
            </a:ext>
          </a:extLst>
        </xdr:cNvPr>
        <xdr:cNvPicPr>
          <a:picLocks noChangeAspect="1"/>
        </xdr:cNvPicPr>
      </xdr:nvPicPr>
      <xdr:blipFill>
        <a:blip xmlns:r="http://schemas.openxmlformats.org/officeDocument/2006/relationships" r:embed="rId20"/>
        <a:stretch>
          <a:fillRect/>
        </a:stretch>
      </xdr:blipFill>
      <xdr:spPr>
        <a:xfrm>
          <a:off x="3733800" y="67297300"/>
          <a:ext cx="1561905" cy="1561905"/>
        </a:xfrm>
        <a:prstGeom prst="rect">
          <a:avLst/>
        </a:prstGeom>
      </xdr:spPr>
    </xdr:pic>
    <xdr:clientData/>
  </xdr:twoCellAnchor>
  <xdr:twoCellAnchor editAs="oneCell">
    <xdr:from>
      <xdr:col>5</xdr:col>
      <xdr:colOff>2832100</xdr:colOff>
      <xdr:row>134</xdr:row>
      <xdr:rowOff>38100</xdr:rowOff>
    </xdr:from>
    <xdr:to>
      <xdr:col>5</xdr:col>
      <xdr:colOff>4401625</xdr:colOff>
      <xdr:row>134</xdr:row>
      <xdr:rowOff>1600005</xdr:rowOff>
    </xdr:to>
    <xdr:pic>
      <xdr:nvPicPr>
        <xdr:cNvPr id="201" name="図 200">
          <a:extLst>
            <a:ext uri="{FF2B5EF4-FFF2-40B4-BE49-F238E27FC236}">
              <a16:creationId xmlns:a16="http://schemas.microsoft.com/office/drawing/2014/main" id="{16E1FEBC-B675-A377-CDD8-A554B91ECA85}"/>
            </a:ext>
          </a:extLst>
        </xdr:cNvPr>
        <xdr:cNvPicPr>
          <a:picLocks noChangeAspect="1"/>
        </xdr:cNvPicPr>
      </xdr:nvPicPr>
      <xdr:blipFill>
        <a:blip xmlns:r="http://schemas.openxmlformats.org/officeDocument/2006/relationships" r:embed="rId20"/>
        <a:stretch>
          <a:fillRect/>
        </a:stretch>
      </xdr:blipFill>
      <xdr:spPr>
        <a:xfrm>
          <a:off x="8801100" y="67310000"/>
          <a:ext cx="1561905" cy="1561905"/>
        </a:xfrm>
        <a:prstGeom prst="rect">
          <a:avLst/>
        </a:prstGeom>
      </xdr:spPr>
    </xdr:pic>
    <xdr:clientData/>
  </xdr:twoCellAnchor>
  <xdr:twoCellAnchor editAs="oneCell">
    <xdr:from>
      <xdr:col>2</xdr:col>
      <xdr:colOff>2844800</xdr:colOff>
      <xdr:row>141</xdr:row>
      <xdr:rowOff>25400</xdr:rowOff>
    </xdr:from>
    <xdr:to>
      <xdr:col>2</xdr:col>
      <xdr:colOff>4399085</xdr:colOff>
      <xdr:row>141</xdr:row>
      <xdr:rowOff>1579685</xdr:rowOff>
    </xdr:to>
    <xdr:pic>
      <xdr:nvPicPr>
        <xdr:cNvPr id="202" name="図 201">
          <a:extLst>
            <a:ext uri="{FF2B5EF4-FFF2-40B4-BE49-F238E27FC236}">
              <a16:creationId xmlns:a16="http://schemas.microsoft.com/office/drawing/2014/main" id="{A95129EF-65FC-CCA5-FAB4-E90AC9418066}"/>
            </a:ext>
          </a:extLst>
        </xdr:cNvPr>
        <xdr:cNvPicPr>
          <a:picLocks noChangeAspect="1"/>
        </xdr:cNvPicPr>
      </xdr:nvPicPr>
      <xdr:blipFill>
        <a:blip xmlns:r="http://schemas.openxmlformats.org/officeDocument/2006/relationships" r:embed="rId21"/>
        <a:stretch>
          <a:fillRect/>
        </a:stretch>
      </xdr:blipFill>
      <xdr:spPr>
        <a:xfrm>
          <a:off x="3746500" y="70827900"/>
          <a:ext cx="1561905" cy="1561905"/>
        </a:xfrm>
        <a:prstGeom prst="rect">
          <a:avLst/>
        </a:prstGeom>
      </xdr:spPr>
    </xdr:pic>
    <xdr:clientData/>
  </xdr:twoCellAnchor>
  <xdr:twoCellAnchor editAs="oneCell">
    <xdr:from>
      <xdr:col>5</xdr:col>
      <xdr:colOff>2832100</xdr:colOff>
      <xdr:row>141</xdr:row>
      <xdr:rowOff>25400</xdr:rowOff>
    </xdr:from>
    <xdr:to>
      <xdr:col>5</xdr:col>
      <xdr:colOff>4401625</xdr:colOff>
      <xdr:row>141</xdr:row>
      <xdr:rowOff>1579685</xdr:rowOff>
    </xdr:to>
    <xdr:pic>
      <xdr:nvPicPr>
        <xdr:cNvPr id="203" name="図 202">
          <a:extLst>
            <a:ext uri="{FF2B5EF4-FFF2-40B4-BE49-F238E27FC236}">
              <a16:creationId xmlns:a16="http://schemas.microsoft.com/office/drawing/2014/main" id="{9033AC71-2A7B-B084-1D7C-97223D89CC99}"/>
            </a:ext>
          </a:extLst>
        </xdr:cNvPr>
        <xdr:cNvPicPr>
          <a:picLocks noChangeAspect="1"/>
        </xdr:cNvPicPr>
      </xdr:nvPicPr>
      <xdr:blipFill>
        <a:blip xmlns:r="http://schemas.openxmlformats.org/officeDocument/2006/relationships" r:embed="rId21"/>
        <a:stretch>
          <a:fillRect/>
        </a:stretch>
      </xdr:blipFill>
      <xdr:spPr>
        <a:xfrm>
          <a:off x="8801100" y="70827900"/>
          <a:ext cx="1561905" cy="1561905"/>
        </a:xfrm>
        <a:prstGeom prst="rect">
          <a:avLst/>
        </a:prstGeom>
      </xdr:spPr>
    </xdr:pic>
    <xdr:clientData/>
  </xdr:twoCellAnchor>
  <xdr:twoCellAnchor editAs="oneCell">
    <xdr:from>
      <xdr:col>2</xdr:col>
      <xdr:colOff>2832100</xdr:colOff>
      <xdr:row>148</xdr:row>
      <xdr:rowOff>25400</xdr:rowOff>
    </xdr:from>
    <xdr:to>
      <xdr:col>2</xdr:col>
      <xdr:colOff>4401625</xdr:colOff>
      <xdr:row>148</xdr:row>
      <xdr:rowOff>1579685</xdr:rowOff>
    </xdr:to>
    <xdr:pic>
      <xdr:nvPicPr>
        <xdr:cNvPr id="204" name="図 203">
          <a:extLst>
            <a:ext uri="{FF2B5EF4-FFF2-40B4-BE49-F238E27FC236}">
              <a16:creationId xmlns:a16="http://schemas.microsoft.com/office/drawing/2014/main" id="{0B420936-9060-AF4B-168F-85F100F7D4CE}"/>
            </a:ext>
          </a:extLst>
        </xdr:cNvPr>
        <xdr:cNvPicPr>
          <a:picLocks noChangeAspect="1"/>
        </xdr:cNvPicPr>
      </xdr:nvPicPr>
      <xdr:blipFill>
        <a:blip xmlns:r="http://schemas.openxmlformats.org/officeDocument/2006/relationships" r:embed="rId22"/>
        <a:stretch>
          <a:fillRect/>
        </a:stretch>
      </xdr:blipFill>
      <xdr:spPr>
        <a:xfrm>
          <a:off x="3733800" y="74345800"/>
          <a:ext cx="1561905" cy="1561905"/>
        </a:xfrm>
        <a:prstGeom prst="rect">
          <a:avLst/>
        </a:prstGeom>
      </xdr:spPr>
    </xdr:pic>
    <xdr:clientData/>
  </xdr:twoCellAnchor>
  <xdr:twoCellAnchor editAs="oneCell">
    <xdr:from>
      <xdr:col>5</xdr:col>
      <xdr:colOff>2832100</xdr:colOff>
      <xdr:row>148</xdr:row>
      <xdr:rowOff>12700</xdr:rowOff>
    </xdr:from>
    <xdr:to>
      <xdr:col>5</xdr:col>
      <xdr:colOff>4401625</xdr:colOff>
      <xdr:row>148</xdr:row>
      <xdr:rowOff>1582225</xdr:rowOff>
    </xdr:to>
    <xdr:pic>
      <xdr:nvPicPr>
        <xdr:cNvPr id="205" name="図 204">
          <a:extLst>
            <a:ext uri="{FF2B5EF4-FFF2-40B4-BE49-F238E27FC236}">
              <a16:creationId xmlns:a16="http://schemas.microsoft.com/office/drawing/2014/main" id="{DFC055B9-B3DB-CC88-F9BD-E4BEA32D4920}"/>
            </a:ext>
          </a:extLst>
        </xdr:cNvPr>
        <xdr:cNvPicPr>
          <a:picLocks noChangeAspect="1"/>
        </xdr:cNvPicPr>
      </xdr:nvPicPr>
      <xdr:blipFill>
        <a:blip xmlns:r="http://schemas.openxmlformats.org/officeDocument/2006/relationships" r:embed="rId22"/>
        <a:stretch>
          <a:fillRect/>
        </a:stretch>
      </xdr:blipFill>
      <xdr:spPr>
        <a:xfrm>
          <a:off x="8801100" y="74333100"/>
          <a:ext cx="1561905" cy="1561905"/>
        </a:xfrm>
        <a:prstGeom prst="rect">
          <a:avLst/>
        </a:prstGeom>
      </xdr:spPr>
    </xdr:pic>
    <xdr:clientData/>
  </xdr:twoCellAnchor>
  <xdr:twoCellAnchor editAs="oneCell">
    <xdr:from>
      <xdr:col>2</xdr:col>
      <xdr:colOff>2844800</xdr:colOff>
      <xdr:row>155</xdr:row>
      <xdr:rowOff>25400</xdr:rowOff>
    </xdr:from>
    <xdr:to>
      <xdr:col>2</xdr:col>
      <xdr:colOff>4399085</xdr:colOff>
      <xdr:row>155</xdr:row>
      <xdr:rowOff>1579685</xdr:rowOff>
    </xdr:to>
    <xdr:pic>
      <xdr:nvPicPr>
        <xdr:cNvPr id="206" name="図 205">
          <a:extLst>
            <a:ext uri="{FF2B5EF4-FFF2-40B4-BE49-F238E27FC236}">
              <a16:creationId xmlns:a16="http://schemas.microsoft.com/office/drawing/2014/main" id="{8A0739A6-3862-5F5A-45C5-12B43FEE21A5}"/>
            </a:ext>
          </a:extLst>
        </xdr:cNvPr>
        <xdr:cNvPicPr>
          <a:picLocks noChangeAspect="1"/>
        </xdr:cNvPicPr>
      </xdr:nvPicPr>
      <xdr:blipFill>
        <a:blip xmlns:r="http://schemas.openxmlformats.org/officeDocument/2006/relationships" r:embed="rId23"/>
        <a:stretch>
          <a:fillRect/>
        </a:stretch>
      </xdr:blipFill>
      <xdr:spPr>
        <a:xfrm>
          <a:off x="3746500" y="77876400"/>
          <a:ext cx="1561905" cy="1561905"/>
        </a:xfrm>
        <a:prstGeom prst="rect">
          <a:avLst/>
        </a:prstGeom>
      </xdr:spPr>
    </xdr:pic>
    <xdr:clientData/>
  </xdr:twoCellAnchor>
  <xdr:twoCellAnchor editAs="oneCell">
    <xdr:from>
      <xdr:col>5</xdr:col>
      <xdr:colOff>2832100</xdr:colOff>
      <xdr:row>155</xdr:row>
      <xdr:rowOff>38100</xdr:rowOff>
    </xdr:from>
    <xdr:to>
      <xdr:col>5</xdr:col>
      <xdr:colOff>4401625</xdr:colOff>
      <xdr:row>155</xdr:row>
      <xdr:rowOff>1600005</xdr:rowOff>
    </xdr:to>
    <xdr:pic>
      <xdr:nvPicPr>
        <xdr:cNvPr id="207" name="図 206">
          <a:extLst>
            <a:ext uri="{FF2B5EF4-FFF2-40B4-BE49-F238E27FC236}">
              <a16:creationId xmlns:a16="http://schemas.microsoft.com/office/drawing/2014/main" id="{89A1BBD7-C778-F972-6AF2-81E42E988836}"/>
            </a:ext>
          </a:extLst>
        </xdr:cNvPr>
        <xdr:cNvPicPr>
          <a:picLocks noChangeAspect="1"/>
        </xdr:cNvPicPr>
      </xdr:nvPicPr>
      <xdr:blipFill>
        <a:blip xmlns:r="http://schemas.openxmlformats.org/officeDocument/2006/relationships" r:embed="rId23"/>
        <a:stretch>
          <a:fillRect/>
        </a:stretch>
      </xdr:blipFill>
      <xdr:spPr>
        <a:xfrm>
          <a:off x="8801100" y="77889100"/>
          <a:ext cx="1561905" cy="1561905"/>
        </a:xfrm>
        <a:prstGeom prst="rect">
          <a:avLst/>
        </a:prstGeom>
      </xdr:spPr>
    </xdr:pic>
    <xdr:clientData/>
  </xdr:twoCellAnchor>
  <xdr:twoCellAnchor editAs="oneCell">
    <xdr:from>
      <xdr:col>2</xdr:col>
      <xdr:colOff>2844800</xdr:colOff>
      <xdr:row>162</xdr:row>
      <xdr:rowOff>25400</xdr:rowOff>
    </xdr:from>
    <xdr:to>
      <xdr:col>2</xdr:col>
      <xdr:colOff>4399085</xdr:colOff>
      <xdr:row>162</xdr:row>
      <xdr:rowOff>1579685</xdr:rowOff>
    </xdr:to>
    <xdr:pic>
      <xdr:nvPicPr>
        <xdr:cNvPr id="208" name="図 207">
          <a:extLst>
            <a:ext uri="{FF2B5EF4-FFF2-40B4-BE49-F238E27FC236}">
              <a16:creationId xmlns:a16="http://schemas.microsoft.com/office/drawing/2014/main" id="{2C0D8D4F-A658-E31B-0224-7FFC7F1A24C6}"/>
            </a:ext>
          </a:extLst>
        </xdr:cNvPr>
        <xdr:cNvPicPr>
          <a:picLocks noChangeAspect="1"/>
        </xdr:cNvPicPr>
      </xdr:nvPicPr>
      <xdr:blipFill>
        <a:blip xmlns:r="http://schemas.openxmlformats.org/officeDocument/2006/relationships" r:embed="rId24"/>
        <a:stretch>
          <a:fillRect/>
        </a:stretch>
      </xdr:blipFill>
      <xdr:spPr>
        <a:xfrm>
          <a:off x="3746500" y="81394300"/>
          <a:ext cx="1561905" cy="1561905"/>
        </a:xfrm>
        <a:prstGeom prst="rect">
          <a:avLst/>
        </a:prstGeom>
      </xdr:spPr>
    </xdr:pic>
    <xdr:clientData/>
  </xdr:twoCellAnchor>
  <xdr:twoCellAnchor editAs="oneCell">
    <xdr:from>
      <xdr:col>5</xdr:col>
      <xdr:colOff>2832100</xdr:colOff>
      <xdr:row>162</xdr:row>
      <xdr:rowOff>38100</xdr:rowOff>
    </xdr:from>
    <xdr:to>
      <xdr:col>5</xdr:col>
      <xdr:colOff>4401625</xdr:colOff>
      <xdr:row>162</xdr:row>
      <xdr:rowOff>1600005</xdr:rowOff>
    </xdr:to>
    <xdr:pic>
      <xdr:nvPicPr>
        <xdr:cNvPr id="209" name="図 208">
          <a:extLst>
            <a:ext uri="{FF2B5EF4-FFF2-40B4-BE49-F238E27FC236}">
              <a16:creationId xmlns:a16="http://schemas.microsoft.com/office/drawing/2014/main" id="{D66B7999-A915-DEA2-D94E-A7F7C8261962}"/>
            </a:ext>
          </a:extLst>
        </xdr:cNvPr>
        <xdr:cNvPicPr>
          <a:picLocks noChangeAspect="1"/>
        </xdr:cNvPicPr>
      </xdr:nvPicPr>
      <xdr:blipFill>
        <a:blip xmlns:r="http://schemas.openxmlformats.org/officeDocument/2006/relationships" r:embed="rId24"/>
        <a:stretch>
          <a:fillRect/>
        </a:stretch>
      </xdr:blipFill>
      <xdr:spPr>
        <a:xfrm>
          <a:off x="8801100" y="81407000"/>
          <a:ext cx="1561905" cy="1561905"/>
        </a:xfrm>
        <a:prstGeom prst="rect">
          <a:avLst/>
        </a:prstGeom>
      </xdr:spPr>
    </xdr:pic>
    <xdr:clientData/>
  </xdr:twoCellAnchor>
  <xdr:twoCellAnchor editAs="oneCell">
    <xdr:from>
      <xdr:col>2</xdr:col>
      <xdr:colOff>2832100</xdr:colOff>
      <xdr:row>169</xdr:row>
      <xdr:rowOff>12700</xdr:rowOff>
    </xdr:from>
    <xdr:to>
      <xdr:col>2</xdr:col>
      <xdr:colOff>4401625</xdr:colOff>
      <xdr:row>169</xdr:row>
      <xdr:rowOff>1582225</xdr:rowOff>
    </xdr:to>
    <xdr:pic>
      <xdr:nvPicPr>
        <xdr:cNvPr id="210" name="図 209">
          <a:extLst>
            <a:ext uri="{FF2B5EF4-FFF2-40B4-BE49-F238E27FC236}">
              <a16:creationId xmlns:a16="http://schemas.microsoft.com/office/drawing/2014/main" id="{E9097507-207E-6696-B4CA-4DFEDBF6DB04}"/>
            </a:ext>
          </a:extLst>
        </xdr:cNvPr>
        <xdr:cNvPicPr>
          <a:picLocks noChangeAspect="1"/>
        </xdr:cNvPicPr>
      </xdr:nvPicPr>
      <xdr:blipFill>
        <a:blip xmlns:r="http://schemas.openxmlformats.org/officeDocument/2006/relationships" r:embed="rId25"/>
        <a:stretch>
          <a:fillRect/>
        </a:stretch>
      </xdr:blipFill>
      <xdr:spPr>
        <a:xfrm>
          <a:off x="3733800" y="84912200"/>
          <a:ext cx="1561905" cy="1561905"/>
        </a:xfrm>
        <a:prstGeom prst="rect">
          <a:avLst/>
        </a:prstGeom>
      </xdr:spPr>
    </xdr:pic>
    <xdr:clientData/>
  </xdr:twoCellAnchor>
  <xdr:twoCellAnchor editAs="oneCell">
    <xdr:from>
      <xdr:col>5</xdr:col>
      <xdr:colOff>2832100</xdr:colOff>
      <xdr:row>169</xdr:row>
      <xdr:rowOff>12700</xdr:rowOff>
    </xdr:from>
    <xdr:to>
      <xdr:col>5</xdr:col>
      <xdr:colOff>4401625</xdr:colOff>
      <xdr:row>169</xdr:row>
      <xdr:rowOff>1582225</xdr:rowOff>
    </xdr:to>
    <xdr:pic>
      <xdr:nvPicPr>
        <xdr:cNvPr id="211" name="図 210">
          <a:extLst>
            <a:ext uri="{FF2B5EF4-FFF2-40B4-BE49-F238E27FC236}">
              <a16:creationId xmlns:a16="http://schemas.microsoft.com/office/drawing/2014/main" id="{04ECC6F6-FC12-3C4A-87EC-020B62DE2AAC}"/>
            </a:ext>
          </a:extLst>
        </xdr:cNvPr>
        <xdr:cNvPicPr>
          <a:picLocks noChangeAspect="1"/>
        </xdr:cNvPicPr>
      </xdr:nvPicPr>
      <xdr:blipFill>
        <a:blip xmlns:r="http://schemas.openxmlformats.org/officeDocument/2006/relationships" r:embed="rId25"/>
        <a:stretch>
          <a:fillRect/>
        </a:stretch>
      </xdr:blipFill>
      <xdr:spPr>
        <a:xfrm>
          <a:off x="8801100" y="84912200"/>
          <a:ext cx="1561905" cy="1561905"/>
        </a:xfrm>
        <a:prstGeom prst="rect">
          <a:avLst/>
        </a:prstGeom>
      </xdr:spPr>
    </xdr:pic>
    <xdr:clientData/>
  </xdr:twoCellAnchor>
  <xdr:twoCellAnchor editAs="oneCell">
    <xdr:from>
      <xdr:col>2</xdr:col>
      <xdr:colOff>2832100</xdr:colOff>
      <xdr:row>176</xdr:row>
      <xdr:rowOff>38100</xdr:rowOff>
    </xdr:from>
    <xdr:to>
      <xdr:col>2</xdr:col>
      <xdr:colOff>4401625</xdr:colOff>
      <xdr:row>176</xdr:row>
      <xdr:rowOff>1600005</xdr:rowOff>
    </xdr:to>
    <xdr:pic>
      <xdr:nvPicPr>
        <xdr:cNvPr id="212" name="図 211">
          <a:extLst>
            <a:ext uri="{FF2B5EF4-FFF2-40B4-BE49-F238E27FC236}">
              <a16:creationId xmlns:a16="http://schemas.microsoft.com/office/drawing/2014/main" id="{A2E5BDD3-FB59-C68F-D546-D75BFBB0C78C}"/>
            </a:ext>
          </a:extLst>
        </xdr:cNvPr>
        <xdr:cNvPicPr>
          <a:picLocks noChangeAspect="1"/>
        </xdr:cNvPicPr>
      </xdr:nvPicPr>
      <xdr:blipFill>
        <a:blip xmlns:r="http://schemas.openxmlformats.org/officeDocument/2006/relationships" r:embed="rId26"/>
        <a:stretch>
          <a:fillRect/>
        </a:stretch>
      </xdr:blipFill>
      <xdr:spPr>
        <a:xfrm>
          <a:off x="3733800" y="88455500"/>
          <a:ext cx="1561905" cy="1561905"/>
        </a:xfrm>
        <a:prstGeom prst="rect">
          <a:avLst/>
        </a:prstGeom>
      </xdr:spPr>
    </xdr:pic>
    <xdr:clientData/>
  </xdr:twoCellAnchor>
  <xdr:twoCellAnchor editAs="oneCell">
    <xdr:from>
      <xdr:col>5</xdr:col>
      <xdr:colOff>2832100</xdr:colOff>
      <xdr:row>176</xdr:row>
      <xdr:rowOff>38100</xdr:rowOff>
    </xdr:from>
    <xdr:to>
      <xdr:col>5</xdr:col>
      <xdr:colOff>4401625</xdr:colOff>
      <xdr:row>176</xdr:row>
      <xdr:rowOff>1600005</xdr:rowOff>
    </xdr:to>
    <xdr:pic>
      <xdr:nvPicPr>
        <xdr:cNvPr id="213" name="図 212">
          <a:extLst>
            <a:ext uri="{FF2B5EF4-FFF2-40B4-BE49-F238E27FC236}">
              <a16:creationId xmlns:a16="http://schemas.microsoft.com/office/drawing/2014/main" id="{6099D027-17E8-C8C4-ABD7-0E44B5AA9490}"/>
            </a:ext>
          </a:extLst>
        </xdr:cNvPr>
        <xdr:cNvPicPr>
          <a:picLocks noChangeAspect="1"/>
        </xdr:cNvPicPr>
      </xdr:nvPicPr>
      <xdr:blipFill>
        <a:blip xmlns:r="http://schemas.openxmlformats.org/officeDocument/2006/relationships" r:embed="rId26"/>
        <a:stretch>
          <a:fillRect/>
        </a:stretch>
      </xdr:blipFill>
      <xdr:spPr>
        <a:xfrm>
          <a:off x="8801100" y="88455500"/>
          <a:ext cx="1561905" cy="1561905"/>
        </a:xfrm>
        <a:prstGeom prst="rect">
          <a:avLst/>
        </a:prstGeom>
      </xdr:spPr>
    </xdr:pic>
    <xdr:clientData/>
  </xdr:twoCellAnchor>
  <xdr:twoCellAnchor editAs="oneCell">
    <xdr:from>
      <xdr:col>2</xdr:col>
      <xdr:colOff>2844800</xdr:colOff>
      <xdr:row>183</xdr:row>
      <xdr:rowOff>38100</xdr:rowOff>
    </xdr:from>
    <xdr:to>
      <xdr:col>2</xdr:col>
      <xdr:colOff>4399085</xdr:colOff>
      <xdr:row>183</xdr:row>
      <xdr:rowOff>1600005</xdr:rowOff>
    </xdr:to>
    <xdr:pic>
      <xdr:nvPicPr>
        <xdr:cNvPr id="214" name="図 213">
          <a:extLst>
            <a:ext uri="{FF2B5EF4-FFF2-40B4-BE49-F238E27FC236}">
              <a16:creationId xmlns:a16="http://schemas.microsoft.com/office/drawing/2014/main" id="{5F262E6C-0AD5-903A-E394-B471E8F895DB}"/>
            </a:ext>
          </a:extLst>
        </xdr:cNvPr>
        <xdr:cNvPicPr>
          <a:picLocks noChangeAspect="1"/>
        </xdr:cNvPicPr>
      </xdr:nvPicPr>
      <xdr:blipFill>
        <a:blip xmlns:r="http://schemas.openxmlformats.org/officeDocument/2006/relationships" r:embed="rId27"/>
        <a:stretch>
          <a:fillRect/>
        </a:stretch>
      </xdr:blipFill>
      <xdr:spPr>
        <a:xfrm>
          <a:off x="3746500" y="91986100"/>
          <a:ext cx="1561905" cy="1561905"/>
        </a:xfrm>
        <a:prstGeom prst="rect">
          <a:avLst/>
        </a:prstGeom>
      </xdr:spPr>
    </xdr:pic>
    <xdr:clientData/>
  </xdr:twoCellAnchor>
  <xdr:twoCellAnchor editAs="oneCell">
    <xdr:from>
      <xdr:col>5</xdr:col>
      <xdr:colOff>2806700</xdr:colOff>
      <xdr:row>183</xdr:row>
      <xdr:rowOff>25400</xdr:rowOff>
    </xdr:from>
    <xdr:to>
      <xdr:col>5</xdr:col>
      <xdr:colOff>4360985</xdr:colOff>
      <xdr:row>183</xdr:row>
      <xdr:rowOff>1579685</xdr:rowOff>
    </xdr:to>
    <xdr:pic>
      <xdr:nvPicPr>
        <xdr:cNvPr id="215" name="図 214">
          <a:extLst>
            <a:ext uri="{FF2B5EF4-FFF2-40B4-BE49-F238E27FC236}">
              <a16:creationId xmlns:a16="http://schemas.microsoft.com/office/drawing/2014/main" id="{93654955-2DF6-7427-6E96-82421056BE93}"/>
            </a:ext>
          </a:extLst>
        </xdr:cNvPr>
        <xdr:cNvPicPr>
          <a:picLocks noChangeAspect="1"/>
        </xdr:cNvPicPr>
      </xdr:nvPicPr>
      <xdr:blipFill>
        <a:blip xmlns:r="http://schemas.openxmlformats.org/officeDocument/2006/relationships" r:embed="rId27"/>
        <a:stretch>
          <a:fillRect/>
        </a:stretch>
      </xdr:blipFill>
      <xdr:spPr>
        <a:xfrm>
          <a:off x="8775700" y="91973400"/>
          <a:ext cx="1561905" cy="1561905"/>
        </a:xfrm>
        <a:prstGeom prst="rect">
          <a:avLst/>
        </a:prstGeom>
      </xdr:spPr>
    </xdr:pic>
    <xdr:clientData/>
  </xdr:twoCellAnchor>
  <xdr:twoCellAnchor editAs="oneCell">
    <xdr:from>
      <xdr:col>2</xdr:col>
      <xdr:colOff>2819400</xdr:colOff>
      <xdr:row>190</xdr:row>
      <xdr:rowOff>38100</xdr:rowOff>
    </xdr:from>
    <xdr:to>
      <xdr:col>2</xdr:col>
      <xdr:colOff>4381305</xdr:colOff>
      <xdr:row>190</xdr:row>
      <xdr:rowOff>1600005</xdr:rowOff>
    </xdr:to>
    <xdr:pic>
      <xdr:nvPicPr>
        <xdr:cNvPr id="216" name="図 215">
          <a:extLst>
            <a:ext uri="{FF2B5EF4-FFF2-40B4-BE49-F238E27FC236}">
              <a16:creationId xmlns:a16="http://schemas.microsoft.com/office/drawing/2014/main" id="{269E3D1D-B4FF-AAA3-771E-662396302772}"/>
            </a:ext>
          </a:extLst>
        </xdr:cNvPr>
        <xdr:cNvPicPr>
          <a:picLocks noChangeAspect="1"/>
        </xdr:cNvPicPr>
      </xdr:nvPicPr>
      <xdr:blipFill>
        <a:blip xmlns:r="http://schemas.openxmlformats.org/officeDocument/2006/relationships" r:embed="rId28"/>
        <a:stretch>
          <a:fillRect/>
        </a:stretch>
      </xdr:blipFill>
      <xdr:spPr>
        <a:xfrm>
          <a:off x="3721100" y="95504000"/>
          <a:ext cx="1561905" cy="1561905"/>
        </a:xfrm>
        <a:prstGeom prst="rect">
          <a:avLst/>
        </a:prstGeom>
      </xdr:spPr>
    </xdr:pic>
    <xdr:clientData/>
  </xdr:twoCellAnchor>
  <xdr:twoCellAnchor editAs="oneCell">
    <xdr:from>
      <xdr:col>5</xdr:col>
      <xdr:colOff>2832100</xdr:colOff>
      <xdr:row>190</xdr:row>
      <xdr:rowOff>25400</xdr:rowOff>
    </xdr:from>
    <xdr:to>
      <xdr:col>5</xdr:col>
      <xdr:colOff>4401625</xdr:colOff>
      <xdr:row>190</xdr:row>
      <xdr:rowOff>1579685</xdr:rowOff>
    </xdr:to>
    <xdr:pic>
      <xdr:nvPicPr>
        <xdr:cNvPr id="217" name="図 216">
          <a:extLst>
            <a:ext uri="{FF2B5EF4-FFF2-40B4-BE49-F238E27FC236}">
              <a16:creationId xmlns:a16="http://schemas.microsoft.com/office/drawing/2014/main" id="{16BAE960-A0DE-7FA6-5208-C2BD4D450E60}"/>
            </a:ext>
          </a:extLst>
        </xdr:cNvPr>
        <xdr:cNvPicPr>
          <a:picLocks noChangeAspect="1"/>
        </xdr:cNvPicPr>
      </xdr:nvPicPr>
      <xdr:blipFill>
        <a:blip xmlns:r="http://schemas.openxmlformats.org/officeDocument/2006/relationships" r:embed="rId28"/>
        <a:stretch>
          <a:fillRect/>
        </a:stretch>
      </xdr:blipFill>
      <xdr:spPr>
        <a:xfrm>
          <a:off x="8801100" y="95491300"/>
          <a:ext cx="1561905" cy="1561905"/>
        </a:xfrm>
        <a:prstGeom prst="rect">
          <a:avLst/>
        </a:prstGeom>
      </xdr:spPr>
    </xdr:pic>
    <xdr:clientData/>
  </xdr:twoCellAnchor>
  <xdr:twoCellAnchor editAs="oneCell">
    <xdr:from>
      <xdr:col>2</xdr:col>
      <xdr:colOff>2844800</xdr:colOff>
      <xdr:row>197</xdr:row>
      <xdr:rowOff>38100</xdr:rowOff>
    </xdr:from>
    <xdr:to>
      <xdr:col>2</xdr:col>
      <xdr:colOff>4399085</xdr:colOff>
      <xdr:row>197</xdr:row>
      <xdr:rowOff>1600005</xdr:rowOff>
    </xdr:to>
    <xdr:pic>
      <xdr:nvPicPr>
        <xdr:cNvPr id="218" name="図 217">
          <a:extLst>
            <a:ext uri="{FF2B5EF4-FFF2-40B4-BE49-F238E27FC236}">
              <a16:creationId xmlns:a16="http://schemas.microsoft.com/office/drawing/2014/main" id="{F0E89ED5-FDA0-4E41-45E6-B51DA71002E6}"/>
            </a:ext>
          </a:extLst>
        </xdr:cNvPr>
        <xdr:cNvPicPr>
          <a:picLocks noChangeAspect="1"/>
        </xdr:cNvPicPr>
      </xdr:nvPicPr>
      <xdr:blipFill>
        <a:blip xmlns:r="http://schemas.openxmlformats.org/officeDocument/2006/relationships" r:embed="rId29"/>
        <a:stretch>
          <a:fillRect/>
        </a:stretch>
      </xdr:blipFill>
      <xdr:spPr>
        <a:xfrm>
          <a:off x="3746500" y="99034600"/>
          <a:ext cx="1561905" cy="1561905"/>
        </a:xfrm>
        <a:prstGeom prst="rect">
          <a:avLst/>
        </a:prstGeom>
      </xdr:spPr>
    </xdr:pic>
    <xdr:clientData/>
  </xdr:twoCellAnchor>
  <xdr:twoCellAnchor editAs="oneCell">
    <xdr:from>
      <xdr:col>5</xdr:col>
      <xdr:colOff>2844800</xdr:colOff>
      <xdr:row>197</xdr:row>
      <xdr:rowOff>38100</xdr:rowOff>
    </xdr:from>
    <xdr:to>
      <xdr:col>5</xdr:col>
      <xdr:colOff>4399085</xdr:colOff>
      <xdr:row>197</xdr:row>
      <xdr:rowOff>1600005</xdr:rowOff>
    </xdr:to>
    <xdr:pic>
      <xdr:nvPicPr>
        <xdr:cNvPr id="219" name="図 218">
          <a:extLst>
            <a:ext uri="{FF2B5EF4-FFF2-40B4-BE49-F238E27FC236}">
              <a16:creationId xmlns:a16="http://schemas.microsoft.com/office/drawing/2014/main" id="{7BDB043F-7BDB-423C-AFD6-DFD46C7DCC75}"/>
            </a:ext>
          </a:extLst>
        </xdr:cNvPr>
        <xdr:cNvPicPr>
          <a:picLocks noChangeAspect="1"/>
        </xdr:cNvPicPr>
      </xdr:nvPicPr>
      <xdr:blipFill>
        <a:blip xmlns:r="http://schemas.openxmlformats.org/officeDocument/2006/relationships" r:embed="rId29"/>
        <a:stretch>
          <a:fillRect/>
        </a:stretch>
      </xdr:blipFill>
      <xdr:spPr>
        <a:xfrm>
          <a:off x="8813800" y="99034600"/>
          <a:ext cx="1561905" cy="1561905"/>
        </a:xfrm>
        <a:prstGeom prst="rect">
          <a:avLst/>
        </a:prstGeom>
      </xdr:spPr>
    </xdr:pic>
    <xdr:clientData/>
  </xdr:twoCellAnchor>
  <xdr:twoCellAnchor editAs="oneCell">
    <xdr:from>
      <xdr:col>2</xdr:col>
      <xdr:colOff>2832100</xdr:colOff>
      <xdr:row>204</xdr:row>
      <xdr:rowOff>38100</xdr:rowOff>
    </xdr:from>
    <xdr:to>
      <xdr:col>2</xdr:col>
      <xdr:colOff>4401625</xdr:colOff>
      <xdr:row>204</xdr:row>
      <xdr:rowOff>1600005</xdr:rowOff>
    </xdr:to>
    <xdr:pic>
      <xdr:nvPicPr>
        <xdr:cNvPr id="220" name="図 219">
          <a:extLst>
            <a:ext uri="{FF2B5EF4-FFF2-40B4-BE49-F238E27FC236}">
              <a16:creationId xmlns:a16="http://schemas.microsoft.com/office/drawing/2014/main" id="{D2D81C7D-90BB-2C4B-5694-05B0B91314F3}"/>
            </a:ext>
          </a:extLst>
        </xdr:cNvPr>
        <xdr:cNvPicPr>
          <a:picLocks noChangeAspect="1"/>
        </xdr:cNvPicPr>
      </xdr:nvPicPr>
      <xdr:blipFill>
        <a:blip xmlns:r="http://schemas.openxmlformats.org/officeDocument/2006/relationships" r:embed="rId30"/>
        <a:stretch>
          <a:fillRect/>
        </a:stretch>
      </xdr:blipFill>
      <xdr:spPr>
        <a:xfrm>
          <a:off x="3733800" y="102552500"/>
          <a:ext cx="1561905" cy="1561905"/>
        </a:xfrm>
        <a:prstGeom prst="rect">
          <a:avLst/>
        </a:prstGeom>
      </xdr:spPr>
    </xdr:pic>
    <xdr:clientData/>
  </xdr:twoCellAnchor>
  <xdr:twoCellAnchor editAs="oneCell">
    <xdr:from>
      <xdr:col>5</xdr:col>
      <xdr:colOff>2832100</xdr:colOff>
      <xdr:row>204</xdr:row>
      <xdr:rowOff>38100</xdr:rowOff>
    </xdr:from>
    <xdr:to>
      <xdr:col>5</xdr:col>
      <xdr:colOff>4401625</xdr:colOff>
      <xdr:row>204</xdr:row>
      <xdr:rowOff>1600005</xdr:rowOff>
    </xdr:to>
    <xdr:pic>
      <xdr:nvPicPr>
        <xdr:cNvPr id="221" name="図 220">
          <a:extLst>
            <a:ext uri="{FF2B5EF4-FFF2-40B4-BE49-F238E27FC236}">
              <a16:creationId xmlns:a16="http://schemas.microsoft.com/office/drawing/2014/main" id="{F8554DDD-612F-A341-E4F0-E1184DA48092}"/>
            </a:ext>
          </a:extLst>
        </xdr:cNvPr>
        <xdr:cNvPicPr>
          <a:picLocks noChangeAspect="1"/>
        </xdr:cNvPicPr>
      </xdr:nvPicPr>
      <xdr:blipFill>
        <a:blip xmlns:r="http://schemas.openxmlformats.org/officeDocument/2006/relationships" r:embed="rId30"/>
        <a:stretch>
          <a:fillRect/>
        </a:stretch>
      </xdr:blipFill>
      <xdr:spPr>
        <a:xfrm>
          <a:off x="8801100" y="102552500"/>
          <a:ext cx="1561905" cy="1561905"/>
        </a:xfrm>
        <a:prstGeom prst="rect">
          <a:avLst/>
        </a:prstGeom>
      </xdr:spPr>
    </xdr:pic>
    <xdr:clientData/>
  </xdr:twoCellAnchor>
  <xdr:twoCellAnchor editAs="oneCell">
    <xdr:from>
      <xdr:col>2</xdr:col>
      <xdr:colOff>2832100</xdr:colOff>
      <xdr:row>211</xdr:row>
      <xdr:rowOff>38100</xdr:rowOff>
    </xdr:from>
    <xdr:to>
      <xdr:col>2</xdr:col>
      <xdr:colOff>4401625</xdr:colOff>
      <xdr:row>211</xdr:row>
      <xdr:rowOff>1600005</xdr:rowOff>
    </xdr:to>
    <xdr:pic>
      <xdr:nvPicPr>
        <xdr:cNvPr id="222" name="図 221">
          <a:extLst>
            <a:ext uri="{FF2B5EF4-FFF2-40B4-BE49-F238E27FC236}">
              <a16:creationId xmlns:a16="http://schemas.microsoft.com/office/drawing/2014/main" id="{9D85AC95-3D18-C00E-2B10-3705843B52BE}"/>
            </a:ext>
          </a:extLst>
        </xdr:cNvPr>
        <xdr:cNvPicPr>
          <a:picLocks noChangeAspect="1"/>
        </xdr:cNvPicPr>
      </xdr:nvPicPr>
      <xdr:blipFill>
        <a:blip xmlns:r="http://schemas.openxmlformats.org/officeDocument/2006/relationships" r:embed="rId31"/>
        <a:stretch>
          <a:fillRect/>
        </a:stretch>
      </xdr:blipFill>
      <xdr:spPr>
        <a:xfrm>
          <a:off x="3733800" y="106083100"/>
          <a:ext cx="1561905" cy="1561905"/>
        </a:xfrm>
        <a:prstGeom prst="rect">
          <a:avLst/>
        </a:prstGeom>
      </xdr:spPr>
    </xdr:pic>
    <xdr:clientData/>
  </xdr:twoCellAnchor>
  <xdr:twoCellAnchor editAs="oneCell">
    <xdr:from>
      <xdr:col>5</xdr:col>
      <xdr:colOff>2844800</xdr:colOff>
      <xdr:row>211</xdr:row>
      <xdr:rowOff>38100</xdr:rowOff>
    </xdr:from>
    <xdr:to>
      <xdr:col>5</xdr:col>
      <xdr:colOff>4399085</xdr:colOff>
      <xdr:row>211</xdr:row>
      <xdr:rowOff>1600005</xdr:rowOff>
    </xdr:to>
    <xdr:pic>
      <xdr:nvPicPr>
        <xdr:cNvPr id="223" name="図 222">
          <a:extLst>
            <a:ext uri="{FF2B5EF4-FFF2-40B4-BE49-F238E27FC236}">
              <a16:creationId xmlns:a16="http://schemas.microsoft.com/office/drawing/2014/main" id="{6B636917-A258-FB4D-C294-A11222C86612}"/>
            </a:ext>
          </a:extLst>
        </xdr:cNvPr>
        <xdr:cNvPicPr>
          <a:picLocks noChangeAspect="1"/>
        </xdr:cNvPicPr>
      </xdr:nvPicPr>
      <xdr:blipFill>
        <a:blip xmlns:r="http://schemas.openxmlformats.org/officeDocument/2006/relationships" r:embed="rId31"/>
        <a:stretch>
          <a:fillRect/>
        </a:stretch>
      </xdr:blipFill>
      <xdr:spPr>
        <a:xfrm>
          <a:off x="8813800" y="106083100"/>
          <a:ext cx="1561905" cy="1561905"/>
        </a:xfrm>
        <a:prstGeom prst="rect">
          <a:avLst/>
        </a:prstGeom>
      </xdr:spPr>
    </xdr:pic>
    <xdr:clientData/>
  </xdr:twoCellAnchor>
  <xdr:twoCellAnchor editAs="oneCell">
    <xdr:from>
      <xdr:col>2</xdr:col>
      <xdr:colOff>2844800</xdr:colOff>
      <xdr:row>218</xdr:row>
      <xdr:rowOff>38100</xdr:rowOff>
    </xdr:from>
    <xdr:to>
      <xdr:col>2</xdr:col>
      <xdr:colOff>4399085</xdr:colOff>
      <xdr:row>218</xdr:row>
      <xdr:rowOff>1600005</xdr:rowOff>
    </xdr:to>
    <xdr:pic>
      <xdr:nvPicPr>
        <xdr:cNvPr id="224" name="図 223">
          <a:extLst>
            <a:ext uri="{FF2B5EF4-FFF2-40B4-BE49-F238E27FC236}">
              <a16:creationId xmlns:a16="http://schemas.microsoft.com/office/drawing/2014/main" id="{C3C3732B-6CDD-8D43-F1BF-B89585630E54}"/>
            </a:ext>
          </a:extLst>
        </xdr:cNvPr>
        <xdr:cNvPicPr>
          <a:picLocks noChangeAspect="1"/>
        </xdr:cNvPicPr>
      </xdr:nvPicPr>
      <xdr:blipFill>
        <a:blip xmlns:r="http://schemas.openxmlformats.org/officeDocument/2006/relationships" r:embed="rId32"/>
        <a:stretch>
          <a:fillRect/>
        </a:stretch>
      </xdr:blipFill>
      <xdr:spPr>
        <a:xfrm>
          <a:off x="3746500" y="109601000"/>
          <a:ext cx="1561905" cy="1561905"/>
        </a:xfrm>
        <a:prstGeom prst="rect">
          <a:avLst/>
        </a:prstGeom>
      </xdr:spPr>
    </xdr:pic>
    <xdr:clientData/>
  </xdr:twoCellAnchor>
  <xdr:twoCellAnchor editAs="oneCell">
    <xdr:from>
      <xdr:col>5</xdr:col>
      <xdr:colOff>2844800</xdr:colOff>
      <xdr:row>218</xdr:row>
      <xdr:rowOff>38100</xdr:rowOff>
    </xdr:from>
    <xdr:to>
      <xdr:col>5</xdr:col>
      <xdr:colOff>4399085</xdr:colOff>
      <xdr:row>218</xdr:row>
      <xdr:rowOff>1600005</xdr:rowOff>
    </xdr:to>
    <xdr:pic>
      <xdr:nvPicPr>
        <xdr:cNvPr id="225" name="図 224">
          <a:extLst>
            <a:ext uri="{FF2B5EF4-FFF2-40B4-BE49-F238E27FC236}">
              <a16:creationId xmlns:a16="http://schemas.microsoft.com/office/drawing/2014/main" id="{1F6362E8-5D49-65CB-F132-363CE360596E}"/>
            </a:ext>
          </a:extLst>
        </xdr:cNvPr>
        <xdr:cNvPicPr>
          <a:picLocks noChangeAspect="1"/>
        </xdr:cNvPicPr>
      </xdr:nvPicPr>
      <xdr:blipFill>
        <a:blip xmlns:r="http://schemas.openxmlformats.org/officeDocument/2006/relationships" r:embed="rId32"/>
        <a:stretch>
          <a:fillRect/>
        </a:stretch>
      </xdr:blipFill>
      <xdr:spPr>
        <a:xfrm>
          <a:off x="8813800" y="109601000"/>
          <a:ext cx="1561905" cy="1561905"/>
        </a:xfrm>
        <a:prstGeom prst="rect">
          <a:avLst/>
        </a:prstGeom>
      </xdr:spPr>
    </xdr:pic>
    <xdr:clientData/>
  </xdr:twoCellAnchor>
  <xdr:twoCellAnchor editAs="oneCell">
    <xdr:from>
      <xdr:col>2</xdr:col>
      <xdr:colOff>2832100</xdr:colOff>
      <xdr:row>225</xdr:row>
      <xdr:rowOff>38100</xdr:rowOff>
    </xdr:from>
    <xdr:to>
      <xdr:col>2</xdr:col>
      <xdr:colOff>4401625</xdr:colOff>
      <xdr:row>225</xdr:row>
      <xdr:rowOff>1600005</xdr:rowOff>
    </xdr:to>
    <xdr:pic>
      <xdr:nvPicPr>
        <xdr:cNvPr id="226" name="図 225">
          <a:extLst>
            <a:ext uri="{FF2B5EF4-FFF2-40B4-BE49-F238E27FC236}">
              <a16:creationId xmlns:a16="http://schemas.microsoft.com/office/drawing/2014/main" id="{1445C534-2145-82C7-86F0-18F90E6CD4F9}"/>
            </a:ext>
          </a:extLst>
        </xdr:cNvPr>
        <xdr:cNvPicPr>
          <a:picLocks noChangeAspect="1"/>
        </xdr:cNvPicPr>
      </xdr:nvPicPr>
      <xdr:blipFill>
        <a:blip xmlns:r="http://schemas.openxmlformats.org/officeDocument/2006/relationships" r:embed="rId33"/>
        <a:stretch>
          <a:fillRect/>
        </a:stretch>
      </xdr:blipFill>
      <xdr:spPr>
        <a:xfrm>
          <a:off x="3733800" y="113131600"/>
          <a:ext cx="1561905" cy="1561905"/>
        </a:xfrm>
        <a:prstGeom prst="rect">
          <a:avLst/>
        </a:prstGeom>
      </xdr:spPr>
    </xdr:pic>
    <xdr:clientData/>
  </xdr:twoCellAnchor>
  <xdr:twoCellAnchor editAs="oneCell">
    <xdr:from>
      <xdr:col>5</xdr:col>
      <xdr:colOff>2844800</xdr:colOff>
      <xdr:row>225</xdr:row>
      <xdr:rowOff>25400</xdr:rowOff>
    </xdr:from>
    <xdr:to>
      <xdr:col>5</xdr:col>
      <xdr:colOff>4399085</xdr:colOff>
      <xdr:row>225</xdr:row>
      <xdr:rowOff>1579685</xdr:rowOff>
    </xdr:to>
    <xdr:pic>
      <xdr:nvPicPr>
        <xdr:cNvPr id="227" name="図 226">
          <a:extLst>
            <a:ext uri="{FF2B5EF4-FFF2-40B4-BE49-F238E27FC236}">
              <a16:creationId xmlns:a16="http://schemas.microsoft.com/office/drawing/2014/main" id="{C23D8F0B-3389-D396-227E-148E4121E1C8}"/>
            </a:ext>
          </a:extLst>
        </xdr:cNvPr>
        <xdr:cNvPicPr>
          <a:picLocks noChangeAspect="1"/>
        </xdr:cNvPicPr>
      </xdr:nvPicPr>
      <xdr:blipFill>
        <a:blip xmlns:r="http://schemas.openxmlformats.org/officeDocument/2006/relationships" r:embed="rId33"/>
        <a:stretch>
          <a:fillRect/>
        </a:stretch>
      </xdr:blipFill>
      <xdr:spPr>
        <a:xfrm>
          <a:off x="8813800" y="113118900"/>
          <a:ext cx="1561905" cy="1561905"/>
        </a:xfrm>
        <a:prstGeom prst="rect">
          <a:avLst/>
        </a:prstGeom>
      </xdr:spPr>
    </xdr:pic>
    <xdr:clientData/>
  </xdr:twoCellAnchor>
  <xdr:twoCellAnchor editAs="oneCell">
    <xdr:from>
      <xdr:col>2</xdr:col>
      <xdr:colOff>2832100</xdr:colOff>
      <xdr:row>232</xdr:row>
      <xdr:rowOff>25400</xdr:rowOff>
    </xdr:from>
    <xdr:to>
      <xdr:col>2</xdr:col>
      <xdr:colOff>4401625</xdr:colOff>
      <xdr:row>232</xdr:row>
      <xdr:rowOff>1579685</xdr:rowOff>
    </xdr:to>
    <xdr:pic>
      <xdr:nvPicPr>
        <xdr:cNvPr id="228" name="図 227">
          <a:extLst>
            <a:ext uri="{FF2B5EF4-FFF2-40B4-BE49-F238E27FC236}">
              <a16:creationId xmlns:a16="http://schemas.microsoft.com/office/drawing/2014/main" id="{9D96E74E-AF95-CEDB-ECAD-E32D1AED3189}"/>
            </a:ext>
          </a:extLst>
        </xdr:cNvPr>
        <xdr:cNvPicPr>
          <a:picLocks noChangeAspect="1"/>
        </xdr:cNvPicPr>
      </xdr:nvPicPr>
      <xdr:blipFill>
        <a:blip xmlns:r="http://schemas.openxmlformats.org/officeDocument/2006/relationships" r:embed="rId34"/>
        <a:stretch>
          <a:fillRect/>
        </a:stretch>
      </xdr:blipFill>
      <xdr:spPr>
        <a:xfrm>
          <a:off x="3733800" y="116636800"/>
          <a:ext cx="1561905" cy="1561905"/>
        </a:xfrm>
        <a:prstGeom prst="rect">
          <a:avLst/>
        </a:prstGeom>
      </xdr:spPr>
    </xdr:pic>
    <xdr:clientData/>
  </xdr:twoCellAnchor>
  <xdr:twoCellAnchor editAs="oneCell">
    <xdr:from>
      <xdr:col>5</xdr:col>
      <xdr:colOff>2844800</xdr:colOff>
      <xdr:row>232</xdr:row>
      <xdr:rowOff>25400</xdr:rowOff>
    </xdr:from>
    <xdr:to>
      <xdr:col>5</xdr:col>
      <xdr:colOff>4399085</xdr:colOff>
      <xdr:row>232</xdr:row>
      <xdr:rowOff>1579685</xdr:rowOff>
    </xdr:to>
    <xdr:pic>
      <xdr:nvPicPr>
        <xdr:cNvPr id="229" name="図 228">
          <a:extLst>
            <a:ext uri="{FF2B5EF4-FFF2-40B4-BE49-F238E27FC236}">
              <a16:creationId xmlns:a16="http://schemas.microsoft.com/office/drawing/2014/main" id="{A865D47A-22AF-3DCA-14E4-DEAFB3504564}"/>
            </a:ext>
          </a:extLst>
        </xdr:cNvPr>
        <xdr:cNvPicPr>
          <a:picLocks noChangeAspect="1"/>
        </xdr:cNvPicPr>
      </xdr:nvPicPr>
      <xdr:blipFill>
        <a:blip xmlns:r="http://schemas.openxmlformats.org/officeDocument/2006/relationships" r:embed="rId34"/>
        <a:stretch>
          <a:fillRect/>
        </a:stretch>
      </xdr:blipFill>
      <xdr:spPr>
        <a:xfrm>
          <a:off x="8813800" y="116636800"/>
          <a:ext cx="1561905" cy="1561905"/>
        </a:xfrm>
        <a:prstGeom prst="rect">
          <a:avLst/>
        </a:prstGeom>
      </xdr:spPr>
    </xdr:pic>
    <xdr:clientData/>
  </xdr:twoCellAnchor>
  <xdr:twoCellAnchor editAs="oneCell">
    <xdr:from>
      <xdr:col>2</xdr:col>
      <xdr:colOff>2832100</xdr:colOff>
      <xdr:row>239</xdr:row>
      <xdr:rowOff>25400</xdr:rowOff>
    </xdr:from>
    <xdr:to>
      <xdr:col>2</xdr:col>
      <xdr:colOff>4401625</xdr:colOff>
      <xdr:row>239</xdr:row>
      <xdr:rowOff>1579685</xdr:rowOff>
    </xdr:to>
    <xdr:pic>
      <xdr:nvPicPr>
        <xdr:cNvPr id="230" name="図 229">
          <a:extLst>
            <a:ext uri="{FF2B5EF4-FFF2-40B4-BE49-F238E27FC236}">
              <a16:creationId xmlns:a16="http://schemas.microsoft.com/office/drawing/2014/main" id="{EE32FC64-2F13-B24C-0790-77AA80C199EC}"/>
            </a:ext>
          </a:extLst>
        </xdr:cNvPr>
        <xdr:cNvPicPr>
          <a:picLocks noChangeAspect="1"/>
        </xdr:cNvPicPr>
      </xdr:nvPicPr>
      <xdr:blipFill>
        <a:blip xmlns:r="http://schemas.openxmlformats.org/officeDocument/2006/relationships" r:embed="rId35"/>
        <a:stretch>
          <a:fillRect/>
        </a:stretch>
      </xdr:blipFill>
      <xdr:spPr>
        <a:xfrm>
          <a:off x="3733800" y="120167400"/>
          <a:ext cx="1561905" cy="1561905"/>
        </a:xfrm>
        <a:prstGeom prst="rect">
          <a:avLst/>
        </a:prstGeom>
      </xdr:spPr>
    </xdr:pic>
    <xdr:clientData/>
  </xdr:twoCellAnchor>
  <xdr:twoCellAnchor editAs="oneCell">
    <xdr:from>
      <xdr:col>5</xdr:col>
      <xdr:colOff>2819400</xdr:colOff>
      <xdr:row>239</xdr:row>
      <xdr:rowOff>38100</xdr:rowOff>
    </xdr:from>
    <xdr:to>
      <xdr:col>5</xdr:col>
      <xdr:colOff>4381305</xdr:colOff>
      <xdr:row>239</xdr:row>
      <xdr:rowOff>1600005</xdr:rowOff>
    </xdr:to>
    <xdr:pic>
      <xdr:nvPicPr>
        <xdr:cNvPr id="231" name="図 230">
          <a:extLst>
            <a:ext uri="{FF2B5EF4-FFF2-40B4-BE49-F238E27FC236}">
              <a16:creationId xmlns:a16="http://schemas.microsoft.com/office/drawing/2014/main" id="{CEDB1117-A65C-C229-13C4-935FAE1522F5}"/>
            </a:ext>
          </a:extLst>
        </xdr:cNvPr>
        <xdr:cNvPicPr>
          <a:picLocks noChangeAspect="1"/>
        </xdr:cNvPicPr>
      </xdr:nvPicPr>
      <xdr:blipFill>
        <a:blip xmlns:r="http://schemas.openxmlformats.org/officeDocument/2006/relationships" r:embed="rId35"/>
        <a:stretch>
          <a:fillRect/>
        </a:stretch>
      </xdr:blipFill>
      <xdr:spPr>
        <a:xfrm>
          <a:off x="8788400" y="120180100"/>
          <a:ext cx="1561905" cy="1561905"/>
        </a:xfrm>
        <a:prstGeom prst="rect">
          <a:avLst/>
        </a:prstGeom>
      </xdr:spPr>
    </xdr:pic>
    <xdr:clientData/>
  </xdr:twoCellAnchor>
  <xdr:twoCellAnchor editAs="oneCell">
    <xdr:from>
      <xdr:col>2</xdr:col>
      <xdr:colOff>2832100</xdr:colOff>
      <xdr:row>246</xdr:row>
      <xdr:rowOff>25400</xdr:rowOff>
    </xdr:from>
    <xdr:to>
      <xdr:col>2</xdr:col>
      <xdr:colOff>4401625</xdr:colOff>
      <xdr:row>246</xdr:row>
      <xdr:rowOff>1579685</xdr:rowOff>
    </xdr:to>
    <xdr:pic>
      <xdr:nvPicPr>
        <xdr:cNvPr id="232" name="図 231">
          <a:extLst>
            <a:ext uri="{FF2B5EF4-FFF2-40B4-BE49-F238E27FC236}">
              <a16:creationId xmlns:a16="http://schemas.microsoft.com/office/drawing/2014/main" id="{E6F9A5AC-D231-4D3D-0950-987C2B5A78A5}"/>
            </a:ext>
          </a:extLst>
        </xdr:cNvPr>
        <xdr:cNvPicPr>
          <a:picLocks noChangeAspect="1"/>
        </xdr:cNvPicPr>
      </xdr:nvPicPr>
      <xdr:blipFill>
        <a:blip xmlns:r="http://schemas.openxmlformats.org/officeDocument/2006/relationships" r:embed="rId36"/>
        <a:stretch>
          <a:fillRect/>
        </a:stretch>
      </xdr:blipFill>
      <xdr:spPr>
        <a:xfrm>
          <a:off x="3733800" y="123685300"/>
          <a:ext cx="1561905" cy="1561905"/>
        </a:xfrm>
        <a:prstGeom prst="rect">
          <a:avLst/>
        </a:prstGeom>
      </xdr:spPr>
    </xdr:pic>
    <xdr:clientData/>
  </xdr:twoCellAnchor>
  <xdr:twoCellAnchor editAs="oneCell">
    <xdr:from>
      <xdr:col>5</xdr:col>
      <xdr:colOff>2832100</xdr:colOff>
      <xdr:row>246</xdr:row>
      <xdr:rowOff>25400</xdr:rowOff>
    </xdr:from>
    <xdr:to>
      <xdr:col>5</xdr:col>
      <xdr:colOff>4401625</xdr:colOff>
      <xdr:row>246</xdr:row>
      <xdr:rowOff>1579685</xdr:rowOff>
    </xdr:to>
    <xdr:pic>
      <xdr:nvPicPr>
        <xdr:cNvPr id="233" name="図 232">
          <a:extLst>
            <a:ext uri="{FF2B5EF4-FFF2-40B4-BE49-F238E27FC236}">
              <a16:creationId xmlns:a16="http://schemas.microsoft.com/office/drawing/2014/main" id="{5C728922-D67B-D6E0-E45C-8D415F3C0B83}"/>
            </a:ext>
          </a:extLst>
        </xdr:cNvPr>
        <xdr:cNvPicPr>
          <a:picLocks noChangeAspect="1"/>
        </xdr:cNvPicPr>
      </xdr:nvPicPr>
      <xdr:blipFill>
        <a:blip xmlns:r="http://schemas.openxmlformats.org/officeDocument/2006/relationships" r:embed="rId36"/>
        <a:stretch>
          <a:fillRect/>
        </a:stretch>
      </xdr:blipFill>
      <xdr:spPr>
        <a:xfrm>
          <a:off x="8801100" y="123685300"/>
          <a:ext cx="1561905" cy="1561905"/>
        </a:xfrm>
        <a:prstGeom prst="rect">
          <a:avLst/>
        </a:prstGeom>
      </xdr:spPr>
    </xdr:pic>
    <xdr:clientData/>
  </xdr:twoCellAnchor>
  <xdr:oneCellAnchor>
    <xdr:from>
      <xdr:col>2</xdr:col>
      <xdr:colOff>2844800</xdr:colOff>
      <xdr:row>253</xdr:row>
      <xdr:rowOff>38100</xdr:rowOff>
    </xdr:from>
    <xdr:ext cx="1558095" cy="1561905"/>
    <xdr:pic>
      <xdr:nvPicPr>
        <xdr:cNvPr id="2" name="図 1">
          <a:extLst>
            <a:ext uri="{FF2B5EF4-FFF2-40B4-BE49-F238E27FC236}">
              <a16:creationId xmlns:a16="http://schemas.microsoft.com/office/drawing/2014/main" id="{B697AF2A-F1D2-4B4B-A685-335A63472C29}"/>
            </a:ext>
          </a:extLst>
        </xdr:cNvPr>
        <xdr:cNvPicPr>
          <a:picLocks noChangeAspect="1"/>
        </xdr:cNvPicPr>
      </xdr:nvPicPr>
      <xdr:blipFill>
        <a:blip xmlns:r="http://schemas.openxmlformats.org/officeDocument/2006/relationships" r:embed="rId37"/>
        <a:stretch>
          <a:fillRect/>
        </a:stretch>
      </xdr:blipFill>
      <xdr:spPr>
        <a:xfrm>
          <a:off x="3745865" y="131959350"/>
          <a:ext cx="1558095" cy="1561905"/>
        </a:xfrm>
        <a:prstGeom prst="rect">
          <a:avLst/>
        </a:prstGeom>
      </xdr:spPr>
    </xdr:pic>
    <xdr:clientData/>
  </xdr:oneCellAnchor>
  <xdr:oneCellAnchor>
    <xdr:from>
      <xdr:col>5</xdr:col>
      <xdr:colOff>2832100</xdr:colOff>
      <xdr:row>253</xdr:row>
      <xdr:rowOff>38100</xdr:rowOff>
    </xdr:from>
    <xdr:ext cx="1565715" cy="1561905"/>
    <xdr:pic>
      <xdr:nvPicPr>
        <xdr:cNvPr id="3" name="図 2">
          <a:extLst>
            <a:ext uri="{FF2B5EF4-FFF2-40B4-BE49-F238E27FC236}">
              <a16:creationId xmlns:a16="http://schemas.microsoft.com/office/drawing/2014/main" id="{B4CFD320-210A-4804-861E-76F7B8D810C7}"/>
            </a:ext>
          </a:extLst>
        </xdr:cNvPr>
        <xdr:cNvPicPr>
          <a:picLocks noChangeAspect="1"/>
        </xdr:cNvPicPr>
      </xdr:nvPicPr>
      <xdr:blipFill>
        <a:blip xmlns:r="http://schemas.openxmlformats.org/officeDocument/2006/relationships" r:embed="rId37"/>
        <a:stretch>
          <a:fillRect/>
        </a:stretch>
      </xdr:blipFill>
      <xdr:spPr>
        <a:xfrm>
          <a:off x="8820785" y="131959350"/>
          <a:ext cx="1565715" cy="1561905"/>
        </a:xfrm>
        <a:prstGeom prst="rect">
          <a:avLst/>
        </a:prstGeom>
      </xdr:spPr>
    </xdr:pic>
    <xdr:clientData/>
  </xdr:oneCellAnchor>
  <xdr:oneCellAnchor>
    <xdr:from>
      <xdr:col>2</xdr:col>
      <xdr:colOff>2832100</xdr:colOff>
      <xdr:row>260</xdr:row>
      <xdr:rowOff>38100</xdr:rowOff>
    </xdr:from>
    <xdr:ext cx="1565715" cy="1561905"/>
    <xdr:pic>
      <xdr:nvPicPr>
        <xdr:cNvPr id="4" name="図 3">
          <a:extLst>
            <a:ext uri="{FF2B5EF4-FFF2-40B4-BE49-F238E27FC236}">
              <a16:creationId xmlns:a16="http://schemas.microsoft.com/office/drawing/2014/main" id="{726A8D3F-42B7-40FB-AEAA-4481AF85494B}"/>
            </a:ext>
          </a:extLst>
        </xdr:cNvPr>
        <xdr:cNvPicPr>
          <a:picLocks noChangeAspect="1"/>
        </xdr:cNvPicPr>
      </xdr:nvPicPr>
      <xdr:blipFill>
        <a:blip xmlns:r="http://schemas.openxmlformats.org/officeDocument/2006/relationships" r:embed="rId38"/>
        <a:stretch>
          <a:fillRect/>
        </a:stretch>
      </xdr:blipFill>
      <xdr:spPr>
        <a:xfrm>
          <a:off x="3740785" y="135483600"/>
          <a:ext cx="1565715" cy="1561905"/>
        </a:xfrm>
        <a:prstGeom prst="rect">
          <a:avLst/>
        </a:prstGeom>
      </xdr:spPr>
    </xdr:pic>
    <xdr:clientData/>
  </xdr:oneCellAnchor>
  <xdr:oneCellAnchor>
    <xdr:from>
      <xdr:col>5</xdr:col>
      <xdr:colOff>2832100</xdr:colOff>
      <xdr:row>260</xdr:row>
      <xdr:rowOff>12700</xdr:rowOff>
    </xdr:from>
    <xdr:ext cx="1565715" cy="1565715"/>
    <xdr:pic>
      <xdr:nvPicPr>
        <xdr:cNvPr id="5" name="図 4">
          <a:extLst>
            <a:ext uri="{FF2B5EF4-FFF2-40B4-BE49-F238E27FC236}">
              <a16:creationId xmlns:a16="http://schemas.microsoft.com/office/drawing/2014/main" id="{EFE69F70-ED27-4088-A6EC-D4011425E66A}"/>
            </a:ext>
          </a:extLst>
        </xdr:cNvPr>
        <xdr:cNvPicPr>
          <a:picLocks noChangeAspect="1"/>
        </xdr:cNvPicPr>
      </xdr:nvPicPr>
      <xdr:blipFill>
        <a:blip xmlns:r="http://schemas.openxmlformats.org/officeDocument/2006/relationships" r:embed="rId38"/>
        <a:stretch>
          <a:fillRect/>
        </a:stretch>
      </xdr:blipFill>
      <xdr:spPr>
        <a:xfrm>
          <a:off x="8820785" y="135462010"/>
          <a:ext cx="1565715" cy="1565715"/>
        </a:xfrm>
        <a:prstGeom prst="rect">
          <a:avLst/>
        </a:prstGeom>
      </xdr:spPr>
    </xdr:pic>
    <xdr:clientData/>
  </xdr:oneCellAnchor>
  <xdr:twoCellAnchor editAs="oneCell">
    <xdr:from>
      <xdr:col>2</xdr:col>
      <xdr:colOff>2841625</xdr:colOff>
      <xdr:row>267</xdr:row>
      <xdr:rowOff>15875</xdr:rowOff>
    </xdr:from>
    <xdr:to>
      <xdr:col>2</xdr:col>
      <xdr:colOff>4399720</xdr:colOff>
      <xdr:row>267</xdr:row>
      <xdr:rowOff>1581590</xdr:rowOff>
    </xdr:to>
    <xdr:pic>
      <xdr:nvPicPr>
        <xdr:cNvPr id="6" name="図 5">
          <a:extLst>
            <a:ext uri="{FF2B5EF4-FFF2-40B4-BE49-F238E27FC236}">
              <a16:creationId xmlns:a16="http://schemas.microsoft.com/office/drawing/2014/main" id="{D11963D9-2E97-6F8C-0A8C-E3084A86F3A4}"/>
            </a:ext>
          </a:extLst>
        </xdr:cNvPr>
        <xdr:cNvPicPr>
          <a:picLocks noChangeAspect="1"/>
        </xdr:cNvPicPr>
      </xdr:nvPicPr>
      <xdr:blipFill>
        <a:blip xmlns:r="http://schemas.openxmlformats.org/officeDocument/2006/relationships" r:embed="rId39"/>
        <a:stretch>
          <a:fillRect/>
        </a:stretch>
      </xdr:blipFill>
      <xdr:spPr>
        <a:xfrm>
          <a:off x="3746500" y="134556500"/>
          <a:ext cx="1561905" cy="1561905"/>
        </a:xfrm>
        <a:prstGeom prst="rect">
          <a:avLst/>
        </a:prstGeom>
      </xdr:spPr>
    </xdr:pic>
    <xdr:clientData/>
  </xdr:twoCellAnchor>
  <xdr:twoCellAnchor editAs="oneCell">
    <xdr:from>
      <xdr:col>5</xdr:col>
      <xdr:colOff>2837815</xdr:colOff>
      <xdr:row>267</xdr:row>
      <xdr:rowOff>33655</xdr:rowOff>
    </xdr:from>
    <xdr:to>
      <xdr:col>5</xdr:col>
      <xdr:colOff>4403530</xdr:colOff>
      <xdr:row>267</xdr:row>
      <xdr:rowOff>1584130</xdr:rowOff>
    </xdr:to>
    <xdr:pic>
      <xdr:nvPicPr>
        <xdr:cNvPr id="7" name="図 6">
          <a:extLst>
            <a:ext uri="{FF2B5EF4-FFF2-40B4-BE49-F238E27FC236}">
              <a16:creationId xmlns:a16="http://schemas.microsoft.com/office/drawing/2014/main" id="{44C7680A-F93B-C151-4E67-69342454E5C6}"/>
            </a:ext>
          </a:extLst>
        </xdr:cNvPr>
        <xdr:cNvPicPr>
          <a:picLocks noChangeAspect="1"/>
        </xdr:cNvPicPr>
      </xdr:nvPicPr>
      <xdr:blipFill>
        <a:blip xmlns:r="http://schemas.openxmlformats.org/officeDocument/2006/relationships" r:embed="rId39"/>
        <a:stretch>
          <a:fillRect/>
        </a:stretch>
      </xdr:blipFill>
      <xdr:spPr>
        <a:xfrm>
          <a:off x="8822690" y="134574280"/>
          <a:ext cx="1561905" cy="1561905"/>
        </a:xfrm>
        <a:prstGeom prst="rect">
          <a:avLst/>
        </a:prstGeom>
      </xdr:spPr>
    </xdr:pic>
    <xdr:clientData/>
  </xdr:twoCellAnchor>
  <xdr:twoCellAnchor editAs="oneCell">
    <xdr:from>
      <xdr:col>2</xdr:col>
      <xdr:colOff>2829560</xdr:colOff>
      <xdr:row>274</xdr:row>
      <xdr:rowOff>29845</xdr:rowOff>
    </xdr:from>
    <xdr:to>
      <xdr:col>2</xdr:col>
      <xdr:colOff>4400990</xdr:colOff>
      <xdr:row>274</xdr:row>
      <xdr:rowOff>1584130</xdr:rowOff>
    </xdr:to>
    <xdr:pic>
      <xdr:nvPicPr>
        <xdr:cNvPr id="8" name="図 7">
          <a:extLst>
            <a:ext uri="{FF2B5EF4-FFF2-40B4-BE49-F238E27FC236}">
              <a16:creationId xmlns:a16="http://schemas.microsoft.com/office/drawing/2014/main" id="{2D7404E5-D33A-B142-B7D9-C6B6650E814C}"/>
            </a:ext>
          </a:extLst>
        </xdr:cNvPr>
        <xdr:cNvPicPr>
          <a:picLocks noChangeAspect="1"/>
        </xdr:cNvPicPr>
      </xdr:nvPicPr>
      <xdr:blipFill>
        <a:blip xmlns:r="http://schemas.openxmlformats.org/officeDocument/2006/relationships" r:embed="rId40"/>
        <a:stretch>
          <a:fillRect/>
        </a:stretch>
      </xdr:blipFill>
      <xdr:spPr>
        <a:xfrm>
          <a:off x="3734435" y="138094720"/>
          <a:ext cx="1561905" cy="1561905"/>
        </a:xfrm>
        <a:prstGeom prst="rect">
          <a:avLst/>
        </a:prstGeom>
      </xdr:spPr>
    </xdr:pic>
    <xdr:clientData/>
  </xdr:twoCellAnchor>
  <xdr:twoCellAnchor editAs="oneCell">
    <xdr:from>
      <xdr:col>5</xdr:col>
      <xdr:colOff>2841625</xdr:colOff>
      <xdr:row>274</xdr:row>
      <xdr:rowOff>31750</xdr:rowOff>
    </xdr:from>
    <xdr:to>
      <xdr:col>5</xdr:col>
      <xdr:colOff>4403530</xdr:colOff>
      <xdr:row>274</xdr:row>
      <xdr:rowOff>1580320</xdr:rowOff>
    </xdr:to>
    <xdr:pic>
      <xdr:nvPicPr>
        <xdr:cNvPr id="9" name="図 8">
          <a:extLst>
            <a:ext uri="{FF2B5EF4-FFF2-40B4-BE49-F238E27FC236}">
              <a16:creationId xmlns:a16="http://schemas.microsoft.com/office/drawing/2014/main" id="{4485B4E6-AC42-A5F5-6681-13259FCA02C2}"/>
            </a:ext>
          </a:extLst>
        </xdr:cNvPr>
        <xdr:cNvPicPr>
          <a:picLocks noChangeAspect="1"/>
        </xdr:cNvPicPr>
      </xdr:nvPicPr>
      <xdr:blipFill>
        <a:blip xmlns:r="http://schemas.openxmlformats.org/officeDocument/2006/relationships" r:embed="rId40"/>
        <a:stretch>
          <a:fillRect/>
        </a:stretch>
      </xdr:blipFill>
      <xdr:spPr>
        <a:xfrm>
          <a:off x="8826500" y="138096625"/>
          <a:ext cx="1565715" cy="1561905"/>
        </a:xfrm>
        <a:prstGeom prst="rect">
          <a:avLst/>
        </a:prstGeom>
      </xdr:spPr>
    </xdr:pic>
    <xdr:clientData/>
  </xdr:twoCellAnchor>
  <xdr:twoCellAnchor editAs="oneCell">
    <xdr:from>
      <xdr:col>2</xdr:col>
      <xdr:colOff>2825750</xdr:colOff>
      <xdr:row>281</xdr:row>
      <xdr:rowOff>31750</xdr:rowOff>
    </xdr:from>
    <xdr:to>
      <xdr:col>2</xdr:col>
      <xdr:colOff>4400990</xdr:colOff>
      <xdr:row>281</xdr:row>
      <xdr:rowOff>1580320</xdr:rowOff>
    </xdr:to>
    <xdr:pic>
      <xdr:nvPicPr>
        <xdr:cNvPr id="10" name="図 9">
          <a:extLst>
            <a:ext uri="{FF2B5EF4-FFF2-40B4-BE49-F238E27FC236}">
              <a16:creationId xmlns:a16="http://schemas.microsoft.com/office/drawing/2014/main" id="{5B93C101-8005-9AFA-30C4-76CC52965E59}"/>
            </a:ext>
          </a:extLst>
        </xdr:cNvPr>
        <xdr:cNvPicPr>
          <a:picLocks noChangeAspect="1"/>
        </xdr:cNvPicPr>
      </xdr:nvPicPr>
      <xdr:blipFill>
        <a:blip xmlns:r="http://schemas.openxmlformats.org/officeDocument/2006/relationships" r:embed="rId41"/>
        <a:stretch>
          <a:fillRect/>
        </a:stretch>
      </xdr:blipFill>
      <xdr:spPr>
        <a:xfrm>
          <a:off x="3730625" y="141636750"/>
          <a:ext cx="1561905" cy="1561905"/>
        </a:xfrm>
        <a:prstGeom prst="rect">
          <a:avLst/>
        </a:prstGeom>
      </xdr:spPr>
    </xdr:pic>
    <xdr:clientData/>
  </xdr:twoCellAnchor>
  <xdr:twoCellAnchor editAs="oneCell">
    <xdr:from>
      <xdr:col>5</xdr:col>
      <xdr:colOff>2825750</xdr:colOff>
      <xdr:row>281</xdr:row>
      <xdr:rowOff>31750</xdr:rowOff>
    </xdr:from>
    <xdr:to>
      <xdr:col>5</xdr:col>
      <xdr:colOff>4400990</xdr:colOff>
      <xdr:row>281</xdr:row>
      <xdr:rowOff>1580320</xdr:rowOff>
    </xdr:to>
    <xdr:pic>
      <xdr:nvPicPr>
        <xdr:cNvPr id="11" name="図 10">
          <a:extLst>
            <a:ext uri="{FF2B5EF4-FFF2-40B4-BE49-F238E27FC236}">
              <a16:creationId xmlns:a16="http://schemas.microsoft.com/office/drawing/2014/main" id="{0B1731CE-439B-9BCE-D41E-44CDBF53D515}"/>
            </a:ext>
          </a:extLst>
        </xdr:cNvPr>
        <xdr:cNvPicPr>
          <a:picLocks noChangeAspect="1"/>
        </xdr:cNvPicPr>
      </xdr:nvPicPr>
      <xdr:blipFill>
        <a:blip xmlns:r="http://schemas.openxmlformats.org/officeDocument/2006/relationships" r:embed="rId41"/>
        <a:stretch>
          <a:fillRect/>
        </a:stretch>
      </xdr:blipFill>
      <xdr:spPr>
        <a:xfrm>
          <a:off x="8810625" y="141636750"/>
          <a:ext cx="1561905" cy="1561905"/>
        </a:xfrm>
        <a:prstGeom prst="rect">
          <a:avLst/>
        </a:prstGeom>
      </xdr:spPr>
    </xdr:pic>
    <xdr:clientData/>
  </xdr:twoCellAnchor>
  <xdr:twoCellAnchor editAs="oneCell">
    <xdr:from>
      <xdr:col>2</xdr:col>
      <xdr:colOff>2841625</xdr:colOff>
      <xdr:row>288</xdr:row>
      <xdr:rowOff>25400</xdr:rowOff>
    </xdr:from>
    <xdr:to>
      <xdr:col>2</xdr:col>
      <xdr:colOff>4399720</xdr:colOff>
      <xdr:row>288</xdr:row>
      <xdr:rowOff>1581590</xdr:rowOff>
    </xdr:to>
    <xdr:pic>
      <xdr:nvPicPr>
        <xdr:cNvPr id="12" name="図 11">
          <a:extLst>
            <a:ext uri="{FF2B5EF4-FFF2-40B4-BE49-F238E27FC236}">
              <a16:creationId xmlns:a16="http://schemas.microsoft.com/office/drawing/2014/main" id="{08011D9E-87F9-A45D-F1EF-F09C1AF9D66D}"/>
            </a:ext>
          </a:extLst>
        </xdr:cNvPr>
        <xdr:cNvPicPr>
          <a:picLocks noChangeAspect="1"/>
        </xdr:cNvPicPr>
      </xdr:nvPicPr>
      <xdr:blipFill>
        <a:blip xmlns:r="http://schemas.openxmlformats.org/officeDocument/2006/relationships" r:embed="rId42"/>
        <a:stretch>
          <a:fillRect/>
        </a:stretch>
      </xdr:blipFill>
      <xdr:spPr>
        <a:xfrm>
          <a:off x="3746500" y="145154650"/>
          <a:ext cx="1561905" cy="1560000"/>
        </a:xfrm>
        <a:prstGeom prst="rect">
          <a:avLst/>
        </a:prstGeom>
      </xdr:spPr>
    </xdr:pic>
    <xdr:clientData/>
  </xdr:twoCellAnchor>
  <xdr:twoCellAnchor editAs="oneCell">
    <xdr:from>
      <xdr:col>5</xdr:col>
      <xdr:colOff>2841625</xdr:colOff>
      <xdr:row>288</xdr:row>
      <xdr:rowOff>29845</xdr:rowOff>
    </xdr:from>
    <xdr:to>
      <xdr:col>5</xdr:col>
      <xdr:colOff>4401625</xdr:colOff>
      <xdr:row>288</xdr:row>
      <xdr:rowOff>1584130</xdr:rowOff>
    </xdr:to>
    <xdr:pic>
      <xdr:nvPicPr>
        <xdr:cNvPr id="13" name="図 12">
          <a:extLst>
            <a:ext uri="{FF2B5EF4-FFF2-40B4-BE49-F238E27FC236}">
              <a16:creationId xmlns:a16="http://schemas.microsoft.com/office/drawing/2014/main" id="{2A69741B-E854-5217-2855-B67015510D0C}"/>
            </a:ext>
          </a:extLst>
        </xdr:cNvPr>
        <xdr:cNvPicPr>
          <a:picLocks noChangeAspect="1"/>
        </xdr:cNvPicPr>
      </xdr:nvPicPr>
      <xdr:blipFill>
        <a:blip xmlns:r="http://schemas.openxmlformats.org/officeDocument/2006/relationships" r:embed="rId42"/>
        <a:stretch>
          <a:fillRect/>
        </a:stretch>
      </xdr:blipFill>
      <xdr:spPr>
        <a:xfrm>
          <a:off x="8826500" y="145159095"/>
          <a:ext cx="1563810" cy="1561905"/>
        </a:xfrm>
        <a:prstGeom prst="rect">
          <a:avLst/>
        </a:prstGeom>
      </xdr:spPr>
    </xdr:pic>
    <xdr:clientData/>
  </xdr:twoCellAnchor>
  <xdr:twoCellAnchor editAs="oneCell">
    <xdr:from>
      <xdr:col>2</xdr:col>
      <xdr:colOff>2837815</xdr:colOff>
      <xdr:row>295</xdr:row>
      <xdr:rowOff>15875</xdr:rowOff>
    </xdr:from>
    <xdr:to>
      <xdr:col>2</xdr:col>
      <xdr:colOff>4403530</xdr:colOff>
      <xdr:row>295</xdr:row>
      <xdr:rowOff>1581590</xdr:rowOff>
    </xdr:to>
    <xdr:pic>
      <xdr:nvPicPr>
        <xdr:cNvPr id="14" name="図 13">
          <a:extLst>
            <a:ext uri="{FF2B5EF4-FFF2-40B4-BE49-F238E27FC236}">
              <a16:creationId xmlns:a16="http://schemas.microsoft.com/office/drawing/2014/main" id="{BD81E5A7-FCB2-FCF7-EFFA-F5614E672DDB}"/>
            </a:ext>
          </a:extLst>
        </xdr:cNvPr>
        <xdr:cNvPicPr>
          <a:picLocks noChangeAspect="1"/>
        </xdr:cNvPicPr>
      </xdr:nvPicPr>
      <xdr:blipFill>
        <a:blip xmlns:r="http://schemas.openxmlformats.org/officeDocument/2006/relationships" r:embed="rId43"/>
        <a:stretch>
          <a:fillRect/>
        </a:stretch>
      </xdr:blipFill>
      <xdr:spPr>
        <a:xfrm>
          <a:off x="3742690" y="148685250"/>
          <a:ext cx="1561905" cy="1561905"/>
        </a:xfrm>
        <a:prstGeom prst="rect">
          <a:avLst/>
        </a:prstGeom>
      </xdr:spPr>
    </xdr:pic>
    <xdr:clientData/>
  </xdr:twoCellAnchor>
  <xdr:twoCellAnchor editAs="oneCell">
    <xdr:from>
      <xdr:col>5</xdr:col>
      <xdr:colOff>2827655</xdr:colOff>
      <xdr:row>295</xdr:row>
      <xdr:rowOff>27940</xdr:rowOff>
    </xdr:from>
    <xdr:to>
      <xdr:col>5</xdr:col>
      <xdr:colOff>4397180</xdr:colOff>
      <xdr:row>295</xdr:row>
      <xdr:rowOff>1580320</xdr:rowOff>
    </xdr:to>
    <xdr:pic>
      <xdr:nvPicPr>
        <xdr:cNvPr id="15" name="図 14">
          <a:extLst>
            <a:ext uri="{FF2B5EF4-FFF2-40B4-BE49-F238E27FC236}">
              <a16:creationId xmlns:a16="http://schemas.microsoft.com/office/drawing/2014/main" id="{8F81DB1E-59A0-A4DE-03FC-CA1EF8129A71}"/>
            </a:ext>
          </a:extLst>
        </xdr:cNvPr>
        <xdr:cNvPicPr>
          <a:picLocks noChangeAspect="1"/>
        </xdr:cNvPicPr>
      </xdr:nvPicPr>
      <xdr:blipFill>
        <a:blip xmlns:r="http://schemas.openxmlformats.org/officeDocument/2006/relationships" r:embed="rId43"/>
        <a:stretch>
          <a:fillRect/>
        </a:stretch>
      </xdr:blipFill>
      <xdr:spPr>
        <a:xfrm>
          <a:off x="8812530" y="148697315"/>
          <a:ext cx="1561905" cy="1561905"/>
        </a:xfrm>
        <a:prstGeom prst="rect">
          <a:avLst/>
        </a:prstGeom>
      </xdr:spPr>
    </xdr:pic>
    <xdr:clientData/>
  </xdr:twoCellAnchor>
  <xdr:twoCellAnchor editAs="oneCell">
    <xdr:from>
      <xdr:col>2</xdr:col>
      <xdr:colOff>2841625</xdr:colOff>
      <xdr:row>302</xdr:row>
      <xdr:rowOff>19685</xdr:rowOff>
    </xdr:from>
    <xdr:to>
      <xdr:col>2</xdr:col>
      <xdr:colOff>4401625</xdr:colOff>
      <xdr:row>302</xdr:row>
      <xdr:rowOff>1577780</xdr:rowOff>
    </xdr:to>
    <xdr:pic>
      <xdr:nvPicPr>
        <xdr:cNvPr id="16" name="図 15">
          <a:extLst>
            <a:ext uri="{FF2B5EF4-FFF2-40B4-BE49-F238E27FC236}">
              <a16:creationId xmlns:a16="http://schemas.microsoft.com/office/drawing/2014/main" id="{D2207AAD-8BFF-7793-BEA4-6B4F288BCB0B}"/>
            </a:ext>
          </a:extLst>
        </xdr:cNvPr>
        <xdr:cNvPicPr>
          <a:picLocks noChangeAspect="1"/>
        </xdr:cNvPicPr>
      </xdr:nvPicPr>
      <xdr:blipFill>
        <a:blip xmlns:r="http://schemas.openxmlformats.org/officeDocument/2006/relationships" r:embed="rId44"/>
        <a:stretch>
          <a:fillRect/>
        </a:stretch>
      </xdr:blipFill>
      <xdr:spPr>
        <a:xfrm>
          <a:off x="3746500" y="152213310"/>
          <a:ext cx="1563810" cy="1561905"/>
        </a:xfrm>
        <a:prstGeom prst="rect">
          <a:avLst/>
        </a:prstGeom>
      </xdr:spPr>
    </xdr:pic>
    <xdr:clientData/>
  </xdr:twoCellAnchor>
  <xdr:twoCellAnchor editAs="oneCell">
    <xdr:from>
      <xdr:col>5</xdr:col>
      <xdr:colOff>2841625</xdr:colOff>
      <xdr:row>302</xdr:row>
      <xdr:rowOff>19685</xdr:rowOff>
    </xdr:from>
    <xdr:to>
      <xdr:col>5</xdr:col>
      <xdr:colOff>4401625</xdr:colOff>
      <xdr:row>302</xdr:row>
      <xdr:rowOff>1577780</xdr:rowOff>
    </xdr:to>
    <xdr:pic>
      <xdr:nvPicPr>
        <xdr:cNvPr id="17" name="図 16">
          <a:extLst>
            <a:ext uri="{FF2B5EF4-FFF2-40B4-BE49-F238E27FC236}">
              <a16:creationId xmlns:a16="http://schemas.microsoft.com/office/drawing/2014/main" id="{06A969A5-3F9C-230C-4AA9-EA456A4E17D9}"/>
            </a:ext>
          </a:extLst>
        </xdr:cNvPr>
        <xdr:cNvPicPr>
          <a:picLocks noChangeAspect="1"/>
        </xdr:cNvPicPr>
      </xdr:nvPicPr>
      <xdr:blipFill>
        <a:blip xmlns:r="http://schemas.openxmlformats.org/officeDocument/2006/relationships" r:embed="rId44"/>
        <a:stretch>
          <a:fillRect/>
        </a:stretch>
      </xdr:blipFill>
      <xdr:spPr>
        <a:xfrm>
          <a:off x="8826500" y="152213310"/>
          <a:ext cx="1563810" cy="1561905"/>
        </a:xfrm>
        <a:prstGeom prst="rect">
          <a:avLst/>
        </a:prstGeom>
      </xdr:spPr>
    </xdr:pic>
    <xdr:clientData/>
  </xdr:twoCellAnchor>
  <xdr:twoCellAnchor editAs="oneCell">
    <xdr:from>
      <xdr:col>2</xdr:col>
      <xdr:colOff>2841625</xdr:colOff>
      <xdr:row>309</xdr:row>
      <xdr:rowOff>29845</xdr:rowOff>
    </xdr:from>
    <xdr:to>
      <xdr:col>2</xdr:col>
      <xdr:colOff>4401625</xdr:colOff>
      <xdr:row>309</xdr:row>
      <xdr:rowOff>1584130</xdr:rowOff>
    </xdr:to>
    <xdr:pic>
      <xdr:nvPicPr>
        <xdr:cNvPr id="18" name="図 17">
          <a:extLst>
            <a:ext uri="{FF2B5EF4-FFF2-40B4-BE49-F238E27FC236}">
              <a16:creationId xmlns:a16="http://schemas.microsoft.com/office/drawing/2014/main" id="{03A7326D-827E-72B9-5B32-D06C61FD3CEA}"/>
            </a:ext>
          </a:extLst>
        </xdr:cNvPr>
        <xdr:cNvPicPr>
          <a:picLocks noChangeAspect="1"/>
        </xdr:cNvPicPr>
      </xdr:nvPicPr>
      <xdr:blipFill>
        <a:blip xmlns:r="http://schemas.openxmlformats.org/officeDocument/2006/relationships" r:embed="rId45"/>
        <a:stretch>
          <a:fillRect/>
        </a:stretch>
      </xdr:blipFill>
      <xdr:spPr>
        <a:xfrm>
          <a:off x="3746500" y="155763595"/>
          <a:ext cx="1563810" cy="1561905"/>
        </a:xfrm>
        <a:prstGeom prst="rect">
          <a:avLst/>
        </a:prstGeom>
      </xdr:spPr>
    </xdr:pic>
    <xdr:clientData/>
  </xdr:twoCellAnchor>
  <xdr:twoCellAnchor editAs="oneCell">
    <xdr:from>
      <xdr:col>5</xdr:col>
      <xdr:colOff>2859405</xdr:colOff>
      <xdr:row>309</xdr:row>
      <xdr:rowOff>15875</xdr:rowOff>
    </xdr:from>
    <xdr:to>
      <xdr:col>6</xdr:col>
      <xdr:colOff>2345</xdr:colOff>
      <xdr:row>309</xdr:row>
      <xdr:rowOff>1581590</xdr:rowOff>
    </xdr:to>
    <xdr:pic>
      <xdr:nvPicPr>
        <xdr:cNvPr id="19" name="図 18">
          <a:extLst>
            <a:ext uri="{FF2B5EF4-FFF2-40B4-BE49-F238E27FC236}">
              <a16:creationId xmlns:a16="http://schemas.microsoft.com/office/drawing/2014/main" id="{16335CC0-FC4A-E779-1AEC-8314357042C5}"/>
            </a:ext>
          </a:extLst>
        </xdr:cNvPr>
        <xdr:cNvPicPr>
          <a:picLocks noChangeAspect="1"/>
        </xdr:cNvPicPr>
      </xdr:nvPicPr>
      <xdr:blipFill>
        <a:blip xmlns:r="http://schemas.openxmlformats.org/officeDocument/2006/relationships" r:embed="rId45"/>
        <a:stretch>
          <a:fillRect/>
        </a:stretch>
      </xdr:blipFill>
      <xdr:spPr>
        <a:xfrm>
          <a:off x="8844280" y="155749625"/>
          <a:ext cx="1556190" cy="1561905"/>
        </a:xfrm>
        <a:prstGeom prst="rect">
          <a:avLst/>
        </a:prstGeom>
      </xdr:spPr>
    </xdr:pic>
    <xdr:clientData/>
  </xdr:twoCellAnchor>
  <xdr:twoCellAnchor editAs="oneCell">
    <xdr:from>
      <xdr:col>2</xdr:col>
      <xdr:colOff>2841625</xdr:colOff>
      <xdr:row>316</xdr:row>
      <xdr:rowOff>21590</xdr:rowOff>
    </xdr:from>
    <xdr:to>
      <xdr:col>2</xdr:col>
      <xdr:colOff>4399720</xdr:colOff>
      <xdr:row>316</xdr:row>
      <xdr:rowOff>1577780</xdr:rowOff>
    </xdr:to>
    <xdr:pic>
      <xdr:nvPicPr>
        <xdr:cNvPr id="20" name="図 19">
          <a:extLst>
            <a:ext uri="{FF2B5EF4-FFF2-40B4-BE49-F238E27FC236}">
              <a16:creationId xmlns:a16="http://schemas.microsoft.com/office/drawing/2014/main" id="{6716032D-24E5-5E9E-C729-650A9628300D}"/>
            </a:ext>
          </a:extLst>
        </xdr:cNvPr>
        <xdr:cNvPicPr>
          <a:picLocks noChangeAspect="1"/>
        </xdr:cNvPicPr>
      </xdr:nvPicPr>
      <xdr:blipFill>
        <a:blip xmlns:r="http://schemas.openxmlformats.org/officeDocument/2006/relationships" r:embed="rId46"/>
        <a:stretch>
          <a:fillRect/>
        </a:stretch>
      </xdr:blipFill>
      <xdr:spPr>
        <a:xfrm>
          <a:off x="3746500" y="159279590"/>
          <a:ext cx="1561905" cy="1560000"/>
        </a:xfrm>
        <a:prstGeom prst="rect">
          <a:avLst/>
        </a:prstGeom>
      </xdr:spPr>
    </xdr:pic>
    <xdr:clientData/>
  </xdr:twoCellAnchor>
  <xdr:twoCellAnchor editAs="oneCell">
    <xdr:from>
      <xdr:col>5</xdr:col>
      <xdr:colOff>2861310</xdr:colOff>
      <xdr:row>316</xdr:row>
      <xdr:rowOff>19685</xdr:rowOff>
    </xdr:from>
    <xdr:to>
      <xdr:col>6</xdr:col>
      <xdr:colOff>2345</xdr:colOff>
      <xdr:row>316</xdr:row>
      <xdr:rowOff>1577780</xdr:rowOff>
    </xdr:to>
    <xdr:pic>
      <xdr:nvPicPr>
        <xdr:cNvPr id="21" name="図 20">
          <a:extLst>
            <a:ext uri="{FF2B5EF4-FFF2-40B4-BE49-F238E27FC236}">
              <a16:creationId xmlns:a16="http://schemas.microsoft.com/office/drawing/2014/main" id="{8EC7B5DD-A464-8B3A-A860-64A689695DCB}"/>
            </a:ext>
          </a:extLst>
        </xdr:cNvPr>
        <xdr:cNvPicPr>
          <a:picLocks noChangeAspect="1"/>
        </xdr:cNvPicPr>
      </xdr:nvPicPr>
      <xdr:blipFill>
        <a:blip xmlns:r="http://schemas.openxmlformats.org/officeDocument/2006/relationships" r:embed="rId46"/>
        <a:stretch>
          <a:fillRect/>
        </a:stretch>
      </xdr:blipFill>
      <xdr:spPr>
        <a:xfrm>
          <a:off x="8846185" y="159277685"/>
          <a:ext cx="1554285" cy="1561905"/>
        </a:xfrm>
        <a:prstGeom prst="rect">
          <a:avLst/>
        </a:prstGeom>
      </xdr:spPr>
    </xdr:pic>
    <xdr:clientData/>
  </xdr:twoCellAnchor>
  <xdr:twoCellAnchor editAs="oneCell">
    <xdr:from>
      <xdr:col>2</xdr:col>
      <xdr:colOff>2841625</xdr:colOff>
      <xdr:row>323</xdr:row>
      <xdr:rowOff>31750</xdr:rowOff>
    </xdr:from>
    <xdr:to>
      <xdr:col>2</xdr:col>
      <xdr:colOff>4399720</xdr:colOff>
      <xdr:row>323</xdr:row>
      <xdr:rowOff>1580320</xdr:rowOff>
    </xdr:to>
    <xdr:pic>
      <xdr:nvPicPr>
        <xdr:cNvPr id="22" name="図 21">
          <a:extLst>
            <a:ext uri="{FF2B5EF4-FFF2-40B4-BE49-F238E27FC236}">
              <a16:creationId xmlns:a16="http://schemas.microsoft.com/office/drawing/2014/main" id="{7F8A2A8A-7875-A745-051F-ED3BC3E8CC50}"/>
            </a:ext>
          </a:extLst>
        </xdr:cNvPr>
        <xdr:cNvPicPr>
          <a:picLocks noChangeAspect="1"/>
        </xdr:cNvPicPr>
      </xdr:nvPicPr>
      <xdr:blipFill>
        <a:blip xmlns:r="http://schemas.openxmlformats.org/officeDocument/2006/relationships" r:embed="rId47"/>
        <a:stretch>
          <a:fillRect/>
        </a:stretch>
      </xdr:blipFill>
      <xdr:spPr>
        <a:xfrm>
          <a:off x="3746500" y="162829875"/>
          <a:ext cx="1561905" cy="1561905"/>
        </a:xfrm>
        <a:prstGeom prst="rect">
          <a:avLst/>
        </a:prstGeom>
      </xdr:spPr>
    </xdr:pic>
    <xdr:clientData/>
  </xdr:twoCellAnchor>
  <xdr:twoCellAnchor editAs="oneCell">
    <xdr:from>
      <xdr:col>5</xdr:col>
      <xdr:colOff>2828290</xdr:colOff>
      <xdr:row>323</xdr:row>
      <xdr:rowOff>19685</xdr:rowOff>
    </xdr:from>
    <xdr:to>
      <xdr:col>5</xdr:col>
      <xdr:colOff>4401625</xdr:colOff>
      <xdr:row>323</xdr:row>
      <xdr:rowOff>1577780</xdr:rowOff>
    </xdr:to>
    <xdr:pic>
      <xdr:nvPicPr>
        <xdr:cNvPr id="23" name="図 22">
          <a:extLst>
            <a:ext uri="{FF2B5EF4-FFF2-40B4-BE49-F238E27FC236}">
              <a16:creationId xmlns:a16="http://schemas.microsoft.com/office/drawing/2014/main" id="{4235DC77-5A71-401D-F338-82A9A09CF8E7}"/>
            </a:ext>
          </a:extLst>
        </xdr:cNvPr>
        <xdr:cNvPicPr>
          <a:picLocks noChangeAspect="1"/>
        </xdr:cNvPicPr>
      </xdr:nvPicPr>
      <xdr:blipFill>
        <a:blip xmlns:r="http://schemas.openxmlformats.org/officeDocument/2006/relationships" r:embed="rId47"/>
        <a:stretch>
          <a:fillRect/>
        </a:stretch>
      </xdr:blipFill>
      <xdr:spPr>
        <a:xfrm>
          <a:off x="8813165" y="162817810"/>
          <a:ext cx="1569525" cy="1561905"/>
        </a:xfrm>
        <a:prstGeom prst="rect">
          <a:avLst/>
        </a:prstGeom>
      </xdr:spPr>
    </xdr:pic>
    <xdr:clientData/>
  </xdr:twoCellAnchor>
  <xdr:twoCellAnchor editAs="oneCell">
    <xdr:from>
      <xdr:col>2</xdr:col>
      <xdr:colOff>2841625</xdr:colOff>
      <xdr:row>330</xdr:row>
      <xdr:rowOff>31750</xdr:rowOff>
    </xdr:from>
    <xdr:to>
      <xdr:col>2</xdr:col>
      <xdr:colOff>4399720</xdr:colOff>
      <xdr:row>330</xdr:row>
      <xdr:rowOff>1580320</xdr:rowOff>
    </xdr:to>
    <xdr:pic>
      <xdr:nvPicPr>
        <xdr:cNvPr id="24" name="図 23">
          <a:extLst>
            <a:ext uri="{FF2B5EF4-FFF2-40B4-BE49-F238E27FC236}">
              <a16:creationId xmlns:a16="http://schemas.microsoft.com/office/drawing/2014/main" id="{FBB7C671-CBA0-0723-3B9F-43A3D1D307A5}"/>
            </a:ext>
          </a:extLst>
        </xdr:cNvPr>
        <xdr:cNvPicPr>
          <a:picLocks noChangeAspect="1"/>
        </xdr:cNvPicPr>
      </xdr:nvPicPr>
      <xdr:blipFill>
        <a:blip xmlns:r="http://schemas.openxmlformats.org/officeDocument/2006/relationships" r:embed="rId48"/>
        <a:stretch>
          <a:fillRect/>
        </a:stretch>
      </xdr:blipFill>
      <xdr:spPr>
        <a:xfrm>
          <a:off x="3746500" y="166354125"/>
          <a:ext cx="1561905" cy="1561905"/>
        </a:xfrm>
        <a:prstGeom prst="rect">
          <a:avLst/>
        </a:prstGeom>
      </xdr:spPr>
    </xdr:pic>
    <xdr:clientData/>
  </xdr:twoCellAnchor>
  <xdr:twoCellAnchor editAs="oneCell">
    <xdr:from>
      <xdr:col>5</xdr:col>
      <xdr:colOff>2841625</xdr:colOff>
      <xdr:row>330</xdr:row>
      <xdr:rowOff>31750</xdr:rowOff>
    </xdr:from>
    <xdr:to>
      <xdr:col>5</xdr:col>
      <xdr:colOff>4399720</xdr:colOff>
      <xdr:row>330</xdr:row>
      <xdr:rowOff>1580320</xdr:rowOff>
    </xdr:to>
    <xdr:pic>
      <xdr:nvPicPr>
        <xdr:cNvPr id="25" name="図 24">
          <a:extLst>
            <a:ext uri="{FF2B5EF4-FFF2-40B4-BE49-F238E27FC236}">
              <a16:creationId xmlns:a16="http://schemas.microsoft.com/office/drawing/2014/main" id="{159441D0-0F45-6CC4-7A03-B3DABEF4C1F0}"/>
            </a:ext>
          </a:extLst>
        </xdr:cNvPr>
        <xdr:cNvPicPr>
          <a:picLocks noChangeAspect="1"/>
        </xdr:cNvPicPr>
      </xdr:nvPicPr>
      <xdr:blipFill>
        <a:blip xmlns:r="http://schemas.openxmlformats.org/officeDocument/2006/relationships" r:embed="rId48"/>
        <a:stretch>
          <a:fillRect/>
        </a:stretch>
      </xdr:blipFill>
      <xdr:spPr>
        <a:xfrm>
          <a:off x="8826500" y="166354125"/>
          <a:ext cx="1561905" cy="1561905"/>
        </a:xfrm>
        <a:prstGeom prst="rect">
          <a:avLst/>
        </a:prstGeom>
      </xdr:spPr>
    </xdr:pic>
    <xdr:clientData/>
  </xdr:twoCellAnchor>
  <xdr:twoCellAnchor editAs="oneCell">
    <xdr:from>
      <xdr:col>2</xdr:col>
      <xdr:colOff>2841625</xdr:colOff>
      <xdr:row>337</xdr:row>
      <xdr:rowOff>19685</xdr:rowOff>
    </xdr:from>
    <xdr:to>
      <xdr:col>2</xdr:col>
      <xdr:colOff>4401625</xdr:colOff>
      <xdr:row>337</xdr:row>
      <xdr:rowOff>1577780</xdr:rowOff>
    </xdr:to>
    <xdr:pic>
      <xdr:nvPicPr>
        <xdr:cNvPr id="26" name="図 25">
          <a:extLst>
            <a:ext uri="{FF2B5EF4-FFF2-40B4-BE49-F238E27FC236}">
              <a16:creationId xmlns:a16="http://schemas.microsoft.com/office/drawing/2014/main" id="{8000065A-2D17-5D56-8D31-E3A133E54550}"/>
            </a:ext>
          </a:extLst>
        </xdr:cNvPr>
        <xdr:cNvPicPr>
          <a:picLocks noChangeAspect="1"/>
        </xdr:cNvPicPr>
      </xdr:nvPicPr>
      <xdr:blipFill>
        <a:blip xmlns:r="http://schemas.openxmlformats.org/officeDocument/2006/relationships" r:embed="rId49"/>
        <a:stretch>
          <a:fillRect/>
        </a:stretch>
      </xdr:blipFill>
      <xdr:spPr>
        <a:xfrm>
          <a:off x="3746500" y="169882185"/>
          <a:ext cx="1563810" cy="1561905"/>
        </a:xfrm>
        <a:prstGeom prst="rect">
          <a:avLst/>
        </a:prstGeom>
      </xdr:spPr>
    </xdr:pic>
    <xdr:clientData/>
  </xdr:twoCellAnchor>
  <xdr:twoCellAnchor editAs="oneCell">
    <xdr:from>
      <xdr:col>5</xdr:col>
      <xdr:colOff>2841625</xdr:colOff>
      <xdr:row>337</xdr:row>
      <xdr:rowOff>31750</xdr:rowOff>
    </xdr:from>
    <xdr:to>
      <xdr:col>5</xdr:col>
      <xdr:colOff>4399720</xdr:colOff>
      <xdr:row>337</xdr:row>
      <xdr:rowOff>1580320</xdr:rowOff>
    </xdr:to>
    <xdr:pic>
      <xdr:nvPicPr>
        <xdr:cNvPr id="27" name="図 26">
          <a:extLst>
            <a:ext uri="{FF2B5EF4-FFF2-40B4-BE49-F238E27FC236}">
              <a16:creationId xmlns:a16="http://schemas.microsoft.com/office/drawing/2014/main" id="{3971F0BF-0A16-A4EF-58BA-2BFA26C2829E}"/>
            </a:ext>
          </a:extLst>
        </xdr:cNvPr>
        <xdr:cNvPicPr>
          <a:picLocks noChangeAspect="1"/>
        </xdr:cNvPicPr>
      </xdr:nvPicPr>
      <xdr:blipFill>
        <a:blip xmlns:r="http://schemas.openxmlformats.org/officeDocument/2006/relationships" r:embed="rId49"/>
        <a:stretch>
          <a:fillRect/>
        </a:stretch>
      </xdr:blipFill>
      <xdr:spPr>
        <a:xfrm>
          <a:off x="8826500" y="169894250"/>
          <a:ext cx="1561905" cy="1561905"/>
        </a:xfrm>
        <a:prstGeom prst="rect">
          <a:avLst/>
        </a:prstGeom>
      </xdr:spPr>
    </xdr:pic>
    <xdr:clientData/>
  </xdr:twoCellAnchor>
  <xdr:twoCellAnchor editAs="oneCell">
    <xdr:from>
      <xdr:col>2</xdr:col>
      <xdr:colOff>2837815</xdr:colOff>
      <xdr:row>344</xdr:row>
      <xdr:rowOff>33655</xdr:rowOff>
    </xdr:from>
    <xdr:to>
      <xdr:col>2</xdr:col>
      <xdr:colOff>4403530</xdr:colOff>
      <xdr:row>344</xdr:row>
      <xdr:rowOff>1584130</xdr:rowOff>
    </xdr:to>
    <xdr:pic>
      <xdr:nvPicPr>
        <xdr:cNvPr id="28" name="図 27">
          <a:extLst>
            <a:ext uri="{FF2B5EF4-FFF2-40B4-BE49-F238E27FC236}">
              <a16:creationId xmlns:a16="http://schemas.microsoft.com/office/drawing/2014/main" id="{67129D12-B4F6-6B5B-B64A-8CFBC4353132}"/>
            </a:ext>
          </a:extLst>
        </xdr:cNvPr>
        <xdr:cNvPicPr>
          <a:picLocks noChangeAspect="1"/>
        </xdr:cNvPicPr>
      </xdr:nvPicPr>
      <xdr:blipFill>
        <a:blip xmlns:r="http://schemas.openxmlformats.org/officeDocument/2006/relationships" r:embed="rId50"/>
        <a:stretch>
          <a:fillRect/>
        </a:stretch>
      </xdr:blipFill>
      <xdr:spPr>
        <a:xfrm>
          <a:off x="3742690" y="173420405"/>
          <a:ext cx="1561905" cy="1561905"/>
        </a:xfrm>
        <a:prstGeom prst="rect">
          <a:avLst/>
        </a:prstGeom>
      </xdr:spPr>
    </xdr:pic>
    <xdr:clientData/>
  </xdr:twoCellAnchor>
  <xdr:twoCellAnchor editAs="oneCell">
    <xdr:from>
      <xdr:col>5</xdr:col>
      <xdr:colOff>2829560</xdr:colOff>
      <xdr:row>344</xdr:row>
      <xdr:rowOff>29845</xdr:rowOff>
    </xdr:from>
    <xdr:to>
      <xdr:col>5</xdr:col>
      <xdr:colOff>4400990</xdr:colOff>
      <xdr:row>344</xdr:row>
      <xdr:rowOff>1584130</xdr:rowOff>
    </xdr:to>
    <xdr:pic>
      <xdr:nvPicPr>
        <xdr:cNvPr id="29" name="図 28">
          <a:extLst>
            <a:ext uri="{FF2B5EF4-FFF2-40B4-BE49-F238E27FC236}">
              <a16:creationId xmlns:a16="http://schemas.microsoft.com/office/drawing/2014/main" id="{63727E71-BE08-D62D-D7F1-A73757DDF99E}"/>
            </a:ext>
          </a:extLst>
        </xdr:cNvPr>
        <xdr:cNvPicPr>
          <a:picLocks noChangeAspect="1"/>
        </xdr:cNvPicPr>
      </xdr:nvPicPr>
      <xdr:blipFill>
        <a:blip xmlns:r="http://schemas.openxmlformats.org/officeDocument/2006/relationships" r:embed="rId50"/>
        <a:stretch>
          <a:fillRect/>
        </a:stretch>
      </xdr:blipFill>
      <xdr:spPr>
        <a:xfrm>
          <a:off x="8814435" y="173416595"/>
          <a:ext cx="1561905" cy="1561905"/>
        </a:xfrm>
        <a:prstGeom prst="rect">
          <a:avLst/>
        </a:prstGeom>
      </xdr:spPr>
    </xdr:pic>
    <xdr:clientData/>
  </xdr:twoCellAnchor>
  <xdr:twoCellAnchor editAs="oneCell">
    <xdr:from>
      <xdr:col>2</xdr:col>
      <xdr:colOff>2837815</xdr:colOff>
      <xdr:row>351</xdr:row>
      <xdr:rowOff>33655</xdr:rowOff>
    </xdr:from>
    <xdr:to>
      <xdr:col>2</xdr:col>
      <xdr:colOff>4403530</xdr:colOff>
      <xdr:row>351</xdr:row>
      <xdr:rowOff>1584130</xdr:rowOff>
    </xdr:to>
    <xdr:pic>
      <xdr:nvPicPr>
        <xdr:cNvPr id="30" name="図 29">
          <a:extLst>
            <a:ext uri="{FF2B5EF4-FFF2-40B4-BE49-F238E27FC236}">
              <a16:creationId xmlns:a16="http://schemas.microsoft.com/office/drawing/2014/main" id="{4AE2E86B-591B-4466-856D-65C6FA458D01}"/>
            </a:ext>
          </a:extLst>
        </xdr:cNvPr>
        <xdr:cNvPicPr>
          <a:picLocks noChangeAspect="1"/>
        </xdr:cNvPicPr>
      </xdr:nvPicPr>
      <xdr:blipFill>
        <a:blip xmlns:r="http://schemas.openxmlformats.org/officeDocument/2006/relationships" r:embed="rId51"/>
        <a:stretch>
          <a:fillRect/>
        </a:stretch>
      </xdr:blipFill>
      <xdr:spPr>
        <a:xfrm>
          <a:off x="3742690" y="176960530"/>
          <a:ext cx="1561905" cy="1561905"/>
        </a:xfrm>
        <a:prstGeom prst="rect">
          <a:avLst/>
        </a:prstGeom>
      </xdr:spPr>
    </xdr:pic>
    <xdr:clientData/>
  </xdr:twoCellAnchor>
  <xdr:twoCellAnchor editAs="oneCell">
    <xdr:from>
      <xdr:col>5</xdr:col>
      <xdr:colOff>2831465</xdr:colOff>
      <xdr:row>351</xdr:row>
      <xdr:rowOff>29845</xdr:rowOff>
    </xdr:from>
    <xdr:to>
      <xdr:col>5</xdr:col>
      <xdr:colOff>4397180</xdr:colOff>
      <xdr:row>351</xdr:row>
      <xdr:rowOff>1584130</xdr:rowOff>
    </xdr:to>
    <xdr:pic>
      <xdr:nvPicPr>
        <xdr:cNvPr id="31" name="図 30">
          <a:extLst>
            <a:ext uri="{FF2B5EF4-FFF2-40B4-BE49-F238E27FC236}">
              <a16:creationId xmlns:a16="http://schemas.microsoft.com/office/drawing/2014/main" id="{4D92F04D-05E6-593A-6FB4-9FF10EED9A85}"/>
            </a:ext>
          </a:extLst>
        </xdr:cNvPr>
        <xdr:cNvPicPr>
          <a:picLocks noChangeAspect="1"/>
        </xdr:cNvPicPr>
      </xdr:nvPicPr>
      <xdr:blipFill>
        <a:blip xmlns:r="http://schemas.openxmlformats.org/officeDocument/2006/relationships" r:embed="rId51"/>
        <a:stretch>
          <a:fillRect/>
        </a:stretch>
      </xdr:blipFill>
      <xdr:spPr>
        <a:xfrm>
          <a:off x="8816340" y="176956720"/>
          <a:ext cx="1561905" cy="1561905"/>
        </a:xfrm>
        <a:prstGeom prst="rect">
          <a:avLst/>
        </a:prstGeom>
      </xdr:spPr>
    </xdr:pic>
    <xdr:clientData/>
  </xdr:twoCellAnchor>
  <xdr:twoCellAnchor editAs="oneCell">
    <xdr:from>
      <xdr:col>2</xdr:col>
      <xdr:colOff>2825750</xdr:colOff>
      <xdr:row>358</xdr:row>
      <xdr:rowOff>15875</xdr:rowOff>
    </xdr:from>
    <xdr:to>
      <xdr:col>2</xdr:col>
      <xdr:colOff>4400990</xdr:colOff>
      <xdr:row>358</xdr:row>
      <xdr:rowOff>1581590</xdr:rowOff>
    </xdr:to>
    <xdr:pic>
      <xdr:nvPicPr>
        <xdr:cNvPr id="32" name="図 31">
          <a:extLst>
            <a:ext uri="{FF2B5EF4-FFF2-40B4-BE49-F238E27FC236}">
              <a16:creationId xmlns:a16="http://schemas.microsoft.com/office/drawing/2014/main" id="{700D6D0D-DED0-A9B8-382A-0CF1C4374E6E}"/>
            </a:ext>
          </a:extLst>
        </xdr:cNvPr>
        <xdr:cNvPicPr>
          <a:picLocks noChangeAspect="1"/>
        </xdr:cNvPicPr>
      </xdr:nvPicPr>
      <xdr:blipFill>
        <a:blip xmlns:r="http://schemas.openxmlformats.org/officeDocument/2006/relationships" r:embed="rId52"/>
        <a:stretch>
          <a:fillRect/>
        </a:stretch>
      </xdr:blipFill>
      <xdr:spPr>
        <a:xfrm>
          <a:off x="3730625" y="180467000"/>
          <a:ext cx="1561905" cy="1561905"/>
        </a:xfrm>
        <a:prstGeom prst="rect">
          <a:avLst/>
        </a:prstGeom>
      </xdr:spPr>
    </xdr:pic>
    <xdr:clientData/>
  </xdr:twoCellAnchor>
  <xdr:twoCellAnchor editAs="oneCell">
    <xdr:from>
      <xdr:col>5</xdr:col>
      <xdr:colOff>2837815</xdr:colOff>
      <xdr:row>358</xdr:row>
      <xdr:rowOff>33655</xdr:rowOff>
    </xdr:from>
    <xdr:to>
      <xdr:col>5</xdr:col>
      <xdr:colOff>4403530</xdr:colOff>
      <xdr:row>358</xdr:row>
      <xdr:rowOff>1584130</xdr:rowOff>
    </xdr:to>
    <xdr:pic>
      <xdr:nvPicPr>
        <xdr:cNvPr id="33" name="図 32">
          <a:extLst>
            <a:ext uri="{FF2B5EF4-FFF2-40B4-BE49-F238E27FC236}">
              <a16:creationId xmlns:a16="http://schemas.microsoft.com/office/drawing/2014/main" id="{BCA3BCF2-2524-349B-7959-D6F4DCB6EE76}"/>
            </a:ext>
          </a:extLst>
        </xdr:cNvPr>
        <xdr:cNvPicPr>
          <a:picLocks noChangeAspect="1"/>
        </xdr:cNvPicPr>
      </xdr:nvPicPr>
      <xdr:blipFill>
        <a:blip xmlns:r="http://schemas.openxmlformats.org/officeDocument/2006/relationships" r:embed="rId52"/>
        <a:stretch>
          <a:fillRect/>
        </a:stretch>
      </xdr:blipFill>
      <xdr:spPr>
        <a:xfrm>
          <a:off x="8822690" y="180484780"/>
          <a:ext cx="1561905" cy="1561905"/>
        </a:xfrm>
        <a:prstGeom prst="rect">
          <a:avLst/>
        </a:prstGeom>
      </xdr:spPr>
    </xdr:pic>
    <xdr:clientData/>
  </xdr:twoCellAnchor>
  <xdr:twoCellAnchor editAs="oneCell">
    <xdr:from>
      <xdr:col>2</xdr:col>
      <xdr:colOff>2861310</xdr:colOff>
      <xdr:row>365</xdr:row>
      <xdr:rowOff>29845</xdr:rowOff>
    </xdr:from>
    <xdr:to>
      <xdr:col>3</xdr:col>
      <xdr:colOff>2345</xdr:colOff>
      <xdr:row>365</xdr:row>
      <xdr:rowOff>1584130</xdr:rowOff>
    </xdr:to>
    <xdr:pic>
      <xdr:nvPicPr>
        <xdr:cNvPr id="34" name="図 33">
          <a:extLst>
            <a:ext uri="{FF2B5EF4-FFF2-40B4-BE49-F238E27FC236}">
              <a16:creationId xmlns:a16="http://schemas.microsoft.com/office/drawing/2014/main" id="{1848E72F-6942-85CD-E6D7-A82FBCD0414D}"/>
            </a:ext>
          </a:extLst>
        </xdr:cNvPr>
        <xdr:cNvPicPr>
          <a:picLocks noChangeAspect="1"/>
        </xdr:cNvPicPr>
      </xdr:nvPicPr>
      <xdr:blipFill>
        <a:blip xmlns:r="http://schemas.openxmlformats.org/officeDocument/2006/relationships" r:embed="rId53"/>
        <a:stretch>
          <a:fillRect/>
        </a:stretch>
      </xdr:blipFill>
      <xdr:spPr>
        <a:xfrm>
          <a:off x="3766185" y="184021095"/>
          <a:ext cx="1554285" cy="1561905"/>
        </a:xfrm>
        <a:prstGeom prst="rect">
          <a:avLst/>
        </a:prstGeom>
      </xdr:spPr>
    </xdr:pic>
    <xdr:clientData/>
  </xdr:twoCellAnchor>
  <xdr:twoCellAnchor editAs="oneCell">
    <xdr:from>
      <xdr:col>5</xdr:col>
      <xdr:colOff>2825750</xdr:colOff>
      <xdr:row>365</xdr:row>
      <xdr:rowOff>31750</xdr:rowOff>
    </xdr:from>
    <xdr:to>
      <xdr:col>5</xdr:col>
      <xdr:colOff>4400990</xdr:colOff>
      <xdr:row>365</xdr:row>
      <xdr:rowOff>1580320</xdr:rowOff>
    </xdr:to>
    <xdr:pic>
      <xdr:nvPicPr>
        <xdr:cNvPr id="35" name="図 34">
          <a:extLst>
            <a:ext uri="{FF2B5EF4-FFF2-40B4-BE49-F238E27FC236}">
              <a16:creationId xmlns:a16="http://schemas.microsoft.com/office/drawing/2014/main" id="{4103C961-A76B-8A42-5829-2317D17B7B49}"/>
            </a:ext>
          </a:extLst>
        </xdr:cNvPr>
        <xdr:cNvPicPr>
          <a:picLocks noChangeAspect="1"/>
        </xdr:cNvPicPr>
      </xdr:nvPicPr>
      <xdr:blipFill>
        <a:blip xmlns:r="http://schemas.openxmlformats.org/officeDocument/2006/relationships" r:embed="rId53"/>
        <a:stretch>
          <a:fillRect/>
        </a:stretch>
      </xdr:blipFill>
      <xdr:spPr>
        <a:xfrm>
          <a:off x="8810625" y="184023000"/>
          <a:ext cx="1561905" cy="1561905"/>
        </a:xfrm>
        <a:prstGeom prst="rect">
          <a:avLst/>
        </a:prstGeom>
      </xdr:spPr>
    </xdr:pic>
    <xdr:clientData/>
  </xdr:twoCellAnchor>
  <xdr:twoCellAnchor editAs="oneCell">
    <xdr:from>
      <xdr:col>2</xdr:col>
      <xdr:colOff>2841625</xdr:colOff>
      <xdr:row>372</xdr:row>
      <xdr:rowOff>31750</xdr:rowOff>
    </xdr:from>
    <xdr:to>
      <xdr:col>2</xdr:col>
      <xdr:colOff>4399720</xdr:colOff>
      <xdr:row>372</xdr:row>
      <xdr:rowOff>1580320</xdr:rowOff>
    </xdr:to>
    <xdr:pic>
      <xdr:nvPicPr>
        <xdr:cNvPr id="36" name="図 35">
          <a:extLst>
            <a:ext uri="{FF2B5EF4-FFF2-40B4-BE49-F238E27FC236}">
              <a16:creationId xmlns:a16="http://schemas.microsoft.com/office/drawing/2014/main" id="{92D2A7C4-5CC0-EBE5-FF34-1141E9B27176}"/>
            </a:ext>
          </a:extLst>
        </xdr:cNvPr>
        <xdr:cNvPicPr>
          <a:picLocks noChangeAspect="1"/>
        </xdr:cNvPicPr>
      </xdr:nvPicPr>
      <xdr:blipFill>
        <a:blip xmlns:r="http://schemas.openxmlformats.org/officeDocument/2006/relationships" r:embed="rId54"/>
        <a:stretch>
          <a:fillRect/>
        </a:stretch>
      </xdr:blipFill>
      <xdr:spPr>
        <a:xfrm>
          <a:off x="3746500" y="187547250"/>
          <a:ext cx="1561905" cy="1561905"/>
        </a:xfrm>
        <a:prstGeom prst="rect">
          <a:avLst/>
        </a:prstGeom>
      </xdr:spPr>
    </xdr:pic>
    <xdr:clientData/>
  </xdr:twoCellAnchor>
  <xdr:twoCellAnchor editAs="oneCell">
    <xdr:from>
      <xdr:col>5</xdr:col>
      <xdr:colOff>2837815</xdr:colOff>
      <xdr:row>372</xdr:row>
      <xdr:rowOff>33655</xdr:rowOff>
    </xdr:from>
    <xdr:to>
      <xdr:col>5</xdr:col>
      <xdr:colOff>4403530</xdr:colOff>
      <xdr:row>372</xdr:row>
      <xdr:rowOff>1584130</xdr:rowOff>
    </xdr:to>
    <xdr:pic>
      <xdr:nvPicPr>
        <xdr:cNvPr id="37" name="図 36">
          <a:extLst>
            <a:ext uri="{FF2B5EF4-FFF2-40B4-BE49-F238E27FC236}">
              <a16:creationId xmlns:a16="http://schemas.microsoft.com/office/drawing/2014/main" id="{756EDD42-369B-F1F0-4998-860D3E142951}"/>
            </a:ext>
          </a:extLst>
        </xdr:cNvPr>
        <xdr:cNvPicPr>
          <a:picLocks noChangeAspect="1"/>
        </xdr:cNvPicPr>
      </xdr:nvPicPr>
      <xdr:blipFill>
        <a:blip xmlns:r="http://schemas.openxmlformats.org/officeDocument/2006/relationships" r:embed="rId54"/>
        <a:stretch>
          <a:fillRect/>
        </a:stretch>
      </xdr:blipFill>
      <xdr:spPr>
        <a:xfrm>
          <a:off x="8822690" y="187549155"/>
          <a:ext cx="1561905" cy="1561905"/>
        </a:xfrm>
        <a:prstGeom prst="rect">
          <a:avLst/>
        </a:prstGeom>
      </xdr:spPr>
    </xdr:pic>
    <xdr:clientData/>
  </xdr:twoCellAnchor>
  <xdr:twoCellAnchor editAs="oneCell">
    <xdr:from>
      <xdr:col>2</xdr:col>
      <xdr:colOff>2841625</xdr:colOff>
      <xdr:row>379</xdr:row>
      <xdr:rowOff>29845</xdr:rowOff>
    </xdr:from>
    <xdr:to>
      <xdr:col>2</xdr:col>
      <xdr:colOff>4401625</xdr:colOff>
      <xdr:row>379</xdr:row>
      <xdr:rowOff>1584130</xdr:rowOff>
    </xdr:to>
    <xdr:pic>
      <xdr:nvPicPr>
        <xdr:cNvPr id="38" name="図 37">
          <a:extLst>
            <a:ext uri="{FF2B5EF4-FFF2-40B4-BE49-F238E27FC236}">
              <a16:creationId xmlns:a16="http://schemas.microsoft.com/office/drawing/2014/main" id="{0B484E71-57FD-F907-4F4B-B1684A9AE1FF}"/>
            </a:ext>
          </a:extLst>
        </xdr:cNvPr>
        <xdr:cNvPicPr>
          <a:picLocks noChangeAspect="1"/>
        </xdr:cNvPicPr>
      </xdr:nvPicPr>
      <xdr:blipFill>
        <a:blip xmlns:r="http://schemas.openxmlformats.org/officeDocument/2006/relationships" r:embed="rId55"/>
        <a:stretch>
          <a:fillRect/>
        </a:stretch>
      </xdr:blipFill>
      <xdr:spPr>
        <a:xfrm>
          <a:off x="3746500" y="191085470"/>
          <a:ext cx="1563810" cy="1561905"/>
        </a:xfrm>
        <a:prstGeom prst="rect">
          <a:avLst/>
        </a:prstGeom>
      </xdr:spPr>
    </xdr:pic>
    <xdr:clientData/>
  </xdr:twoCellAnchor>
  <xdr:twoCellAnchor editAs="oneCell">
    <xdr:from>
      <xdr:col>5</xdr:col>
      <xdr:colOff>2825750</xdr:colOff>
      <xdr:row>379</xdr:row>
      <xdr:rowOff>31750</xdr:rowOff>
    </xdr:from>
    <xdr:to>
      <xdr:col>5</xdr:col>
      <xdr:colOff>4400990</xdr:colOff>
      <xdr:row>379</xdr:row>
      <xdr:rowOff>1580320</xdr:rowOff>
    </xdr:to>
    <xdr:pic>
      <xdr:nvPicPr>
        <xdr:cNvPr id="39" name="図 38">
          <a:extLst>
            <a:ext uri="{FF2B5EF4-FFF2-40B4-BE49-F238E27FC236}">
              <a16:creationId xmlns:a16="http://schemas.microsoft.com/office/drawing/2014/main" id="{0088D2D0-19E4-7EF3-12EE-A84ABC67D7AF}"/>
            </a:ext>
          </a:extLst>
        </xdr:cNvPr>
        <xdr:cNvPicPr>
          <a:picLocks noChangeAspect="1"/>
        </xdr:cNvPicPr>
      </xdr:nvPicPr>
      <xdr:blipFill>
        <a:blip xmlns:r="http://schemas.openxmlformats.org/officeDocument/2006/relationships" r:embed="rId55"/>
        <a:stretch>
          <a:fillRect/>
        </a:stretch>
      </xdr:blipFill>
      <xdr:spPr>
        <a:xfrm>
          <a:off x="8810625" y="191087375"/>
          <a:ext cx="1561905" cy="1561905"/>
        </a:xfrm>
        <a:prstGeom prst="rect">
          <a:avLst/>
        </a:prstGeom>
      </xdr:spPr>
    </xdr:pic>
    <xdr:clientData/>
  </xdr:twoCellAnchor>
  <xdr:twoCellAnchor editAs="oneCell">
    <xdr:from>
      <xdr:col>2</xdr:col>
      <xdr:colOff>2841625</xdr:colOff>
      <xdr:row>386</xdr:row>
      <xdr:rowOff>15875</xdr:rowOff>
    </xdr:from>
    <xdr:to>
      <xdr:col>2</xdr:col>
      <xdr:colOff>4399720</xdr:colOff>
      <xdr:row>386</xdr:row>
      <xdr:rowOff>1581590</xdr:rowOff>
    </xdr:to>
    <xdr:pic>
      <xdr:nvPicPr>
        <xdr:cNvPr id="40" name="図 39">
          <a:extLst>
            <a:ext uri="{FF2B5EF4-FFF2-40B4-BE49-F238E27FC236}">
              <a16:creationId xmlns:a16="http://schemas.microsoft.com/office/drawing/2014/main" id="{EB9D4C99-293B-FAD2-08CB-3D18AF187120}"/>
            </a:ext>
          </a:extLst>
        </xdr:cNvPr>
        <xdr:cNvPicPr>
          <a:picLocks noChangeAspect="1"/>
        </xdr:cNvPicPr>
      </xdr:nvPicPr>
      <xdr:blipFill>
        <a:blip xmlns:r="http://schemas.openxmlformats.org/officeDocument/2006/relationships" r:embed="rId56"/>
        <a:stretch>
          <a:fillRect/>
        </a:stretch>
      </xdr:blipFill>
      <xdr:spPr>
        <a:xfrm>
          <a:off x="3746500" y="194595750"/>
          <a:ext cx="1561905" cy="1561905"/>
        </a:xfrm>
        <a:prstGeom prst="rect">
          <a:avLst/>
        </a:prstGeom>
      </xdr:spPr>
    </xdr:pic>
    <xdr:clientData/>
  </xdr:twoCellAnchor>
  <xdr:twoCellAnchor editAs="oneCell">
    <xdr:from>
      <xdr:col>5</xdr:col>
      <xdr:colOff>2841625</xdr:colOff>
      <xdr:row>386</xdr:row>
      <xdr:rowOff>15875</xdr:rowOff>
    </xdr:from>
    <xdr:to>
      <xdr:col>5</xdr:col>
      <xdr:colOff>4399720</xdr:colOff>
      <xdr:row>386</xdr:row>
      <xdr:rowOff>1581590</xdr:rowOff>
    </xdr:to>
    <xdr:pic>
      <xdr:nvPicPr>
        <xdr:cNvPr id="41" name="図 40">
          <a:extLst>
            <a:ext uri="{FF2B5EF4-FFF2-40B4-BE49-F238E27FC236}">
              <a16:creationId xmlns:a16="http://schemas.microsoft.com/office/drawing/2014/main" id="{14E71BD4-DE65-6F19-81CE-5882FDC6A0C0}"/>
            </a:ext>
          </a:extLst>
        </xdr:cNvPr>
        <xdr:cNvPicPr>
          <a:picLocks noChangeAspect="1"/>
        </xdr:cNvPicPr>
      </xdr:nvPicPr>
      <xdr:blipFill>
        <a:blip xmlns:r="http://schemas.openxmlformats.org/officeDocument/2006/relationships" r:embed="rId56"/>
        <a:stretch>
          <a:fillRect/>
        </a:stretch>
      </xdr:blipFill>
      <xdr:spPr>
        <a:xfrm>
          <a:off x="8826500" y="194595750"/>
          <a:ext cx="1561905" cy="1561905"/>
        </a:xfrm>
        <a:prstGeom prst="rect">
          <a:avLst/>
        </a:prstGeom>
      </xdr:spPr>
    </xdr:pic>
    <xdr:clientData/>
  </xdr:twoCellAnchor>
  <xdr:twoCellAnchor editAs="oneCell">
    <xdr:from>
      <xdr:col>2</xdr:col>
      <xdr:colOff>2841625</xdr:colOff>
      <xdr:row>393</xdr:row>
      <xdr:rowOff>25400</xdr:rowOff>
    </xdr:from>
    <xdr:to>
      <xdr:col>2</xdr:col>
      <xdr:colOff>4399720</xdr:colOff>
      <xdr:row>393</xdr:row>
      <xdr:rowOff>1581590</xdr:rowOff>
    </xdr:to>
    <xdr:pic>
      <xdr:nvPicPr>
        <xdr:cNvPr id="46" name="図 45">
          <a:extLst>
            <a:ext uri="{FF2B5EF4-FFF2-40B4-BE49-F238E27FC236}">
              <a16:creationId xmlns:a16="http://schemas.microsoft.com/office/drawing/2014/main" id="{FC85D630-5657-70B4-5743-36D7EC6746D8}"/>
            </a:ext>
          </a:extLst>
        </xdr:cNvPr>
        <xdr:cNvPicPr>
          <a:picLocks noChangeAspect="1"/>
        </xdr:cNvPicPr>
      </xdr:nvPicPr>
      <xdr:blipFill>
        <a:blip xmlns:r="http://schemas.openxmlformats.org/officeDocument/2006/relationships" r:embed="rId57"/>
        <a:stretch>
          <a:fillRect/>
        </a:stretch>
      </xdr:blipFill>
      <xdr:spPr>
        <a:xfrm>
          <a:off x="3746500" y="198145400"/>
          <a:ext cx="1561905" cy="1560000"/>
        </a:xfrm>
        <a:prstGeom prst="rect">
          <a:avLst/>
        </a:prstGeom>
      </xdr:spPr>
    </xdr:pic>
    <xdr:clientData/>
  </xdr:twoCellAnchor>
  <xdr:twoCellAnchor editAs="oneCell">
    <xdr:from>
      <xdr:col>5</xdr:col>
      <xdr:colOff>2841625</xdr:colOff>
      <xdr:row>393</xdr:row>
      <xdr:rowOff>19685</xdr:rowOff>
    </xdr:from>
    <xdr:to>
      <xdr:col>5</xdr:col>
      <xdr:colOff>4401625</xdr:colOff>
      <xdr:row>393</xdr:row>
      <xdr:rowOff>1583495</xdr:rowOff>
    </xdr:to>
    <xdr:pic>
      <xdr:nvPicPr>
        <xdr:cNvPr id="47" name="図 46">
          <a:extLst>
            <a:ext uri="{FF2B5EF4-FFF2-40B4-BE49-F238E27FC236}">
              <a16:creationId xmlns:a16="http://schemas.microsoft.com/office/drawing/2014/main" id="{340503A9-E7EC-4676-8DF5-909FDC38287C}"/>
            </a:ext>
          </a:extLst>
        </xdr:cNvPr>
        <xdr:cNvPicPr>
          <a:picLocks noChangeAspect="1"/>
        </xdr:cNvPicPr>
      </xdr:nvPicPr>
      <xdr:blipFill>
        <a:blip xmlns:r="http://schemas.openxmlformats.org/officeDocument/2006/relationships" r:embed="rId57"/>
        <a:stretch>
          <a:fillRect/>
        </a:stretch>
      </xdr:blipFill>
      <xdr:spPr>
        <a:xfrm>
          <a:off x="8826500" y="198139685"/>
          <a:ext cx="1563810" cy="1560000"/>
        </a:xfrm>
        <a:prstGeom prst="rect">
          <a:avLst/>
        </a:prstGeom>
      </xdr:spPr>
    </xdr:pic>
    <xdr:clientData/>
  </xdr:twoCellAnchor>
  <xdr:twoCellAnchor editAs="oneCell">
    <xdr:from>
      <xdr:col>2</xdr:col>
      <xdr:colOff>2847340</xdr:colOff>
      <xdr:row>400</xdr:row>
      <xdr:rowOff>22225</xdr:rowOff>
    </xdr:from>
    <xdr:to>
      <xdr:col>2</xdr:col>
      <xdr:colOff>4401625</xdr:colOff>
      <xdr:row>400</xdr:row>
      <xdr:rowOff>1580320</xdr:rowOff>
    </xdr:to>
    <xdr:pic>
      <xdr:nvPicPr>
        <xdr:cNvPr id="48" name="図 47">
          <a:extLst>
            <a:ext uri="{FF2B5EF4-FFF2-40B4-BE49-F238E27FC236}">
              <a16:creationId xmlns:a16="http://schemas.microsoft.com/office/drawing/2014/main" id="{FC66A38A-E2A9-E50C-BE74-368487EBD8C2}"/>
            </a:ext>
          </a:extLst>
        </xdr:cNvPr>
        <xdr:cNvPicPr>
          <a:picLocks noChangeAspect="1"/>
        </xdr:cNvPicPr>
      </xdr:nvPicPr>
      <xdr:blipFill>
        <a:blip xmlns:r="http://schemas.openxmlformats.org/officeDocument/2006/relationships" r:embed="rId58"/>
        <a:stretch>
          <a:fillRect/>
        </a:stretch>
      </xdr:blipFill>
      <xdr:spPr>
        <a:xfrm>
          <a:off x="3752215" y="201666475"/>
          <a:ext cx="1558095" cy="1561905"/>
        </a:xfrm>
        <a:prstGeom prst="rect">
          <a:avLst/>
        </a:prstGeom>
      </xdr:spPr>
    </xdr:pic>
    <xdr:clientData/>
  </xdr:twoCellAnchor>
  <xdr:twoCellAnchor editAs="oneCell">
    <xdr:from>
      <xdr:col>5</xdr:col>
      <xdr:colOff>2837815</xdr:colOff>
      <xdr:row>400</xdr:row>
      <xdr:rowOff>31750</xdr:rowOff>
    </xdr:from>
    <xdr:to>
      <xdr:col>5</xdr:col>
      <xdr:colOff>4397815</xdr:colOff>
      <xdr:row>400</xdr:row>
      <xdr:rowOff>1580320</xdr:rowOff>
    </xdr:to>
    <xdr:pic>
      <xdr:nvPicPr>
        <xdr:cNvPr id="49" name="図 48">
          <a:extLst>
            <a:ext uri="{FF2B5EF4-FFF2-40B4-BE49-F238E27FC236}">
              <a16:creationId xmlns:a16="http://schemas.microsoft.com/office/drawing/2014/main" id="{883ED937-8476-FA9A-4169-F17846F994C4}"/>
            </a:ext>
          </a:extLst>
        </xdr:cNvPr>
        <xdr:cNvPicPr>
          <a:picLocks noChangeAspect="1"/>
        </xdr:cNvPicPr>
      </xdr:nvPicPr>
      <xdr:blipFill>
        <a:blip xmlns:r="http://schemas.openxmlformats.org/officeDocument/2006/relationships" r:embed="rId58"/>
        <a:stretch>
          <a:fillRect/>
        </a:stretch>
      </xdr:blipFill>
      <xdr:spPr>
        <a:xfrm>
          <a:off x="8822690" y="201676000"/>
          <a:ext cx="1563810" cy="1561905"/>
        </a:xfrm>
        <a:prstGeom prst="rect">
          <a:avLst/>
        </a:prstGeom>
      </xdr:spPr>
    </xdr:pic>
    <xdr:clientData/>
  </xdr:twoCellAnchor>
  <xdr:twoCellAnchor editAs="oneCell">
    <xdr:from>
      <xdr:col>2</xdr:col>
      <xdr:colOff>2825750</xdr:colOff>
      <xdr:row>407</xdr:row>
      <xdr:rowOff>31750</xdr:rowOff>
    </xdr:from>
    <xdr:to>
      <xdr:col>2</xdr:col>
      <xdr:colOff>4400990</xdr:colOff>
      <xdr:row>407</xdr:row>
      <xdr:rowOff>1580320</xdr:rowOff>
    </xdr:to>
    <xdr:pic>
      <xdr:nvPicPr>
        <xdr:cNvPr id="50" name="図 49">
          <a:extLst>
            <a:ext uri="{FF2B5EF4-FFF2-40B4-BE49-F238E27FC236}">
              <a16:creationId xmlns:a16="http://schemas.microsoft.com/office/drawing/2014/main" id="{93A0098A-562D-7F60-30C4-B4E9425644D1}"/>
            </a:ext>
          </a:extLst>
        </xdr:cNvPr>
        <xdr:cNvPicPr>
          <a:picLocks noChangeAspect="1"/>
        </xdr:cNvPicPr>
      </xdr:nvPicPr>
      <xdr:blipFill>
        <a:blip xmlns:r="http://schemas.openxmlformats.org/officeDocument/2006/relationships" r:embed="rId59"/>
        <a:stretch>
          <a:fillRect/>
        </a:stretch>
      </xdr:blipFill>
      <xdr:spPr>
        <a:xfrm>
          <a:off x="3730625" y="205216125"/>
          <a:ext cx="1561905" cy="1561905"/>
        </a:xfrm>
        <a:prstGeom prst="rect">
          <a:avLst/>
        </a:prstGeom>
      </xdr:spPr>
    </xdr:pic>
    <xdr:clientData/>
  </xdr:twoCellAnchor>
  <xdr:twoCellAnchor editAs="oneCell">
    <xdr:from>
      <xdr:col>5</xdr:col>
      <xdr:colOff>2841625</xdr:colOff>
      <xdr:row>407</xdr:row>
      <xdr:rowOff>29845</xdr:rowOff>
    </xdr:from>
    <xdr:to>
      <xdr:col>5</xdr:col>
      <xdr:colOff>4401625</xdr:colOff>
      <xdr:row>407</xdr:row>
      <xdr:rowOff>1584130</xdr:rowOff>
    </xdr:to>
    <xdr:pic>
      <xdr:nvPicPr>
        <xdr:cNvPr id="51" name="図 50">
          <a:extLst>
            <a:ext uri="{FF2B5EF4-FFF2-40B4-BE49-F238E27FC236}">
              <a16:creationId xmlns:a16="http://schemas.microsoft.com/office/drawing/2014/main" id="{3F5E2A2D-D4CE-402A-BF47-0D0EBE242EFF}"/>
            </a:ext>
          </a:extLst>
        </xdr:cNvPr>
        <xdr:cNvPicPr>
          <a:picLocks noChangeAspect="1"/>
        </xdr:cNvPicPr>
      </xdr:nvPicPr>
      <xdr:blipFill>
        <a:blip xmlns:r="http://schemas.openxmlformats.org/officeDocument/2006/relationships" r:embed="rId59"/>
        <a:stretch>
          <a:fillRect/>
        </a:stretch>
      </xdr:blipFill>
      <xdr:spPr>
        <a:xfrm>
          <a:off x="8826500" y="205214220"/>
          <a:ext cx="1563810" cy="1561905"/>
        </a:xfrm>
        <a:prstGeom prst="rect">
          <a:avLst/>
        </a:prstGeom>
      </xdr:spPr>
    </xdr:pic>
    <xdr:clientData/>
  </xdr:twoCellAnchor>
  <xdr:twoCellAnchor editAs="oneCell">
    <xdr:from>
      <xdr:col>2</xdr:col>
      <xdr:colOff>2841625</xdr:colOff>
      <xdr:row>414</xdr:row>
      <xdr:rowOff>15875</xdr:rowOff>
    </xdr:from>
    <xdr:to>
      <xdr:col>2</xdr:col>
      <xdr:colOff>4399720</xdr:colOff>
      <xdr:row>414</xdr:row>
      <xdr:rowOff>1581590</xdr:rowOff>
    </xdr:to>
    <xdr:pic>
      <xdr:nvPicPr>
        <xdr:cNvPr id="52" name="図 51">
          <a:extLst>
            <a:ext uri="{FF2B5EF4-FFF2-40B4-BE49-F238E27FC236}">
              <a16:creationId xmlns:a16="http://schemas.microsoft.com/office/drawing/2014/main" id="{62013619-B8BD-1263-1F2F-63074DE48B48}"/>
            </a:ext>
          </a:extLst>
        </xdr:cNvPr>
        <xdr:cNvPicPr>
          <a:picLocks noChangeAspect="1"/>
        </xdr:cNvPicPr>
      </xdr:nvPicPr>
      <xdr:blipFill>
        <a:blip xmlns:r="http://schemas.openxmlformats.org/officeDocument/2006/relationships" r:embed="rId60"/>
        <a:stretch>
          <a:fillRect/>
        </a:stretch>
      </xdr:blipFill>
      <xdr:spPr>
        <a:xfrm>
          <a:off x="3746500" y="208724500"/>
          <a:ext cx="1561905" cy="1561905"/>
        </a:xfrm>
        <a:prstGeom prst="rect">
          <a:avLst/>
        </a:prstGeom>
      </xdr:spPr>
    </xdr:pic>
    <xdr:clientData/>
  </xdr:twoCellAnchor>
  <xdr:twoCellAnchor editAs="oneCell">
    <xdr:from>
      <xdr:col>5</xdr:col>
      <xdr:colOff>2841625</xdr:colOff>
      <xdr:row>414</xdr:row>
      <xdr:rowOff>19685</xdr:rowOff>
    </xdr:from>
    <xdr:to>
      <xdr:col>5</xdr:col>
      <xdr:colOff>4401625</xdr:colOff>
      <xdr:row>414</xdr:row>
      <xdr:rowOff>1577780</xdr:rowOff>
    </xdr:to>
    <xdr:pic>
      <xdr:nvPicPr>
        <xdr:cNvPr id="53" name="図 52">
          <a:extLst>
            <a:ext uri="{FF2B5EF4-FFF2-40B4-BE49-F238E27FC236}">
              <a16:creationId xmlns:a16="http://schemas.microsoft.com/office/drawing/2014/main" id="{CD1C763B-CD21-67CF-AEC6-12F31069F888}"/>
            </a:ext>
          </a:extLst>
        </xdr:cNvPr>
        <xdr:cNvPicPr>
          <a:picLocks noChangeAspect="1"/>
        </xdr:cNvPicPr>
      </xdr:nvPicPr>
      <xdr:blipFill>
        <a:blip xmlns:r="http://schemas.openxmlformats.org/officeDocument/2006/relationships" r:embed="rId60"/>
        <a:stretch>
          <a:fillRect/>
        </a:stretch>
      </xdr:blipFill>
      <xdr:spPr>
        <a:xfrm>
          <a:off x="8826500" y="208728310"/>
          <a:ext cx="1563810" cy="1561905"/>
        </a:xfrm>
        <a:prstGeom prst="rect">
          <a:avLst/>
        </a:prstGeom>
      </xdr:spPr>
    </xdr:pic>
    <xdr:clientData/>
  </xdr:twoCellAnchor>
  <xdr:twoCellAnchor editAs="oneCell">
    <xdr:from>
      <xdr:col>2</xdr:col>
      <xdr:colOff>2841625</xdr:colOff>
      <xdr:row>421</xdr:row>
      <xdr:rowOff>15875</xdr:rowOff>
    </xdr:from>
    <xdr:to>
      <xdr:col>2</xdr:col>
      <xdr:colOff>4399720</xdr:colOff>
      <xdr:row>421</xdr:row>
      <xdr:rowOff>1581590</xdr:rowOff>
    </xdr:to>
    <xdr:pic>
      <xdr:nvPicPr>
        <xdr:cNvPr id="54" name="図 53">
          <a:extLst>
            <a:ext uri="{FF2B5EF4-FFF2-40B4-BE49-F238E27FC236}">
              <a16:creationId xmlns:a16="http://schemas.microsoft.com/office/drawing/2014/main" id="{96477051-900D-6A83-F95C-705D49CCFD08}"/>
            </a:ext>
          </a:extLst>
        </xdr:cNvPr>
        <xdr:cNvPicPr>
          <a:picLocks noChangeAspect="1"/>
        </xdr:cNvPicPr>
      </xdr:nvPicPr>
      <xdr:blipFill>
        <a:blip xmlns:r="http://schemas.openxmlformats.org/officeDocument/2006/relationships" r:embed="rId61"/>
        <a:stretch>
          <a:fillRect/>
        </a:stretch>
      </xdr:blipFill>
      <xdr:spPr>
        <a:xfrm>
          <a:off x="3746500" y="212264625"/>
          <a:ext cx="1561905" cy="1561905"/>
        </a:xfrm>
        <a:prstGeom prst="rect">
          <a:avLst/>
        </a:prstGeom>
      </xdr:spPr>
    </xdr:pic>
    <xdr:clientData/>
  </xdr:twoCellAnchor>
  <xdr:twoCellAnchor editAs="oneCell">
    <xdr:from>
      <xdr:col>5</xdr:col>
      <xdr:colOff>2841625</xdr:colOff>
      <xdr:row>421</xdr:row>
      <xdr:rowOff>29845</xdr:rowOff>
    </xdr:from>
    <xdr:to>
      <xdr:col>5</xdr:col>
      <xdr:colOff>4401625</xdr:colOff>
      <xdr:row>421</xdr:row>
      <xdr:rowOff>1584130</xdr:rowOff>
    </xdr:to>
    <xdr:pic>
      <xdr:nvPicPr>
        <xdr:cNvPr id="55" name="図 54">
          <a:extLst>
            <a:ext uri="{FF2B5EF4-FFF2-40B4-BE49-F238E27FC236}">
              <a16:creationId xmlns:a16="http://schemas.microsoft.com/office/drawing/2014/main" id="{7DB6729B-31AB-F39A-E52D-41B2316A4949}"/>
            </a:ext>
          </a:extLst>
        </xdr:cNvPr>
        <xdr:cNvPicPr>
          <a:picLocks noChangeAspect="1"/>
        </xdr:cNvPicPr>
      </xdr:nvPicPr>
      <xdr:blipFill>
        <a:blip xmlns:r="http://schemas.openxmlformats.org/officeDocument/2006/relationships" r:embed="rId61"/>
        <a:stretch>
          <a:fillRect/>
        </a:stretch>
      </xdr:blipFill>
      <xdr:spPr>
        <a:xfrm>
          <a:off x="8826500" y="212278595"/>
          <a:ext cx="1563810" cy="1561905"/>
        </a:xfrm>
        <a:prstGeom prst="rect">
          <a:avLst/>
        </a:prstGeom>
      </xdr:spPr>
    </xdr:pic>
    <xdr:clientData/>
  </xdr:twoCellAnchor>
  <xdr:twoCellAnchor editAs="oneCell">
    <xdr:from>
      <xdr:col>2</xdr:col>
      <xdr:colOff>2841625</xdr:colOff>
      <xdr:row>428</xdr:row>
      <xdr:rowOff>15875</xdr:rowOff>
    </xdr:from>
    <xdr:to>
      <xdr:col>2</xdr:col>
      <xdr:colOff>4399720</xdr:colOff>
      <xdr:row>428</xdr:row>
      <xdr:rowOff>1581590</xdr:rowOff>
    </xdr:to>
    <xdr:pic>
      <xdr:nvPicPr>
        <xdr:cNvPr id="56" name="図 55">
          <a:extLst>
            <a:ext uri="{FF2B5EF4-FFF2-40B4-BE49-F238E27FC236}">
              <a16:creationId xmlns:a16="http://schemas.microsoft.com/office/drawing/2014/main" id="{692071D9-2970-B2CD-8507-DF9A9CC2B1B4}"/>
            </a:ext>
          </a:extLst>
        </xdr:cNvPr>
        <xdr:cNvPicPr>
          <a:picLocks noChangeAspect="1"/>
        </xdr:cNvPicPr>
      </xdr:nvPicPr>
      <xdr:blipFill>
        <a:blip xmlns:r="http://schemas.openxmlformats.org/officeDocument/2006/relationships" r:embed="rId62"/>
        <a:stretch>
          <a:fillRect/>
        </a:stretch>
      </xdr:blipFill>
      <xdr:spPr>
        <a:xfrm>
          <a:off x="3746500" y="215788875"/>
          <a:ext cx="1561905" cy="1561905"/>
        </a:xfrm>
        <a:prstGeom prst="rect">
          <a:avLst/>
        </a:prstGeom>
      </xdr:spPr>
    </xdr:pic>
    <xdr:clientData/>
  </xdr:twoCellAnchor>
  <xdr:twoCellAnchor editAs="oneCell">
    <xdr:from>
      <xdr:col>5</xdr:col>
      <xdr:colOff>2837815</xdr:colOff>
      <xdr:row>428</xdr:row>
      <xdr:rowOff>33655</xdr:rowOff>
    </xdr:from>
    <xdr:to>
      <xdr:col>5</xdr:col>
      <xdr:colOff>4403530</xdr:colOff>
      <xdr:row>428</xdr:row>
      <xdr:rowOff>1584130</xdr:rowOff>
    </xdr:to>
    <xdr:pic>
      <xdr:nvPicPr>
        <xdr:cNvPr id="57" name="図 56">
          <a:extLst>
            <a:ext uri="{FF2B5EF4-FFF2-40B4-BE49-F238E27FC236}">
              <a16:creationId xmlns:a16="http://schemas.microsoft.com/office/drawing/2014/main" id="{327EBC30-14A8-834A-02C4-AB0D4BDB2FF4}"/>
            </a:ext>
          </a:extLst>
        </xdr:cNvPr>
        <xdr:cNvPicPr>
          <a:picLocks noChangeAspect="1"/>
        </xdr:cNvPicPr>
      </xdr:nvPicPr>
      <xdr:blipFill>
        <a:blip xmlns:r="http://schemas.openxmlformats.org/officeDocument/2006/relationships" r:embed="rId62"/>
        <a:stretch>
          <a:fillRect/>
        </a:stretch>
      </xdr:blipFill>
      <xdr:spPr>
        <a:xfrm>
          <a:off x="8822690" y="215806655"/>
          <a:ext cx="1561905" cy="1561905"/>
        </a:xfrm>
        <a:prstGeom prst="rect">
          <a:avLst/>
        </a:prstGeom>
      </xdr:spPr>
    </xdr:pic>
    <xdr:clientData/>
  </xdr:twoCellAnchor>
  <xdr:twoCellAnchor editAs="oneCell">
    <xdr:from>
      <xdr:col>2</xdr:col>
      <xdr:colOff>2841625</xdr:colOff>
      <xdr:row>435</xdr:row>
      <xdr:rowOff>31750</xdr:rowOff>
    </xdr:from>
    <xdr:to>
      <xdr:col>2</xdr:col>
      <xdr:colOff>4403530</xdr:colOff>
      <xdr:row>435</xdr:row>
      <xdr:rowOff>1580320</xdr:rowOff>
    </xdr:to>
    <xdr:pic>
      <xdr:nvPicPr>
        <xdr:cNvPr id="58" name="図 57">
          <a:extLst>
            <a:ext uri="{FF2B5EF4-FFF2-40B4-BE49-F238E27FC236}">
              <a16:creationId xmlns:a16="http://schemas.microsoft.com/office/drawing/2014/main" id="{5E8657D6-4B21-E6F4-FAC1-A504DAF11139}"/>
            </a:ext>
          </a:extLst>
        </xdr:cNvPr>
        <xdr:cNvPicPr>
          <a:picLocks noChangeAspect="1"/>
        </xdr:cNvPicPr>
      </xdr:nvPicPr>
      <xdr:blipFill>
        <a:blip xmlns:r="http://schemas.openxmlformats.org/officeDocument/2006/relationships" r:embed="rId63"/>
        <a:stretch>
          <a:fillRect/>
        </a:stretch>
      </xdr:blipFill>
      <xdr:spPr>
        <a:xfrm>
          <a:off x="3746500" y="219344875"/>
          <a:ext cx="1565715" cy="1561905"/>
        </a:xfrm>
        <a:prstGeom prst="rect">
          <a:avLst/>
        </a:prstGeom>
      </xdr:spPr>
    </xdr:pic>
    <xdr:clientData/>
  </xdr:twoCellAnchor>
  <xdr:twoCellAnchor editAs="oneCell">
    <xdr:from>
      <xdr:col>5</xdr:col>
      <xdr:colOff>2841625</xdr:colOff>
      <xdr:row>435</xdr:row>
      <xdr:rowOff>19685</xdr:rowOff>
    </xdr:from>
    <xdr:to>
      <xdr:col>5</xdr:col>
      <xdr:colOff>4401625</xdr:colOff>
      <xdr:row>435</xdr:row>
      <xdr:rowOff>1577780</xdr:rowOff>
    </xdr:to>
    <xdr:pic>
      <xdr:nvPicPr>
        <xdr:cNvPr id="59" name="図 58">
          <a:extLst>
            <a:ext uri="{FF2B5EF4-FFF2-40B4-BE49-F238E27FC236}">
              <a16:creationId xmlns:a16="http://schemas.microsoft.com/office/drawing/2014/main" id="{52E3DFFC-BB8E-F57D-0817-FBC401F12E79}"/>
            </a:ext>
          </a:extLst>
        </xdr:cNvPr>
        <xdr:cNvPicPr>
          <a:picLocks noChangeAspect="1"/>
        </xdr:cNvPicPr>
      </xdr:nvPicPr>
      <xdr:blipFill>
        <a:blip xmlns:r="http://schemas.openxmlformats.org/officeDocument/2006/relationships" r:embed="rId63"/>
        <a:stretch>
          <a:fillRect/>
        </a:stretch>
      </xdr:blipFill>
      <xdr:spPr>
        <a:xfrm>
          <a:off x="8826500" y="219332810"/>
          <a:ext cx="1563810" cy="1561905"/>
        </a:xfrm>
        <a:prstGeom prst="rect">
          <a:avLst/>
        </a:prstGeom>
      </xdr:spPr>
    </xdr:pic>
    <xdr:clientData/>
  </xdr:twoCellAnchor>
  <xdr:twoCellAnchor editAs="oneCell">
    <xdr:from>
      <xdr:col>2</xdr:col>
      <xdr:colOff>2841625</xdr:colOff>
      <xdr:row>442</xdr:row>
      <xdr:rowOff>29845</xdr:rowOff>
    </xdr:from>
    <xdr:to>
      <xdr:col>2</xdr:col>
      <xdr:colOff>4401625</xdr:colOff>
      <xdr:row>442</xdr:row>
      <xdr:rowOff>1584130</xdr:rowOff>
    </xdr:to>
    <xdr:pic>
      <xdr:nvPicPr>
        <xdr:cNvPr id="60" name="図 59">
          <a:extLst>
            <a:ext uri="{FF2B5EF4-FFF2-40B4-BE49-F238E27FC236}">
              <a16:creationId xmlns:a16="http://schemas.microsoft.com/office/drawing/2014/main" id="{7968AC5A-C128-333A-2F42-296595A8A0A5}"/>
            </a:ext>
          </a:extLst>
        </xdr:cNvPr>
        <xdr:cNvPicPr>
          <a:picLocks noChangeAspect="1"/>
        </xdr:cNvPicPr>
      </xdr:nvPicPr>
      <xdr:blipFill>
        <a:blip xmlns:r="http://schemas.openxmlformats.org/officeDocument/2006/relationships" r:embed="rId64"/>
        <a:stretch>
          <a:fillRect/>
        </a:stretch>
      </xdr:blipFill>
      <xdr:spPr>
        <a:xfrm>
          <a:off x="3746500" y="222867220"/>
          <a:ext cx="1563810" cy="1561905"/>
        </a:xfrm>
        <a:prstGeom prst="rect">
          <a:avLst/>
        </a:prstGeom>
      </xdr:spPr>
    </xdr:pic>
    <xdr:clientData/>
  </xdr:twoCellAnchor>
  <xdr:twoCellAnchor editAs="oneCell">
    <xdr:from>
      <xdr:col>5</xdr:col>
      <xdr:colOff>2841625</xdr:colOff>
      <xdr:row>442</xdr:row>
      <xdr:rowOff>29845</xdr:rowOff>
    </xdr:from>
    <xdr:to>
      <xdr:col>5</xdr:col>
      <xdr:colOff>4399720</xdr:colOff>
      <xdr:row>442</xdr:row>
      <xdr:rowOff>1584130</xdr:rowOff>
    </xdr:to>
    <xdr:pic>
      <xdr:nvPicPr>
        <xdr:cNvPr id="61" name="図 60">
          <a:extLst>
            <a:ext uri="{FF2B5EF4-FFF2-40B4-BE49-F238E27FC236}">
              <a16:creationId xmlns:a16="http://schemas.microsoft.com/office/drawing/2014/main" id="{0C386E44-EB37-4525-5D78-48BE427C5C29}"/>
            </a:ext>
          </a:extLst>
        </xdr:cNvPr>
        <xdr:cNvPicPr>
          <a:picLocks noChangeAspect="1"/>
        </xdr:cNvPicPr>
      </xdr:nvPicPr>
      <xdr:blipFill>
        <a:blip xmlns:r="http://schemas.openxmlformats.org/officeDocument/2006/relationships" r:embed="rId64"/>
        <a:stretch>
          <a:fillRect/>
        </a:stretch>
      </xdr:blipFill>
      <xdr:spPr>
        <a:xfrm>
          <a:off x="8826500" y="222867220"/>
          <a:ext cx="1561905" cy="1561905"/>
        </a:xfrm>
        <a:prstGeom prst="rect">
          <a:avLst/>
        </a:prstGeom>
      </xdr:spPr>
    </xdr:pic>
    <xdr:clientData/>
  </xdr:twoCellAnchor>
  <xdr:oneCellAnchor>
    <xdr:from>
      <xdr:col>2</xdr:col>
      <xdr:colOff>2841625</xdr:colOff>
      <xdr:row>449</xdr:row>
      <xdr:rowOff>31750</xdr:rowOff>
    </xdr:from>
    <xdr:ext cx="1565715" cy="1560000"/>
    <xdr:pic>
      <xdr:nvPicPr>
        <xdr:cNvPr id="42" name="図 41">
          <a:extLst>
            <a:ext uri="{FF2B5EF4-FFF2-40B4-BE49-F238E27FC236}">
              <a16:creationId xmlns:a16="http://schemas.microsoft.com/office/drawing/2014/main" id="{B86F2C63-8C11-4383-8289-069189D1E1C7}"/>
            </a:ext>
          </a:extLst>
        </xdr:cNvPr>
        <xdr:cNvPicPr>
          <a:picLocks noChangeAspect="1"/>
        </xdr:cNvPicPr>
      </xdr:nvPicPr>
      <xdr:blipFill>
        <a:blip xmlns:r="http://schemas.openxmlformats.org/officeDocument/2006/relationships" r:embed="rId65"/>
        <a:stretch>
          <a:fillRect/>
        </a:stretch>
      </xdr:blipFill>
      <xdr:spPr>
        <a:xfrm>
          <a:off x="3742690" y="230852345"/>
          <a:ext cx="1565715" cy="1560000"/>
        </a:xfrm>
        <a:prstGeom prst="rect">
          <a:avLst/>
        </a:prstGeom>
      </xdr:spPr>
    </xdr:pic>
    <xdr:clientData/>
  </xdr:oneCellAnchor>
  <xdr:oneCellAnchor>
    <xdr:from>
      <xdr:col>5</xdr:col>
      <xdr:colOff>2841625</xdr:colOff>
      <xdr:row>449</xdr:row>
      <xdr:rowOff>29845</xdr:rowOff>
    </xdr:from>
    <xdr:ext cx="1560000" cy="1560000"/>
    <xdr:pic>
      <xdr:nvPicPr>
        <xdr:cNvPr id="43" name="図 42">
          <a:extLst>
            <a:ext uri="{FF2B5EF4-FFF2-40B4-BE49-F238E27FC236}">
              <a16:creationId xmlns:a16="http://schemas.microsoft.com/office/drawing/2014/main" id="{8DA2B06C-1958-46A7-8D0C-FA5F8F0E539A}"/>
            </a:ext>
          </a:extLst>
        </xdr:cNvPr>
        <xdr:cNvPicPr>
          <a:picLocks noChangeAspect="1"/>
        </xdr:cNvPicPr>
      </xdr:nvPicPr>
      <xdr:blipFill>
        <a:blip xmlns:r="http://schemas.openxmlformats.org/officeDocument/2006/relationships" r:embed="rId65"/>
        <a:stretch>
          <a:fillRect/>
        </a:stretch>
      </xdr:blipFill>
      <xdr:spPr>
        <a:xfrm>
          <a:off x="8822690" y="230850440"/>
          <a:ext cx="1560000" cy="1560000"/>
        </a:xfrm>
        <a:prstGeom prst="rect">
          <a:avLst/>
        </a:prstGeom>
      </xdr:spPr>
    </xdr:pic>
    <xdr:clientData/>
  </xdr:oneCellAnchor>
  <xdr:oneCellAnchor>
    <xdr:from>
      <xdr:col>2</xdr:col>
      <xdr:colOff>2857500</xdr:colOff>
      <xdr:row>456</xdr:row>
      <xdr:rowOff>15875</xdr:rowOff>
    </xdr:from>
    <xdr:ext cx="1565715" cy="1558095"/>
    <xdr:pic>
      <xdr:nvPicPr>
        <xdr:cNvPr id="44" name="図 43">
          <a:extLst>
            <a:ext uri="{FF2B5EF4-FFF2-40B4-BE49-F238E27FC236}">
              <a16:creationId xmlns:a16="http://schemas.microsoft.com/office/drawing/2014/main" id="{E0C2EAB3-EE55-4AFC-BBEB-0CDEEF95E44B}"/>
            </a:ext>
          </a:extLst>
        </xdr:cNvPr>
        <xdr:cNvPicPr>
          <a:picLocks noChangeAspect="1"/>
        </xdr:cNvPicPr>
      </xdr:nvPicPr>
      <xdr:blipFill>
        <a:blip xmlns:r="http://schemas.openxmlformats.org/officeDocument/2006/relationships" r:embed="rId66"/>
        <a:stretch>
          <a:fillRect/>
        </a:stretch>
      </xdr:blipFill>
      <xdr:spPr>
        <a:xfrm>
          <a:off x="3762375" y="234366435"/>
          <a:ext cx="1565715" cy="1558095"/>
        </a:xfrm>
        <a:prstGeom prst="rect">
          <a:avLst/>
        </a:prstGeom>
      </xdr:spPr>
    </xdr:pic>
    <xdr:clientData/>
  </xdr:oneCellAnchor>
  <xdr:oneCellAnchor>
    <xdr:from>
      <xdr:col>5</xdr:col>
      <xdr:colOff>2841625</xdr:colOff>
      <xdr:row>456</xdr:row>
      <xdr:rowOff>31750</xdr:rowOff>
    </xdr:from>
    <xdr:ext cx="1561905" cy="1560000"/>
    <xdr:pic>
      <xdr:nvPicPr>
        <xdr:cNvPr id="45" name="図 44">
          <a:extLst>
            <a:ext uri="{FF2B5EF4-FFF2-40B4-BE49-F238E27FC236}">
              <a16:creationId xmlns:a16="http://schemas.microsoft.com/office/drawing/2014/main" id="{571E6F78-A691-4152-A5F4-ACC6B86035C8}"/>
            </a:ext>
          </a:extLst>
        </xdr:cNvPr>
        <xdr:cNvPicPr>
          <a:picLocks noChangeAspect="1"/>
        </xdr:cNvPicPr>
      </xdr:nvPicPr>
      <xdr:blipFill>
        <a:blip xmlns:r="http://schemas.openxmlformats.org/officeDocument/2006/relationships" r:embed="rId66"/>
        <a:stretch>
          <a:fillRect/>
        </a:stretch>
      </xdr:blipFill>
      <xdr:spPr>
        <a:xfrm>
          <a:off x="8822690" y="234376595"/>
          <a:ext cx="1561905" cy="1560000"/>
        </a:xfrm>
        <a:prstGeom prst="rect">
          <a:avLst/>
        </a:prstGeom>
      </xdr:spPr>
    </xdr:pic>
    <xdr:clientData/>
  </xdr:oneCellAnchor>
  <xdr:twoCellAnchor editAs="oneCell">
    <xdr:from>
      <xdr:col>2</xdr:col>
      <xdr:colOff>2825750</xdr:colOff>
      <xdr:row>463</xdr:row>
      <xdr:rowOff>31750</xdr:rowOff>
    </xdr:from>
    <xdr:to>
      <xdr:col>2</xdr:col>
      <xdr:colOff>4397180</xdr:colOff>
      <xdr:row>463</xdr:row>
      <xdr:rowOff>1584130</xdr:rowOff>
    </xdr:to>
    <xdr:pic>
      <xdr:nvPicPr>
        <xdr:cNvPr id="66" name="図 65">
          <a:extLst>
            <a:ext uri="{FF2B5EF4-FFF2-40B4-BE49-F238E27FC236}">
              <a16:creationId xmlns:a16="http://schemas.microsoft.com/office/drawing/2014/main" id="{14CBA7A5-5A00-4365-7AC4-9428F345225C}"/>
            </a:ext>
          </a:extLst>
        </xdr:cNvPr>
        <xdr:cNvPicPr>
          <a:picLocks noChangeAspect="1"/>
        </xdr:cNvPicPr>
      </xdr:nvPicPr>
      <xdr:blipFill>
        <a:blip xmlns:r="http://schemas.openxmlformats.org/officeDocument/2006/relationships" r:embed="rId67"/>
        <a:stretch>
          <a:fillRect/>
        </a:stretch>
      </xdr:blipFill>
      <xdr:spPr>
        <a:xfrm>
          <a:off x="3730625" y="233473625"/>
          <a:ext cx="1561905" cy="1561905"/>
        </a:xfrm>
        <a:prstGeom prst="rect">
          <a:avLst/>
        </a:prstGeom>
      </xdr:spPr>
    </xdr:pic>
    <xdr:clientData/>
  </xdr:twoCellAnchor>
  <xdr:twoCellAnchor editAs="oneCell">
    <xdr:from>
      <xdr:col>5</xdr:col>
      <xdr:colOff>2829560</xdr:colOff>
      <xdr:row>463</xdr:row>
      <xdr:rowOff>29845</xdr:rowOff>
    </xdr:from>
    <xdr:to>
      <xdr:col>5</xdr:col>
      <xdr:colOff>4397180</xdr:colOff>
      <xdr:row>463</xdr:row>
      <xdr:rowOff>1580320</xdr:rowOff>
    </xdr:to>
    <xdr:pic>
      <xdr:nvPicPr>
        <xdr:cNvPr id="67" name="図 66">
          <a:extLst>
            <a:ext uri="{FF2B5EF4-FFF2-40B4-BE49-F238E27FC236}">
              <a16:creationId xmlns:a16="http://schemas.microsoft.com/office/drawing/2014/main" id="{F733E935-0250-8CE1-5BFB-5C526A8DFF5B}"/>
            </a:ext>
          </a:extLst>
        </xdr:cNvPr>
        <xdr:cNvPicPr>
          <a:picLocks noChangeAspect="1"/>
        </xdr:cNvPicPr>
      </xdr:nvPicPr>
      <xdr:blipFill>
        <a:blip xmlns:r="http://schemas.openxmlformats.org/officeDocument/2006/relationships" r:embed="rId67"/>
        <a:stretch>
          <a:fillRect/>
        </a:stretch>
      </xdr:blipFill>
      <xdr:spPr>
        <a:xfrm>
          <a:off x="8814435" y="233471720"/>
          <a:ext cx="1561905" cy="1561905"/>
        </a:xfrm>
        <a:prstGeom prst="rect">
          <a:avLst/>
        </a:prstGeom>
      </xdr:spPr>
    </xdr:pic>
    <xdr:clientData/>
  </xdr:twoCellAnchor>
  <xdr:twoCellAnchor editAs="oneCell">
    <xdr:from>
      <xdr:col>2</xdr:col>
      <xdr:colOff>2841625</xdr:colOff>
      <xdr:row>470</xdr:row>
      <xdr:rowOff>15875</xdr:rowOff>
    </xdr:from>
    <xdr:to>
      <xdr:col>2</xdr:col>
      <xdr:colOff>4403530</xdr:colOff>
      <xdr:row>470</xdr:row>
      <xdr:rowOff>1577780</xdr:rowOff>
    </xdr:to>
    <xdr:pic>
      <xdr:nvPicPr>
        <xdr:cNvPr id="68" name="図 67">
          <a:extLst>
            <a:ext uri="{FF2B5EF4-FFF2-40B4-BE49-F238E27FC236}">
              <a16:creationId xmlns:a16="http://schemas.microsoft.com/office/drawing/2014/main" id="{572804ED-EB3D-4409-50C3-B245E417B251}"/>
            </a:ext>
          </a:extLst>
        </xdr:cNvPr>
        <xdr:cNvPicPr>
          <a:picLocks noChangeAspect="1"/>
        </xdr:cNvPicPr>
      </xdr:nvPicPr>
      <xdr:blipFill>
        <a:blip xmlns:r="http://schemas.openxmlformats.org/officeDocument/2006/relationships" r:embed="rId68"/>
        <a:stretch>
          <a:fillRect/>
        </a:stretch>
      </xdr:blipFill>
      <xdr:spPr>
        <a:xfrm>
          <a:off x="3746500" y="236982000"/>
          <a:ext cx="1561905" cy="1561905"/>
        </a:xfrm>
        <a:prstGeom prst="rect">
          <a:avLst/>
        </a:prstGeom>
      </xdr:spPr>
    </xdr:pic>
    <xdr:clientData/>
  </xdr:twoCellAnchor>
  <xdr:twoCellAnchor editAs="oneCell">
    <xdr:from>
      <xdr:col>5</xdr:col>
      <xdr:colOff>2841625</xdr:colOff>
      <xdr:row>470</xdr:row>
      <xdr:rowOff>15875</xdr:rowOff>
    </xdr:from>
    <xdr:to>
      <xdr:col>5</xdr:col>
      <xdr:colOff>4403530</xdr:colOff>
      <xdr:row>470</xdr:row>
      <xdr:rowOff>1577780</xdr:rowOff>
    </xdr:to>
    <xdr:pic>
      <xdr:nvPicPr>
        <xdr:cNvPr id="69" name="図 68">
          <a:extLst>
            <a:ext uri="{FF2B5EF4-FFF2-40B4-BE49-F238E27FC236}">
              <a16:creationId xmlns:a16="http://schemas.microsoft.com/office/drawing/2014/main" id="{2D1E897D-F890-B319-9853-CBAA2D2F7895}"/>
            </a:ext>
          </a:extLst>
        </xdr:cNvPr>
        <xdr:cNvPicPr>
          <a:picLocks noChangeAspect="1"/>
        </xdr:cNvPicPr>
      </xdr:nvPicPr>
      <xdr:blipFill>
        <a:blip xmlns:r="http://schemas.openxmlformats.org/officeDocument/2006/relationships" r:embed="rId68"/>
        <a:stretch>
          <a:fillRect/>
        </a:stretch>
      </xdr:blipFill>
      <xdr:spPr>
        <a:xfrm>
          <a:off x="8826500" y="236982000"/>
          <a:ext cx="1561905" cy="1561905"/>
        </a:xfrm>
        <a:prstGeom prst="rect">
          <a:avLst/>
        </a:prstGeom>
      </xdr:spPr>
    </xdr:pic>
    <xdr:clientData/>
  </xdr:twoCellAnchor>
  <xdr:twoCellAnchor editAs="oneCell">
    <xdr:from>
      <xdr:col>2</xdr:col>
      <xdr:colOff>2825750</xdr:colOff>
      <xdr:row>477</xdr:row>
      <xdr:rowOff>31750</xdr:rowOff>
    </xdr:from>
    <xdr:to>
      <xdr:col>2</xdr:col>
      <xdr:colOff>4397180</xdr:colOff>
      <xdr:row>477</xdr:row>
      <xdr:rowOff>1584130</xdr:rowOff>
    </xdr:to>
    <xdr:pic>
      <xdr:nvPicPr>
        <xdr:cNvPr id="70" name="図 69">
          <a:extLst>
            <a:ext uri="{FF2B5EF4-FFF2-40B4-BE49-F238E27FC236}">
              <a16:creationId xmlns:a16="http://schemas.microsoft.com/office/drawing/2014/main" id="{905D3D89-F5BF-9613-8281-FAE3FEFC9E3C}"/>
            </a:ext>
          </a:extLst>
        </xdr:cNvPr>
        <xdr:cNvPicPr>
          <a:picLocks noChangeAspect="1"/>
        </xdr:cNvPicPr>
      </xdr:nvPicPr>
      <xdr:blipFill>
        <a:blip xmlns:r="http://schemas.openxmlformats.org/officeDocument/2006/relationships" r:embed="rId69"/>
        <a:stretch>
          <a:fillRect/>
        </a:stretch>
      </xdr:blipFill>
      <xdr:spPr>
        <a:xfrm>
          <a:off x="3730625" y="240538000"/>
          <a:ext cx="1561905" cy="1561905"/>
        </a:xfrm>
        <a:prstGeom prst="rect">
          <a:avLst/>
        </a:prstGeom>
      </xdr:spPr>
    </xdr:pic>
    <xdr:clientData/>
  </xdr:twoCellAnchor>
  <xdr:twoCellAnchor editAs="oneCell">
    <xdr:from>
      <xdr:col>5</xdr:col>
      <xdr:colOff>2827655</xdr:colOff>
      <xdr:row>477</xdr:row>
      <xdr:rowOff>33655</xdr:rowOff>
    </xdr:from>
    <xdr:to>
      <xdr:col>5</xdr:col>
      <xdr:colOff>4400990</xdr:colOff>
      <xdr:row>477</xdr:row>
      <xdr:rowOff>1580320</xdr:rowOff>
    </xdr:to>
    <xdr:pic>
      <xdr:nvPicPr>
        <xdr:cNvPr id="71" name="図 70">
          <a:extLst>
            <a:ext uri="{FF2B5EF4-FFF2-40B4-BE49-F238E27FC236}">
              <a16:creationId xmlns:a16="http://schemas.microsoft.com/office/drawing/2014/main" id="{F4F29CD8-835A-A72A-840B-FEC051DA7FE5}"/>
            </a:ext>
          </a:extLst>
        </xdr:cNvPr>
        <xdr:cNvPicPr>
          <a:picLocks noChangeAspect="1"/>
        </xdr:cNvPicPr>
      </xdr:nvPicPr>
      <xdr:blipFill>
        <a:blip xmlns:r="http://schemas.openxmlformats.org/officeDocument/2006/relationships" r:embed="rId69"/>
        <a:stretch>
          <a:fillRect/>
        </a:stretch>
      </xdr:blipFill>
      <xdr:spPr>
        <a:xfrm>
          <a:off x="8812530" y="240539905"/>
          <a:ext cx="1561905" cy="1561905"/>
        </a:xfrm>
        <a:prstGeom prst="rect">
          <a:avLst/>
        </a:prstGeom>
      </xdr:spPr>
    </xdr:pic>
    <xdr:clientData/>
  </xdr:twoCellAnchor>
  <xdr:twoCellAnchor editAs="oneCell">
    <xdr:from>
      <xdr:col>2</xdr:col>
      <xdr:colOff>2841625</xdr:colOff>
      <xdr:row>484</xdr:row>
      <xdr:rowOff>29845</xdr:rowOff>
    </xdr:from>
    <xdr:to>
      <xdr:col>2</xdr:col>
      <xdr:colOff>4397815</xdr:colOff>
      <xdr:row>484</xdr:row>
      <xdr:rowOff>1580320</xdr:rowOff>
    </xdr:to>
    <xdr:pic>
      <xdr:nvPicPr>
        <xdr:cNvPr id="72" name="図 71">
          <a:extLst>
            <a:ext uri="{FF2B5EF4-FFF2-40B4-BE49-F238E27FC236}">
              <a16:creationId xmlns:a16="http://schemas.microsoft.com/office/drawing/2014/main" id="{894D4563-AC13-08C8-4253-F7E8E0F4410D}"/>
            </a:ext>
          </a:extLst>
        </xdr:cNvPr>
        <xdr:cNvPicPr>
          <a:picLocks noChangeAspect="1"/>
        </xdr:cNvPicPr>
      </xdr:nvPicPr>
      <xdr:blipFill>
        <a:blip xmlns:r="http://schemas.openxmlformats.org/officeDocument/2006/relationships" r:embed="rId70"/>
        <a:stretch>
          <a:fillRect/>
        </a:stretch>
      </xdr:blipFill>
      <xdr:spPr>
        <a:xfrm>
          <a:off x="3746500" y="244060345"/>
          <a:ext cx="1563810" cy="1561905"/>
        </a:xfrm>
        <a:prstGeom prst="rect">
          <a:avLst/>
        </a:prstGeom>
      </xdr:spPr>
    </xdr:pic>
    <xdr:clientData/>
  </xdr:twoCellAnchor>
  <xdr:twoCellAnchor editAs="oneCell">
    <xdr:from>
      <xdr:col>5</xdr:col>
      <xdr:colOff>2825750</xdr:colOff>
      <xdr:row>484</xdr:row>
      <xdr:rowOff>31750</xdr:rowOff>
    </xdr:from>
    <xdr:to>
      <xdr:col>5</xdr:col>
      <xdr:colOff>4397180</xdr:colOff>
      <xdr:row>484</xdr:row>
      <xdr:rowOff>1584130</xdr:rowOff>
    </xdr:to>
    <xdr:pic>
      <xdr:nvPicPr>
        <xdr:cNvPr id="73" name="図 72">
          <a:extLst>
            <a:ext uri="{FF2B5EF4-FFF2-40B4-BE49-F238E27FC236}">
              <a16:creationId xmlns:a16="http://schemas.microsoft.com/office/drawing/2014/main" id="{FAF90C2C-613E-236B-B5AA-334FE51A827F}"/>
            </a:ext>
          </a:extLst>
        </xdr:cNvPr>
        <xdr:cNvPicPr>
          <a:picLocks noChangeAspect="1"/>
        </xdr:cNvPicPr>
      </xdr:nvPicPr>
      <xdr:blipFill>
        <a:blip xmlns:r="http://schemas.openxmlformats.org/officeDocument/2006/relationships" r:embed="rId70"/>
        <a:stretch>
          <a:fillRect/>
        </a:stretch>
      </xdr:blipFill>
      <xdr:spPr>
        <a:xfrm>
          <a:off x="8810625" y="244062250"/>
          <a:ext cx="1561905" cy="1561905"/>
        </a:xfrm>
        <a:prstGeom prst="rect">
          <a:avLst/>
        </a:prstGeom>
      </xdr:spPr>
    </xdr:pic>
    <xdr:clientData/>
  </xdr:twoCellAnchor>
  <xdr:twoCellAnchor editAs="oneCell">
    <xdr:from>
      <xdr:col>2</xdr:col>
      <xdr:colOff>2841625</xdr:colOff>
      <xdr:row>491</xdr:row>
      <xdr:rowOff>19685</xdr:rowOff>
    </xdr:from>
    <xdr:to>
      <xdr:col>2</xdr:col>
      <xdr:colOff>4397815</xdr:colOff>
      <xdr:row>491</xdr:row>
      <xdr:rowOff>1581590</xdr:rowOff>
    </xdr:to>
    <xdr:pic>
      <xdr:nvPicPr>
        <xdr:cNvPr id="74" name="図 73">
          <a:extLst>
            <a:ext uri="{FF2B5EF4-FFF2-40B4-BE49-F238E27FC236}">
              <a16:creationId xmlns:a16="http://schemas.microsoft.com/office/drawing/2014/main" id="{CBA1F97A-2EE6-DC9F-517A-FDF472312274}"/>
            </a:ext>
          </a:extLst>
        </xdr:cNvPr>
        <xdr:cNvPicPr>
          <a:picLocks noChangeAspect="1"/>
        </xdr:cNvPicPr>
      </xdr:nvPicPr>
      <xdr:blipFill>
        <a:blip xmlns:r="http://schemas.openxmlformats.org/officeDocument/2006/relationships" r:embed="rId71"/>
        <a:stretch>
          <a:fillRect/>
        </a:stretch>
      </xdr:blipFill>
      <xdr:spPr>
        <a:xfrm>
          <a:off x="3746500" y="247590310"/>
          <a:ext cx="1563810" cy="1561905"/>
        </a:xfrm>
        <a:prstGeom prst="rect">
          <a:avLst/>
        </a:prstGeom>
      </xdr:spPr>
    </xdr:pic>
    <xdr:clientData/>
  </xdr:twoCellAnchor>
  <xdr:twoCellAnchor editAs="oneCell">
    <xdr:from>
      <xdr:col>5</xdr:col>
      <xdr:colOff>2841625</xdr:colOff>
      <xdr:row>491</xdr:row>
      <xdr:rowOff>19685</xdr:rowOff>
    </xdr:from>
    <xdr:to>
      <xdr:col>5</xdr:col>
      <xdr:colOff>4397815</xdr:colOff>
      <xdr:row>491</xdr:row>
      <xdr:rowOff>1581590</xdr:rowOff>
    </xdr:to>
    <xdr:pic>
      <xdr:nvPicPr>
        <xdr:cNvPr id="75" name="図 74">
          <a:extLst>
            <a:ext uri="{FF2B5EF4-FFF2-40B4-BE49-F238E27FC236}">
              <a16:creationId xmlns:a16="http://schemas.microsoft.com/office/drawing/2014/main" id="{E06CC97A-DAD7-7C93-77E7-AE13AB6B4062}"/>
            </a:ext>
          </a:extLst>
        </xdr:cNvPr>
        <xdr:cNvPicPr>
          <a:picLocks noChangeAspect="1"/>
        </xdr:cNvPicPr>
      </xdr:nvPicPr>
      <xdr:blipFill>
        <a:blip xmlns:r="http://schemas.openxmlformats.org/officeDocument/2006/relationships" r:embed="rId71"/>
        <a:stretch>
          <a:fillRect/>
        </a:stretch>
      </xdr:blipFill>
      <xdr:spPr>
        <a:xfrm>
          <a:off x="8826500" y="247590310"/>
          <a:ext cx="1563810" cy="1561905"/>
        </a:xfrm>
        <a:prstGeom prst="rect">
          <a:avLst/>
        </a:prstGeom>
      </xdr:spPr>
    </xdr:pic>
    <xdr:clientData/>
  </xdr:twoCellAnchor>
  <xdr:twoCellAnchor editAs="oneCell">
    <xdr:from>
      <xdr:col>2</xdr:col>
      <xdr:colOff>2831465</xdr:colOff>
      <xdr:row>498</xdr:row>
      <xdr:rowOff>29845</xdr:rowOff>
    </xdr:from>
    <xdr:to>
      <xdr:col>2</xdr:col>
      <xdr:colOff>4400990</xdr:colOff>
      <xdr:row>498</xdr:row>
      <xdr:rowOff>1580320</xdr:rowOff>
    </xdr:to>
    <xdr:pic>
      <xdr:nvPicPr>
        <xdr:cNvPr id="76" name="図 75">
          <a:extLst>
            <a:ext uri="{FF2B5EF4-FFF2-40B4-BE49-F238E27FC236}">
              <a16:creationId xmlns:a16="http://schemas.microsoft.com/office/drawing/2014/main" id="{3417916D-77DB-8AB4-56F1-CE2825AED85B}"/>
            </a:ext>
          </a:extLst>
        </xdr:cNvPr>
        <xdr:cNvPicPr>
          <a:picLocks noChangeAspect="1"/>
        </xdr:cNvPicPr>
      </xdr:nvPicPr>
      <xdr:blipFill>
        <a:blip xmlns:r="http://schemas.openxmlformats.org/officeDocument/2006/relationships" r:embed="rId72"/>
        <a:stretch>
          <a:fillRect/>
        </a:stretch>
      </xdr:blipFill>
      <xdr:spPr>
        <a:xfrm>
          <a:off x="3736340" y="251124720"/>
          <a:ext cx="1561905" cy="1561905"/>
        </a:xfrm>
        <a:prstGeom prst="rect">
          <a:avLst/>
        </a:prstGeom>
      </xdr:spPr>
    </xdr:pic>
    <xdr:clientData/>
  </xdr:twoCellAnchor>
  <xdr:twoCellAnchor editAs="oneCell">
    <xdr:from>
      <xdr:col>5</xdr:col>
      <xdr:colOff>2841625</xdr:colOff>
      <xdr:row>498</xdr:row>
      <xdr:rowOff>31750</xdr:rowOff>
    </xdr:from>
    <xdr:to>
      <xdr:col>5</xdr:col>
      <xdr:colOff>4403530</xdr:colOff>
      <xdr:row>498</xdr:row>
      <xdr:rowOff>1584130</xdr:rowOff>
    </xdr:to>
    <xdr:pic>
      <xdr:nvPicPr>
        <xdr:cNvPr id="77" name="図 76">
          <a:extLst>
            <a:ext uri="{FF2B5EF4-FFF2-40B4-BE49-F238E27FC236}">
              <a16:creationId xmlns:a16="http://schemas.microsoft.com/office/drawing/2014/main" id="{F76AE39A-9B99-935F-2F80-CAD2FDE85221}"/>
            </a:ext>
          </a:extLst>
        </xdr:cNvPr>
        <xdr:cNvPicPr>
          <a:picLocks noChangeAspect="1"/>
        </xdr:cNvPicPr>
      </xdr:nvPicPr>
      <xdr:blipFill>
        <a:blip xmlns:r="http://schemas.openxmlformats.org/officeDocument/2006/relationships" r:embed="rId72"/>
        <a:stretch>
          <a:fillRect/>
        </a:stretch>
      </xdr:blipFill>
      <xdr:spPr>
        <a:xfrm>
          <a:off x="8826500" y="251126625"/>
          <a:ext cx="1561905" cy="1561905"/>
        </a:xfrm>
        <a:prstGeom prst="rect">
          <a:avLst/>
        </a:prstGeom>
      </xdr:spPr>
    </xdr:pic>
    <xdr:clientData/>
  </xdr:twoCellAnchor>
  <xdr:twoCellAnchor editAs="oneCell">
    <xdr:from>
      <xdr:col>2</xdr:col>
      <xdr:colOff>3000375</xdr:colOff>
      <xdr:row>505</xdr:row>
      <xdr:rowOff>31750</xdr:rowOff>
    </xdr:from>
    <xdr:to>
      <xdr:col>2</xdr:col>
      <xdr:colOff>4404184</xdr:colOff>
      <xdr:row>505</xdr:row>
      <xdr:rowOff>1431749</xdr:rowOff>
    </xdr:to>
    <xdr:pic>
      <xdr:nvPicPr>
        <xdr:cNvPr id="78" name="図 77">
          <a:extLst>
            <a:ext uri="{FF2B5EF4-FFF2-40B4-BE49-F238E27FC236}">
              <a16:creationId xmlns:a16="http://schemas.microsoft.com/office/drawing/2014/main" id="{99E2048A-2BF8-B6F9-9655-33BA03540120}"/>
            </a:ext>
          </a:extLst>
        </xdr:cNvPr>
        <xdr:cNvPicPr>
          <a:picLocks noChangeAspect="1"/>
        </xdr:cNvPicPr>
      </xdr:nvPicPr>
      <xdr:blipFill>
        <a:blip xmlns:r="http://schemas.openxmlformats.org/officeDocument/2006/relationships" r:embed="rId73"/>
        <a:stretch>
          <a:fillRect/>
        </a:stretch>
      </xdr:blipFill>
      <xdr:spPr>
        <a:xfrm>
          <a:off x="3905250" y="254666750"/>
          <a:ext cx="1409524" cy="1409524"/>
        </a:xfrm>
        <a:prstGeom prst="rect">
          <a:avLst/>
        </a:prstGeom>
      </xdr:spPr>
    </xdr:pic>
    <xdr:clientData/>
  </xdr:twoCellAnchor>
  <xdr:twoCellAnchor editAs="oneCell">
    <xdr:from>
      <xdr:col>5</xdr:col>
      <xdr:colOff>3000375</xdr:colOff>
      <xdr:row>505</xdr:row>
      <xdr:rowOff>15875</xdr:rowOff>
    </xdr:from>
    <xdr:to>
      <xdr:col>5</xdr:col>
      <xdr:colOff>4404184</xdr:colOff>
      <xdr:row>505</xdr:row>
      <xdr:rowOff>1425399</xdr:rowOff>
    </xdr:to>
    <xdr:pic>
      <xdr:nvPicPr>
        <xdr:cNvPr id="79" name="図 78">
          <a:extLst>
            <a:ext uri="{FF2B5EF4-FFF2-40B4-BE49-F238E27FC236}">
              <a16:creationId xmlns:a16="http://schemas.microsoft.com/office/drawing/2014/main" id="{174A22B5-DB9A-8002-787F-CD000EBF3419}"/>
            </a:ext>
          </a:extLst>
        </xdr:cNvPr>
        <xdr:cNvPicPr>
          <a:picLocks noChangeAspect="1"/>
        </xdr:cNvPicPr>
      </xdr:nvPicPr>
      <xdr:blipFill>
        <a:blip xmlns:r="http://schemas.openxmlformats.org/officeDocument/2006/relationships" r:embed="rId73"/>
        <a:stretch>
          <a:fillRect/>
        </a:stretch>
      </xdr:blipFill>
      <xdr:spPr>
        <a:xfrm>
          <a:off x="8985250" y="254650875"/>
          <a:ext cx="1409524" cy="1409524"/>
        </a:xfrm>
        <a:prstGeom prst="rect">
          <a:avLst/>
        </a:prstGeom>
      </xdr:spPr>
    </xdr:pic>
    <xdr:clientData/>
  </xdr:twoCellAnchor>
  <xdr:twoCellAnchor editAs="oneCell">
    <xdr:from>
      <xdr:col>2</xdr:col>
      <xdr:colOff>3000375</xdr:colOff>
      <xdr:row>512</xdr:row>
      <xdr:rowOff>31750</xdr:rowOff>
    </xdr:from>
    <xdr:to>
      <xdr:col>2</xdr:col>
      <xdr:colOff>4404184</xdr:colOff>
      <xdr:row>512</xdr:row>
      <xdr:rowOff>1431749</xdr:rowOff>
    </xdr:to>
    <xdr:pic>
      <xdr:nvPicPr>
        <xdr:cNvPr id="80" name="図 79">
          <a:extLst>
            <a:ext uri="{FF2B5EF4-FFF2-40B4-BE49-F238E27FC236}">
              <a16:creationId xmlns:a16="http://schemas.microsoft.com/office/drawing/2014/main" id="{37EE5F19-FE5E-C928-5B4C-956D0AE52E99}"/>
            </a:ext>
          </a:extLst>
        </xdr:cNvPr>
        <xdr:cNvPicPr>
          <a:picLocks noChangeAspect="1"/>
        </xdr:cNvPicPr>
      </xdr:nvPicPr>
      <xdr:blipFill>
        <a:blip xmlns:r="http://schemas.openxmlformats.org/officeDocument/2006/relationships" r:embed="rId74"/>
        <a:stretch>
          <a:fillRect/>
        </a:stretch>
      </xdr:blipFill>
      <xdr:spPr>
        <a:xfrm>
          <a:off x="3905250" y="258191000"/>
          <a:ext cx="1409524" cy="1409524"/>
        </a:xfrm>
        <a:prstGeom prst="rect">
          <a:avLst/>
        </a:prstGeom>
      </xdr:spPr>
    </xdr:pic>
    <xdr:clientData/>
  </xdr:twoCellAnchor>
  <xdr:twoCellAnchor editAs="oneCell">
    <xdr:from>
      <xdr:col>5</xdr:col>
      <xdr:colOff>2984500</xdr:colOff>
      <xdr:row>512</xdr:row>
      <xdr:rowOff>31750</xdr:rowOff>
    </xdr:from>
    <xdr:to>
      <xdr:col>5</xdr:col>
      <xdr:colOff>4401644</xdr:colOff>
      <xdr:row>512</xdr:row>
      <xdr:rowOff>1431749</xdr:rowOff>
    </xdr:to>
    <xdr:pic>
      <xdr:nvPicPr>
        <xdr:cNvPr id="81" name="図 80">
          <a:extLst>
            <a:ext uri="{FF2B5EF4-FFF2-40B4-BE49-F238E27FC236}">
              <a16:creationId xmlns:a16="http://schemas.microsoft.com/office/drawing/2014/main" id="{068A9064-4829-AAC9-DCBF-B44909EF8B4F}"/>
            </a:ext>
          </a:extLst>
        </xdr:cNvPr>
        <xdr:cNvPicPr>
          <a:picLocks noChangeAspect="1"/>
        </xdr:cNvPicPr>
      </xdr:nvPicPr>
      <xdr:blipFill>
        <a:blip xmlns:r="http://schemas.openxmlformats.org/officeDocument/2006/relationships" r:embed="rId74"/>
        <a:stretch>
          <a:fillRect/>
        </a:stretch>
      </xdr:blipFill>
      <xdr:spPr>
        <a:xfrm>
          <a:off x="8969375" y="258191000"/>
          <a:ext cx="1409524" cy="1409524"/>
        </a:xfrm>
        <a:prstGeom prst="rect">
          <a:avLst/>
        </a:prstGeom>
      </xdr:spPr>
    </xdr:pic>
    <xdr:clientData/>
  </xdr:twoCellAnchor>
  <xdr:twoCellAnchor editAs="oneCell">
    <xdr:from>
      <xdr:col>2</xdr:col>
      <xdr:colOff>2998470</xdr:colOff>
      <xdr:row>519</xdr:row>
      <xdr:rowOff>33655</xdr:rowOff>
    </xdr:from>
    <xdr:to>
      <xdr:col>2</xdr:col>
      <xdr:colOff>4400374</xdr:colOff>
      <xdr:row>519</xdr:row>
      <xdr:rowOff>1427939</xdr:rowOff>
    </xdr:to>
    <xdr:pic>
      <xdr:nvPicPr>
        <xdr:cNvPr id="82" name="図 81">
          <a:extLst>
            <a:ext uri="{FF2B5EF4-FFF2-40B4-BE49-F238E27FC236}">
              <a16:creationId xmlns:a16="http://schemas.microsoft.com/office/drawing/2014/main" id="{692F8537-0771-71E5-C78F-C4CA3B7F56C4}"/>
            </a:ext>
          </a:extLst>
        </xdr:cNvPr>
        <xdr:cNvPicPr>
          <a:picLocks noChangeAspect="1"/>
        </xdr:cNvPicPr>
      </xdr:nvPicPr>
      <xdr:blipFill>
        <a:blip xmlns:r="http://schemas.openxmlformats.org/officeDocument/2006/relationships" r:embed="rId75"/>
        <a:stretch>
          <a:fillRect/>
        </a:stretch>
      </xdr:blipFill>
      <xdr:spPr>
        <a:xfrm>
          <a:off x="3903345" y="261733030"/>
          <a:ext cx="1409524" cy="1409524"/>
        </a:xfrm>
        <a:prstGeom prst="rect">
          <a:avLst/>
        </a:prstGeom>
      </xdr:spPr>
    </xdr:pic>
    <xdr:clientData/>
  </xdr:twoCellAnchor>
  <xdr:twoCellAnchor editAs="oneCell">
    <xdr:from>
      <xdr:col>5</xdr:col>
      <xdr:colOff>2984500</xdr:colOff>
      <xdr:row>519</xdr:row>
      <xdr:rowOff>29845</xdr:rowOff>
    </xdr:from>
    <xdr:to>
      <xdr:col>5</xdr:col>
      <xdr:colOff>4401644</xdr:colOff>
      <xdr:row>519</xdr:row>
      <xdr:rowOff>1427939</xdr:rowOff>
    </xdr:to>
    <xdr:pic>
      <xdr:nvPicPr>
        <xdr:cNvPr id="83" name="図 82">
          <a:extLst>
            <a:ext uri="{FF2B5EF4-FFF2-40B4-BE49-F238E27FC236}">
              <a16:creationId xmlns:a16="http://schemas.microsoft.com/office/drawing/2014/main" id="{821C8E36-7EA2-6D81-7298-5C6449FF11DA}"/>
            </a:ext>
          </a:extLst>
        </xdr:cNvPr>
        <xdr:cNvPicPr>
          <a:picLocks noChangeAspect="1"/>
        </xdr:cNvPicPr>
      </xdr:nvPicPr>
      <xdr:blipFill>
        <a:blip xmlns:r="http://schemas.openxmlformats.org/officeDocument/2006/relationships" r:embed="rId75"/>
        <a:stretch>
          <a:fillRect/>
        </a:stretch>
      </xdr:blipFill>
      <xdr:spPr>
        <a:xfrm>
          <a:off x="8969375" y="261729220"/>
          <a:ext cx="1409524" cy="1409524"/>
        </a:xfrm>
        <a:prstGeom prst="rect">
          <a:avLst/>
        </a:prstGeom>
      </xdr:spPr>
    </xdr:pic>
    <xdr:clientData/>
  </xdr:twoCellAnchor>
  <xdr:twoCellAnchor editAs="oneCell">
    <xdr:from>
      <xdr:col>2</xdr:col>
      <xdr:colOff>2984500</xdr:colOff>
      <xdr:row>526</xdr:row>
      <xdr:rowOff>31750</xdr:rowOff>
    </xdr:from>
    <xdr:to>
      <xdr:col>2</xdr:col>
      <xdr:colOff>4401644</xdr:colOff>
      <xdr:row>526</xdr:row>
      <xdr:rowOff>1431749</xdr:rowOff>
    </xdr:to>
    <xdr:pic>
      <xdr:nvPicPr>
        <xdr:cNvPr id="84" name="図 83">
          <a:extLst>
            <a:ext uri="{FF2B5EF4-FFF2-40B4-BE49-F238E27FC236}">
              <a16:creationId xmlns:a16="http://schemas.microsoft.com/office/drawing/2014/main" id="{7A3E5FBF-4D53-6F8A-44C8-693A04306A4B}"/>
            </a:ext>
          </a:extLst>
        </xdr:cNvPr>
        <xdr:cNvPicPr>
          <a:picLocks noChangeAspect="1"/>
        </xdr:cNvPicPr>
      </xdr:nvPicPr>
      <xdr:blipFill>
        <a:blip xmlns:r="http://schemas.openxmlformats.org/officeDocument/2006/relationships" r:embed="rId76"/>
        <a:stretch>
          <a:fillRect/>
        </a:stretch>
      </xdr:blipFill>
      <xdr:spPr>
        <a:xfrm>
          <a:off x="3889375" y="265255375"/>
          <a:ext cx="1409524" cy="1409524"/>
        </a:xfrm>
        <a:prstGeom prst="rect">
          <a:avLst/>
        </a:prstGeom>
      </xdr:spPr>
    </xdr:pic>
    <xdr:clientData/>
  </xdr:twoCellAnchor>
  <xdr:twoCellAnchor editAs="oneCell">
    <xdr:from>
      <xdr:col>5</xdr:col>
      <xdr:colOff>2984500</xdr:colOff>
      <xdr:row>526</xdr:row>
      <xdr:rowOff>31750</xdr:rowOff>
    </xdr:from>
    <xdr:to>
      <xdr:col>5</xdr:col>
      <xdr:colOff>4401644</xdr:colOff>
      <xdr:row>526</xdr:row>
      <xdr:rowOff>1431749</xdr:rowOff>
    </xdr:to>
    <xdr:pic>
      <xdr:nvPicPr>
        <xdr:cNvPr id="85" name="図 84">
          <a:extLst>
            <a:ext uri="{FF2B5EF4-FFF2-40B4-BE49-F238E27FC236}">
              <a16:creationId xmlns:a16="http://schemas.microsoft.com/office/drawing/2014/main" id="{B7DB4BC4-930C-3617-25D6-6D6E12C5B0E4}"/>
            </a:ext>
          </a:extLst>
        </xdr:cNvPr>
        <xdr:cNvPicPr>
          <a:picLocks noChangeAspect="1"/>
        </xdr:cNvPicPr>
      </xdr:nvPicPr>
      <xdr:blipFill>
        <a:blip xmlns:r="http://schemas.openxmlformats.org/officeDocument/2006/relationships" r:embed="rId76"/>
        <a:stretch>
          <a:fillRect/>
        </a:stretch>
      </xdr:blipFill>
      <xdr:spPr>
        <a:xfrm>
          <a:off x="8969375" y="265255375"/>
          <a:ext cx="1409524" cy="1409524"/>
        </a:xfrm>
        <a:prstGeom prst="rect">
          <a:avLst/>
        </a:prstGeom>
      </xdr:spPr>
    </xdr:pic>
    <xdr:clientData/>
  </xdr:twoCellAnchor>
  <xdr:twoCellAnchor editAs="oneCell">
    <xdr:from>
      <xdr:col>2</xdr:col>
      <xdr:colOff>2841625</xdr:colOff>
      <xdr:row>533</xdr:row>
      <xdr:rowOff>19685</xdr:rowOff>
    </xdr:from>
    <xdr:to>
      <xdr:col>2</xdr:col>
      <xdr:colOff>4401625</xdr:colOff>
      <xdr:row>533</xdr:row>
      <xdr:rowOff>1577780</xdr:rowOff>
    </xdr:to>
    <xdr:pic>
      <xdr:nvPicPr>
        <xdr:cNvPr id="90" name="図 89">
          <a:extLst>
            <a:ext uri="{FF2B5EF4-FFF2-40B4-BE49-F238E27FC236}">
              <a16:creationId xmlns:a16="http://schemas.microsoft.com/office/drawing/2014/main" id="{17B9EAC3-DD8F-D2A6-1999-B2B8B41DC542}"/>
            </a:ext>
          </a:extLst>
        </xdr:cNvPr>
        <xdr:cNvPicPr>
          <a:picLocks noChangeAspect="1"/>
        </xdr:cNvPicPr>
      </xdr:nvPicPr>
      <xdr:blipFill>
        <a:blip xmlns:r="http://schemas.openxmlformats.org/officeDocument/2006/relationships" r:embed="rId77"/>
        <a:stretch>
          <a:fillRect/>
        </a:stretch>
      </xdr:blipFill>
      <xdr:spPr>
        <a:xfrm>
          <a:off x="3746500" y="268783435"/>
          <a:ext cx="1563810" cy="1561905"/>
        </a:xfrm>
        <a:prstGeom prst="rect">
          <a:avLst/>
        </a:prstGeom>
      </xdr:spPr>
    </xdr:pic>
    <xdr:clientData/>
  </xdr:twoCellAnchor>
  <xdr:twoCellAnchor editAs="oneCell">
    <xdr:from>
      <xdr:col>5</xdr:col>
      <xdr:colOff>2841625</xdr:colOff>
      <xdr:row>533</xdr:row>
      <xdr:rowOff>15875</xdr:rowOff>
    </xdr:from>
    <xdr:to>
      <xdr:col>5</xdr:col>
      <xdr:colOff>4399720</xdr:colOff>
      <xdr:row>533</xdr:row>
      <xdr:rowOff>1581590</xdr:rowOff>
    </xdr:to>
    <xdr:pic>
      <xdr:nvPicPr>
        <xdr:cNvPr id="91" name="図 90">
          <a:extLst>
            <a:ext uri="{FF2B5EF4-FFF2-40B4-BE49-F238E27FC236}">
              <a16:creationId xmlns:a16="http://schemas.microsoft.com/office/drawing/2014/main" id="{F6F54046-08EA-3244-AD15-CCBC2524F9EF}"/>
            </a:ext>
          </a:extLst>
        </xdr:cNvPr>
        <xdr:cNvPicPr>
          <a:picLocks noChangeAspect="1"/>
        </xdr:cNvPicPr>
      </xdr:nvPicPr>
      <xdr:blipFill>
        <a:blip xmlns:r="http://schemas.openxmlformats.org/officeDocument/2006/relationships" r:embed="rId77"/>
        <a:stretch>
          <a:fillRect/>
        </a:stretch>
      </xdr:blipFill>
      <xdr:spPr>
        <a:xfrm>
          <a:off x="8826500" y="268779625"/>
          <a:ext cx="1561905" cy="1561905"/>
        </a:xfrm>
        <a:prstGeom prst="rect">
          <a:avLst/>
        </a:prstGeom>
      </xdr:spPr>
    </xdr:pic>
    <xdr:clientData/>
  </xdr:twoCellAnchor>
  <xdr:twoCellAnchor editAs="oneCell">
    <xdr:from>
      <xdr:col>2</xdr:col>
      <xdr:colOff>2841625</xdr:colOff>
      <xdr:row>540</xdr:row>
      <xdr:rowOff>31750</xdr:rowOff>
    </xdr:from>
    <xdr:to>
      <xdr:col>2</xdr:col>
      <xdr:colOff>4399720</xdr:colOff>
      <xdr:row>540</xdr:row>
      <xdr:rowOff>1580320</xdr:rowOff>
    </xdr:to>
    <xdr:pic>
      <xdr:nvPicPr>
        <xdr:cNvPr id="92" name="図 91">
          <a:extLst>
            <a:ext uri="{FF2B5EF4-FFF2-40B4-BE49-F238E27FC236}">
              <a16:creationId xmlns:a16="http://schemas.microsoft.com/office/drawing/2014/main" id="{9CF6758B-0A29-5599-74DF-A4E69F0424E6}"/>
            </a:ext>
          </a:extLst>
        </xdr:cNvPr>
        <xdr:cNvPicPr>
          <a:picLocks noChangeAspect="1"/>
        </xdr:cNvPicPr>
      </xdr:nvPicPr>
      <xdr:blipFill>
        <a:blip xmlns:r="http://schemas.openxmlformats.org/officeDocument/2006/relationships" r:embed="rId78"/>
        <a:stretch>
          <a:fillRect/>
        </a:stretch>
      </xdr:blipFill>
      <xdr:spPr>
        <a:xfrm>
          <a:off x="3746500" y="272319750"/>
          <a:ext cx="1561905" cy="1561905"/>
        </a:xfrm>
        <a:prstGeom prst="rect">
          <a:avLst/>
        </a:prstGeom>
      </xdr:spPr>
    </xdr:pic>
    <xdr:clientData/>
  </xdr:twoCellAnchor>
  <xdr:twoCellAnchor editAs="oneCell">
    <xdr:from>
      <xdr:col>5</xdr:col>
      <xdr:colOff>2827655</xdr:colOff>
      <xdr:row>540</xdr:row>
      <xdr:rowOff>31750</xdr:rowOff>
    </xdr:from>
    <xdr:to>
      <xdr:col>5</xdr:col>
      <xdr:colOff>4397180</xdr:colOff>
      <xdr:row>540</xdr:row>
      <xdr:rowOff>1580320</xdr:rowOff>
    </xdr:to>
    <xdr:pic>
      <xdr:nvPicPr>
        <xdr:cNvPr id="93" name="図 92">
          <a:extLst>
            <a:ext uri="{FF2B5EF4-FFF2-40B4-BE49-F238E27FC236}">
              <a16:creationId xmlns:a16="http://schemas.microsoft.com/office/drawing/2014/main" id="{AFD989BF-F67D-CB11-4034-8146CD9356CE}"/>
            </a:ext>
          </a:extLst>
        </xdr:cNvPr>
        <xdr:cNvPicPr>
          <a:picLocks noChangeAspect="1"/>
        </xdr:cNvPicPr>
      </xdr:nvPicPr>
      <xdr:blipFill>
        <a:blip xmlns:r="http://schemas.openxmlformats.org/officeDocument/2006/relationships" r:embed="rId78"/>
        <a:stretch>
          <a:fillRect/>
        </a:stretch>
      </xdr:blipFill>
      <xdr:spPr>
        <a:xfrm>
          <a:off x="8812530" y="272319750"/>
          <a:ext cx="1561905" cy="1561905"/>
        </a:xfrm>
        <a:prstGeom prst="rect">
          <a:avLst/>
        </a:prstGeom>
      </xdr:spPr>
    </xdr:pic>
    <xdr:clientData/>
  </xdr:twoCellAnchor>
  <xdr:twoCellAnchor editAs="oneCell">
    <xdr:from>
      <xdr:col>2</xdr:col>
      <xdr:colOff>2841625</xdr:colOff>
      <xdr:row>547</xdr:row>
      <xdr:rowOff>19685</xdr:rowOff>
    </xdr:from>
    <xdr:to>
      <xdr:col>2</xdr:col>
      <xdr:colOff>4401625</xdr:colOff>
      <xdr:row>547</xdr:row>
      <xdr:rowOff>1577780</xdr:rowOff>
    </xdr:to>
    <xdr:pic>
      <xdr:nvPicPr>
        <xdr:cNvPr id="86" name="図 85">
          <a:extLst>
            <a:ext uri="{FF2B5EF4-FFF2-40B4-BE49-F238E27FC236}">
              <a16:creationId xmlns:a16="http://schemas.microsoft.com/office/drawing/2014/main" id="{EA037274-6EF7-A3CE-F554-252208ADC86D}"/>
            </a:ext>
          </a:extLst>
        </xdr:cNvPr>
        <xdr:cNvPicPr>
          <a:picLocks noChangeAspect="1"/>
        </xdr:cNvPicPr>
      </xdr:nvPicPr>
      <xdr:blipFill>
        <a:blip xmlns:r="http://schemas.openxmlformats.org/officeDocument/2006/relationships" r:embed="rId79"/>
        <a:stretch>
          <a:fillRect/>
        </a:stretch>
      </xdr:blipFill>
      <xdr:spPr>
        <a:xfrm>
          <a:off x="3746500" y="275847810"/>
          <a:ext cx="1563810" cy="1561905"/>
        </a:xfrm>
        <a:prstGeom prst="rect">
          <a:avLst/>
        </a:prstGeom>
      </xdr:spPr>
    </xdr:pic>
    <xdr:clientData/>
  </xdr:twoCellAnchor>
  <xdr:twoCellAnchor editAs="oneCell">
    <xdr:from>
      <xdr:col>5</xdr:col>
      <xdr:colOff>2857500</xdr:colOff>
      <xdr:row>547</xdr:row>
      <xdr:rowOff>31750</xdr:rowOff>
    </xdr:from>
    <xdr:to>
      <xdr:col>5</xdr:col>
      <xdr:colOff>4404165</xdr:colOff>
      <xdr:row>547</xdr:row>
      <xdr:rowOff>1580320</xdr:rowOff>
    </xdr:to>
    <xdr:pic>
      <xdr:nvPicPr>
        <xdr:cNvPr id="87" name="図 86">
          <a:extLst>
            <a:ext uri="{FF2B5EF4-FFF2-40B4-BE49-F238E27FC236}">
              <a16:creationId xmlns:a16="http://schemas.microsoft.com/office/drawing/2014/main" id="{F836D925-C926-4C6F-BD08-4A7265796047}"/>
            </a:ext>
          </a:extLst>
        </xdr:cNvPr>
        <xdr:cNvPicPr>
          <a:picLocks noChangeAspect="1"/>
        </xdr:cNvPicPr>
      </xdr:nvPicPr>
      <xdr:blipFill>
        <a:blip xmlns:r="http://schemas.openxmlformats.org/officeDocument/2006/relationships" r:embed="rId79"/>
        <a:stretch>
          <a:fillRect/>
        </a:stretch>
      </xdr:blipFill>
      <xdr:spPr>
        <a:xfrm>
          <a:off x="8842375" y="275859875"/>
          <a:ext cx="1554285" cy="1561905"/>
        </a:xfrm>
        <a:prstGeom prst="rect">
          <a:avLst/>
        </a:prstGeom>
      </xdr:spPr>
    </xdr:pic>
    <xdr:clientData/>
  </xdr:twoCellAnchor>
  <xdr:twoCellAnchor editAs="oneCell">
    <xdr:from>
      <xdr:col>2</xdr:col>
      <xdr:colOff>2841625</xdr:colOff>
      <xdr:row>554</xdr:row>
      <xdr:rowOff>31750</xdr:rowOff>
    </xdr:from>
    <xdr:to>
      <xdr:col>2</xdr:col>
      <xdr:colOff>4403530</xdr:colOff>
      <xdr:row>554</xdr:row>
      <xdr:rowOff>1580320</xdr:rowOff>
    </xdr:to>
    <xdr:pic>
      <xdr:nvPicPr>
        <xdr:cNvPr id="88" name="図 87">
          <a:extLst>
            <a:ext uri="{FF2B5EF4-FFF2-40B4-BE49-F238E27FC236}">
              <a16:creationId xmlns:a16="http://schemas.microsoft.com/office/drawing/2014/main" id="{D9BAF5A9-384F-AC4D-20EF-CA3EB9C5BEB2}"/>
            </a:ext>
          </a:extLst>
        </xdr:cNvPr>
        <xdr:cNvPicPr>
          <a:picLocks noChangeAspect="1"/>
        </xdr:cNvPicPr>
      </xdr:nvPicPr>
      <xdr:blipFill>
        <a:blip xmlns:r="http://schemas.openxmlformats.org/officeDocument/2006/relationships" r:embed="rId80"/>
        <a:stretch>
          <a:fillRect/>
        </a:stretch>
      </xdr:blipFill>
      <xdr:spPr>
        <a:xfrm>
          <a:off x="3746500" y="279384125"/>
          <a:ext cx="1565715" cy="1561905"/>
        </a:xfrm>
        <a:prstGeom prst="rect">
          <a:avLst/>
        </a:prstGeom>
      </xdr:spPr>
    </xdr:pic>
    <xdr:clientData/>
  </xdr:twoCellAnchor>
  <xdr:twoCellAnchor editAs="oneCell">
    <xdr:from>
      <xdr:col>5</xdr:col>
      <xdr:colOff>2841625</xdr:colOff>
      <xdr:row>554</xdr:row>
      <xdr:rowOff>19685</xdr:rowOff>
    </xdr:from>
    <xdr:to>
      <xdr:col>5</xdr:col>
      <xdr:colOff>4401625</xdr:colOff>
      <xdr:row>554</xdr:row>
      <xdr:rowOff>1577780</xdr:rowOff>
    </xdr:to>
    <xdr:pic>
      <xdr:nvPicPr>
        <xdr:cNvPr id="89" name="図 88">
          <a:extLst>
            <a:ext uri="{FF2B5EF4-FFF2-40B4-BE49-F238E27FC236}">
              <a16:creationId xmlns:a16="http://schemas.microsoft.com/office/drawing/2014/main" id="{8FF09B33-FBE1-3AB3-B623-8281D49AD8D7}"/>
            </a:ext>
          </a:extLst>
        </xdr:cNvPr>
        <xdr:cNvPicPr>
          <a:picLocks noChangeAspect="1"/>
        </xdr:cNvPicPr>
      </xdr:nvPicPr>
      <xdr:blipFill>
        <a:blip xmlns:r="http://schemas.openxmlformats.org/officeDocument/2006/relationships" r:embed="rId80"/>
        <a:stretch>
          <a:fillRect/>
        </a:stretch>
      </xdr:blipFill>
      <xdr:spPr>
        <a:xfrm>
          <a:off x="8826500" y="279372060"/>
          <a:ext cx="1563810" cy="1561905"/>
        </a:xfrm>
        <a:prstGeom prst="rect">
          <a:avLst/>
        </a:prstGeom>
      </xdr:spPr>
    </xdr:pic>
    <xdr:clientData/>
  </xdr:twoCellAnchor>
  <xdr:twoCellAnchor editAs="oneCell">
    <xdr:from>
      <xdr:col>2</xdr:col>
      <xdr:colOff>2841625</xdr:colOff>
      <xdr:row>561</xdr:row>
      <xdr:rowOff>31750</xdr:rowOff>
    </xdr:from>
    <xdr:to>
      <xdr:col>2</xdr:col>
      <xdr:colOff>4399720</xdr:colOff>
      <xdr:row>561</xdr:row>
      <xdr:rowOff>1580320</xdr:rowOff>
    </xdr:to>
    <xdr:pic>
      <xdr:nvPicPr>
        <xdr:cNvPr id="94" name="図 93">
          <a:extLst>
            <a:ext uri="{FF2B5EF4-FFF2-40B4-BE49-F238E27FC236}">
              <a16:creationId xmlns:a16="http://schemas.microsoft.com/office/drawing/2014/main" id="{B316A6FB-89EB-1E7C-A69C-6BD3C8930010}"/>
            </a:ext>
          </a:extLst>
        </xdr:cNvPr>
        <xdr:cNvPicPr>
          <a:picLocks noChangeAspect="1"/>
        </xdr:cNvPicPr>
      </xdr:nvPicPr>
      <xdr:blipFill>
        <a:blip xmlns:r="http://schemas.openxmlformats.org/officeDocument/2006/relationships" r:embed="rId81"/>
        <a:stretch>
          <a:fillRect/>
        </a:stretch>
      </xdr:blipFill>
      <xdr:spPr>
        <a:xfrm>
          <a:off x="3746500" y="282924250"/>
          <a:ext cx="1561905" cy="1561905"/>
        </a:xfrm>
        <a:prstGeom prst="rect">
          <a:avLst/>
        </a:prstGeom>
      </xdr:spPr>
    </xdr:pic>
    <xdr:clientData/>
  </xdr:twoCellAnchor>
  <xdr:twoCellAnchor editAs="oneCell">
    <xdr:from>
      <xdr:col>5</xdr:col>
      <xdr:colOff>2841625</xdr:colOff>
      <xdr:row>561</xdr:row>
      <xdr:rowOff>31750</xdr:rowOff>
    </xdr:from>
    <xdr:to>
      <xdr:col>5</xdr:col>
      <xdr:colOff>4399720</xdr:colOff>
      <xdr:row>561</xdr:row>
      <xdr:rowOff>1580320</xdr:rowOff>
    </xdr:to>
    <xdr:pic>
      <xdr:nvPicPr>
        <xdr:cNvPr id="95" name="図 94">
          <a:extLst>
            <a:ext uri="{FF2B5EF4-FFF2-40B4-BE49-F238E27FC236}">
              <a16:creationId xmlns:a16="http://schemas.microsoft.com/office/drawing/2014/main" id="{820ABE62-8216-B46C-5E74-4ABA06A85188}"/>
            </a:ext>
          </a:extLst>
        </xdr:cNvPr>
        <xdr:cNvPicPr>
          <a:picLocks noChangeAspect="1"/>
        </xdr:cNvPicPr>
      </xdr:nvPicPr>
      <xdr:blipFill>
        <a:blip xmlns:r="http://schemas.openxmlformats.org/officeDocument/2006/relationships" r:embed="rId81"/>
        <a:stretch>
          <a:fillRect/>
        </a:stretch>
      </xdr:blipFill>
      <xdr:spPr>
        <a:xfrm>
          <a:off x="8826500" y="282924250"/>
          <a:ext cx="1561905" cy="1561905"/>
        </a:xfrm>
        <a:prstGeom prst="rect">
          <a:avLst/>
        </a:prstGeom>
      </xdr:spPr>
    </xdr:pic>
    <xdr:clientData/>
  </xdr:twoCellAnchor>
  <xdr:twoCellAnchor editAs="oneCell">
    <xdr:from>
      <xdr:col>2</xdr:col>
      <xdr:colOff>2825750</xdr:colOff>
      <xdr:row>568</xdr:row>
      <xdr:rowOff>31750</xdr:rowOff>
    </xdr:from>
    <xdr:to>
      <xdr:col>2</xdr:col>
      <xdr:colOff>4400990</xdr:colOff>
      <xdr:row>568</xdr:row>
      <xdr:rowOff>1580320</xdr:rowOff>
    </xdr:to>
    <xdr:pic>
      <xdr:nvPicPr>
        <xdr:cNvPr id="96" name="図 95">
          <a:extLst>
            <a:ext uri="{FF2B5EF4-FFF2-40B4-BE49-F238E27FC236}">
              <a16:creationId xmlns:a16="http://schemas.microsoft.com/office/drawing/2014/main" id="{0C201C89-5EBD-B974-B9BC-B93F46BCB372}"/>
            </a:ext>
          </a:extLst>
        </xdr:cNvPr>
        <xdr:cNvPicPr>
          <a:picLocks noChangeAspect="1"/>
        </xdr:cNvPicPr>
      </xdr:nvPicPr>
      <xdr:blipFill>
        <a:blip xmlns:r="http://schemas.openxmlformats.org/officeDocument/2006/relationships" r:embed="rId82"/>
        <a:stretch>
          <a:fillRect/>
        </a:stretch>
      </xdr:blipFill>
      <xdr:spPr>
        <a:xfrm>
          <a:off x="3730625" y="286448500"/>
          <a:ext cx="1561905" cy="1561905"/>
        </a:xfrm>
        <a:prstGeom prst="rect">
          <a:avLst/>
        </a:prstGeom>
      </xdr:spPr>
    </xdr:pic>
    <xdr:clientData/>
  </xdr:twoCellAnchor>
  <xdr:twoCellAnchor editAs="oneCell">
    <xdr:from>
      <xdr:col>5</xdr:col>
      <xdr:colOff>2841625</xdr:colOff>
      <xdr:row>568</xdr:row>
      <xdr:rowOff>15875</xdr:rowOff>
    </xdr:from>
    <xdr:to>
      <xdr:col>5</xdr:col>
      <xdr:colOff>4399720</xdr:colOff>
      <xdr:row>568</xdr:row>
      <xdr:rowOff>1581590</xdr:rowOff>
    </xdr:to>
    <xdr:pic>
      <xdr:nvPicPr>
        <xdr:cNvPr id="97" name="図 96">
          <a:extLst>
            <a:ext uri="{FF2B5EF4-FFF2-40B4-BE49-F238E27FC236}">
              <a16:creationId xmlns:a16="http://schemas.microsoft.com/office/drawing/2014/main" id="{C2C07729-83E0-7C11-1B1A-9686493FE7C6}"/>
            </a:ext>
          </a:extLst>
        </xdr:cNvPr>
        <xdr:cNvPicPr>
          <a:picLocks noChangeAspect="1"/>
        </xdr:cNvPicPr>
      </xdr:nvPicPr>
      <xdr:blipFill>
        <a:blip xmlns:r="http://schemas.openxmlformats.org/officeDocument/2006/relationships" r:embed="rId82"/>
        <a:stretch>
          <a:fillRect/>
        </a:stretch>
      </xdr:blipFill>
      <xdr:spPr>
        <a:xfrm>
          <a:off x="8826500" y="286432625"/>
          <a:ext cx="1561905" cy="1561905"/>
        </a:xfrm>
        <a:prstGeom prst="rect">
          <a:avLst/>
        </a:prstGeom>
      </xdr:spPr>
    </xdr:pic>
    <xdr:clientData/>
  </xdr:twoCellAnchor>
  <xdr:twoCellAnchor editAs="oneCell">
    <xdr:from>
      <xdr:col>2</xdr:col>
      <xdr:colOff>2841625</xdr:colOff>
      <xdr:row>575</xdr:row>
      <xdr:rowOff>19685</xdr:rowOff>
    </xdr:from>
    <xdr:to>
      <xdr:col>2</xdr:col>
      <xdr:colOff>4401625</xdr:colOff>
      <xdr:row>575</xdr:row>
      <xdr:rowOff>1577780</xdr:rowOff>
    </xdr:to>
    <xdr:pic>
      <xdr:nvPicPr>
        <xdr:cNvPr id="98" name="図 97">
          <a:extLst>
            <a:ext uri="{FF2B5EF4-FFF2-40B4-BE49-F238E27FC236}">
              <a16:creationId xmlns:a16="http://schemas.microsoft.com/office/drawing/2014/main" id="{8CCE337E-4596-64DB-3CE5-E10BC5CD987F}"/>
            </a:ext>
          </a:extLst>
        </xdr:cNvPr>
        <xdr:cNvPicPr>
          <a:picLocks noChangeAspect="1"/>
        </xdr:cNvPicPr>
      </xdr:nvPicPr>
      <xdr:blipFill>
        <a:blip xmlns:r="http://schemas.openxmlformats.org/officeDocument/2006/relationships" r:embed="rId83"/>
        <a:stretch>
          <a:fillRect/>
        </a:stretch>
      </xdr:blipFill>
      <xdr:spPr>
        <a:xfrm>
          <a:off x="3746500" y="289976560"/>
          <a:ext cx="1563810" cy="1561905"/>
        </a:xfrm>
        <a:prstGeom prst="rect">
          <a:avLst/>
        </a:prstGeom>
      </xdr:spPr>
    </xdr:pic>
    <xdr:clientData/>
  </xdr:twoCellAnchor>
  <xdr:twoCellAnchor editAs="oneCell">
    <xdr:from>
      <xdr:col>5</xdr:col>
      <xdr:colOff>2845435</xdr:colOff>
      <xdr:row>575</xdr:row>
      <xdr:rowOff>31750</xdr:rowOff>
    </xdr:from>
    <xdr:to>
      <xdr:col>5</xdr:col>
      <xdr:colOff>4399720</xdr:colOff>
      <xdr:row>575</xdr:row>
      <xdr:rowOff>1580320</xdr:rowOff>
    </xdr:to>
    <xdr:pic>
      <xdr:nvPicPr>
        <xdr:cNvPr id="99" name="図 98">
          <a:extLst>
            <a:ext uri="{FF2B5EF4-FFF2-40B4-BE49-F238E27FC236}">
              <a16:creationId xmlns:a16="http://schemas.microsoft.com/office/drawing/2014/main" id="{16CA6017-797E-47B7-93E7-4560F9DB27BA}"/>
            </a:ext>
          </a:extLst>
        </xdr:cNvPr>
        <xdr:cNvPicPr>
          <a:picLocks noChangeAspect="1"/>
        </xdr:cNvPicPr>
      </xdr:nvPicPr>
      <xdr:blipFill>
        <a:blip xmlns:r="http://schemas.openxmlformats.org/officeDocument/2006/relationships" r:embed="rId83"/>
        <a:stretch>
          <a:fillRect/>
        </a:stretch>
      </xdr:blipFill>
      <xdr:spPr>
        <a:xfrm>
          <a:off x="8830310" y="289988625"/>
          <a:ext cx="1550475" cy="1561905"/>
        </a:xfrm>
        <a:prstGeom prst="rect">
          <a:avLst/>
        </a:prstGeom>
      </xdr:spPr>
    </xdr:pic>
    <xdr:clientData/>
  </xdr:twoCellAnchor>
  <xdr:twoCellAnchor editAs="oneCell">
    <xdr:from>
      <xdr:col>2</xdr:col>
      <xdr:colOff>2837815</xdr:colOff>
      <xdr:row>582</xdr:row>
      <xdr:rowOff>29845</xdr:rowOff>
    </xdr:from>
    <xdr:to>
      <xdr:col>2</xdr:col>
      <xdr:colOff>4401625</xdr:colOff>
      <xdr:row>582</xdr:row>
      <xdr:rowOff>1584130</xdr:rowOff>
    </xdr:to>
    <xdr:pic>
      <xdr:nvPicPr>
        <xdr:cNvPr id="100" name="図 99">
          <a:extLst>
            <a:ext uri="{FF2B5EF4-FFF2-40B4-BE49-F238E27FC236}">
              <a16:creationId xmlns:a16="http://schemas.microsoft.com/office/drawing/2014/main" id="{D9FCB97E-B3C5-BDC6-3677-FD146B605F62}"/>
            </a:ext>
          </a:extLst>
        </xdr:cNvPr>
        <xdr:cNvPicPr>
          <a:picLocks noChangeAspect="1"/>
        </xdr:cNvPicPr>
      </xdr:nvPicPr>
      <xdr:blipFill>
        <a:blip xmlns:r="http://schemas.openxmlformats.org/officeDocument/2006/relationships" r:embed="rId84"/>
        <a:stretch>
          <a:fillRect/>
        </a:stretch>
      </xdr:blipFill>
      <xdr:spPr>
        <a:xfrm>
          <a:off x="3742690" y="293510970"/>
          <a:ext cx="1560000" cy="1561905"/>
        </a:xfrm>
        <a:prstGeom prst="rect">
          <a:avLst/>
        </a:prstGeom>
      </xdr:spPr>
    </xdr:pic>
    <xdr:clientData/>
  </xdr:twoCellAnchor>
  <xdr:twoCellAnchor editAs="oneCell">
    <xdr:from>
      <xdr:col>5</xdr:col>
      <xdr:colOff>2839720</xdr:colOff>
      <xdr:row>582</xdr:row>
      <xdr:rowOff>29845</xdr:rowOff>
    </xdr:from>
    <xdr:to>
      <xdr:col>5</xdr:col>
      <xdr:colOff>4403530</xdr:colOff>
      <xdr:row>582</xdr:row>
      <xdr:rowOff>1584130</xdr:rowOff>
    </xdr:to>
    <xdr:pic>
      <xdr:nvPicPr>
        <xdr:cNvPr id="101" name="図 100">
          <a:extLst>
            <a:ext uri="{FF2B5EF4-FFF2-40B4-BE49-F238E27FC236}">
              <a16:creationId xmlns:a16="http://schemas.microsoft.com/office/drawing/2014/main" id="{99CDABB3-A778-4CB4-9A49-1B75203FBFA8}"/>
            </a:ext>
          </a:extLst>
        </xdr:cNvPr>
        <xdr:cNvPicPr>
          <a:picLocks noChangeAspect="1"/>
        </xdr:cNvPicPr>
      </xdr:nvPicPr>
      <xdr:blipFill>
        <a:blip xmlns:r="http://schemas.openxmlformats.org/officeDocument/2006/relationships" r:embed="rId84"/>
        <a:stretch>
          <a:fillRect/>
        </a:stretch>
      </xdr:blipFill>
      <xdr:spPr>
        <a:xfrm>
          <a:off x="8824595" y="293510970"/>
          <a:ext cx="1560000" cy="1561905"/>
        </a:xfrm>
        <a:prstGeom prst="rect">
          <a:avLst/>
        </a:prstGeom>
      </xdr:spPr>
    </xdr:pic>
    <xdr:clientData/>
  </xdr:twoCellAnchor>
  <xdr:twoCellAnchor editAs="oneCell">
    <xdr:from>
      <xdr:col>2</xdr:col>
      <xdr:colOff>2841625</xdr:colOff>
      <xdr:row>589</xdr:row>
      <xdr:rowOff>27940</xdr:rowOff>
    </xdr:from>
    <xdr:to>
      <xdr:col>2</xdr:col>
      <xdr:colOff>4399720</xdr:colOff>
      <xdr:row>589</xdr:row>
      <xdr:rowOff>1580320</xdr:rowOff>
    </xdr:to>
    <xdr:pic>
      <xdr:nvPicPr>
        <xdr:cNvPr id="102" name="図 101">
          <a:extLst>
            <a:ext uri="{FF2B5EF4-FFF2-40B4-BE49-F238E27FC236}">
              <a16:creationId xmlns:a16="http://schemas.microsoft.com/office/drawing/2014/main" id="{67E5A21D-077D-9EFC-0AA8-083B62C3DC55}"/>
            </a:ext>
          </a:extLst>
        </xdr:cNvPr>
        <xdr:cNvPicPr>
          <a:picLocks noChangeAspect="1"/>
        </xdr:cNvPicPr>
      </xdr:nvPicPr>
      <xdr:blipFill>
        <a:blip xmlns:r="http://schemas.openxmlformats.org/officeDocument/2006/relationships" r:embed="rId85"/>
        <a:stretch>
          <a:fillRect/>
        </a:stretch>
      </xdr:blipFill>
      <xdr:spPr>
        <a:xfrm>
          <a:off x="3746500" y="297049190"/>
          <a:ext cx="1561905" cy="1561905"/>
        </a:xfrm>
        <a:prstGeom prst="rect">
          <a:avLst/>
        </a:prstGeom>
      </xdr:spPr>
    </xdr:pic>
    <xdr:clientData/>
  </xdr:twoCellAnchor>
  <xdr:twoCellAnchor editAs="oneCell">
    <xdr:from>
      <xdr:col>5</xdr:col>
      <xdr:colOff>2841625</xdr:colOff>
      <xdr:row>589</xdr:row>
      <xdr:rowOff>31750</xdr:rowOff>
    </xdr:from>
    <xdr:to>
      <xdr:col>5</xdr:col>
      <xdr:colOff>4399720</xdr:colOff>
      <xdr:row>589</xdr:row>
      <xdr:rowOff>1580320</xdr:rowOff>
    </xdr:to>
    <xdr:pic>
      <xdr:nvPicPr>
        <xdr:cNvPr id="103" name="図 102">
          <a:extLst>
            <a:ext uri="{FF2B5EF4-FFF2-40B4-BE49-F238E27FC236}">
              <a16:creationId xmlns:a16="http://schemas.microsoft.com/office/drawing/2014/main" id="{1127440D-A2EC-F107-60E1-3FD0DEF85D9B}"/>
            </a:ext>
          </a:extLst>
        </xdr:cNvPr>
        <xdr:cNvPicPr>
          <a:picLocks noChangeAspect="1"/>
        </xdr:cNvPicPr>
      </xdr:nvPicPr>
      <xdr:blipFill>
        <a:blip xmlns:r="http://schemas.openxmlformats.org/officeDocument/2006/relationships" r:embed="rId85"/>
        <a:stretch>
          <a:fillRect/>
        </a:stretch>
      </xdr:blipFill>
      <xdr:spPr>
        <a:xfrm>
          <a:off x="8826500" y="297053000"/>
          <a:ext cx="1561905" cy="1561905"/>
        </a:xfrm>
        <a:prstGeom prst="rect">
          <a:avLst/>
        </a:prstGeom>
      </xdr:spPr>
    </xdr:pic>
    <xdr:clientData/>
  </xdr:twoCellAnchor>
  <xdr:twoCellAnchor editAs="oneCell">
    <xdr:from>
      <xdr:col>2</xdr:col>
      <xdr:colOff>2841625</xdr:colOff>
      <xdr:row>596</xdr:row>
      <xdr:rowOff>15875</xdr:rowOff>
    </xdr:from>
    <xdr:to>
      <xdr:col>2</xdr:col>
      <xdr:colOff>4399720</xdr:colOff>
      <xdr:row>596</xdr:row>
      <xdr:rowOff>1581590</xdr:rowOff>
    </xdr:to>
    <xdr:pic>
      <xdr:nvPicPr>
        <xdr:cNvPr id="104" name="図 103">
          <a:extLst>
            <a:ext uri="{FF2B5EF4-FFF2-40B4-BE49-F238E27FC236}">
              <a16:creationId xmlns:a16="http://schemas.microsoft.com/office/drawing/2014/main" id="{BEBB4F6F-B89A-8AA9-9D19-8CD937FFC9A8}"/>
            </a:ext>
          </a:extLst>
        </xdr:cNvPr>
        <xdr:cNvPicPr>
          <a:picLocks noChangeAspect="1"/>
        </xdr:cNvPicPr>
      </xdr:nvPicPr>
      <xdr:blipFill>
        <a:blip xmlns:r="http://schemas.openxmlformats.org/officeDocument/2006/relationships" r:embed="rId86"/>
        <a:stretch>
          <a:fillRect/>
        </a:stretch>
      </xdr:blipFill>
      <xdr:spPr>
        <a:xfrm>
          <a:off x="3746500" y="300561375"/>
          <a:ext cx="1561905" cy="1561905"/>
        </a:xfrm>
        <a:prstGeom prst="rect">
          <a:avLst/>
        </a:prstGeom>
      </xdr:spPr>
    </xdr:pic>
    <xdr:clientData/>
  </xdr:twoCellAnchor>
  <xdr:twoCellAnchor editAs="oneCell">
    <xdr:from>
      <xdr:col>5</xdr:col>
      <xdr:colOff>2841625</xdr:colOff>
      <xdr:row>596</xdr:row>
      <xdr:rowOff>15875</xdr:rowOff>
    </xdr:from>
    <xdr:to>
      <xdr:col>5</xdr:col>
      <xdr:colOff>4399720</xdr:colOff>
      <xdr:row>596</xdr:row>
      <xdr:rowOff>1581590</xdr:rowOff>
    </xdr:to>
    <xdr:pic>
      <xdr:nvPicPr>
        <xdr:cNvPr id="105" name="図 104">
          <a:extLst>
            <a:ext uri="{FF2B5EF4-FFF2-40B4-BE49-F238E27FC236}">
              <a16:creationId xmlns:a16="http://schemas.microsoft.com/office/drawing/2014/main" id="{9409CE6B-B4AE-918D-C77A-80FBD301667D}"/>
            </a:ext>
          </a:extLst>
        </xdr:cNvPr>
        <xdr:cNvPicPr>
          <a:picLocks noChangeAspect="1"/>
        </xdr:cNvPicPr>
      </xdr:nvPicPr>
      <xdr:blipFill>
        <a:blip xmlns:r="http://schemas.openxmlformats.org/officeDocument/2006/relationships" r:embed="rId86"/>
        <a:stretch>
          <a:fillRect/>
        </a:stretch>
      </xdr:blipFill>
      <xdr:spPr>
        <a:xfrm>
          <a:off x="8826500" y="300561375"/>
          <a:ext cx="1561905" cy="1561905"/>
        </a:xfrm>
        <a:prstGeom prst="rect">
          <a:avLst/>
        </a:prstGeom>
      </xdr:spPr>
    </xdr:pic>
    <xdr:clientData/>
  </xdr:twoCellAnchor>
  <xdr:twoCellAnchor editAs="oneCell">
    <xdr:from>
      <xdr:col>2</xdr:col>
      <xdr:colOff>2841625</xdr:colOff>
      <xdr:row>603</xdr:row>
      <xdr:rowOff>29845</xdr:rowOff>
    </xdr:from>
    <xdr:to>
      <xdr:col>2</xdr:col>
      <xdr:colOff>4401625</xdr:colOff>
      <xdr:row>603</xdr:row>
      <xdr:rowOff>1584130</xdr:rowOff>
    </xdr:to>
    <xdr:pic>
      <xdr:nvPicPr>
        <xdr:cNvPr id="106" name="図 105">
          <a:extLst>
            <a:ext uri="{FF2B5EF4-FFF2-40B4-BE49-F238E27FC236}">
              <a16:creationId xmlns:a16="http://schemas.microsoft.com/office/drawing/2014/main" id="{491F7D6D-BEA2-0E18-9F8B-0871F16ED7E4}"/>
            </a:ext>
          </a:extLst>
        </xdr:cNvPr>
        <xdr:cNvPicPr>
          <a:picLocks noChangeAspect="1"/>
        </xdr:cNvPicPr>
      </xdr:nvPicPr>
      <xdr:blipFill>
        <a:blip xmlns:r="http://schemas.openxmlformats.org/officeDocument/2006/relationships" r:embed="rId87"/>
        <a:stretch>
          <a:fillRect/>
        </a:stretch>
      </xdr:blipFill>
      <xdr:spPr>
        <a:xfrm>
          <a:off x="3746500" y="304115470"/>
          <a:ext cx="1563810" cy="1561905"/>
        </a:xfrm>
        <a:prstGeom prst="rect">
          <a:avLst/>
        </a:prstGeom>
      </xdr:spPr>
    </xdr:pic>
    <xdr:clientData/>
  </xdr:twoCellAnchor>
  <xdr:twoCellAnchor editAs="oneCell">
    <xdr:from>
      <xdr:col>5</xdr:col>
      <xdr:colOff>2837815</xdr:colOff>
      <xdr:row>603</xdr:row>
      <xdr:rowOff>33655</xdr:rowOff>
    </xdr:from>
    <xdr:to>
      <xdr:col>5</xdr:col>
      <xdr:colOff>4403530</xdr:colOff>
      <xdr:row>603</xdr:row>
      <xdr:rowOff>1584130</xdr:rowOff>
    </xdr:to>
    <xdr:pic>
      <xdr:nvPicPr>
        <xdr:cNvPr id="107" name="図 106">
          <a:extLst>
            <a:ext uri="{FF2B5EF4-FFF2-40B4-BE49-F238E27FC236}">
              <a16:creationId xmlns:a16="http://schemas.microsoft.com/office/drawing/2014/main" id="{04FC4EE4-9D18-AF04-5043-7FA7C789F490}"/>
            </a:ext>
          </a:extLst>
        </xdr:cNvPr>
        <xdr:cNvPicPr>
          <a:picLocks noChangeAspect="1"/>
        </xdr:cNvPicPr>
      </xdr:nvPicPr>
      <xdr:blipFill>
        <a:blip xmlns:r="http://schemas.openxmlformats.org/officeDocument/2006/relationships" r:embed="rId87"/>
        <a:stretch>
          <a:fillRect/>
        </a:stretch>
      </xdr:blipFill>
      <xdr:spPr>
        <a:xfrm>
          <a:off x="8822690" y="304119280"/>
          <a:ext cx="1561905" cy="1561905"/>
        </a:xfrm>
        <a:prstGeom prst="rect">
          <a:avLst/>
        </a:prstGeom>
      </xdr:spPr>
    </xdr:pic>
    <xdr:clientData/>
  </xdr:twoCellAnchor>
  <xdr:twoCellAnchor editAs="oneCell">
    <xdr:from>
      <xdr:col>2</xdr:col>
      <xdr:colOff>2837815</xdr:colOff>
      <xdr:row>610</xdr:row>
      <xdr:rowOff>33655</xdr:rowOff>
    </xdr:from>
    <xdr:to>
      <xdr:col>2</xdr:col>
      <xdr:colOff>4403530</xdr:colOff>
      <xdr:row>610</xdr:row>
      <xdr:rowOff>1584130</xdr:rowOff>
    </xdr:to>
    <xdr:pic>
      <xdr:nvPicPr>
        <xdr:cNvPr id="108" name="図 107">
          <a:extLst>
            <a:ext uri="{FF2B5EF4-FFF2-40B4-BE49-F238E27FC236}">
              <a16:creationId xmlns:a16="http://schemas.microsoft.com/office/drawing/2014/main" id="{5D0D4FEE-1C38-F264-0C41-71CA0DFDB796}"/>
            </a:ext>
          </a:extLst>
        </xdr:cNvPr>
        <xdr:cNvPicPr>
          <a:picLocks noChangeAspect="1"/>
        </xdr:cNvPicPr>
      </xdr:nvPicPr>
      <xdr:blipFill>
        <a:blip xmlns:r="http://schemas.openxmlformats.org/officeDocument/2006/relationships" r:embed="rId88"/>
        <a:stretch>
          <a:fillRect/>
        </a:stretch>
      </xdr:blipFill>
      <xdr:spPr>
        <a:xfrm>
          <a:off x="3742690" y="307643530"/>
          <a:ext cx="1561905" cy="1561905"/>
        </a:xfrm>
        <a:prstGeom prst="rect">
          <a:avLst/>
        </a:prstGeom>
      </xdr:spPr>
    </xdr:pic>
    <xdr:clientData/>
  </xdr:twoCellAnchor>
  <xdr:twoCellAnchor editAs="oneCell">
    <xdr:from>
      <xdr:col>5</xdr:col>
      <xdr:colOff>2825750</xdr:colOff>
      <xdr:row>610</xdr:row>
      <xdr:rowOff>31750</xdr:rowOff>
    </xdr:from>
    <xdr:to>
      <xdr:col>5</xdr:col>
      <xdr:colOff>4400990</xdr:colOff>
      <xdr:row>610</xdr:row>
      <xdr:rowOff>1597465</xdr:rowOff>
    </xdr:to>
    <xdr:pic>
      <xdr:nvPicPr>
        <xdr:cNvPr id="109" name="図 108">
          <a:extLst>
            <a:ext uri="{FF2B5EF4-FFF2-40B4-BE49-F238E27FC236}">
              <a16:creationId xmlns:a16="http://schemas.microsoft.com/office/drawing/2014/main" id="{6C9A400C-E8BB-BE52-C094-85F165D5DEB4}"/>
            </a:ext>
          </a:extLst>
        </xdr:cNvPr>
        <xdr:cNvPicPr>
          <a:picLocks noChangeAspect="1"/>
        </xdr:cNvPicPr>
      </xdr:nvPicPr>
      <xdr:blipFill>
        <a:blip xmlns:r="http://schemas.openxmlformats.org/officeDocument/2006/relationships" r:embed="rId88"/>
        <a:stretch>
          <a:fillRect/>
        </a:stretch>
      </xdr:blipFill>
      <xdr:spPr>
        <a:xfrm>
          <a:off x="8810625" y="307641625"/>
          <a:ext cx="1561905" cy="1565715"/>
        </a:xfrm>
        <a:prstGeom prst="rect">
          <a:avLst/>
        </a:prstGeom>
      </xdr:spPr>
    </xdr:pic>
    <xdr:clientData/>
  </xdr:twoCellAnchor>
  <xdr:twoCellAnchor editAs="oneCell">
    <xdr:from>
      <xdr:col>2</xdr:col>
      <xdr:colOff>2841625</xdr:colOff>
      <xdr:row>617</xdr:row>
      <xdr:rowOff>31750</xdr:rowOff>
    </xdr:from>
    <xdr:to>
      <xdr:col>2</xdr:col>
      <xdr:colOff>4399720</xdr:colOff>
      <xdr:row>617</xdr:row>
      <xdr:rowOff>1580320</xdr:rowOff>
    </xdr:to>
    <xdr:pic>
      <xdr:nvPicPr>
        <xdr:cNvPr id="110" name="図 109">
          <a:extLst>
            <a:ext uri="{FF2B5EF4-FFF2-40B4-BE49-F238E27FC236}">
              <a16:creationId xmlns:a16="http://schemas.microsoft.com/office/drawing/2014/main" id="{F9C06045-063D-91C2-1809-3D541F6DE2FE}"/>
            </a:ext>
          </a:extLst>
        </xdr:cNvPr>
        <xdr:cNvPicPr>
          <a:picLocks noChangeAspect="1"/>
        </xdr:cNvPicPr>
      </xdr:nvPicPr>
      <xdr:blipFill>
        <a:blip xmlns:r="http://schemas.openxmlformats.org/officeDocument/2006/relationships" r:embed="rId89"/>
        <a:stretch>
          <a:fillRect/>
        </a:stretch>
      </xdr:blipFill>
      <xdr:spPr>
        <a:xfrm>
          <a:off x="3746500" y="311181750"/>
          <a:ext cx="1561905" cy="1561905"/>
        </a:xfrm>
        <a:prstGeom prst="rect">
          <a:avLst/>
        </a:prstGeom>
      </xdr:spPr>
    </xdr:pic>
    <xdr:clientData/>
  </xdr:twoCellAnchor>
  <xdr:twoCellAnchor editAs="oneCell">
    <xdr:from>
      <xdr:col>5</xdr:col>
      <xdr:colOff>2841625</xdr:colOff>
      <xdr:row>617</xdr:row>
      <xdr:rowOff>24130</xdr:rowOff>
    </xdr:from>
    <xdr:to>
      <xdr:col>5</xdr:col>
      <xdr:colOff>4401625</xdr:colOff>
      <xdr:row>617</xdr:row>
      <xdr:rowOff>1582225</xdr:rowOff>
    </xdr:to>
    <xdr:pic>
      <xdr:nvPicPr>
        <xdr:cNvPr id="111" name="図 110">
          <a:extLst>
            <a:ext uri="{FF2B5EF4-FFF2-40B4-BE49-F238E27FC236}">
              <a16:creationId xmlns:a16="http://schemas.microsoft.com/office/drawing/2014/main" id="{56A68A06-F0BC-9D04-1AFA-91F4B364BA11}"/>
            </a:ext>
          </a:extLst>
        </xdr:cNvPr>
        <xdr:cNvPicPr>
          <a:picLocks noChangeAspect="1"/>
        </xdr:cNvPicPr>
      </xdr:nvPicPr>
      <xdr:blipFill>
        <a:blip xmlns:r="http://schemas.openxmlformats.org/officeDocument/2006/relationships" r:embed="rId89"/>
        <a:stretch>
          <a:fillRect/>
        </a:stretch>
      </xdr:blipFill>
      <xdr:spPr>
        <a:xfrm>
          <a:off x="8826500" y="311174130"/>
          <a:ext cx="1556190" cy="1561905"/>
        </a:xfrm>
        <a:prstGeom prst="rect">
          <a:avLst/>
        </a:prstGeom>
      </xdr:spPr>
    </xdr:pic>
    <xdr:clientData/>
  </xdr:twoCellAnchor>
  <xdr:twoCellAnchor editAs="oneCell">
    <xdr:from>
      <xdr:col>2</xdr:col>
      <xdr:colOff>2841625</xdr:colOff>
      <xdr:row>624</xdr:row>
      <xdr:rowOff>19685</xdr:rowOff>
    </xdr:from>
    <xdr:to>
      <xdr:col>2</xdr:col>
      <xdr:colOff>4401625</xdr:colOff>
      <xdr:row>624</xdr:row>
      <xdr:rowOff>1577780</xdr:rowOff>
    </xdr:to>
    <xdr:pic>
      <xdr:nvPicPr>
        <xdr:cNvPr id="112" name="図 111">
          <a:extLst>
            <a:ext uri="{FF2B5EF4-FFF2-40B4-BE49-F238E27FC236}">
              <a16:creationId xmlns:a16="http://schemas.microsoft.com/office/drawing/2014/main" id="{15134B0E-4D24-161D-694D-23849A8B8B24}"/>
            </a:ext>
          </a:extLst>
        </xdr:cNvPr>
        <xdr:cNvPicPr>
          <a:picLocks noChangeAspect="1"/>
        </xdr:cNvPicPr>
      </xdr:nvPicPr>
      <xdr:blipFill>
        <a:blip xmlns:r="http://schemas.openxmlformats.org/officeDocument/2006/relationships" r:embed="rId90"/>
        <a:stretch>
          <a:fillRect/>
        </a:stretch>
      </xdr:blipFill>
      <xdr:spPr>
        <a:xfrm>
          <a:off x="3746500" y="314693935"/>
          <a:ext cx="1563810" cy="1561905"/>
        </a:xfrm>
        <a:prstGeom prst="rect">
          <a:avLst/>
        </a:prstGeom>
      </xdr:spPr>
    </xdr:pic>
    <xdr:clientData/>
  </xdr:twoCellAnchor>
  <xdr:twoCellAnchor editAs="oneCell">
    <xdr:from>
      <xdr:col>5</xdr:col>
      <xdr:colOff>2825750</xdr:colOff>
      <xdr:row>624</xdr:row>
      <xdr:rowOff>31750</xdr:rowOff>
    </xdr:from>
    <xdr:to>
      <xdr:col>5</xdr:col>
      <xdr:colOff>4400990</xdr:colOff>
      <xdr:row>624</xdr:row>
      <xdr:rowOff>1580320</xdr:rowOff>
    </xdr:to>
    <xdr:pic>
      <xdr:nvPicPr>
        <xdr:cNvPr id="113" name="図 112">
          <a:extLst>
            <a:ext uri="{FF2B5EF4-FFF2-40B4-BE49-F238E27FC236}">
              <a16:creationId xmlns:a16="http://schemas.microsoft.com/office/drawing/2014/main" id="{E028A1F1-CBDE-1EAE-1169-C10744AD6EA8}"/>
            </a:ext>
          </a:extLst>
        </xdr:cNvPr>
        <xdr:cNvPicPr>
          <a:picLocks noChangeAspect="1"/>
        </xdr:cNvPicPr>
      </xdr:nvPicPr>
      <xdr:blipFill>
        <a:blip xmlns:r="http://schemas.openxmlformats.org/officeDocument/2006/relationships" r:embed="rId90"/>
        <a:stretch>
          <a:fillRect/>
        </a:stretch>
      </xdr:blipFill>
      <xdr:spPr>
        <a:xfrm>
          <a:off x="8810625" y="314706000"/>
          <a:ext cx="1561905" cy="1561905"/>
        </a:xfrm>
        <a:prstGeom prst="rect">
          <a:avLst/>
        </a:prstGeom>
      </xdr:spPr>
    </xdr:pic>
    <xdr:clientData/>
  </xdr:twoCellAnchor>
  <xdr:twoCellAnchor editAs="oneCell">
    <xdr:from>
      <xdr:col>2</xdr:col>
      <xdr:colOff>2841625</xdr:colOff>
      <xdr:row>631</xdr:row>
      <xdr:rowOff>19685</xdr:rowOff>
    </xdr:from>
    <xdr:to>
      <xdr:col>2</xdr:col>
      <xdr:colOff>4401625</xdr:colOff>
      <xdr:row>631</xdr:row>
      <xdr:rowOff>1577780</xdr:rowOff>
    </xdr:to>
    <xdr:pic>
      <xdr:nvPicPr>
        <xdr:cNvPr id="114" name="図 113">
          <a:extLst>
            <a:ext uri="{FF2B5EF4-FFF2-40B4-BE49-F238E27FC236}">
              <a16:creationId xmlns:a16="http://schemas.microsoft.com/office/drawing/2014/main" id="{8D8D5F0A-C8AD-FDE4-59AD-F5F69061636C}"/>
            </a:ext>
          </a:extLst>
        </xdr:cNvPr>
        <xdr:cNvPicPr>
          <a:picLocks noChangeAspect="1"/>
        </xdr:cNvPicPr>
      </xdr:nvPicPr>
      <xdr:blipFill>
        <a:blip xmlns:r="http://schemas.openxmlformats.org/officeDocument/2006/relationships" r:embed="rId91"/>
        <a:stretch>
          <a:fillRect/>
        </a:stretch>
      </xdr:blipFill>
      <xdr:spPr>
        <a:xfrm>
          <a:off x="3746500" y="318234060"/>
          <a:ext cx="1563810" cy="1561905"/>
        </a:xfrm>
        <a:prstGeom prst="rect">
          <a:avLst/>
        </a:prstGeom>
      </xdr:spPr>
    </xdr:pic>
    <xdr:clientData/>
  </xdr:twoCellAnchor>
  <xdr:twoCellAnchor editAs="oneCell">
    <xdr:from>
      <xdr:col>5</xdr:col>
      <xdr:colOff>2851150</xdr:colOff>
      <xdr:row>631</xdr:row>
      <xdr:rowOff>27305</xdr:rowOff>
    </xdr:from>
    <xdr:to>
      <xdr:col>5</xdr:col>
      <xdr:colOff>4399720</xdr:colOff>
      <xdr:row>631</xdr:row>
      <xdr:rowOff>1579685</xdr:rowOff>
    </xdr:to>
    <xdr:pic>
      <xdr:nvPicPr>
        <xdr:cNvPr id="115" name="図 114">
          <a:extLst>
            <a:ext uri="{FF2B5EF4-FFF2-40B4-BE49-F238E27FC236}">
              <a16:creationId xmlns:a16="http://schemas.microsoft.com/office/drawing/2014/main" id="{136D80E2-5059-036D-463F-3B3D68E104ED}"/>
            </a:ext>
          </a:extLst>
        </xdr:cNvPr>
        <xdr:cNvPicPr>
          <a:picLocks noChangeAspect="1"/>
        </xdr:cNvPicPr>
      </xdr:nvPicPr>
      <xdr:blipFill>
        <a:blip xmlns:r="http://schemas.openxmlformats.org/officeDocument/2006/relationships" r:embed="rId91"/>
        <a:stretch>
          <a:fillRect/>
        </a:stretch>
      </xdr:blipFill>
      <xdr:spPr>
        <a:xfrm>
          <a:off x="8836025" y="318241680"/>
          <a:ext cx="1561905" cy="1561905"/>
        </a:xfrm>
        <a:prstGeom prst="rect">
          <a:avLst/>
        </a:prstGeom>
      </xdr:spPr>
    </xdr:pic>
    <xdr:clientData/>
  </xdr:twoCellAnchor>
  <xdr:twoCellAnchor editAs="oneCell">
    <xdr:from>
      <xdr:col>2</xdr:col>
      <xdr:colOff>2841625</xdr:colOff>
      <xdr:row>638</xdr:row>
      <xdr:rowOff>19685</xdr:rowOff>
    </xdr:from>
    <xdr:to>
      <xdr:col>2</xdr:col>
      <xdr:colOff>4401625</xdr:colOff>
      <xdr:row>638</xdr:row>
      <xdr:rowOff>1577780</xdr:rowOff>
    </xdr:to>
    <xdr:pic>
      <xdr:nvPicPr>
        <xdr:cNvPr id="116" name="図 115">
          <a:extLst>
            <a:ext uri="{FF2B5EF4-FFF2-40B4-BE49-F238E27FC236}">
              <a16:creationId xmlns:a16="http://schemas.microsoft.com/office/drawing/2014/main" id="{A08D2457-1036-E535-ABF3-E307D1549944}"/>
            </a:ext>
          </a:extLst>
        </xdr:cNvPr>
        <xdr:cNvPicPr>
          <a:picLocks noChangeAspect="1"/>
        </xdr:cNvPicPr>
      </xdr:nvPicPr>
      <xdr:blipFill>
        <a:blip xmlns:r="http://schemas.openxmlformats.org/officeDocument/2006/relationships" r:embed="rId92"/>
        <a:stretch>
          <a:fillRect/>
        </a:stretch>
      </xdr:blipFill>
      <xdr:spPr>
        <a:xfrm>
          <a:off x="3746500" y="321758310"/>
          <a:ext cx="1563810" cy="1561905"/>
        </a:xfrm>
        <a:prstGeom prst="rect">
          <a:avLst/>
        </a:prstGeom>
      </xdr:spPr>
    </xdr:pic>
    <xdr:clientData/>
  </xdr:twoCellAnchor>
  <xdr:twoCellAnchor editAs="oneCell">
    <xdr:from>
      <xdr:col>5</xdr:col>
      <xdr:colOff>2847340</xdr:colOff>
      <xdr:row>638</xdr:row>
      <xdr:rowOff>15875</xdr:rowOff>
    </xdr:from>
    <xdr:to>
      <xdr:col>5</xdr:col>
      <xdr:colOff>4403530</xdr:colOff>
      <xdr:row>638</xdr:row>
      <xdr:rowOff>1581590</xdr:rowOff>
    </xdr:to>
    <xdr:pic>
      <xdr:nvPicPr>
        <xdr:cNvPr id="117" name="図 116">
          <a:extLst>
            <a:ext uri="{FF2B5EF4-FFF2-40B4-BE49-F238E27FC236}">
              <a16:creationId xmlns:a16="http://schemas.microsoft.com/office/drawing/2014/main" id="{228A7B67-A7D5-BBC8-0BD8-AC9E06751806}"/>
            </a:ext>
          </a:extLst>
        </xdr:cNvPr>
        <xdr:cNvPicPr>
          <a:picLocks noChangeAspect="1"/>
        </xdr:cNvPicPr>
      </xdr:nvPicPr>
      <xdr:blipFill>
        <a:blip xmlns:r="http://schemas.openxmlformats.org/officeDocument/2006/relationships" r:embed="rId92"/>
        <a:stretch>
          <a:fillRect/>
        </a:stretch>
      </xdr:blipFill>
      <xdr:spPr>
        <a:xfrm>
          <a:off x="8832215" y="321754500"/>
          <a:ext cx="1552380" cy="1561905"/>
        </a:xfrm>
        <a:prstGeom prst="rect">
          <a:avLst/>
        </a:prstGeom>
      </xdr:spPr>
    </xdr:pic>
    <xdr:clientData/>
  </xdr:twoCellAnchor>
  <xdr:twoCellAnchor editAs="oneCell">
    <xdr:from>
      <xdr:col>2</xdr:col>
      <xdr:colOff>2837815</xdr:colOff>
      <xdr:row>645</xdr:row>
      <xdr:rowOff>37465</xdr:rowOff>
    </xdr:from>
    <xdr:to>
      <xdr:col>2</xdr:col>
      <xdr:colOff>4397815</xdr:colOff>
      <xdr:row>645</xdr:row>
      <xdr:rowOff>1597465</xdr:rowOff>
    </xdr:to>
    <xdr:pic>
      <xdr:nvPicPr>
        <xdr:cNvPr id="118" name="図 117">
          <a:extLst>
            <a:ext uri="{FF2B5EF4-FFF2-40B4-BE49-F238E27FC236}">
              <a16:creationId xmlns:a16="http://schemas.microsoft.com/office/drawing/2014/main" id="{5921DC5C-1100-4278-3BA2-68F8E6B656DA}"/>
            </a:ext>
          </a:extLst>
        </xdr:cNvPr>
        <xdr:cNvPicPr>
          <a:picLocks noChangeAspect="1"/>
        </xdr:cNvPicPr>
      </xdr:nvPicPr>
      <xdr:blipFill>
        <a:blip xmlns:r="http://schemas.openxmlformats.org/officeDocument/2006/relationships" r:embed="rId93"/>
        <a:stretch>
          <a:fillRect/>
        </a:stretch>
      </xdr:blipFill>
      <xdr:spPr>
        <a:xfrm>
          <a:off x="3742690" y="325316215"/>
          <a:ext cx="1563810" cy="1560000"/>
        </a:xfrm>
        <a:prstGeom prst="rect">
          <a:avLst/>
        </a:prstGeom>
      </xdr:spPr>
    </xdr:pic>
    <xdr:clientData/>
  </xdr:twoCellAnchor>
  <xdr:twoCellAnchor editAs="oneCell">
    <xdr:from>
      <xdr:col>5</xdr:col>
      <xdr:colOff>2841625</xdr:colOff>
      <xdr:row>645</xdr:row>
      <xdr:rowOff>19685</xdr:rowOff>
    </xdr:from>
    <xdr:to>
      <xdr:col>5</xdr:col>
      <xdr:colOff>4401625</xdr:colOff>
      <xdr:row>645</xdr:row>
      <xdr:rowOff>1583495</xdr:rowOff>
    </xdr:to>
    <xdr:pic>
      <xdr:nvPicPr>
        <xdr:cNvPr id="119" name="図 118">
          <a:extLst>
            <a:ext uri="{FF2B5EF4-FFF2-40B4-BE49-F238E27FC236}">
              <a16:creationId xmlns:a16="http://schemas.microsoft.com/office/drawing/2014/main" id="{6232CE30-6726-48F2-649B-0959C8DBEFE2}"/>
            </a:ext>
          </a:extLst>
        </xdr:cNvPr>
        <xdr:cNvPicPr>
          <a:picLocks noChangeAspect="1"/>
        </xdr:cNvPicPr>
      </xdr:nvPicPr>
      <xdr:blipFill>
        <a:blip xmlns:r="http://schemas.openxmlformats.org/officeDocument/2006/relationships" r:embed="rId93"/>
        <a:stretch>
          <a:fillRect/>
        </a:stretch>
      </xdr:blipFill>
      <xdr:spPr>
        <a:xfrm>
          <a:off x="8826500" y="325298435"/>
          <a:ext cx="1563810" cy="1560000"/>
        </a:xfrm>
        <a:prstGeom prst="rect">
          <a:avLst/>
        </a:prstGeom>
      </xdr:spPr>
    </xdr:pic>
    <xdr:clientData/>
  </xdr:twoCellAnchor>
  <xdr:twoCellAnchor editAs="oneCell">
    <xdr:from>
      <xdr:col>2</xdr:col>
      <xdr:colOff>2841625</xdr:colOff>
      <xdr:row>652</xdr:row>
      <xdr:rowOff>29845</xdr:rowOff>
    </xdr:from>
    <xdr:to>
      <xdr:col>2</xdr:col>
      <xdr:colOff>4401625</xdr:colOff>
      <xdr:row>652</xdr:row>
      <xdr:rowOff>1584130</xdr:rowOff>
    </xdr:to>
    <xdr:pic>
      <xdr:nvPicPr>
        <xdr:cNvPr id="120" name="図 119">
          <a:extLst>
            <a:ext uri="{FF2B5EF4-FFF2-40B4-BE49-F238E27FC236}">
              <a16:creationId xmlns:a16="http://schemas.microsoft.com/office/drawing/2014/main" id="{A0B5E0F1-54D0-91CD-3744-C20AC73DF5AD}"/>
            </a:ext>
          </a:extLst>
        </xdr:cNvPr>
        <xdr:cNvPicPr>
          <a:picLocks noChangeAspect="1"/>
        </xdr:cNvPicPr>
      </xdr:nvPicPr>
      <xdr:blipFill>
        <a:blip xmlns:r="http://schemas.openxmlformats.org/officeDocument/2006/relationships" r:embed="rId94"/>
        <a:stretch>
          <a:fillRect/>
        </a:stretch>
      </xdr:blipFill>
      <xdr:spPr>
        <a:xfrm>
          <a:off x="3746500" y="328832845"/>
          <a:ext cx="1563810" cy="1561905"/>
        </a:xfrm>
        <a:prstGeom prst="rect">
          <a:avLst/>
        </a:prstGeom>
      </xdr:spPr>
    </xdr:pic>
    <xdr:clientData/>
  </xdr:twoCellAnchor>
  <xdr:twoCellAnchor editAs="oneCell">
    <xdr:from>
      <xdr:col>5</xdr:col>
      <xdr:colOff>2841625</xdr:colOff>
      <xdr:row>652</xdr:row>
      <xdr:rowOff>19685</xdr:rowOff>
    </xdr:from>
    <xdr:to>
      <xdr:col>5</xdr:col>
      <xdr:colOff>4401625</xdr:colOff>
      <xdr:row>652</xdr:row>
      <xdr:rowOff>1577780</xdr:rowOff>
    </xdr:to>
    <xdr:pic>
      <xdr:nvPicPr>
        <xdr:cNvPr id="121" name="図 120">
          <a:extLst>
            <a:ext uri="{FF2B5EF4-FFF2-40B4-BE49-F238E27FC236}">
              <a16:creationId xmlns:a16="http://schemas.microsoft.com/office/drawing/2014/main" id="{706EF77C-D0D5-B60D-37F2-5537DEE64981}"/>
            </a:ext>
          </a:extLst>
        </xdr:cNvPr>
        <xdr:cNvPicPr>
          <a:picLocks noChangeAspect="1"/>
        </xdr:cNvPicPr>
      </xdr:nvPicPr>
      <xdr:blipFill>
        <a:blip xmlns:r="http://schemas.openxmlformats.org/officeDocument/2006/relationships" r:embed="rId94"/>
        <a:stretch>
          <a:fillRect/>
        </a:stretch>
      </xdr:blipFill>
      <xdr:spPr>
        <a:xfrm>
          <a:off x="8826500" y="328822685"/>
          <a:ext cx="1563810" cy="1561905"/>
        </a:xfrm>
        <a:prstGeom prst="rect">
          <a:avLst/>
        </a:prstGeom>
      </xdr:spPr>
    </xdr:pic>
    <xdr:clientData/>
  </xdr:twoCellAnchor>
  <xdr:twoCellAnchor editAs="oneCell">
    <xdr:from>
      <xdr:col>2</xdr:col>
      <xdr:colOff>2825750</xdr:colOff>
      <xdr:row>659</xdr:row>
      <xdr:rowOff>15875</xdr:rowOff>
    </xdr:from>
    <xdr:to>
      <xdr:col>2</xdr:col>
      <xdr:colOff>4387655</xdr:colOff>
      <xdr:row>659</xdr:row>
      <xdr:rowOff>1577780</xdr:rowOff>
    </xdr:to>
    <xdr:pic>
      <xdr:nvPicPr>
        <xdr:cNvPr id="122" name="図 121">
          <a:extLst>
            <a:ext uri="{FF2B5EF4-FFF2-40B4-BE49-F238E27FC236}">
              <a16:creationId xmlns:a16="http://schemas.microsoft.com/office/drawing/2014/main" id="{A2B7522A-6FC9-08D6-EAAF-FCD6D09AF740}"/>
            </a:ext>
          </a:extLst>
        </xdr:cNvPr>
        <xdr:cNvPicPr>
          <a:picLocks noChangeAspect="1"/>
        </xdr:cNvPicPr>
      </xdr:nvPicPr>
      <xdr:blipFill>
        <a:blip xmlns:r="http://schemas.openxmlformats.org/officeDocument/2006/relationships" r:embed="rId95"/>
        <a:stretch>
          <a:fillRect/>
        </a:stretch>
      </xdr:blipFill>
      <xdr:spPr>
        <a:xfrm>
          <a:off x="3889375" y="332359000"/>
          <a:ext cx="1561905" cy="1561905"/>
        </a:xfrm>
        <a:prstGeom prst="rect">
          <a:avLst/>
        </a:prstGeom>
      </xdr:spPr>
    </xdr:pic>
    <xdr:clientData/>
  </xdr:twoCellAnchor>
  <xdr:twoCellAnchor editAs="oneCell">
    <xdr:from>
      <xdr:col>5</xdr:col>
      <xdr:colOff>2841625</xdr:colOff>
      <xdr:row>659</xdr:row>
      <xdr:rowOff>31750</xdr:rowOff>
    </xdr:from>
    <xdr:to>
      <xdr:col>5</xdr:col>
      <xdr:colOff>4403530</xdr:colOff>
      <xdr:row>659</xdr:row>
      <xdr:rowOff>1593655</xdr:rowOff>
    </xdr:to>
    <xdr:pic>
      <xdr:nvPicPr>
        <xdr:cNvPr id="123" name="図 122">
          <a:extLst>
            <a:ext uri="{FF2B5EF4-FFF2-40B4-BE49-F238E27FC236}">
              <a16:creationId xmlns:a16="http://schemas.microsoft.com/office/drawing/2014/main" id="{2F685C82-3C46-6CAB-8162-87B076F95FA9}"/>
            </a:ext>
          </a:extLst>
        </xdr:cNvPr>
        <xdr:cNvPicPr>
          <a:picLocks noChangeAspect="1"/>
        </xdr:cNvPicPr>
      </xdr:nvPicPr>
      <xdr:blipFill>
        <a:blip xmlns:r="http://schemas.openxmlformats.org/officeDocument/2006/relationships" r:embed="rId95"/>
        <a:stretch>
          <a:fillRect/>
        </a:stretch>
      </xdr:blipFill>
      <xdr:spPr>
        <a:xfrm>
          <a:off x="8985250" y="332374875"/>
          <a:ext cx="1561905" cy="1561905"/>
        </a:xfrm>
        <a:prstGeom prst="rect">
          <a:avLst/>
        </a:prstGeom>
      </xdr:spPr>
    </xdr:pic>
    <xdr:clientData/>
  </xdr:twoCellAnchor>
  <xdr:twoCellAnchor editAs="oneCell">
    <xdr:from>
      <xdr:col>2</xdr:col>
      <xdr:colOff>2841625</xdr:colOff>
      <xdr:row>666</xdr:row>
      <xdr:rowOff>29845</xdr:rowOff>
    </xdr:from>
    <xdr:to>
      <xdr:col>2</xdr:col>
      <xdr:colOff>4405435</xdr:colOff>
      <xdr:row>666</xdr:row>
      <xdr:rowOff>1591750</xdr:rowOff>
    </xdr:to>
    <xdr:pic>
      <xdr:nvPicPr>
        <xdr:cNvPr id="124" name="図 123">
          <a:extLst>
            <a:ext uri="{FF2B5EF4-FFF2-40B4-BE49-F238E27FC236}">
              <a16:creationId xmlns:a16="http://schemas.microsoft.com/office/drawing/2014/main" id="{F0B20F3B-DDE2-5C9A-BC8A-94CE9D2736F9}"/>
            </a:ext>
          </a:extLst>
        </xdr:cNvPr>
        <xdr:cNvPicPr>
          <a:picLocks noChangeAspect="1"/>
        </xdr:cNvPicPr>
      </xdr:nvPicPr>
      <xdr:blipFill>
        <a:blip xmlns:r="http://schemas.openxmlformats.org/officeDocument/2006/relationships" r:embed="rId96"/>
        <a:stretch>
          <a:fillRect/>
        </a:stretch>
      </xdr:blipFill>
      <xdr:spPr>
        <a:xfrm>
          <a:off x="3905250" y="335897220"/>
          <a:ext cx="1563810" cy="1561905"/>
        </a:xfrm>
        <a:prstGeom prst="rect">
          <a:avLst/>
        </a:prstGeom>
      </xdr:spPr>
    </xdr:pic>
    <xdr:clientData/>
  </xdr:twoCellAnchor>
  <xdr:twoCellAnchor editAs="oneCell">
    <xdr:from>
      <xdr:col>5</xdr:col>
      <xdr:colOff>2841625</xdr:colOff>
      <xdr:row>666</xdr:row>
      <xdr:rowOff>15875</xdr:rowOff>
    </xdr:from>
    <xdr:to>
      <xdr:col>5</xdr:col>
      <xdr:colOff>4405435</xdr:colOff>
      <xdr:row>666</xdr:row>
      <xdr:rowOff>1577780</xdr:rowOff>
    </xdr:to>
    <xdr:pic>
      <xdr:nvPicPr>
        <xdr:cNvPr id="125" name="図 124">
          <a:extLst>
            <a:ext uri="{FF2B5EF4-FFF2-40B4-BE49-F238E27FC236}">
              <a16:creationId xmlns:a16="http://schemas.microsoft.com/office/drawing/2014/main" id="{DAFE7206-66D4-7486-F864-17A025398933}"/>
            </a:ext>
          </a:extLst>
        </xdr:cNvPr>
        <xdr:cNvPicPr>
          <a:picLocks noChangeAspect="1"/>
        </xdr:cNvPicPr>
      </xdr:nvPicPr>
      <xdr:blipFill>
        <a:blip xmlns:r="http://schemas.openxmlformats.org/officeDocument/2006/relationships" r:embed="rId96"/>
        <a:stretch>
          <a:fillRect/>
        </a:stretch>
      </xdr:blipFill>
      <xdr:spPr>
        <a:xfrm>
          <a:off x="8985250" y="335883250"/>
          <a:ext cx="1563810" cy="1561905"/>
        </a:xfrm>
        <a:prstGeom prst="rect">
          <a:avLst/>
        </a:prstGeom>
      </xdr:spPr>
    </xdr:pic>
    <xdr:clientData/>
  </xdr:twoCellAnchor>
  <xdr:twoCellAnchor editAs="oneCell">
    <xdr:from>
      <xdr:col>2</xdr:col>
      <xdr:colOff>2841625</xdr:colOff>
      <xdr:row>673</xdr:row>
      <xdr:rowOff>15875</xdr:rowOff>
    </xdr:from>
    <xdr:to>
      <xdr:col>2</xdr:col>
      <xdr:colOff>4403530</xdr:colOff>
      <xdr:row>673</xdr:row>
      <xdr:rowOff>1577780</xdr:rowOff>
    </xdr:to>
    <xdr:pic>
      <xdr:nvPicPr>
        <xdr:cNvPr id="134" name="図 133">
          <a:extLst>
            <a:ext uri="{FF2B5EF4-FFF2-40B4-BE49-F238E27FC236}">
              <a16:creationId xmlns:a16="http://schemas.microsoft.com/office/drawing/2014/main" id="{2A9B9083-171F-EFA8-71C8-9DBF1E57B0F7}"/>
            </a:ext>
          </a:extLst>
        </xdr:cNvPr>
        <xdr:cNvPicPr>
          <a:picLocks noChangeAspect="1"/>
        </xdr:cNvPicPr>
      </xdr:nvPicPr>
      <xdr:blipFill>
        <a:blip xmlns:r="http://schemas.openxmlformats.org/officeDocument/2006/relationships" r:embed="rId97"/>
        <a:stretch>
          <a:fillRect/>
        </a:stretch>
      </xdr:blipFill>
      <xdr:spPr>
        <a:xfrm>
          <a:off x="3905250" y="339423375"/>
          <a:ext cx="1561905" cy="1561905"/>
        </a:xfrm>
        <a:prstGeom prst="rect">
          <a:avLst/>
        </a:prstGeom>
      </xdr:spPr>
    </xdr:pic>
    <xdr:clientData/>
  </xdr:twoCellAnchor>
  <xdr:twoCellAnchor editAs="oneCell">
    <xdr:from>
      <xdr:col>5</xdr:col>
      <xdr:colOff>2841625</xdr:colOff>
      <xdr:row>673</xdr:row>
      <xdr:rowOff>35560</xdr:rowOff>
    </xdr:from>
    <xdr:to>
      <xdr:col>5</xdr:col>
      <xdr:colOff>4403530</xdr:colOff>
      <xdr:row>673</xdr:row>
      <xdr:rowOff>1597465</xdr:rowOff>
    </xdr:to>
    <xdr:pic>
      <xdr:nvPicPr>
        <xdr:cNvPr id="135" name="図 134">
          <a:extLst>
            <a:ext uri="{FF2B5EF4-FFF2-40B4-BE49-F238E27FC236}">
              <a16:creationId xmlns:a16="http://schemas.microsoft.com/office/drawing/2014/main" id="{0E27E324-2621-4DAD-4DC4-4C6DDBEEEA6D}"/>
            </a:ext>
          </a:extLst>
        </xdr:cNvPr>
        <xdr:cNvPicPr>
          <a:picLocks noChangeAspect="1"/>
        </xdr:cNvPicPr>
      </xdr:nvPicPr>
      <xdr:blipFill>
        <a:blip xmlns:r="http://schemas.openxmlformats.org/officeDocument/2006/relationships" r:embed="rId97"/>
        <a:stretch>
          <a:fillRect/>
        </a:stretch>
      </xdr:blipFill>
      <xdr:spPr>
        <a:xfrm>
          <a:off x="8985250" y="339443060"/>
          <a:ext cx="1561905" cy="1561905"/>
        </a:xfrm>
        <a:prstGeom prst="rect">
          <a:avLst/>
        </a:prstGeom>
      </xdr:spPr>
    </xdr:pic>
    <xdr:clientData/>
  </xdr:twoCellAnchor>
  <xdr:twoCellAnchor editAs="oneCell">
    <xdr:from>
      <xdr:col>2</xdr:col>
      <xdr:colOff>2837815</xdr:colOff>
      <xdr:row>680</xdr:row>
      <xdr:rowOff>33655</xdr:rowOff>
    </xdr:from>
    <xdr:to>
      <xdr:col>2</xdr:col>
      <xdr:colOff>4399720</xdr:colOff>
      <xdr:row>680</xdr:row>
      <xdr:rowOff>1595560</xdr:rowOff>
    </xdr:to>
    <xdr:pic>
      <xdr:nvPicPr>
        <xdr:cNvPr id="136" name="図 135">
          <a:extLst>
            <a:ext uri="{FF2B5EF4-FFF2-40B4-BE49-F238E27FC236}">
              <a16:creationId xmlns:a16="http://schemas.microsoft.com/office/drawing/2014/main" id="{02685A3D-2556-03E6-7757-494B6891E545}"/>
            </a:ext>
          </a:extLst>
        </xdr:cNvPr>
        <xdr:cNvPicPr>
          <a:picLocks noChangeAspect="1"/>
        </xdr:cNvPicPr>
      </xdr:nvPicPr>
      <xdr:blipFill>
        <a:blip xmlns:r="http://schemas.openxmlformats.org/officeDocument/2006/relationships" r:embed="rId98"/>
        <a:stretch>
          <a:fillRect/>
        </a:stretch>
      </xdr:blipFill>
      <xdr:spPr>
        <a:xfrm>
          <a:off x="3901440" y="342965405"/>
          <a:ext cx="1561905" cy="1561905"/>
        </a:xfrm>
        <a:prstGeom prst="rect">
          <a:avLst/>
        </a:prstGeom>
      </xdr:spPr>
    </xdr:pic>
    <xdr:clientData/>
  </xdr:twoCellAnchor>
  <xdr:twoCellAnchor editAs="oneCell">
    <xdr:from>
      <xdr:col>5</xdr:col>
      <xdr:colOff>2825750</xdr:colOff>
      <xdr:row>680</xdr:row>
      <xdr:rowOff>31750</xdr:rowOff>
    </xdr:from>
    <xdr:to>
      <xdr:col>5</xdr:col>
      <xdr:colOff>4387655</xdr:colOff>
      <xdr:row>680</xdr:row>
      <xdr:rowOff>1593655</xdr:rowOff>
    </xdr:to>
    <xdr:pic>
      <xdr:nvPicPr>
        <xdr:cNvPr id="137" name="図 136">
          <a:extLst>
            <a:ext uri="{FF2B5EF4-FFF2-40B4-BE49-F238E27FC236}">
              <a16:creationId xmlns:a16="http://schemas.microsoft.com/office/drawing/2014/main" id="{D05BFF8E-B7F1-E1AC-ACB7-BED9AE4D3C33}"/>
            </a:ext>
          </a:extLst>
        </xdr:cNvPr>
        <xdr:cNvPicPr>
          <a:picLocks noChangeAspect="1"/>
        </xdr:cNvPicPr>
      </xdr:nvPicPr>
      <xdr:blipFill>
        <a:blip xmlns:r="http://schemas.openxmlformats.org/officeDocument/2006/relationships" r:embed="rId98"/>
        <a:stretch>
          <a:fillRect/>
        </a:stretch>
      </xdr:blipFill>
      <xdr:spPr>
        <a:xfrm>
          <a:off x="8969375" y="342963500"/>
          <a:ext cx="1561905" cy="1561905"/>
        </a:xfrm>
        <a:prstGeom prst="rect">
          <a:avLst/>
        </a:prstGeom>
      </xdr:spPr>
    </xdr:pic>
    <xdr:clientData/>
  </xdr:twoCellAnchor>
  <xdr:twoCellAnchor editAs="oneCell">
    <xdr:from>
      <xdr:col>2</xdr:col>
      <xdr:colOff>2825750</xdr:colOff>
      <xdr:row>687</xdr:row>
      <xdr:rowOff>15875</xdr:rowOff>
    </xdr:from>
    <xdr:to>
      <xdr:col>2</xdr:col>
      <xdr:colOff>4387655</xdr:colOff>
      <xdr:row>687</xdr:row>
      <xdr:rowOff>1577780</xdr:rowOff>
    </xdr:to>
    <xdr:pic>
      <xdr:nvPicPr>
        <xdr:cNvPr id="138" name="図 137">
          <a:extLst>
            <a:ext uri="{FF2B5EF4-FFF2-40B4-BE49-F238E27FC236}">
              <a16:creationId xmlns:a16="http://schemas.microsoft.com/office/drawing/2014/main" id="{CAE48077-AF13-737F-08D7-8C00A0E88A56}"/>
            </a:ext>
          </a:extLst>
        </xdr:cNvPr>
        <xdr:cNvPicPr>
          <a:picLocks noChangeAspect="1"/>
        </xdr:cNvPicPr>
      </xdr:nvPicPr>
      <xdr:blipFill>
        <a:blip xmlns:r="http://schemas.openxmlformats.org/officeDocument/2006/relationships" r:embed="rId99"/>
        <a:stretch>
          <a:fillRect/>
        </a:stretch>
      </xdr:blipFill>
      <xdr:spPr>
        <a:xfrm>
          <a:off x="3889375" y="346487750"/>
          <a:ext cx="1561905" cy="1561905"/>
        </a:xfrm>
        <a:prstGeom prst="rect">
          <a:avLst/>
        </a:prstGeom>
      </xdr:spPr>
    </xdr:pic>
    <xdr:clientData/>
  </xdr:twoCellAnchor>
  <xdr:twoCellAnchor editAs="oneCell">
    <xdr:from>
      <xdr:col>5</xdr:col>
      <xdr:colOff>2841625</xdr:colOff>
      <xdr:row>687</xdr:row>
      <xdr:rowOff>15875</xdr:rowOff>
    </xdr:from>
    <xdr:to>
      <xdr:col>5</xdr:col>
      <xdr:colOff>4403530</xdr:colOff>
      <xdr:row>687</xdr:row>
      <xdr:rowOff>1577780</xdr:rowOff>
    </xdr:to>
    <xdr:pic>
      <xdr:nvPicPr>
        <xdr:cNvPr id="139" name="図 138">
          <a:extLst>
            <a:ext uri="{FF2B5EF4-FFF2-40B4-BE49-F238E27FC236}">
              <a16:creationId xmlns:a16="http://schemas.microsoft.com/office/drawing/2014/main" id="{4764BF0E-4060-3FF1-616E-6EF3CDBEFDCF}"/>
            </a:ext>
          </a:extLst>
        </xdr:cNvPr>
        <xdr:cNvPicPr>
          <a:picLocks noChangeAspect="1"/>
        </xdr:cNvPicPr>
      </xdr:nvPicPr>
      <xdr:blipFill>
        <a:blip xmlns:r="http://schemas.openxmlformats.org/officeDocument/2006/relationships" r:embed="rId99"/>
        <a:stretch>
          <a:fillRect/>
        </a:stretch>
      </xdr:blipFill>
      <xdr:spPr>
        <a:xfrm>
          <a:off x="8985250" y="346487750"/>
          <a:ext cx="1561905" cy="1561905"/>
        </a:xfrm>
        <a:prstGeom prst="rect">
          <a:avLst/>
        </a:prstGeom>
      </xdr:spPr>
    </xdr:pic>
    <xdr:clientData/>
  </xdr:twoCellAnchor>
  <xdr:twoCellAnchor editAs="oneCell">
    <xdr:from>
      <xdr:col>2</xdr:col>
      <xdr:colOff>2841625</xdr:colOff>
      <xdr:row>694</xdr:row>
      <xdr:rowOff>29845</xdr:rowOff>
    </xdr:from>
    <xdr:to>
      <xdr:col>2</xdr:col>
      <xdr:colOff>4405435</xdr:colOff>
      <xdr:row>694</xdr:row>
      <xdr:rowOff>1591750</xdr:rowOff>
    </xdr:to>
    <xdr:pic>
      <xdr:nvPicPr>
        <xdr:cNvPr id="140" name="図 139">
          <a:extLst>
            <a:ext uri="{FF2B5EF4-FFF2-40B4-BE49-F238E27FC236}">
              <a16:creationId xmlns:a16="http://schemas.microsoft.com/office/drawing/2014/main" id="{D51C3B78-21EA-7A63-598B-2C6BF10A0AD0}"/>
            </a:ext>
          </a:extLst>
        </xdr:cNvPr>
        <xdr:cNvPicPr>
          <a:picLocks noChangeAspect="1"/>
        </xdr:cNvPicPr>
      </xdr:nvPicPr>
      <xdr:blipFill>
        <a:blip xmlns:r="http://schemas.openxmlformats.org/officeDocument/2006/relationships" r:embed="rId100"/>
        <a:stretch>
          <a:fillRect/>
        </a:stretch>
      </xdr:blipFill>
      <xdr:spPr>
        <a:xfrm>
          <a:off x="3905250" y="350025970"/>
          <a:ext cx="1563810" cy="1561905"/>
        </a:xfrm>
        <a:prstGeom prst="rect">
          <a:avLst/>
        </a:prstGeom>
      </xdr:spPr>
    </xdr:pic>
    <xdr:clientData/>
  </xdr:twoCellAnchor>
  <xdr:twoCellAnchor editAs="oneCell">
    <xdr:from>
      <xdr:col>5</xdr:col>
      <xdr:colOff>2825750</xdr:colOff>
      <xdr:row>694</xdr:row>
      <xdr:rowOff>31750</xdr:rowOff>
    </xdr:from>
    <xdr:to>
      <xdr:col>5</xdr:col>
      <xdr:colOff>4387655</xdr:colOff>
      <xdr:row>694</xdr:row>
      <xdr:rowOff>1591750</xdr:rowOff>
    </xdr:to>
    <xdr:pic>
      <xdr:nvPicPr>
        <xdr:cNvPr id="141" name="図 140">
          <a:extLst>
            <a:ext uri="{FF2B5EF4-FFF2-40B4-BE49-F238E27FC236}">
              <a16:creationId xmlns:a16="http://schemas.microsoft.com/office/drawing/2014/main" id="{0BD63591-90A7-13D6-56C3-C02F530E4854}"/>
            </a:ext>
          </a:extLst>
        </xdr:cNvPr>
        <xdr:cNvPicPr>
          <a:picLocks noChangeAspect="1"/>
        </xdr:cNvPicPr>
      </xdr:nvPicPr>
      <xdr:blipFill>
        <a:blip xmlns:r="http://schemas.openxmlformats.org/officeDocument/2006/relationships" r:embed="rId100"/>
        <a:stretch>
          <a:fillRect/>
        </a:stretch>
      </xdr:blipFill>
      <xdr:spPr>
        <a:xfrm>
          <a:off x="8969375" y="350027875"/>
          <a:ext cx="1561905" cy="1560000"/>
        </a:xfrm>
        <a:prstGeom prst="rect">
          <a:avLst/>
        </a:prstGeom>
      </xdr:spPr>
    </xdr:pic>
    <xdr:clientData/>
  </xdr:twoCellAnchor>
  <xdr:twoCellAnchor editAs="oneCell">
    <xdr:from>
      <xdr:col>2</xdr:col>
      <xdr:colOff>2841625</xdr:colOff>
      <xdr:row>701</xdr:row>
      <xdr:rowOff>29845</xdr:rowOff>
    </xdr:from>
    <xdr:to>
      <xdr:col>2</xdr:col>
      <xdr:colOff>4405435</xdr:colOff>
      <xdr:row>701</xdr:row>
      <xdr:rowOff>1591750</xdr:rowOff>
    </xdr:to>
    <xdr:pic>
      <xdr:nvPicPr>
        <xdr:cNvPr id="142" name="図 141">
          <a:extLst>
            <a:ext uri="{FF2B5EF4-FFF2-40B4-BE49-F238E27FC236}">
              <a16:creationId xmlns:a16="http://schemas.microsoft.com/office/drawing/2014/main" id="{65187877-B5F8-5208-E502-2AF7B8570905}"/>
            </a:ext>
          </a:extLst>
        </xdr:cNvPr>
        <xdr:cNvPicPr>
          <a:picLocks noChangeAspect="1"/>
        </xdr:cNvPicPr>
      </xdr:nvPicPr>
      <xdr:blipFill>
        <a:blip xmlns:r="http://schemas.openxmlformats.org/officeDocument/2006/relationships" r:embed="rId101"/>
        <a:stretch>
          <a:fillRect/>
        </a:stretch>
      </xdr:blipFill>
      <xdr:spPr>
        <a:xfrm>
          <a:off x="3905250" y="353566095"/>
          <a:ext cx="1563810" cy="1561905"/>
        </a:xfrm>
        <a:prstGeom prst="rect">
          <a:avLst/>
        </a:prstGeom>
      </xdr:spPr>
    </xdr:pic>
    <xdr:clientData/>
  </xdr:twoCellAnchor>
  <xdr:twoCellAnchor editAs="oneCell">
    <xdr:from>
      <xdr:col>5</xdr:col>
      <xdr:colOff>2841625</xdr:colOff>
      <xdr:row>701</xdr:row>
      <xdr:rowOff>15875</xdr:rowOff>
    </xdr:from>
    <xdr:to>
      <xdr:col>5</xdr:col>
      <xdr:colOff>4403530</xdr:colOff>
      <xdr:row>701</xdr:row>
      <xdr:rowOff>1581590</xdr:rowOff>
    </xdr:to>
    <xdr:pic>
      <xdr:nvPicPr>
        <xdr:cNvPr id="143" name="図 142">
          <a:extLst>
            <a:ext uri="{FF2B5EF4-FFF2-40B4-BE49-F238E27FC236}">
              <a16:creationId xmlns:a16="http://schemas.microsoft.com/office/drawing/2014/main" id="{5C06CC39-339B-C4F9-4827-EEF86FF224FB}"/>
            </a:ext>
          </a:extLst>
        </xdr:cNvPr>
        <xdr:cNvPicPr>
          <a:picLocks noChangeAspect="1"/>
        </xdr:cNvPicPr>
      </xdr:nvPicPr>
      <xdr:blipFill>
        <a:blip xmlns:r="http://schemas.openxmlformats.org/officeDocument/2006/relationships" r:embed="rId101"/>
        <a:stretch>
          <a:fillRect/>
        </a:stretch>
      </xdr:blipFill>
      <xdr:spPr>
        <a:xfrm>
          <a:off x="8985250" y="353552125"/>
          <a:ext cx="1561905" cy="1565715"/>
        </a:xfrm>
        <a:prstGeom prst="rect">
          <a:avLst/>
        </a:prstGeom>
      </xdr:spPr>
    </xdr:pic>
    <xdr:clientData/>
  </xdr:twoCellAnchor>
  <xdr:twoCellAnchor editAs="oneCell">
    <xdr:from>
      <xdr:col>2</xdr:col>
      <xdr:colOff>2841625</xdr:colOff>
      <xdr:row>708</xdr:row>
      <xdr:rowOff>29845</xdr:rowOff>
    </xdr:from>
    <xdr:to>
      <xdr:col>2</xdr:col>
      <xdr:colOff>4405435</xdr:colOff>
      <xdr:row>708</xdr:row>
      <xdr:rowOff>1591750</xdr:rowOff>
    </xdr:to>
    <xdr:pic>
      <xdr:nvPicPr>
        <xdr:cNvPr id="144" name="図 143">
          <a:extLst>
            <a:ext uri="{FF2B5EF4-FFF2-40B4-BE49-F238E27FC236}">
              <a16:creationId xmlns:a16="http://schemas.microsoft.com/office/drawing/2014/main" id="{D7054EC1-5A2E-0CC7-2E94-A9C12EF661B6}"/>
            </a:ext>
          </a:extLst>
        </xdr:cNvPr>
        <xdr:cNvPicPr>
          <a:picLocks noChangeAspect="1"/>
        </xdr:cNvPicPr>
      </xdr:nvPicPr>
      <xdr:blipFill>
        <a:blip xmlns:r="http://schemas.openxmlformats.org/officeDocument/2006/relationships" r:embed="rId102"/>
        <a:stretch>
          <a:fillRect/>
        </a:stretch>
      </xdr:blipFill>
      <xdr:spPr>
        <a:xfrm>
          <a:off x="3905250" y="357090345"/>
          <a:ext cx="1563810" cy="1561905"/>
        </a:xfrm>
        <a:prstGeom prst="rect">
          <a:avLst/>
        </a:prstGeom>
      </xdr:spPr>
    </xdr:pic>
    <xdr:clientData/>
  </xdr:twoCellAnchor>
  <xdr:twoCellAnchor editAs="oneCell">
    <xdr:from>
      <xdr:col>5</xdr:col>
      <xdr:colOff>2841625</xdr:colOff>
      <xdr:row>708</xdr:row>
      <xdr:rowOff>29845</xdr:rowOff>
    </xdr:from>
    <xdr:to>
      <xdr:col>5</xdr:col>
      <xdr:colOff>4405435</xdr:colOff>
      <xdr:row>708</xdr:row>
      <xdr:rowOff>1589845</xdr:rowOff>
    </xdr:to>
    <xdr:pic>
      <xdr:nvPicPr>
        <xdr:cNvPr id="145" name="図 144">
          <a:extLst>
            <a:ext uri="{FF2B5EF4-FFF2-40B4-BE49-F238E27FC236}">
              <a16:creationId xmlns:a16="http://schemas.microsoft.com/office/drawing/2014/main" id="{2E48F43B-F770-8247-9513-2B2FB8A6B309}"/>
            </a:ext>
          </a:extLst>
        </xdr:cNvPr>
        <xdr:cNvPicPr>
          <a:picLocks noChangeAspect="1"/>
        </xdr:cNvPicPr>
      </xdr:nvPicPr>
      <xdr:blipFill>
        <a:blip xmlns:r="http://schemas.openxmlformats.org/officeDocument/2006/relationships" r:embed="rId102"/>
        <a:stretch>
          <a:fillRect/>
        </a:stretch>
      </xdr:blipFill>
      <xdr:spPr>
        <a:xfrm>
          <a:off x="8985250" y="357090345"/>
          <a:ext cx="1563810" cy="1560000"/>
        </a:xfrm>
        <a:prstGeom prst="rect">
          <a:avLst/>
        </a:prstGeom>
      </xdr:spPr>
    </xdr:pic>
    <xdr:clientData/>
  </xdr:twoCellAnchor>
  <xdr:twoCellAnchor editAs="oneCell">
    <xdr:from>
      <xdr:col>2</xdr:col>
      <xdr:colOff>2841625</xdr:colOff>
      <xdr:row>715</xdr:row>
      <xdr:rowOff>27940</xdr:rowOff>
    </xdr:from>
    <xdr:to>
      <xdr:col>2</xdr:col>
      <xdr:colOff>4409245</xdr:colOff>
      <xdr:row>715</xdr:row>
      <xdr:rowOff>1589845</xdr:rowOff>
    </xdr:to>
    <xdr:pic>
      <xdr:nvPicPr>
        <xdr:cNvPr id="146" name="図 145">
          <a:extLst>
            <a:ext uri="{FF2B5EF4-FFF2-40B4-BE49-F238E27FC236}">
              <a16:creationId xmlns:a16="http://schemas.microsoft.com/office/drawing/2014/main" id="{F59D83E4-50A9-9CCE-1535-A87AB197DB03}"/>
            </a:ext>
          </a:extLst>
        </xdr:cNvPr>
        <xdr:cNvPicPr>
          <a:picLocks noChangeAspect="1"/>
        </xdr:cNvPicPr>
      </xdr:nvPicPr>
      <xdr:blipFill>
        <a:blip xmlns:r="http://schemas.openxmlformats.org/officeDocument/2006/relationships" r:embed="rId103"/>
        <a:stretch>
          <a:fillRect/>
        </a:stretch>
      </xdr:blipFill>
      <xdr:spPr>
        <a:xfrm>
          <a:off x="3905250" y="360628565"/>
          <a:ext cx="1567620" cy="1561905"/>
        </a:xfrm>
        <a:prstGeom prst="rect">
          <a:avLst/>
        </a:prstGeom>
      </xdr:spPr>
    </xdr:pic>
    <xdr:clientData/>
  </xdr:twoCellAnchor>
  <xdr:twoCellAnchor editAs="oneCell">
    <xdr:from>
      <xdr:col>5</xdr:col>
      <xdr:colOff>2841625</xdr:colOff>
      <xdr:row>715</xdr:row>
      <xdr:rowOff>27940</xdr:rowOff>
    </xdr:from>
    <xdr:to>
      <xdr:col>5</xdr:col>
      <xdr:colOff>4403530</xdr:colOff>
      <xdr:row>715</xdr:row>
      <xdr:rowOff>1589845</xdr:rowOff>
    </xdr:to>
    <xdr:pic>
      <xdr:nvPicPr>
        <xdr:cNvPr id="147" name="図 146">
          <a:extLst>
            <a:ext uri="{FF2B5EF4-FFF2-40B4-BE49-F238E27FC236}">
              <a16:creationId xmlns:a16="http://schemas.microsoft.com/office/drawing/2014/main" id="{29AE1C65-2632-463D-EDCA-9A426BD622E7}"/>
            </a:ext>
          </a:extLst>
        </xdr:cNvPr>
        <xdr:cNvPicPr>
          <a:picLocks noChangeAspect="1"/>
        </xdr:cNvPicPr>
      </xdr:nvPicPr>
      <xdr:blipFill>
        <a:blip xmlns:r="http://schemas.openxmlformats.org/officeDocument/2006/relationships" r:embed="rId103"/>
        <a:stretch>
          <a:fillRect/>
        </a:stretch>
      </xdr:blipFill>
      <xdr:spPr>
        <a:xfrm>
          <a:off x="8985250" y="360628565"/>
          <a:ext cx="1561905" cy="1561905"/>
        </a:xfrm>
        <a:prstGeom prst="rect">
          <a:avLst/>
        </a:prstGeom>
      </xdr:spPr>
    </xdr:pic>
    <xdr:clientData/>
  </xdr:twoCellAnchor>
  <xdr:twoCellAnchor editAs="oneCell">
    <xdr:from>
      <xdr:col>2</xdr:col>
      <xdr:colOff>2841625</xdr:colOff>
      <xdr:row>722</xdr:row>
      <xdr:rowOff>31750</xdr:rowOff>
    </xdr:from>
    <xdr:to>
      <xdr:col>2</xdr:col>
      <xdr:colOff>4403530</xdr:colOff>
      <xdr:row>722</xdr:row>
      <xdr:rowOff>1593655</xdr:rowOff>
    </xdr:to>
    <xdr:pic>
      <xdr:nvPicPr>
        <xdr:cNvPr id="148" name="図 147">
          <a:extLst>
            <a:ext uri="{FF2B5EF4-FFF2-40B4-BE49-F238E27FC236}">
              <a16:creationId xmlns:a16="http://schemas.microsoft.com/office/drawing/2014/main" id="{7411E9A4-A86E-FEC4-0862-924D1D380B00}"/>
            </a:ext>
          </a:extLst>
        </xdr:cNvPr>
        <xdr:cNvPicPr>
          <a:picLocks noChangeAspect="1"/>
        </xdr:cNvPicPr>
      </xdr:nvPicPr>
      <xdr:blipFill>
        <a:blip xmlns:r="http://schemas.openxmlformats.org/officeDocument/2006/relationships" r:embed="rId104"/>
        <a:stretch>
          <a:fillRect/>
        </a:stretch>
      </xdr:blipFill>
      <xdr:spPr>
        <a:xfrm>
          <a:off x="3905250" y="364156625"/>
          <a:ext cx="1561905" cy="1561905"/>
        </a:xfrm>
        <a:prstGeom prst="rect">
          <a:avLst/>
        </a:prstGeom>
      </xdr:spPr>
    </xdr:pic>
    <xdr:clientData/>
  </xdr:twoCellAnchor>
  <xdr:twoCellAnchor editAs="oneCell">
    <xdr:from>
      <xdr:col>5</xdr:col>
      <xdr:colOff>2853690</xdr:colOff>
      <xdr:row>722</xdr:row>
      <xdr:rowOff>15875</xdr:rowOff>
    </xdr:from>
    <xdr:to>
      <xdr:col>6</xdr:col>
      <xdr:colOff>2345</xdr:colOff>
      <xdr:row>722</xdr:row>
      <xdr:rowOff>1577780</xdr:rowOff>
    </xdr:to>
    <xdr:pic>
      <xdr:nvPicPr>
        <xdr:cNvPr id="149" name="図 148">
          <a:extLst>
            <a:ext uri="{FF2B5EF4-FFF2-40B4-BE49-F238E27FC236}">
              <a16:creationId xmlns:a16="http://schemas.microsoft.com/office/drawing/2014/main" id="{B65E42DC-908F-E307-5478-9692DF3B5B51}"/>
            </a:ext>
          </a:extLst>
        </xdr:cNvPr>
        <xdr:cNvPicPr>
          <a:picLocks noChangeAspect="1"/>
        </xdr:cNvPicPr>
      </xdr:nvPicPr>
      <xdr:blipFill>
        <a:blip xmlns:r="http://schemas.openxmlformats.org/officeDocument/2006/relationships" r:embed="rId104"/>
        <a:stretch>
          <a:fillRect/>
        </a:stretch>
      </xdr:blipFill>
      <xdr:spPr>
        <a:xfrm>
          <a:off x="8997315" y="364140750"/>
          <a:ext cx="1561905" cy="1561905"/>
        </a:xfrm>
        <a:prstGeom prst="rect">
          <a:avLst/>
        </a:prstGeom>
      </xdr:spPr>
    </xdr:pic>
    <xdr:clientData/>
  </xdr:twoCellAnchor>
  <xdr:twoCellAnchor editAs="oneCell">
    <xdr:from>
      <xdr:col>2</xdr:col>
      <xdr:colOff>2841625</xdr:colOff>
      <xdr:row>729</xdr:row>
      <xdr:rowOff>15875</xdr:rowOff>
    </xdr:from>
    <xdr:to>
      <xdr:col>2</xdr:col>
      <xdr:colOff>4403530</xdr:colOff>
      <xdr:row>729</xdr:row>
      <xdr:rowOff>1572065</xdr:rowOff>
    </xdr:to>
    <xdr:pic>
      <xdr:nvPicPr>
        <xdr:cNvPr id="150" name="図 149">
          <a:extLst>
            <a:ext uri="{FF2B5EF4-FFF2-40B4-BE49-F238E27FC236}">
              <a16:creationId xmlns:a16="http://schemas.microsoft.com/office/drawing/2014/main" id="{F02E9DF6-8AF8-B5E4-1648-AF3EB8072836}"/>
            </a:ext>
          </a:extLst>
        </xdr:cNvPr>
        <xdr:cNvPicPr>
          <a:picLocks noChangeAspect="1"/>
        </xdr:cNvPicPr>
      </xdr:nvPicPr>
      <xdr:blipFill>
        <a:blip xmlns:r="http://schemas.openxmlformats.org/officeDocument/2006/relationships" r:embed="rId105"/>
        <a:stretch>
          <a:fillRect/>
        </a:stretch>
      </xdr:blipFill>
      <xdr:spPr>
        <a:xfrm>
          <a:off x="3905250" y="367680875"/>
          <a:ext cx="1561905" cy="1556190"/>
        </a:xfrm>
        <a:prstGeom prst="rect">
          <a:avLst/>
        </a:prstGeom>
      </xdr:spPr>
    </xdr:pic>
    <xdr:clientData/>
  </xdr:twoCellAnchor>
  <xdr:twoCellAnchor editAs="oneCell">
    <xdr:from>
      <xdr:col>5</xdr:col>
      <xdr:colOff>2841625</xdr:colOff>
      <xdr:row>729</xdr:row>
      <xdr:rowOff>29845</xdr:rowOff>
    </xdr:from>
    <xdr:to>
      <xdr:col>5</xdr:col>
      <xdr:colOff>4403530</xdr:colOff>
      <xdr:row>729</xdr:row>
      <xdr:rowOff>1591750</xdr:rowOff>
    </xdr:to>
    <xdr:pic>
      <xdr:nvPicPr>
        <xdr:cNvPr id="151" name="図 150">
          <a:extLst>
            <a:ext uri="{FF2B5EF4-FFF2-40B4-BE49-F238E27FC236}">
              <a16:creationId xmlns:a16="http://schemas.microsoft.com/office/drawing/2014/main" id="{5087D37E-4813-3E9C-A950-64018A4636A5}"/>
            </a:ext>
          </a:extLst>
        </xdr:cNvPr>
        <xdr:cNvPicPr>
          <a:picLocks noChangeAspect="1"/>
        </xdr:cNvPicPr>
      </xdr:nvPicPr>
      <xdr:blipFill>
        <a:blip xmlns:r="http://schemas.openxmlformats.org/officeDocument/2006/relationships" r:embed="rId105"/>
        <a:stretch>
          <a:fillRect/>
        </a:stretch>
      </xdr:blipFill>
      <xdr:spPr>
        <a:xfrm>
          <a:off x="8985250" y="367694845"/>
          <a:ext cx="1561905" cy="1561905"/>
        </a:xfrm>
        <a:prstGeom prst="rect">
          <a:avLst/>
        </a:prstGeom>
      </xdr:spPr>
    </xdr:pic>
    <xdr:clientData/>
  </xdr:twoCellAnchor>
  <xdr:twoCellAnchor editAs="oneCell">
    <xdr:from>
      <xdr:col>2</xdr:col>
      <xdr:colOff>2831465</xdr:colOff>
      <xdr:row>736</xdr:row>
      <xdr:rowOff>35560</xdr:rowOff>
    </xdr:from>
    <xdr:to>
      <xdr:col>2</xdr:col>
      <xdr:colOff>4393370</xdr:colOff>
      <xdr:row>736</xdr:row>
      <xdr:rowOff>1597465</xdr:rowOff>
    </xdr:to>
    <xdr:pic>
      <xdr:nvPicPr>
        <xdr:cNvPr id="156" name="図 155">
          <a:extLst>
            <a:ext uri="{FF2B5EF4-FFF2-40B4-BE49-F238E27FC236}">
              <a16:creationId xmlns:a16="http://schemas.microsoft.com/office/drawing/2014/main" id="{CAC18E00-1BA7-5F3D-E545-E6BD5F377C56}"/>
            </a:ext>
          </a:extLst>
        </xdr:cNvPr>
        <xdr:cNvPicPr>
          <a:picLocks noChangeAspect="1"/>
        </xdr:cNvPicPr>
      </xdr:nvPicPr>
      <xdr:blipFill>
        <a:blip xmlns:r="http://schemas.openxmlformats.org/officeDocument/2006/relationships" r:embed="rId106"/>
        <a:stretch>
          <a:fillRect/>
        </a:stretch>
      </xdr:blipFill>
      <xdr:spPr>
        <a:xfrm>
          <a:off x="3895090" y="371224810"/>
          <a:ext cx="1561905" cy="1561905"/>
        </a:xfrm>
        <a:prstGeom prst="rect">
          <a:avLst/>
        </a:prstGeom>
      </xdr:spPr>
    </xdr:pic>
    <xdr:clientData/>
  </xdr:twoCellAnchor>
  <xdr:twoCellAnchor editAs="oneCell">
    <xdr:from>
      <xdr:col>5</xdr:col>
      <xdr:colOff>2841625</xdr:colOff>
      <xdr:row>736</xdr:row>
      <xdr:rowOff>29845</xdr:rowOff>
    </xdr:from>
    <xdr:to>
      <xdr:col>5</xdr:col>
      <xdr:colOff>4405435</xdr:colOff>
      <xdr:row>736</xdr:row>
      <xdr:rowOff>1591750</xdr:rowOff>
    </xdr:to>
    <xdr:pic>
      <xdr:nvPicPr>
        <xdr:cNvPr id="157" name="図 156">
          <a:extLst>
            <a:ext uri="{FF2B5EF4-FFF2-40B4-BE49-F238E27FC236}">
              <a16:creationId xmlns:a16="http://schemas.microsoft.com/office/drawing/2014/main" id="{DC539CFA-5EE4-EE95-9421-4EA6C8BCD62B}"/>
            </a:ext>
          </a:extLst>
        </xdr:cNvPr>
        <xdr:cNvPicPr>
          <a:picLocks noChangeAspect="1"/>
        </xdr:cNvPicPr>
      </xdr:nvPicPr>
      <xdr:blipFill>
        <a:blip xmlns:r="http://schemas.openxmlformats.org/officeDocument/2006/relationships" r:embed="rId106"/>
        <a:stretch>
          <a:fillRect/>
        </a:stretch>
      </xdr:blipFill>
      <xdr:spPr>
        <a:xfrm>
          <a:off x="8985250" y="371219095"/>
          <a:ext cx="1563810" cy="1561905"/>
        </a:xfrm>
        <a:prstGeom prst="rect">
          <a:avLst/>
        </a:prstGeom>
      </xdr:spPr>
    </xdr:pic>
    <xdr:clientData/>
  </xdr:twoCellAnchor>
  <xdr:twoCellAnchor editAs="oneCell">
    <xdr:from>
      <xdr:col>2</xdr:col>
      <xdr:colOff>2841625</xdr:colOff>
      <xdr:row>743</xdr:row>
      <xdr:rowOff>19685</xdr:rowOff>
    </xdr:from>
    <xdr:to>
      <xdr:col>2</xdr:col>
      <xdr:colOff>4405435</xdr:colOff>
      <xdr:row>743</xdr:row>
      <xdr:rowOff>1581590</xdr:rowOff>
    </xdr:to>
    <xdr:pic>
      <xdr:nvPicPr>
        <xdr:cNvPr id="158" name="図 157">
          <a:extLst>
            <a:ext uri="{FF2B5EF4-FFF2-40B4-BE49-F238E27FC236}">
              <a16:creationId xmlns:a16="http://schemas.microsoft.com/office/drawing/2014/main" id="{2A481DFE-60C9-EB08-9F0F-6404440A9461}"/>
            </a:ext>
          </a:extLst>
        </xdr:cNvPr>
        <xdr:cNvPicPr>
          <a:picLocks noChangeAspect="1"/>
        </xdr:cNvPicPr>
      </xdr:nvPicPr>
      <xdr:blipFill>
        <a:blip xmlns:r="http://schemas.openxmlformats.org/officeDocument/2006/relationships" r:embed="rId107"/>
        <a:stretch>
          <a:fillRect/>
        </a:stretch>
      </xdr:blipFill>
      <xdr:spPr>
        <a:xfrm>
          <a:off x="3905250" y="374749060"/>
          <a:ext cx="1563810" cy="1561905"/>
        </a:xfrm>
        <a:prstGeom prst="rect">
          <a:avLst/>
        </a:prstGeom>
      </xdr:spPr>
    </xdr:pic>
    <xdr:clientData/>
  </xdr:twoCellAnchor>
  <xdr:twoCellAnchor editAs="oneCell">
    <xdr:from>
      <xdr:col>5</xdr:col>
      <xdr:colOff>2841625</xdr:colOff>
      <xdr:row>743</xdr:row>
      <xdr:rowOff>19685</xdr:rowOff>
    </xdr:from>
    <xdr:to>
      <xdr:col>5</xdr:col>
      <xdr:colOff>4405435</xdr:colOff>
      <xdr:row>743</xdr:row>
      <xdr:rowOff>1581590</xdr:rowOff>
    </xdr:to>
    <xdr:pic>
      <xdr:nvPicPr>
        <xdr:cNvPr id="159" name="図 158">
          <a:extLst>
            <a:ext uri="{FF2B5EF4-FFF2-40B4-BE49-F238E27FC236}">
              <a16:creationId xmlns:a16="http://schemas.microsoft.com/office/drawing/2014/main" id="{7ABDEA02-454D-10D4-56C9-8A78FFFD10E5}"/>
            </a:ext>
          </a:extLst>
        </xdr:cNvPr>
        <xdr:cNvPicPr>
          <a:picLocks noChangeAspect="1"/>
        </xdr:cNvPicPr>
      </xdr:nvPicPr>
      <xdr:blipFill>
        <a:blip xmlns:r="http://schemas.openxmlformats.org/officeDocument/2006/relationships" r:embed="rId107"/>
        <a:stretch>
          <a:fillRect/>
        </a:stretch>
      </xdr:blipFill>
      <xdr:spPr>
        <a:xfrm>
          <a:off x="8985250" y="374749060"/>
          <a:ext cx="1563810" cy="1561905"/>
        </a:xfrm>
        <a:prstGeom prst="rect">
          <a:avLst/>
        </a:prstGeom>
      </xdr:spPr>
    </xdr:pic>
    <xdr:clientData/>
  </xdr:twoCellAnchor>
  <xdr:twoCellAnchor editAs="oneCell">
    <xdr:from>
      <xdr:col>2</xdr:col>
      <xdr:colOff>2841625</xdr:colOff>
      <xdr:row>750</xdr:row>
      <xdr:rowOff>29845</xdr:rowOff>
    </xdr:from>
    <xdr:to>
      <xdr:col>2</xdr:col>
      <xdr:colOff>4405435</xdr:colOff>
      <xdr:row>750</xdr:row>
      <xdr:rowOff>1591750</xdr:rowOff>
    </xdr:to>
    <xdr:pic>
      <xdr:nvPicPr>
        <xdr:cNvPr id="160" name="図 159">
          <a:extLst>
            <a:ext uri="{FF2B5EF4-FFF2-40B4-BE49-F238E27FC236}">
              <a16:creationId xmlns:a16="http://schemas.microsoft.com/office/drawing/2014/main" id="{4D3EB602-CFB6-60A6-7058-0B10E7558914}"/>
            </a:ext>
          </a:extLst>
        </xdr:cNvPr>
        <xdr:cNvPicPr>
          <a:picLocks noChangeAspect="1"/>
        </xdr:cNvPicPr>
      </xdr:nvPicPr>
      <xdr:blipFill>
        <a:blip xmlns:r="http://schemas.openxmlformats.org/officeDocument/2006/relationships" r:embed="rId108"/>
        <a:stretch>
          <a:fillRect/>
        </a:stretch>
      </xdr:blipFill>
      <xdr:spPr>
        <a:xfrm>
          <a:off x="3905250" y="378283470"/>
          <a:ext cx="1563810" cy="1561905"/>
        </a:xfrm>
        <a:prstGeom prst="rect">
          <a:avLst/>
        </a:prstGeom>
      </xdr:spPr>
    </xdr:pic>
    <xdr:clientData/>
  </xdr:twoCellAnchor>
  <xdr:twoCellAnchor editAs="oneCell">
    <xdr:from>
      <xdr:col>5</xdr:col>
      <xdr:colOff>2837815</xdr:colOff>
      <xdr:row>750</xdr:row>
      <xdr:rowOff>33655</xdr:rowOff>
    </xdr:from>
    <xdr:to>
      <xdr:col>5</xdr:col>
      <xdr:colOff>4399720</xdr:colOff>
      <xdr:row>750</xdr:row>
      <xdr:rowOff>1595560</xdr:rowOff>
    </xdr:to>
    <xdr:pic>
      <xdr:nvPicPr>
        <xdr:cNvPr id="161" name="図 160">
          <a:extLst>
            <a:ext uri="{FF2B5EF4-FFF2-40B4-BE49-F238E27FC236}">
              <a16:creationId xmlns:a16="http://schemas.microsoft.com/office/drawing/2014/main" id="{29623B9A-0AEA-3EC6-DECD-FE5D01420ABD}"/>
            </a:ext>
          </a:extLst>
        </xdr:cNvPr>
        <xdr:cNvPicPr>
          <a:picLocks noChangeAspect="1"/>
        </xdr:cNvPicPr>
      </xdr:nvPicPr>
      <xdr:blipFill>
        <a:blip xmlns:r="http://schemas.openxmlformats.org/officeDocument/2006/relationships" r:embed="rId108"/>
        <a:stretch>
          <a:fillRect/>
        </a:stretch>
      </xdr:blipFill>
      <xdr:spPr>
        <a:xfrm>
          <a:off x="8981440" y="378287280"/>
          <a:ext cx="1561905" cy="15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2837180</xdr:colOff>
      <xdr:row>36</xdr:row>
      <xdr:rowOff>6985</xdr:rowOff>
    </xdr:from>
    <xdr:to>
      <xdr:col>2</xdr:col>
      <xdr:colOff>4399085</xdr:colOff>
      <xdr:row>36</xdr:row>
      <xdr:rowOff>1578415</xdr:rowOff>
    </xdr:to>
    <xdr:pic>
      <xdr:nvPicPr>
        <xdr:cNvPr id="229" name="図 228">
          <a:extLst>
            <a:ext uri="{FF2B5EF4-FFF2-40B4-BE49-F238E27FC236}">
              <a16:creationId xmlns:a16="http://schemas.microsoft.com/office/drawing/2014/main" id="{849976C1-4850-4FAE-42B0-65D370F57F7C}"/>
            </a:ext>
          </a:extLst>
        </xdr:cNvPr>
        <xdr:cNvPicPr>
          <a:picLocks noChangeAspect="1"/>
        </xdr:cNvPicPr>
      </xdr:nvPicPr>
      <xdr:blipFill>
        <a:blip xmlns:r="http://schemas.openxmlformats.org/officeDocument/2006/relationships" r:embed="rId1"/>
        <a:stretch>
          <a:fillRect/>
        </a:stretch>
      </xdr:blipFill>
      <xdr:spPr>
        <a:xfrm>
          <a:off x="3903980" y="18231485"/>
          <a:ext cx="1561905" cy="1565715"/>
        </a:xfrm>
        <a:prstGeom prst="rect">
          <a:avLst/>
        </a:prstGeom>
      </xdr:spPr>
    </xdr:pic>
    <xdr:clientData/>
  </xdr:twoCellAnchor>
  <xdr:twoCellAnchor editAs="oneCell">
    <xdr:from>
      <xdr:col>5</xdr:col>
      <xdr:colOff>2844800</xdr:colOff>
      <xdr:row>36</xdr:row>
      <xdr:rowOff>25400</xdr:rowOff>
    </xdr:from>
    <xdr:to>
      <xdr:col>5</xdr:col>
      <xdr:colOff>4399085</xdr:colOff>
      <xdr:row>36</xdr:row>
      <xdr:rowOff>1579685</xdr:rowOff>
    </xdr:to>
    <xdr:pic>
      <xdr:nvPicPr>
        <xdr:cNvPr id="230" name="図 229">
          <a:extLst>
            <a:ext uri="{FF2B5EF4-FFF2-40B4-BE49-F238E27FC236}">
              <a16:creationId xmlns:a16="http://schemas.microsoft.com/office/drawing/2014/main" id="{422D103E-12E5-5B73-B359-6559AC952E1B}"/>
            </a:ext>
          </a:extLst>
        </xdr:cNvPr>
        <xdr:cNvPicPr>
          <a:picLocks noChangeAspect="1"/>
        </xdr:cNvPicPr>
      </xdr:nvPicPr>
      <xdr:blipFill>
        <a:blip xmlns:r="http://schemas.openxmlformats.org/officeDocument/2006/relationships" r:embed="rId1"/>
        <a:stretch>
          <a:fillRect/>
        </a:stretch>
      </xdr:blipFill>
      <xdr:spPr>
        <a:xfrm>
          <a:off x="8978900" y="18249900"/>
          <a:ext cx="1561905" cy="1561905"/>
        </a:xfrm>
        <a:prstGeom prst="rect">
          <a:avLst/>
        </a:prstGeom>
      </xdr:spPr>
    </xdr:pic>
    <xdr:clientData/>
  </xdr:twoCellAnchor>
  <xdr:twoCellAnchor editAs="oneCell">
    <xdr:from>
      <xdr:col>2</xdr:col>
      <xdr:colOff>2832100</xdr:colOff>
      <xdr:row>43</xdr:row>
      <xdr:rowOff>12700</xdr:rowOff>
    </xdr:from>
    <xdr:to>
      <xdr:col>2</xdr:col>
      <xdr:colOff>4401625</xdr:colOff>
      <xdr:row>43</xdr:row>
      <xdr:rowOff>1582225</xdr:rowOff>
    </xdr:to>
    <xdr:pic>
      <xdr:nvPicPr>
        <xdr:cNvPr id="231" name="図 230">
          <a:extLst>
            <a:ext uri="{FF2B5EF4-FFF2-40B4-BE49-F238E27FC236}">
              <a16:creationId xmlns:a16="http://schemas.microsoft.com/office/drawing/2014/main" id="{A049E22A-E489-B32A-8CD7-D748810FF01F}"/>
            </a:ext>
          </a:extLst>
        </xdr:cNvPr>
        <xdr:cNvPicPr>
          <a:picLocks noChangeAspect="1"/>
        </xdr:cNvPicPr>
      </xdr:nvPicPr>
      <xdr:blipFill>
        <a:blip xmlns:r="http://schemas.openxmlformats.org/officeDocument/2006/relationships" r:embed="rId2"/>
        <a:stretch>
          <a:fillRect/>
        </a:stretch>
      </xdr:blipFill>
      <xdr:spPr>
        <a:xfrm>
          <a:off x="3898900" y="21818600"/>
          <a:ext cx="1561905" cy="1561905"/>
        </a:xfrm>
        <a:prstGeom prst="rect">
          <a:avLst/>
        </a:prstGeom>
      </xdr:spPr>
    </xdr:pic>
    <xdr:clientData/>
  </xdr:twoCellAnchor>
  <xdr:twoCellAnchor editAs="oneCell">
    <xdr:from>
      <xdr:col>5</xdr:col>
      <xdr:colOff>2835910</xdr:colOff>
      <xdr:row>43</xdr:row>
      <xdr:rowOff>25400</xdr:rowOff>
    </xdr:from>
    <xdr:to>
      <xdr:col>5</xdr:col>
      <xdr:colOff>4397815</xdr:colOff>
      <xdr:row>43</xdr:row>
      <xdr:rowOff>1579685</xdr:rowOff>
    </xdr:to>
    <xdr:pic>
      <xdr:nvPicPr>
        <xdr:cNvPr id="232" name="図 231">
          <a:extLst>
            <a:ext uri="{FF2B5EF4-FFF2-40B4-BE49-F238E27FC236}">
              <a16:creationId xmlns:a16="http://schemas.microsoft.com/office/drawing/2014/main" id="{C354BC3C-A6F3-933E-1A58-1FD4DAB67D4E}"/>
            </a:ext>
          </a:extLst>
        </xdr:cNvPr>
        <xdr:cNvPicPr>
          <a:picLocks noChangeAspect="1"/>
        </xdr:cNvPicPr>
      </xdr:nvPicPr>
      <xdr:blipFill>
        <a:blip xmlns:r="http://schemas.openxmlformats.org/officeDocument/2006/relationships" r:embed="rId2"/>
        <a:stretch>
          <a:fillRect/>
        </a:stretch>
      </xdr:blipFill>
      <xdr:spPr>
        <a:xfrm>
          <a:off x="8970010" y="21831300"/>
          <a:ext cx="1561905" cy="1561905"/>
        </a:xfrm>
        <a:prstGeom prst="rect">
          <a:avLst/>
        </a:prstGeom>
      </xdr:spPr>
    </xdr:pic>
    <xdr:clientData/>
  </xdr:twoCellAnchor>
  <xdr:twoCellAnchor editAs="oneCell">
    <xdr:from>
      <xdr:col>2</xdr:col>
      <xdr:colOff>2844800</xdr:colOff>
      <xdr:row>50</xdr:row>
      <xdr:rowOff>25400</xdr:rowOff>
    </xdr:from>
    <xdr:to>
      <xdr:col>2</xdr:col>
      <xdr:colOff>4399085</xdr:colOff>
      <xdr:row>50</xdr:row>
      <xdr:rowOff>1579685</xdr:rowOff>
    </xdr:to>
    <xdr:pic>
      <xdr:nvPicPr>
        <xdr:cNvPr id="233" name="図 232">
          <a:extLst>
            <a:ext uri="{FF2B5EF4-FFF2-40B4-BE49-F238E27FC236}">
              <a16:creationId xmlns:a16="http://schemas.microsoft.com/office/drawing/2014/main" id="{6BCF3490-780D-BFD0-2021-EBE9AB6B5F71}"/>
            </a:ext>
          </a:extLst>
        </xdr:cNvPr>
        <xdr:cNvPicPr>
          <a:picLocks noChangeAspect="1"/>
        </xdr:cNvPicPr>
      </xdr:nvPicPr>
      <xdr:blipFill>
        <a:blip xmlns:r="http://schemas.openxmlformats.org/officeDocument/2006/relationships" r:embed="rId3"/>
        <a:stretch>
          <a:fillRect/>
        </a:stretch>
      </xdr:blipFill>
      <xdr:spPr>
        <a:xfrm>
          <a:off x="3911600" y="25412700"/>
          <a:ext cx="1561905" cy="1561905"/>
        </a:xfrm>
        <a:prstGeom prst="rect">
          <a:avLst/>
        </a:prstGeom>
      </xdr:spPr>
    </xdr:pic>
    <xdr:clientData/>
  </xdr:twoCellAnchor>
  <xdr:twoCellAnchor editAs="oneCell">
    <xdr:from>
      <xdr:col>5</xdr:col>
      <xdr:colOff>2832100</xdr:colOff>
      <xdr:row>50</xdr:row>
      <xdr:rowOff>12700</xdr:rowOff>
    </xdr:from>
    <xdr:to>
      <xdr:col>5</xdr:col>
      <xdr:colOff>4401625</xdr:colOff>
      <xdr:row>50</xdr:row>
      <xdr:rowOff>1582225</xdr:rowOff>
    </xdr:to>
    <xdr:pic>
      <xdr:nvPicPr>
        <xdr:cNvPr id="234" name="図 233">
          <a:extLst>
            <a:ext uri="{FF2B5EF4-FFF2-40B4-BE49-F238E27FC236}">
              <a16:creationId xmlns:a16="http://schemas.microsoft.com/office/drawing/2014/main" id="{B808651B-903D-B61B-D6EC-E69CE0CE206F}"/>
            </a:ext>
          </a:extLst>
        </xdr:cNvPr>
        <xdr:cNvPicPr>
          <a:picLocks noChangeAspect="1"/>
        </xdr:cNvPicPr>
      </xdr:nvPicPr>
      <xdr:blipFill>
        <a:blip xmlns:r="http://schemas.openxmlformats.org/officeDocument/2006/relationships" r:embed="rId3"/>
        <a:stretch>
          <a:fillRect/>
        </a:stretch>
      </xdr:blipFill>
      <xdr:spPr>
        <a:xfrm>
          <a:off x="8966200" y="25400000"/>
          <a:ext cx="1561905" cy="1561905"/>
        </a:xfrm>
        <a:prstGeom prst="rect">
          <a:avLst/>
        </a:prstGeom>
      </xdr:spPr>
    </xdr:pic>
    <xdr:clientData/>
  </xdr:twoCellAnchor>
  <xdr:twoCellAnchor editAs="oneCell">
    <xdr:from>
      <xdr:col>2</xdr:col>
      <xdr:colOff>2832100</xdr:colOff>
      <xdr:row>57</xdr:row>
      <xdr:rowOff>5715</xdr:rowOff>
    </xdr:from>
    <xdr:to>
      <xdr:col>2</xdr:col>
      <xdr:colOff>4401625</xdr:colOff>
      <xdr:row>57</xdr:row>
      <xdr:rowOff>1565715</xdr:rowOff>
    </xdr:to>
    <xdr:pic>
      <xdr:nvPicPr>
        <xdr:cNvPr id="235" name="図 234">
          <a:extLst>
            <a:ext uri="{FF2B5EF4-FFF2-40B4-BE49-F238E27FC236}">
              <a16:creationId xmlns:a16="http://schemas.microsoft.com/office/drawing/2014/main" id="{C6C1B56E-2F7A-7147-6F72-1EB93CEEDB3F}"/>
            </a:ext>
          </a:extLst>
        </xdr:cNvPr>
        <xdr:cNvPicPr>
          <a:picLocks noChangeAspect="1"/>
        </xdr:cNvPicPr>
      </xdr:nvPicPr>
      <xdr:blipFill>
        <a:blip xmlns:r="http://schemas.openxmlformats.org/officeDocument/2006/relationships" r:embed="rId4"/>
        <a:stretch>
          <a:fillRect/>
        </a:stretch>
      </xdr:blipFill>
      <xdr:spPr>
        <a:xfrm>
          <a:off x="3898900" y="28974415"/>
          <a:ext cx="1561905" cy="1560000"/>
        </a:xfrm>
        <a:prstGeom prst="rect">
          <a:avLst/>
        </a:prstGeom>
      </xdr:spPr>
    </xdr:pic>
    <xdr:clientData/>
  </xdr:twoCellAnchor>
  <xdr:twoCellAnchor editAs="oneCell">
    <xdr:from>
      <xdr:col>5</xdr:col>
      <xdr:colOff>2832100</xdr:colOff>
      <xdr:row>57</xdr:row>
      <xdr:rowOff>25400</xdr:rowOff>
    </xdr:from>
    <xdr:to>
      <xdr:col>5</xdr:col>
      <xdr:colOff>4401625</xdr:colOff>
      <xdr:row>57</xdr:row>
      <xdr:rowOff>1579685</xdr:rowOff>
    </xdr:to>
    <xdr:pic>
      <xdr:nvPicPr>
        <xdr:cNvPr id="236" name="図 235">
          <a:extLst>
            <a:ext uri="{FF2B5EF4-FFF2-40B4-BE49-F238E27FC236}">
              <a16:creationId xmlns:a16="http://schemas.microsoft.com/office/drawing/2014/main" id="{FF15E327-0A3E-90CF-9E42-AD9A2F5AB62D}"/>
            </a:ext>
          </a:extLst>
        </xdr:cNvPr>
        <xdr:cNvPicPr>
          <a:picLocks noChangeAspect="1"/>
        </xdr:cNvPicPr>
      </xdr:nvPicPr>
      <xdr:blipFill>
        <a:blip xmlns:r="http://schemas.openxmlformats.org/officeDocument/2006/relationships" r:embed="rId4"/>
        <a:stretch>
          <a:fillRect/>
        </a:stretch>
      </xdr:blipFill>
      <xdr:spPr>
        <a:xfrm>
          <a:off x="8966200" y="28994100"/>
          <a:ext cx="1561905" cy="1561905"/>
        </a:xfrm>
        <a:prstGeom prst="rect">
          <a:avLst/>
        </a:prstGeom>
      </xdr:spPr>
    </xdr:pic>
    <xdr:clientData/>
  </xdr:twoCellAnchor>
  <xdr:twoCellAnchor editAs="oneCell">
    <xdr:from>
      <xdr:col>2</xdr:col>
      <xdr:colOff>2844800</xdr:colOff>
      <xdr:row>64</xdr:row>
      <xdr:rowOff>12700</xdr:rowOff>
    </xdr:from>
    <xdr:to>
      <xdr:col>2</xdr:col>
      <xdr:colOff>4399085</xdr:colOff>
      <xdr:row>64</xdr:row>
      <xdr:rowOff>1582225</xdr:rowOff>
    </xdr:to>
    <xdr:pic>
      <xdr:nvPicPr>
        <xdr:cNvPr id="237" name="図 236">
          <a:extLst>
            <a:ext uri="{FF2B5EF4-FFF2-40B4-BE49-F238E27FC236}">
              <a16:creationId xmlns:a16="http://schemas.microsoft.com/office/drawing/2014/main" id="{42066C67-85D4-0010-FAC1-1E81CE256CE7}"/>
            </a:ext>
          </a:extLst>
        </xdr:cNvPr>
        <xdr:cNvPicPr>
          <a:picLocks noChangeAspect="1"/>
        </xdr:cNvPicPr>
      </xdr:nvPicPr>
      <xdr:blipFill>
        <a:blip xmlns:r="http://schemas.openxmlformats.org/officeDocument/2006/relationships" r:embed="rId5"/>
        <a:stretch>
          <a:fillRect/>
        </a:stretch>
      </xdr:blipFill>
      <xdr:spPr>
        <a:xfrm>
          <a:off x="3911600" y="32562800"/>
          <a:ext cx="1561905" cy="1561905"/>
        </a:xfrm>
        <a:prstGeom prst="rect">
          <a:avLst/>
        </a:prstGeom>
      </xdr:spPr>
    </xdr:pic>
    <xdr:clientData/>
  </xdr:twoCellAnchor>
  <xdr:twoCellAnchor editAs="oneCell">
    <xdr:from>
      <xdr:col>5</xdr:col>
      <xdr:colOff>2832100</xdr:colOff>
      <xdr:row>64</xdr:row>
      <xdr:rowOff>12700</xdr:rowOff>
    </xdr:from>
    <xdr:to>
      <xdr:col>5</xdr:col>
      <xdr:colOff>4401625</xdr:colOff>
      <xdr:row>64</xdr:row>
      <xdr:rowOff>1582225</xdr:rowOff>
    </xdr:to>
    <xdr:pic>
      <xdr:nvPicPr>
        <xdr:cNvPr id="238" name="図 237">
          <a:extLst>
            <a:ext uri="{FF2B5EF4-FFF2-40B4-BE49-F238E27FC236}">
              <a16:creationId xmlns:a16="http://schemas.microsoft.com/office/drawing/2014/main" id="{8EED98F9-5B51-5CC7-861D-E7A951D85300}"/>
            </a:ext>
          </a:extLst>
        </xdr:cNvPr>
        <xdr:cNvPicPr>
          <a:picLocks noChangeAspect="1"/>
        </xdr:cNvPicPr>
      </xdr:nvPicPr>
      <xdr:blipFill>
        <a:blip xmlns:r="http://schemas.openxmlformats.org/officeDocument/2006/relationships" r:embed="rId5"/>
        <a:stretch>
          <a:fillRect/>
        </a:stretch>
      </xdr:blipFill>
      <xdr:spPr>
        <a:xfrm>
          <a:off x="8966200" y="32562800"/>
          <a:ext cx="1561905" cy="1561905"/>
        </a:xfrm>
        <a:prstGeom prst="rect">
          <a:avLst/>
        </a:prstGeom>
      </xdr:spPr>
    </xdr:pic>
    <xdr:clientData/>
  </xdr:twoCellAnchor>
  <xdr:twoCellAnchor editAs="oneCell">
    <xdr:from>
      <xdr:col>2</xdr:col>
      <xdr:colOff>2828290</xdr:colOff>
      <xdr:row>1</xdr:row>
      <xdr:rowOff>15875</xdr:rowOff>
    </xdr:from>
    <xdr:to>
      <xdr:col>2</xdr:col>
      <xdr:colOff>4397815</xdr:colOff>
      <xdr:row>1</xdr:row>
      <xdr:rowOff>1577780</xdr:rowOff>
    </xdr:to>
    <xdr:pic>
      <xdr:nvPicPr>
        <xdr:cNvPr id="239" name="図 238">
          <a:extLst>
            <a:ext uri="{FF2B5EF4-FFF2-40B4-BE49-F238E27FC236}">
              <a16:creationId xmlns:a16="http://schemas.microsoft.com/office/drawing/2014/main" id="{930ADAE1-3211-3036-BF21-C9397F58F6EF}"/>
            </a:ext>
          </a:extLst>
        </xdr:cNvPr>
        <xdr:cNvPicPr>
          <a:picLocks noChangeAspect="1"/>
        </xdr:cNvPicPr>
      </xdr:nvPicPr>
      <xdr:blipFill>
        <a:blip xmlns:r="http://schemas.openxmlformats.org/officeDocument/2006/relationships" r:embed="rId6"/>
        <a:stretch>
          <a:fillRect/>
        </a:stretch>
      </xdr:blipFill>
      <xdr:spPr>
        <a:xfrm>
          <a:off x="3895090" y="333375"/>
          <a:ext cx="1560000" cy="1561905"/>
        </a:xfrm>
        <a:prstGeom prst="rect">
          <a:avLst/>
        </a:prstGeom>
      </xdr:spPr>
    </xdr:pic>
    <xdr:clientData/>
  </xdr:twoCellAnchor>
  <xdr:twoCellAnchor editAs="oneCell">
    <xdr:from>
      <xdr:col>5</xdr:col>
      <xdr:colOff>2832100</xdr:colOff>
      <xdr:row>1</xdr:row>
      <xdr:rowOff>16510</xdr:rowOff>
    </xdr:from>
    <xdr:to>
      <xdr:col>5</xdr:col>
      <xdr:colOff>4401625</xdr:colOff>
      <xdr:row>1</xdr:row>
      <xdr:rowOff>1578415</xdr:rowOff>
    </xdr:to>
    <xdr:pic>
      <xdr:nvPicPr>
        <xdr:cNvPr id="240" name="図 239">
          <a:extLst>
            <a:ext uri="{FF2B5EF4-FFF2-40B4-BE49-F238E27FC236}">
              <a16:creationId xmlns:a16="http://schemas.microsoft.com/office/drawing/2014/main" id="{C6E83ADA-C52F-2938-6A0C-F5CB0A874366}"/>
            </a:ext>
          </a:extLst>
        </xdr:cNvPr>
        <xdr:cNvPicPr>
          <a:picLocks noChangeAspect="1"/>
        </xdr:cNvPicPr>
      </xdr:nvPicPr>
      <xdr:blipFill>
        <a:blip xmlns:r="http://schemas.openxmlformats.org/officeDocument/2006/relationships" r:embed="rId6"/>
        <a:stretch>
          <a:fillRect/>
        </a:stretch>
      </xdr:blipFill>
      <xdr:spPr>
        <a:xfrm>
          <a:off x="8966200" y="334010"/>
          <a:ext cx="1561905" cy="1561905"/>
        </a:xfrm>
        <a:prstGeom prst="rect">
          <a:avLst/>
        </a:prstGeom>
      </xdr:spPr>
    </xdr:pic>
    <xdr:clientData/>
  </xdr:twoCellAnchor>
  <xdr:twoCellAnchor editAs="oneCell">
    <xdr:from>
      <xdr:col>2</xdr:col>
      <xdr:colOff>2844800</xdr:colOff>
      <xdr:row>8</xdr:row>
      <xdr:rowOff>25400</xdr:rowOff>
    </xdr:from>
    <xdr:to>
      <xdr:col>2</xdr:col>
      <xdr:colOff>4399085</xdr:colOff>
      <xdr:row>8</xdr:row>
      <xdr:rowOff>1579685</xdr:rowOff>
    </xdr:to>
    <xdr:pic>
      <xdr:nvPicPr>
        <xdr:cNvPr id="241" name="図 240">
          <a:extLst>
            <a:ext uri="{FF2B5EF4-FFF2-40B4-BE49-F238E27FC236}">
              <a16:creationId xmlns:a16="http://schemas.microsoft.com/office/drawing/2014/main" id="{5D58AC4E-8697-E130-99BF-A505DD17884F}"/>
            </a:ext>
          </a:extLst>
        </xdr:cNvPr>
        <xdr:cNvPicPr>
          <a:picLocks noChangeAspect="1"/>
        </xdr:cNvPicPr>
      </xdr:nvPicPr>
      <xdr:blipFill>
        <a:blip xmlns:r="http://schemas.openxmlformats.org/officeDocument/2006/relationships" r:embed="rId7"/>
        <a:stretch>
          <a:fillRect/>
        </a:stretch>
      </xdr:blipFill>
      <xdr:spPr>
        <a:xfrm>
          <a:off x="3911600" y="3924300"/>
          <a:ext cx="1561905" cy="1561905"/>
        </a:xfrm>
        <a:prstGeom prst="rect">
          <a:avLst/>
        </a:prstGeom>
      </xdr:spPr>
    </xdr:pic>
    <xdr:clientData/>
  </xdr:twoCellAnchor>
  <xdr:twoCellAnchor editAs="oneCell">
    <xdr:from>
      <xdr:col>5</xdr:col>
      <xdr:colOff>2834005</xdr:colOff>
      <xdr:row>8</xdr:row>
      <xdr:rowOff>25400</xdr:rowOff>
    </xdr:from>
    <xdr:to>
      <xdr:col>5</xdr:col>
      <xdr:colOff>4403530</xdr:colOff>
      <xdr:row>8</xdr:row>
      <xdr:rowOff>1583495</xdr:rowOff>
    </xdr:to>
    <xdr:pic>
      <xdr:nvPicPr>
        <xdr:cNvPr id="242" name="図 241">
          <a:extLst>
            <a:ext uri="{FF2B5EF4-FFF2-40B4-BE49-F238E27FC236}">
              <a16:creationId xmlns:a16="http://schemas.microsoft.com/office/drawing/2014/main" id="{4EBD4F50-F502-D96E-D89E-07D14C7F6F78}"/>
            </a:ext>
          </a:extLst>
        </xdr:cNvPr>
        <xdr:cNvPicPr>
          <a:picLocks noChangeAspect="1"/>
        </xdr:cNvPicPr>
      </xdr:nvPicPr>
      <xdr:blipFill>
        <a:blip xmlns:r="http://schemas.openxmlformats.org/officeDocument/2006/relationships" r:embed="rId7"/>
        <a:stretch>
          <a:fillRect/>
        </a:stretch>
      </xdr:blipFill>
      <xdr:spPr>
        <a:xfrm>
          <a:off x="8968105" y="3924300"/>
          <a:ext cx="1561905" cy="1558095"/>
        </a:xfrm>
        <a:prstGeom prst="rect">
          <a:avLst/>
        </a:prstGeom>
      </xdr:spPr>
    </xdr:pic>
    <xdr:clientData/>
  </xdr:twoCellAnchor>
  <xdr:twoCellAnchor editAs="oneCell">
    <xdr:from>
      <xdr:col>2</xdr:col>
      <xdr:colOff>2832100</xdr:colOff>
      <xdr:row>15</xdr:row>
      <xdr:rowOff>12700</xdr:rowOff>
    </xdr:from>
    <xdr:to>
      <xdr:col>2</xdr:col>
      <xdr:colOff>4401625</xdr:colOff>
      <xdr:row>15</xdr:row>
      <xdr:rowOff>1582225</xdr:rowOff>
    </xdr:to>
    <xdr:pic>
      <xdr:nvPicPr>
        <xdr:cNvPr id="243" name="図 242">
          <a:extLst>
            <a:ext uri="{FF2B5EF4-FFF2-40B4-BE49-F238E27FC236}">
              <a16:creationId xmlns:a16="http://schemas.microsoft.com/office/drawing/2014/main" id="{C151C880-FD32-270A-C428-05AB564F5CB6}"/>
            </a:ext>
          </a:extLst>
        </xdr:cNvPr>
        <xdr:cNvPicPr>
          <a:picLocks noChangeAspect="1"/>
        </xdr:cNvPicPr>
      </xdr:nvPicPr>
      <xdr:blipFill>
        <a:blip xmlns:r="http://schemas.openxmlformats.org/officeDocument/2006/relationships" r:embed="rId8"/>
        <a:stretch>
          <a:fillRect/>
        </a:stretch>
      </xdr:blipFill>
      <xdr:spPr>
        <a:xfrm>
          <a:off x="3898900" y="7493000"/>
          <a:ext cx="1561905" cy="1561905"/>
        </a:xfrm>
        <a:prstGeom prst="rect">
          <a:avLst/>
        </a:prstGeom>
      </xdr:spPr>
    </xdr:pic>
    <xdr:clientData/>
  </xdr:twoCellAnchor>
  <xdr:twoCellAnchor editAs="oneCell">
    <xdr:from>
      <xdr:col>5</xdr:col>
      <xdr:colOff>2832100</xdr:colOff>
      <xdr:row>15</xdr:row>
      <xdr:rowOff>12700</xdr:rowOff>
    </xdr:from>
    <xdr:to>
      <xdr:col>5</xdr:col>
      <xdr:colOff>4401625</xdr:colOff>
      <xdr:row>15</xdr:row>
      <xdr:rowOff>1582225</xdr:rowOff>
    </xdr:to>
    <xdr:pic>
      <xdr:nvPicPr>
        <xdr:cNvPr id="244" name="図 243">
          <a:extLst>
            <a:ext uri="{FF2B5EF4-FFF2-40B4-BE49-F238E27FC236}">
              <a16:creationId xmlns:a16="http://schemas.microsoft.com/office/drawing/2014/main" id="{90FBCCE2-D162-461E-D08B-92F3329BBC01}"/>
            </a:ext>
          </a:extLst>
        </xdr:cNvPr>
        <xdr:cNvPicPr>
          <a:picLocks noChangeAspect="1"/>
        </xdr:cNvPicPr>
      </xdr:nvPicPr>
      <xdr:blipFill>
        <a:blip xmlns:r="http://schemas.openxmlformats.org/officeDocument/2006/relationships" r:embed="rId8"/>
        <a:stretch>
          <a:fillRect/>
        </a:stretch>
      </xdr:blipFill>
      <xdr:spPr>
        <a:xfrm>
          <a:off x="8966200" y="7493000"/>
          <a:ext cx="1561905" cy="1561905"/>
        </a:xfrm>
        <a:prstGeom prst="rect">
          <a:avLst/>
        </a:prstGeom>
      </xdr:spPr>
    </xdr:pic>
    <xdr:clientData/>
  </xdr:twoCellAnchor>
  <xdr:twoCellAnchor editAs="oneCell">
    <xdr:from>
      <xdr:col>2</xdr:col>
      <xdr:colOff>2835910</xdr:colOff>
      <xdr:row>22</xdr:row>
      <xdr:rowOff>12700</xdr:rowOff>
    </xdr:from>
    <xdr:to>
      <xdr:col>2</xdr:col>
      <xdr:colOff>4397815</xdr:colOff>
      <xdr:row>22</xdr:row>
      <xdr:rowOff>1582225</xdr:rowOff>
    </xdr:to>
    <xdr:pic>
      <xdr:nvPicPr>
        <xdr:cNvPr id="245" name="図 244">
          <a:extLst>
            <a:ext uri="{FF2B5EF4-FFF2-40B4-BE49-F238E27FC236}">
              <a16:creationId xmlns:a16="http://schemas.microsoft.com/office/drawing/2014/main" id="{A1723C26-026C-65B1-AB24-FD4402C2CC47}"/>
            </a:ext>
          </a:extLst>
        </xdr:cNvPr>
        <xdr:cNvPicPr>
          <a:picLocks noChangeAspect="1"/>
        </xdr:cNvPicPr>
      </xdr:nvPicPr>
      <xdr:blipFill>
        <a:blip xmlns:r="http://schemas.openxmlformats.org/officeDocument/2006/relationships" r:embed="rId9"/>
        <a:stretch>
          <a:fillRect/>
        </a:stretch>
      </xdr:blipFill>
      <xdr:spPr>
        <a:xfrm>
          <a:off x="3902710" y="11074400"/>
          <a:ext cx="1561905" cy="1561905"/>
        </a:xfrm>
        <a:prstGeom prst="rect">
          <a:avLst/>
        </a:prstGeom>
      </xdr:spPr>
    </xdr:pic>
    <xdr:clientData/>
  </xdr:twoCellAnchor>
  <xdr:twoCellAnchor editAs="oneCell">
    <xdr:from>
      <xdr:col>5</xdr:col>
      <xdr:colOff>2844800</xdr:colOff>
      <xdr:row>22</xdr:row>
      <xdr:rowOff>25400</xdr:rowOff>
    </xdr:from>
    <xdr:to>
      <xdr:col>5</xdr:col>
      <xdr:colOff>4399085</xdr:colOff>
      <xdr:row>22</xdr:row>
      <xdr:rowOff>1579685</xdr:rowOff>
    </xdr:to>
    <xdr:pic>
      <xdr:nvPicPr>
        <xdr:cNvPr id="246" name="図 245">
          <a:extLst>
            <a:ext uri="{FF2B5EF4-FFF2-40B4-BE49-F238E27FC236}">
              <a16:creationId xmlns:a16="http://schemas.microsoft.com/office/drawing/2014/main" id="{1D9BBCC1-FCB2-8D7E-A9B5-54F1E57C27F2}"/>
            </a:ext>
          </a:extLst>
        </xdr:cNvPr>
        <xdr:cNvPicPr>
          <a:picLocks noChangeAspect="1"/>
        </xdr:cNvPicPr>
      </xdr:nvPicPr>
      <xdr:blipFill>
        <a:blip xmlns:r="http://schemas.openxmlformats.org/officeDocument/2006/relationships" r:embed="rId9"/>
        <a:stretch>
          <a:fillRect/>
        </a:stretch>
      </xdr:blipFill>
      <xdr:spPr>
        <a:xfrm>
          <a:off x="8978900" y="11087100"/>
          <a:ext cx="1561905" cy="1561905"/>
        </a:xfrm>
        <a:prstGeom prst="rect">
          <a:avLst/>
        </a:prstGeom>
      </xdr:spPr>
    </xdr:pic>
    <xdr:clientData/>
  </xdr:twoCellAnchor>
  <xdr:twoCellAnchor editAs="oneCell">
    <xdr:from>
      <xdr:col>2</xdr:col>
      <xdr:colOff>2844800</xdr:colOff>
      <xdr:row>29</xdr:row>
      <xdr:rowOff>12700</xdr:rowOff>
    </xdr:from>
    <xdr:to>
      <xdr:col>2</xdr:col>
      <xdr:colOff>4399085</xdr:colOff>
      <xdr:row>29</xdr:row>
      <xdr:rowOff>1582225</xdr:rowOff>
    </xdr:to>
    <xdr:pic>
      <xdr:nvPicPr>
        <xdr:cNvPr id="247" name="図 246">
          <a:extLst>
            <a:ext uri="{FF2B5EF4-FFF2-40B4-BE49-F238E27FC236}">
              <a16:creationId xmlns:a16="http://schemas.microsoft.com/office/drawing/2014/main" id="{F3317DD1-1B82-8A42-CE1F-9B20364C1862}"/>
            </a:ext>
          </a:extLst>
        </xdr:cNvPr>
        <xdr:cNvPicPr>
          <a:picLocks noChangeAspect="1"/>
        </xdr:cNvPicPr>
      </xdr:nvPicPr>
      <xdr:blipFill>
        <a:blip xmlns:r="http://schemas.openxmlformats.org/officeDocument/2006/relationships" r:embed="rId10"/>
        <a:stretch>
          <a:fillRect/>
        </a:stretch>
      </xdr:blipFill>
      <xdr:spPr>
        <a:xfrm>
          <a:off x="3911600" y="14655800"/>
          <a:ext cx="1561905" cy="1561905"/>
        </a:xfrm>
        <a:prstGeom prst="rect">
          <a:avLst/>
        </a:prstGeom>
      </xdr:spPr>
    </xdr:pic>
    <xdr:clientData/>
  </xdr:twoCellAnchor>
  <xdr:twoCellAnchor editAs="oneCell">
    <xdr:from>
      <xdr:col>5</xdr:col>
      <xdr:colOff>2844800</xdr:colOff>
      <xdr:row>29</xdr:row>
      <xdr:rowOff>12700</xdr:rowOff>
    </xdr:from>
    <xdr:to>
      <xdr:col>5</xdr:col>
      <xdr:colOff>4399085</xdr:colOff>
      <xdr:row>29</xdr:row>
      <xdr:rowOff>1582225</xdr:rowOff>
    </xdr:to>
    <xdr:pic>
      <xdr:nvPicPr>
        <xdr:cNvPr id="248" name="図 247">
          <a:extLst>
            <a:ext uri="{FF2B5EF4-FFF2-40B4-BE49-F238E27FC236}">
              <a16:creationId xmlns:a16="http://schemas.microsoft.com/office/drawing/2014/main" id="{2E1D4235-CC80-AFB6-EC15-D432125A35EA}"/>
            </a:ext>
          </a:extLst>
        </xdr:cNvPr>
        <xdr:cNvPicPr>
          <a:picLocks noChangeAspect="1"/>
        </xdr:cNvPicPr>
      </xdr:nvPicPr>
      <xdr:blipFill>
        <a:blip xmlns:r="http://schemas.openxmlformats.org/officeDocument/2006/relationships" r:embed="rId10"/>
        <a:stretch>
          <a:fillRect/>
        </a:stretch>
      </xdr:blipFill>
      <xdr:spPr>
        <a:xfrm>
          <a:off x="8978900" y="14655800"/>
          <a:ext cx="1561905" cy="1561905"/>
        </a:xfrm>
        <a:prstGeom prst="rect">
          <a:avLst/>
        </a:prstGeom>
      </xdr:spPr>
    </xdr:pic>
    <xdr:clientData/>
  </xdr:twoCellAnchor>
  <xdr:twoCellAnchor editAs="oneCell">
    <xdr:from>
      <xdr:col>2</xdr:col>
      <xdr:colOff>2832100</xdr:colOff>
      <xdr:row>71</xdr:row>
      <xdr:rowOff>16510</xdr:rowOff>
    </xdr:from>
    <xdr:to>
      <xdr:col>2</xdr:col>
      <xdr:colOff>4397815</xdr:colOff>
      <xdr:row>71</xdr:row>
      <xdr:rowOff>1582225</xdr:rowOff>
    </xdr:to>
    <xdr:pic>
      <xdr:nvPicPr>
        <xdr:cNvPr id="2" name="図 1">
          <a:extLst>
            <a:ext uri="{FF2B5EF4-FFF2-40B4-BE49-F238E27FC236}">
              <a16:creationId xmlns:a16="http://schemas.microsoft.com/office/drawing/2014/main" id="{24473E7B-F75C-0599-F209-0F763CB0A1A4}"/>
            </a:ext>
          </a:extLst>
        </xdr:cNvPr>
        <xdr:cNvPicPr>
          <a:picLocks noChangeAspect="1"/>
        </xdr:cNvPicPr>
      </xdr:nvPicPr>
      <xdr:blipFill>
        <a:blip xmlns:r="http://schemas.openxmlformats.org/officeDocument/2006/relationships" r:embed="rId11"/>
        <a:stretch>
          <a:fillRect/>
        </a:stretch>
      </xdr:blipFill>
      <xdr:spPr>
        <a:xfrm>
          <a:off x="3898900" y="36148010"/>
          <a:ext cx="1561905" cy="1561905"/>
        </a:xfrm>
        <a:prstGeom prst="rect">
          <a:avLst/>
        </a:prstGeom>
      </xdr:spPr>
    </xdr:pic>
    <xdr:clientData/>
  </xdr:twoCellAnchor>
  <xdr:twoCellAnchor editAs="oneCell">
    <xdr:from>
      <xdr:col>5</xdr:col>
      <xdr:colOff>2832100</xdr:colOff>
      <xdr:row>71</xdr:row>
      <xdr:rowOff>16510</xdr:rowOff>
    </xdr:from>
    <xdr:to>
      <xdr:col>5</xdr:col>
      <xdr:colOff>4397815</xdr:colOff>
      <xdr:row>71</xdr:row>
      <xdr:rowOff>1582225</xdr:rowOff>
    </xdr:to>
    <xdr:pic>
      <xdr:nvPicPr>
        <xdr:cNvPr id="3" name="図 2">
          <a:extLst>
            <a:ext uri="{FF2B5EF4-FFF2-40B4-BE49-F238E27FC236}">
              <a16:creationId xmlns:a16="http://schemas.microsoft.com/office/drawing/2014/main" id="{448B292F-B6FD-1D11-7096-14995B55587D}"/>
            </a:ext>
          </a:extLst>
        </xdr:cNvPr>
        <xdr:cNvPicPr>
          <a:picLocks noChangeAspect="1"/>
        </xdr:cNvPicPr>
      </xdr:nvPicPr>
      <xdr:blipFill>
        <a:blip xmlns:r="http://schemas.openxmlformats.org/officeDocument/2006/relationships" r:embed="rId11"/>
        <a:stretch>
          <a:fillRect/>
        </a:stretch>
      </xdr:blipFill>
      <xdr:spPr>
        <a:xfrm>
          <a:off x="8966200" y="36148010"/>
          <a:ext cx="1561905" cy="1561905"/>
        </a:xfrm>
        <a:prstGeom prst="rect">
          <a:avLst/>
        </a:prstGeom>
      </xdr:spPr>
    </xdr:pic>
    <xdr:clientData/>
  </xdr:twoCellAnchor>
  <xdr:twoCellAnchor editAs="oneCell">
    <xdr:from>
      <xdr:col>2</xdr:col>
      <xdr:colOff>2840990</xdr:colOff>
      <xdr:row>78</xdr:row>
      <xdr:rowOff>25400</xdr:rowOff>
    </xdr:from>
    <xdr:to>
      <xdr:col>2</xdr:col>
      <xdr:colOff>4399085</xdr:colOff>
      <xdr:row>78</xdr:row>
      <xdr:rowOff>1583495</xdr:rowOff>
    </xdr:to>
    <xdr:pic>
      <xdr:nvPicPr>
        <xdr:cNvPr id="4" name="図 3">
          <a:extLst>
            <a:ext uri="{FF2B5EF4-FFF2-40B4-BE49-F238E27FC236}">
              <a16:creationId xmlns:a16="http://schemas.microsoft.com/office/drawing/2014/main" id="{67307FD8-EFEE-7FF9-C17B-D27F8F32E964}"/>
            </a:ext>
          </a:extLst>
        </xdr:cNvPr>
        <xdr:cNvPicPr>
          <a:picLocks noChangeAspect="1"/>
        </xdr:cNvPicPr>
      </xdr:nvPicPr>
      <xdr:blipFill>
        <a:blip xmlns:r="http://schemas.openxmlformats.org/officeDocument/2006/relationships" r:embed="rId12"/>
        <a:stretch>
          <a:fillRect/>
        </a:stretch>
      </xdr:blipFill>
      <xdr:spPr>
        <a:xfrm>
          <a:off x="3907790" y="39738300"/>
          <a:ext cx="1561905" cy="1561905"/>
        </a:xfrm>
        <a:prstGeom prst="rect">
          <a:avLst/>
        </a:prstGeom>
      </xdr:spPr>
    </xdr:pic>
    <xdr:clientData/>
  </xdr:twoCellAnchor>
  <xdr:twoCellAnchor editAs="oneCell">
    <xdr:from>
      <xdr:col>5</xdr:col>
      <xdr:colOff>2844800</xdr:colOff>
      <xdr:row>78</xdr:row>
      <xdr:rowOff>21590</xdr:rowOff>
    </xdr:from>
    <xdr:to>
      <xdr:col>6</xdr:col>
      <xdr:colOff>3615</xdr:colOff>
      <xdr:row>78</xdr:row>
      <xdr:rowOff>1579685</xdr:rowOff>
    </xdr:to>
    <xdr:pic>
      <xdr:nvPicPr>
        <xdr:cNvPr id="5" name="図 4">
          <a:extLst>
            <a:ext uri="{FF2B5EF4-FFF2-40B4-BE49-F238E27FC236}">
              <a16:creationId xmlns:a16="http://schemas.microsoft.com/office/drawing/2014/main" id="{93D18B0A-741A-B522-EA37-AC9520C897AA}"/>
            </a:ext>
          </a:extLst>
        </xdr:cNvPr>
        <xdr:cNvPicPr>
          <a:picLocks noChangeAspect="1"/>
        </xdr:cNvPicPr>
      </xdr:nvPicPr>
      <xdr:blipFill>
        <a:blip xmlns:r="http://schemas.openxmlformats.org/officeDocument/2006/relationships" r:embed="rId12"/>
        <a:stretch>
          <a:fillRect/>
        </a:stretch>
      </xdr:blipFill>
      <xdr:spPr>
        <a:xfrm>
          <a:off x="8978900" y="39734490"/>
          <a:ext cx="1565715" cy="1561905"/>
        </a:xfrm>
        <a:prstGeom prst="rect">
          <a:avLst/>
        </a:prstGeom>
      </xdr:spPr>
    </xdr:pic>
    <xdr:clientData/>
  </xdr:twoCellAnchor>
  <xdr:twoCellAnchor editAs="oneCell">
    <xdr:from>
      <xdr:col>2</xdr:col>
      <xdr:colOff>2844800</xdr:colOff>
      <xdr:row>85</xdr:row>
      <xdr:rowOff>25400</xdr:rowOff>
    </xdr:from>
    <xdr:to>
      <xdr:col>2</xdr:col>
      <xdr:colOff>4402895</xdr:colOff>
      <xdr:row>85</xdr:row>
      <xdr:rowOff>1583495</xdr:rowOff>
    </xdr:to>
    <xdr:pic>
      <xdr:nvPicPr>
        <xdr:cNvPr id="6" name="図 5">
          <a:extLst>
            <a:ext uri="{FF2B5EF4-FFF2-40B4-BE49-F238E27FC236}">
              <a16:creationId xmlns:a16="http://schemas.microsoft.com/office/drawing/2014/main" id="{81197C05-F9C1-3B4B-8ECC-7D40BC4AABB6}"/>
            </a:ext>
          </a:extLst>
        </xdr:cNvPr>
        <xdr:cNvPicPr>
          <a:picLocks noChangeAspect="1"/>
        </xdr:cNvPicPr>
      </xdr:nvPicPr>
      <xdr:blipFill>
        <a:blip xmlns:r="http://schemas.openxmlformats.org/officeDocument/2006/relationships" r:embed="rId13"/>
        <a:stretch>
          <a:fillRect/>
        </a:stretch>
      </xdr:blipFill>
      <xdr:spPr>
        <a:xfrm>
          <a:off x="3911600" y="43319700"/>
          <a:ext cx="1561905" cy="1561905"/>
        </a:xfrm>
        <a:prstGeom prst="rect">
          <a:avLst/>
        </a:prstGeom>
      </xdr:spPr>
    </xdr:pic>
    <xdr:clientData/>
  </xdr:twoCellAnchor>
  <xdr:twoCellAnchor editAs="oneCell">
    <xdr:from>
      <xdr:col>5</xdr:col>
      <xdr:colOff>2835910</xdr:colOff>
      <xdr:row>85</xdr:row>
      <xdr:rowOff>25400</xdr:rowOff>
    </xdr:from>
    <xdr:to>
      <xdr:col>5</xdr:col>
      <xdr:colOff>4401625</xdr:colOff>
      <xdr:row>85</xdr:row>
      <xdr:rowOff>1583495</xdr:rowOff>
    </xdr:to>
    <xdr:pic>
      <xdr:nvPicPr>
        <xdr:cNvPr id="7" name="図 6">
          <a:extLst>
            <a:ext uri="{FF2B5EF4-FFF2-40B4-BE49-F238E27FC236}">
              <a16:creationId xmlns:a16="http://schemas.microsoft.com/office/drawing/2014/main" id="{F92429A6-48F9-D472-AB23-B08588527ED2}"/>
            </a:ext>
          </a:extLst>
        </xdr:cNvPr>
        <xdr:cNvPicPr>
          <a:picLocks noChangeAspect="1"/>
        </xdr:cNvPicPr>
      </xdr:nvPicPr>
      <xdr:blipFill>
        <a:blip xmlns:r="http://schemas.openxmlformats.org/officeDocument/2006/relationships" r:embed="rId13"/>
        <a:stretch>
          <a:fillRect/>
        </a:stretch>
      </xdr:blipFill>
      <xdr:spPr>
        <a:xfrm>
          <a:off x="8970010" y="43319700"/>
          <a:ext cx="1561905" cy="1561905"/>
        </a:xfrm>
        <a:prstGeom prst="rect">
          <a:avLst/>
        </a:prstGeom>
      </xdr:spPr>
    </xdr:pic>
    <xdr:clientData/>
  </xdr:twoCellAnchor>
  <xdr:twoCellAnchor editAs="oneCell">
    <xdr:from>
      <xdr:col>2</xdr:col>
      <xdr:colOff>2837180</xdr:colOff>
      <xdr:row>92</xdr:row>
      <xdr:rowOff>6985</xdr:rowOff>
    </xdr:from>
    <xdr:to>
      <xdr:col>2</xdr:col>
      <xdr:colOff>4402895</xdr:colOff>
      <xdr:row>92</xdr:row>
      <xdr:rowOff>1582225</xdr:rowOff>
    </xdr:to>
    <xdr:pic>
      <xdr:nvPicPr>
        <xdr:cNvPr id="11" name="図 10">
          <a:extLst>
            <a:ext uri="{FF2B5EF4-FFF2-40B4-BE49-F238E27FC236}">
              <a16:creationId xmlns:a16="http://schemas.microsoft.com/office/drawing/2014/main" id="{1415AE96-F6C2-4530-22EA-203C660071F9}"/>
            </a:ext>
          </a:extLst>
        </xdr:cNvPr>
        <xdr:cNvPicPr>
          <a:picLocks noChangeAspect="1"/>
        </xdr:cNvPicPr>
      </xdr:nvPicPr>
      <xdr:blipFill>
        <a:blip xmlns:r="http://schemas.openxmlformats.org/officeDocument/2006/relationships" r:embed="rId14"/>
        <a:stretch>
          <a:fillRect/>
        </a:stretch>
      </xdr:blipFill>
      <xdr:spPr>
        <a:xfrm>
          <a:off x="3903980" y="46882685"/>
          <a:ext cx="1561905" cy="1561905"/>
        </a:xfrm>
        <a:prstGeom prst="rect">
          <a:avLst/>
        </a:prstGeom>
      </xdr:spPr>
    </xdr:pic>
    <xdr:clientData/>
  </xdr:twoCellAnchor>
  <xdr:twoCellAnchor editAs="oneCell">
    <xdr:from>
      <xdr:col>5</xdr:col>
      <xdr:colOff>2839720</xdr:colOff>
      <xdr:row>92</xdr:row>
      <xdr:rowOff>31115</xdr:rowOff>
    </xdr:from>
    <xdr:to>
      <xdr:col>5</xdr:col>
      <xdr:colOff>4397815</xdr:colOff>
      <xdr:row>92</xdr:row>
      <xdr:rowOff>1583495</xdr:rowOff>
    </xdr:to>
    <xdr:pic>
      <xdr:nvPicPr>
        <xdr:cNvPr id="12" name="図 11">
          <a:extLst>
            <a:ext uri="{FF2B5EF4-FFF2-40B4-BE49-F238E27FC236}">
              <a16:creationId xmlns:a16="http://schemas.microsoft.com/office/drawing/2014/main" id="{CE4C1233-4F1A-273A-24A4-15C21DF7B070}"/>
            </a:ext>
          </a:extLst>
        </xdr:cNvPr>
        <xdr:cNvPicPr>
          <a:picLocks noChangeAspect="1"/>
        </xdr:cNvPicPr>
      </xdr:nvPicPr>
      <xdr:blipFill>
        <a:blip xmlns:r="http://schemas.openxmlformats.org/officeDocument/2006/relationships" r:embed="rId14"/>
        <a:stretch>
          <a:fillRect/>
        </a:stretch>
      </xdr:blipFill>
      <xdr:spPr>
        <a:xfrm>
          <a:off x="8973820" y="46906815"/>
          <a:ext cx="1561905" cy="1560000"/>
        </a:xfrm>
        <a:prstGeom prst="rect">
          <a:avLst/>
        </a:prstGeom>
      </xdr:spPr>
    </xdr:pic>
    <xdr:clientData/>
  </xdr:twoCellAnchor>
  <xdr:twoCellAnchor editAs="oneCell">
    <xdr:from>
      <xdr:col>2</xdr:col>
      <xdr:colOff>2837180</xdr:colOff>
      <xdr:row>99</xdr:row>
      <xdr:rowOff>23495</xdr:rowOff>
    </xdr:from>
    <xdr:to>
      <xdr:col>2</xdr:col>
      <xdr:colOff>4402895</xdr:colOff>
      <xdr:row>99</xdr:row>
      <xdr:rowOff>1581590</xdr:rowOff>
    </xdr:to>
    <xdr:pic>
      <xdr:nvPicPr>
        <xdr:cNvPr id="13" name="図 12">
          <a:extLst>
            <a:ext uri="{FF2B5EF4-FFF2-40B4-BE49-F238E27FC236}">
              <a16:creationId xmlns:a16="http://schemas.microsoft.com/office/drawing/2014/main" id="{F7E72CB2-25C8-A412-BF42-82E220008770}"/>
            </a:ext>
          </a:extLst>
        </xdr:cNvPr>
        <xdr:cNvPicPr>
          <a:picLocks noChangeAspect="1"/>
        </xdr:cNvPicPr>
      </xdr:nvPicPr>
      <xdr:blipFill>
        <a:blip xmlns:r="http://schemas.openxmlformats.org/officeDocument/2006/relationships" r:embed="rId15"/>
        <a:stretch>
          <a:fillRect/>
        </a:stretch>
      </xdr:blipFill>
      <xdr:spPr>
        <a:xfrm>
          <a:off x="3903980" y="50480595"/>
          <a:ext cx="1561905" cy="1561905"/>
        </a:xfrm>
        <a:prstGeom prst="rect">
          <a:avLst/>
        </a:prstGeom>
      </xdr:spPr>
    </xdr:pic>
    <xdr:clientData/>
  </xdr:twoCellAnchor>
  <xdr:twoCellAnchor editAs="oneCell">
    <xdr:from>
      <xdr:col>5</xdr:col>
      <xdr:colOff>2840990</xdr:colOff>
      <xdr:row>99</xdr:row>
      <xdr:rowOff>12700</xdr:rowOff>
    </xdr:from>
    <xdr:to>
      <xdr:col>5</xdr:col>
      <xdr:colOff>4399085</xdr:colOff>
      <xdr:row>99</xdr:row>
      <xdr:rowOff>1578415</xdr:rowOff>
    </xdr:to>
    <xdr:pic>
      <xdr:nvPicPr>
        <xdr:cNvPr id="14" name="図 13">
          <a:extLst>
            <a:ext uri="{FF2B5EF4-FFF2-40B4-BE49-F238E27FC236}">
              <a16:creationId xmlns:a16="http://schemas.microsoft.com/office/drawing/2014/main" id="{F2160C27-3694-A091-58F3-15DA89B9DA11}"/>
            </a:ext>
          </a:extLst>
        </xdr:cNvPr>
        <xdr:cNvPicPr>
          <a:picLocks noChangeAspect="1"/>
        </xdr:cNvPicPr>
      </xdr:nvPicPr>
      <xdr:blipFill>
        <a:blip xmlns:r="http://schemas.openxmlformats.org/officeDocument/2006/relationships" r:embed="rId15"/>
        <a:stretch>
          <a:fillRect/>
        </a:stretch>
      </xdr:blipFill>
      <xdr:spPr>
        <a:xfrm>
          <a:off x="8975090" y="50469800"/>
          <a:ext cx="1561905" cy="1561905"/>
        </a:xfrm>
        <a:prstGeom prst="rect">
          <a:avLst/>
        </a:prstGeom>
      </xdr:spPr>
    </xdr:pic>
    <xdr:clientData/>
  </xdr:twoCellAnchor>
  <xdr:twoCellAnchor editAs="oneCell">
    <xdr:from>
      <xdr:col>2</xdr:col>
      <xdr:colOff>2844800</xdr:colOff>
      <xdr:row>106</xdr:row>
      <xdr:rowOff>12700</xdr:rowOff>
    </xdr:from>
    <xdr:to>
      <xdr:col>2</xdr:col>
      <xdr:colOff>4402895</xdr:colOff>
      <xdr:row>106</xdr:row>
      <xdr:rowOff>1578415</xdr:rowOff>
    </xdr:to>
    <xdr:pic>
      <xdr:nvPicPr>
        <xdr:cNvPr id="15" name="図 14">
          <a:extLst>
            <a:ext uri="{FF2B5EF4-FFF2-40B4-BE49-F238E27FC236}">
              <a16:creationId xmlns:a16="http://schemas.microsoft.com/office/drawing/2014/main" id="{9338031A-366A-AB8C-D54F-C487BD583F35}"/>
            </a:ext>
          </a:extLst>
        </xdr:cNvPr>
        <xdr:cNvPicPr>
          <a:picLocks noChangeAspect="1"/>
        </xdr:cNvPicPr>
      </xdr:nvPicPr>
      <xdr:blipFill>
        <a:blip xmlns:r="http://schemas.openxmlformats.org/officeDocument/2006/relationships" r:embed="rId16"/>
        <a:stretch>
          <a:fillRect/>
        </a:stretch>
      </xdr:blipFill>
      <xdr:spPr>
        <a:xfrm>
          <a:off x="3911600" y="54051200"/>
          <a:ext cx="1561905" cy="1561905"/>
        </a:xfrm>
        <a:prstGeom prst="rect">
          <a:avLst/>
        </a:prstGeom>
      </xdr:spPr>
    </xdr:pic>
    <xdr:clientData/>
  </xdr:twoCellAnchor>
  <xdr:twoCellAnchor editAs="oneCell">
    <xdr:from>
      <xdr:col>5</xdr:col>
      <xdr:colOff>2839085</xdr:colOff>
      <xdr:row>106</xdr:row>
      <xdr:rowOff>16510</xdr:rowOff>
    </xdr:from>
    <xdr:to>
      <xdr:col>5</xdr:col>
      <xdr:colOff>4397180</xdr:colOff>
      <xdr:row>106</xdr:row>
      <xdr:rowOff>1565080</xdr:rowOff>
    </xdr:to>
    <xdr:pic>
      <xdr:nvPicPr>
        <xdr:cNvPr id="16" name="図 15">
          <a:extLst>
            <a:ext uri="{FF2B5EF4-FFF2-40B4-BE49-F238E27FC236}">
              <a16:creationId xmlns:a16="http://schemas.microsoft.com/office/drawing/2014/main" id="{0D98E120-F9F6-19F8-B216-F0B1C0D1F930}"/>
            </a:ext>
          </a:extLst>
        </xdr:cNvPr>
        <xdr:cNvPicPr>
          <a:picLocks noChangeAspect="1"/>
        </xdr:cNvPicPr>
      </xdr:nvPicPr>
      <xdr:blipFill>
        <a:blip xmlns:r="http://schemas.openxmlformats.org/officeDocument/2006/relationships" r:embed="rId16"/>
        <a:stretch>
          <a:fillRect/>
        </a:stretch>
      </xdr:blipFill>
      <xdr:spPr>
        <a:xfrm>
          <a:off x="8973185" y="54055010"/>
          <a:ext cx="1561905" cy="1548570"/>
        </a:xfrm>
        <a:prstGeom prst="rect">
          <a:avLst/>
        </a:prstGeom>
      </xdr:spPr>
    </xdr:pic>
    <xdr:clientData/>
  </xdr:twoCellAnchor>
  <xdr:twoCellAnchor editAs="oneCell">
    <xdr:from>
      <xdr:col>2</xdr:col>
      <xdr:colOff>2832100</xdr:colOff>
      <xdr:row>113</xdr:row>
      <xdr:rowOff>12700</xdr:rowOff>
    </xdr:from>
    <xdr:to>
      <xdr:col>2</xdr:col>
      <xdr:colOff>4397815</xdr:colOff>
      <xdr:row>113</xdr:row>
      <xdr:rowOff>1578415</xdr:rowOff>
    </xdr:to>
    <xdr:pic>
      <xdr:nvPicPr>
        <xdr:cNvPr id="17" name="図 16">
          <a:extLst>
            <a:ext uri="{FF2B5EF4-FFF2-40B4-BE49-F238E27FC236}">
              <a16:creationId xmlns:a16="http://schemas.microsoft.com/office/drawing/2014/main" id="{D9AA619E-35DD-FF77-FA72-45FDA21FA6B7}"/>
            </a:ext>
          </a:extLst>
        </xdr:cNvPr>
        <xdr:cNvPicPr>
          <a:picLocks noChangeAspect="1"/>
        </xdr:cNvPicPr>
      </xdr:nvPicPr>
      <xdr:blipFill>
        <a:blip xmlns:r="http://schemas.openxmlformats.org/officeDocument/2006/relationships" r:embed="rId17"/>
        <a:stretch>
          <a:fillRect/>
        </a:stretch>
      </xdr:blipFill>
      <xdr:spPr>
        <a:xfrm>
          <a:off x="3898900" y="57632600"/>
          <a:ext cx="1561905" cy="1561905"/>
        </a:xfrm>
        <a:prstGeom prst="rect">
          <a:avLst/>
        </a:prstGeom>
      </xdr:spPr>
    </xdr:pic>
    <xdr:clientData/>
  </xdr:twoCellAnchor>
  <xdr:twoCellAnchor editAs="oneCell">
    <xdr:from>
      <xdr:col>5</xdr:col>
      <xdr:colOff>2832100</xdr:colOff>
      <xdr:row>113</xdr:row>
      <xdr:rowOff>16510</xdr:rowOff>
    </xdr:from>
    <xdr:to>
      <xdr:col>5</xdr:col>
      <xdr:colOff>4397815</xdr:colOff>
      <xdr:row>113</xdr:row>
      <xdr:rowOff>1582225</xdr:rowOff>
    </xdr:to>
    <xdr:pic>
      <xdr:nvPicPr>
        <xdr:cNvPr id="18" name="図 17">
          <a:extLst>
            <a:ext uri="{FF2B5EF4-FFF2-40B4-BE49-F238E27FC236}">
              <a16:creationId xmlns:a16="http://schemas.microsoft.com/office/drawing/2014/main" id="{AA5CA55A-1BAB-887C-BF06-DE4277BA52A4}"/>
            </a:ext>
          </a:extLst>
        </xdr:cNvPr>
        <xdr:cNvPicPr>
          <a:picLocks noChangeAspect="1"/>
        </xdr:cNvPicPr>
      </xdr:nvPicPr>
      <xdr:blipFill>
        <a:blip xmlns:r="http://schemas.openxmlformats.org/officeDocument/2006/relationships" r:embed="rId17"/>
        <a:stretch>
          <a:fillRect/>
        </a:stretch>
      </xdr:blipFill>
      <xdr:spPr>
        <a:xfrm>
          <a:off x="8966200" y="57636410"/>
          <a:ext cx="1561905" cy="1561905"/>
        </a:xfrm>
        <a:prstGeom prst="rect">
          <a:avLst/>
        </a:prstGeom>
      </xdr:spPr>
    </xdr:pic>
    <xdr:clientData/>
  </xdr:twoCellAnchor>
  <xdr:twoCellAnchor editAs="oneCell">
    <xdr:from>
      <xdr:col>2</xdr:col>
      <xdr:colOff>2835910</xdr:colOff>
      <xdr:row>120</xdr:row>
      <xdr:rowOff>25400</xdr:rowOff>
    </xdr:from>
    <xdr:to>
      <xdr:col>2</xdr:col>
      <xdr:colOff>4401625</xdr:colOff>
      <xdr:row>120</xdr:row>
      <xdr:rowOff>1583495</xdr:rowOff>
    </xdr:to>
    <xdr:pic>
      <xdr:nvPicPr>
        <xdr:cNvPr id="19" name="図 18">
          <a:extLst>
            <a:ext uri="{FF2B5EF4-FFF2-40B4-BE49-F238E27FC236}">
              <a16:creationId xmlns:a16="http://schemas.microsoft.com/office/drawing/2014/main" id="{FD62C7B8-9CDB-2BBA-00A0-31158DA2975C}"/>
            </a:ext>
          </a:extLst>
        </xdr:cNvPr>
        <xdr:cNvPicPr>
          <a:picLocks noChangeAspect="1"/>
        </xdr:cNvPicPr>
      </xdr:nvPicPr>
      <xdr:blipFill>
        <a:blip xmlns:r="http://schemas.openxmlformats.org/officeDocument/2006/relationships" r:embed="rId18"/>
        <a:stretch>
          <a:fillRect/>
        </a:stretch>
      </xdr:blipFill>
      <xdr:spPr>
        <a:xfrm>
          <a:off x="3902710" y="61226700"/>
          <a:ext cx="1561905" cy="1561905"/>
        </a:xfrm>
        <a:prstGeom prst="rect">
          <a:avLst/>
        </a:prstGeom>
      </xdr:spPr>
    </xdr:pic>
    <xdr:clientData/>
  </xdr:twoCellAnchor>
  <xdr:twoCellAnchor editAs="oneCell">
    <xdr:from>
      <xdr:col>5</xdr:col>
      <xdr:colOff>2832100</xdr:colOff>
      <xdr:row>120</xdr:row>
      <xdr:rowOff>25400</xdr:rowOff>
    </xdr:from>
    <xdr:to>
      <xdr:col>5</xdr:col>
      <xdr:colOff>4397815</xdr:colOff>
      <xdr:row>120</xdr:row>
      <xdr:rowOff>1583495</xdr:rowOff>
    </xdr:to>
    <xdr:pic>
      <xdr:nvPicPr>
        <xdr:cNvPr id="20" name="図 19">
          <a:extLst>
            <a:ext uri="{FF2B5EF4-FFF2-40B4-BE49-F238E27FC236}">
              <a16:creationId xmlns:a16="http://schemas.microsoft.com/office/drawing/2014/main" id="{68A77942-3148-2441-0927-51EA8A9CD640}"/>
            </a:ext>
          </a:extLst>
        </xdr:cNvPr>
        <xdr:cNvPicPr>
          <a:picLocks noChangeAspect="1"/>
        </xdr:cNvPicPr>
      </xdr:nvPicPr>
      <xdr:blipFill>
        <a:blip xmlns:r="http://schemas.openxmlformats.org/officeDocument/2006/relationships" r:embed="rId18"/>
        <a:stretch>
          <a:fillRect/>
        </a:stretch>
      </xdr:blipFill>
      <xdr:spPr>
        <a:xfrm>
          <a:off x="8966200" y="61226700"/>
          <a:ext cx="1561905" cy="1561905"/>
        </a:xfrm>
        <a:prstGeom prst="rect">
          <a:avLst/>
        </a:prstGeom>
      </xdr:spPr>
    </xdr:pic>
    <xdr:clientData/>
  </xdr:twoCellAnchor>
  <xdr:twoCellAnchor editAs="oneCell">
    <xdr:from>
      <xdr:col>2</xdr:col>
      <xdr:colOff>2844800</xdr:colOff>
      <xdr:row>127</xdr:row>
      <xdr:rowOff>12700</xdr:rowOff>
    </xdr:from>
    <xdr:to>
      <xdr:col>2</xdr:col>
      <xdr:colOff>4402895</xdr:colOff>
      <xdr:row>127</xdr:row>
      <xdr:rowOff>1578415</xdr:rowOff>
    </xdr:to>
    <xdr:pic>
      <xdr:nvPicPr>
        <xdr:cNvPr id="21" name="図 20">
          <a:extLst>
            <a:ext uri="{FF2B5EF4-FFF2-40B4-BE49-F238E27FC236}">
              <a16:creationId xmlns:a16="http://schemas.microsoft.com/office/drawing/2014/main" id="{235BDC2B-470B-50C0-DC62-D260ADA78A6C}"/>
            </a:ext>
          </a:extLst>
        </xdr:cNvPr>
        <xdr:cNvPicPr>
          <a:picLocks noChangeAspect="1"/>
        </xdr:cNvPicPr>
      </xdr:nvPicPr>
      <xdr:blipFill>
        <a:blip xmlns:r="http://schemas.openxmlformats.org/officeDocument/2006/relationships" r:embed="rId19"/>
        <a:stretch>
          <a:fillRect/>
        </a:stretch>
      </xdr:blipFill>
      <xdr:spPr>
        <a:xfrm>
          <a:off x="3911600" y="64795400"/>
          <a:ext cx="1561905" cy="1561905"/>
        </a:xfrm>
        <a:prstGeom prst="rect">
          <a:avLst/>
        </a:prstGeom>
      </xdr:spPr>
    </xdr:pic>
    <xdr:clientData/>
  </xdr:twoCellAnchor>
  <xdr:twoCellAnchor editAs="oneCell">
    <xdr:from>
      <xdr:col>5</xdr:col>
      <xdr:colOff>2840990</xdr:colOff>
      <xdr:row>127</xdr:row>
      <xdr:rowOff>25400</xdr:rowOff>
    </xdr:from>
    <xdr:to>
      <xdr:col>5</xdr:col>
      <xdr:colOff>4399085</xdr:colOff>
      <xdr:row>127</xdr:row>
      <xdr:rowOff>1583495</xdr:rowOff>
    </xdr:to>
    <xdr:pic>
      <xdr:nvPicPr>
        <xdr:cNvPr id="22" name="図 21">
          <a:extLst>
            <a:ext uri="{FF2B5EF4-FFF2-40B4-BE49-F238E27FC236}">
              <a16:creationId xmlns:a16="http://schemas.microsoft.com/office/drawing/2014/main" id="{5700CD85-4A76-A436-B8DC-73820DC4F580}"/>
            </a:ext>
          </a:extLst>
        </xdr:cNvPr>
        <xdr:cNvPicPr>
          <a:picLocks noChangeAspect="1"/>
        </xdr:cNvPicPr>
      </xdr:nvPicPr>
      <xdr:blipFill>
        <a:blip xmlns:r="http://schemas.openxmlformats.org/officeDocument/2006/relationships" r:embed="rId19"/>
        <a:stretch>
          <a:fillRect/>
        </a:stretch>
      </xdr:blipFill>
      <xdr:spPr>
        <a:xfrm>
          <a:off x="8975090" y="64808100"/>
          <a:ext cx="1561905" cy="1561905"/>
        </a:xfrm>
        <a:prstGeom prst="rect">
          <a:avLst/>
        </a:prstGeom>
      </xdr:spPr>
    </xdr:pic>
    <xdr:clientData/>
  </xdr:twoCellAnchor>
  <xdr:twoCellAnchor editAs="oneCell">
    <xdr:from>
      <xdr:col>2</xdr:col>
      <xdr:colOff>2832100</xdr:colOff>
      <xdr:row>134</xdr:row>
      <xdr:rowOff>21590</xdr:rowOff>
    </xdr:from>
    <xdr:to>
      <xdr:col>2</xdr:col>
      <xdr:colOff>4397815</xdr:colOff>
      <xdr:row>134</xdr:row>
      <xdr:rowOff>1579685</xdr:rowOff>
    </xdr:to>
    <xdr:pic>
      <xdr:nvPicPr>
        <xdr:cNvPr id="23" name="図 22">
          <a:extLst>
            <a:ext uri="{FF2B5EF4-FFF2-40B4-BE49-F238E27FC236}">
              <a16:creationId xmlns:a16="http://schemas.microsoft.com/office/drawing/2014/main" id="{08AFA144-4101-EEEB-1F8C-6057A0FB7C21}"/>
            </a:ext>
          </a:extLst>
        </xdr:cNvPr>
        <xdr:cNvPicPr>
          <a:picLocks noChangeAspect="1"/>
        </xdr:cNvPicPr>
      </xdr:nvPicPr>
      <xdr:blipFill>
        <a:blip xmlns:r="http://schemas.openxmlformats.org/officeDocument/2006/relationships" r:embed="rId20"/>
        <a:stretch>
          <a:fillRect/>
        </a:stretch>
      </xdr:blipFill>
      <xdr:spPr>
        <a:xfrm>
          <a:off x="3898900" y="68385690"/>
          <a:ext cx="1561905" cy="1561905"/>
        </a:xfrm>
        <a:prstGeom prst="rect">
          <a:avLst/>
        </a:prstGeom>
      </xdr:spPr>
    </xdr:pic>
    <xdr:clientData/>
  </xdr:twoCellAnchor>
  <xdr:twoCellAnchor editAs="oneCell">
    <xdr:from>
      <xdr:col>5</xdr:col>
      <xdr:colOff>2840990</xdr:colOff>
      <xdr:row>134</xdr:row>
      <xdr:rowOff>25400</xdr:rowOff>
    </xdr:from>
    <xdr:to>
      <xdr:col>5</xdr:col>
      <xdr:colOff>4399085</xdr:colOff>
      <xdr:row>134</xdr:row>
      <xdr:rowOff>1583495</xdr:rowOff>
    </xdr:to>
    <xdr:pic>
      <xdr:nvPicPr>
        <xdr:cNvPr id="24" name="図 23">
          <a:extLst>
            <a:ext uri="{FF2B5EF4-FFF2-40B4-BE49-F238E27FC236}">
              <a16:creationId xmlns:a16="http://schemas.microsoft.com/office/drawing/2014/main" id="{1BADD3E7-971B-A99A-3D9B-A1987EC96018}"/>
            </a:ext>
          </a:extLst>
        </xdr:cNvPr>
        <xdr:cNvPicPr>
          <a:picLocks noChangeAspect="1"/>
        </xdr:cNvPicPr>
      </xdr:nvPicPr>
      <xdr:blipFill>
        <a:blip xmlns:r="http://schemas.openxmlformats.org/officeDocument/2006/relationships" r:embed="rId20"/>
        <a:stretch>
          <a:fillRect/>
        </a:stretch>
      </xdr:blipFill>
      <xdr:spPr>
        <a:xfrm>
          <a:off x="8975090" y="68389500"/>
          <a:ext cx="1561905" cy="1561905"/>
        </a:xfrm>
        <a:prstGeom prst="rect">
          <a:avLst/>
        </a:prstGeom>
      </xdr:spPr>
    </xdr:pic>
    <xdr:clientData/>
  </xdr:twoCellAnchor>
  <xdr:twoCellAnchor editAs="oneCell">
    <xdr:from>
      <xdr:col>2</xdr:col>
      <xdr:colOff>2844800</xdr:colOff>
      <xdr:row>141</xdr:row>
      <xdr:rowOff>25400</xdr:rowOff>
    </xdr:from>
    <xdr:to>
      <xdr:col>2</xdr:col>
      <xdr:colOff>4402895</xdr:colOff>
      <xdr:row>141</xdr:row>
      <xdr:rowOff>1583495</xdr:rowOff>
    </xdr:to>
    <xdr:pic>
      <xdr:nvPicPr>
        <xdr:cNvPr id="25" name="図 24">
          <a:extLst>
            <a:ext uri="{FF2B5EF4-FFF2-40B4-BE49-F238E27FC236}">
              <a16:creationId xmlns:a16="http://schemas.microsoft.com/office/drawing/2014/main" id="{A093532D-16A4-8295-4211-DD7F3F4605BE}"/>
            </a:ext>
          </a:extLst>
        </xdr:cNvPr>
        <xdr:cNvPicPr>
          <a:picLocks noChangeAspect="1"/>
        </xdr:cNvPicPr>
      </xdr:nvPicPr>
      <xdr:blipFill>
        <a:blip xmlns:r="http://schemas.openxmlformats.org/officeDocument/2006/relationships" r:embed="rId21"/>
        <a:stretch>
          <a:fillRect/>
        </a:stretch>
      </xdr:blipFill>
      <xdr:spPr>
        <a:xfrm>
          <a:off x="3911600" y="71970900"/>
          <a:ext cx="1561905" cy="1561905"/>
        </a:xfrm>
        <a:prstGeom prst="rect">
          <a:avLst/>
        </a:prstGeom>
      </xdr:spPr>
    </xdr:pic>
    <xdr:clientData/>
  </xdr:twoCellAnchor>
  <xdr:twoCellAnchor editAs="oneCell">
    <xdr:from>
      <xdr:col>5</xdr:col>
      <xdr:colOff>2832100</xdr:colOff>
      <xdr:row>141</xdr:row>
      <xdr:rowOff>25400</xdr:rowOff>
    </xdr:from>
    <xdr:to>
      <xdr:col>5</xdr:col>
      <xdr:colOff>4397815</xdr:colOff>
      <xdr:row>141</xdr:row>
      <xdr:rowOff>1583495</xdr:rowOff>
    </xdr:to>
    <xdr:pic>
      <xdr:nvPicPr>
        <xdr:cNvPr id="26" name="図 25">
          <a:extLst>
            <a:ext uri="{FF2B5EF4-FFF2-40B4-BE49-F238E27FC236}">
              <a16:creationId xmlns:a16="http://schemas.microsoft.com/office/drawing/2014/main" id="{8BD358C5-6B8C-6282-C90D-57EB61C2B674}"/>
            </a:ext>
          </a:extLst>
        </xdr:cNvPr>
        <xdr:cNvPicPr>
          <a:picLocks noChangeAspect="1"/>
        </xdr:cNvPicPr>
      </xdr:nvPicPr>
      <xdr:blipFill>
        <a:blip xmlns:r="http://schemas.openxmlformats.org/officeDocument/2006/relationships" r:embed="rId21"/>
        <a:stretch>
          <a:fillRect/>
        </a:stretch>
      </xdr:blipFill>
      <xdr:spPr>
        <a:xfrm>
          <a:off x="8966200" y="71970900"/>
          <a:ext cx="1561905" cy="1561905"/>
        </a:xfrm>
        <a:prstGeom prst="rect">
          <a:avLst/>
        </a:prstGeom>
      </xdr:spPr>
    </xdr:pic>
    <xdr:clientData/>
  </xdr:twoCellAnchor>
  <xdr:twoCellAnchor editAs="oneCell">
    <xdr:from>
      <xdr:col>2</xdr:col>
      <xdr:colOff>2844800</xdr:colOff>
      <xdr:row>148</xdr:row>
      <xdr:rowOff>12700</xdr:rowOff>
    </xdr:from>
    <xdr:to>
      <xdr:col>2</xdr:col>
      <xdr:colOff>4402895</xdr:colOff>
      <xdr:row>148</xdr:row>
      <xdr:rowOff>1578415</xdr:rowOff>
    </xdr:to>
    <xdr:pic>
      <xdr:nvPicPr>
        <xdr:cNvPr id="27" name="図 26">
          <a:extLst>
            <a:ext uri="{FF2B5EF4-FFF2-40B4-BE49-F238E27FC236}">
              <a16:creationId xmlns:a16="http://schemas.microsoft.com/office/drawing/2014/main" id="{CCB477E1-97DC-2675-0A5A-3FE0648D3129}"/>
            </a:ext>
          </a:extLst>
        </xdr:cNvPr>
        <xdr:cNvPicPr>
          <a:picLocks noChangeAspect="1"/>
        </xdr:cNvPicPr>
      </xdr:nvPicPr>
      <xdr:blipFill>
        <a:blip xmlns:r="http://schemas.openxmlformats.org/officeDocument/2006/relationships" r:embed="rId22"/>
        <a:stretch>
          <a:fillRect/>
        </a:stretch>
      </xdr:blipFill>
      <xdr:spPr>
        <a:xfrm>
          <a:off x="3911600" y="75539600"/>
          <a:ext cx="1561905" cy="1561905"/>
        </a:xfrm>
        <a:prstGeom prst="rect">
          <a:avLst/>
        </a:prstGeom>
      </xdr:spPr>
    </xdr:pic>
    <xdr:clientData/>
  </xdr:twoCellAnchor>
  <xdr:twoCellAnchor editAs="oneCell">
    <xdr:from>
      <xdr:col>5</xdr:col>
      <xdr:colOff>2844800</xdr:colOff>
      <xdr:row>148</xdr:row>
      <xdr:rowOff>25400</xdr:rowOff>
    </xdr:from>
    <xdr:to>
      <xdr:col>5</xdr:col>
      <xdr:colOff>4402895</xdr:colOff>
      <xdr:row>148</xdr:row>
      <xdr:rowOff>1583495</xdr:rowOff>
    </xdr:to>
    <xdr:pic>
      <xdr:nvPicPr>
        <xdr:cNvPr id="28" name="図 27">
          <a:extLst>
            <a:ext uri="{FF2B5EF4-FFF2-40B4-BE49-F238E27FC236}">
              <a16:creationId xmlns:a16="http://schemas.microsoft.com/office/drawing/2014/main" id="{14FEFED7-0041-2C4E-DBF9-E9156BD52629}"/>
            </a:ext>
          </a:extLst>
        </xdr:cNvPr>
        <xdr:cNvPicPr>
          <a:picLocks noChangeAspect="1"/>
        </xdr:cNvPicPr>
      </xdr:nvPicPr>
      <xdr:blipFill>
        <a:blip xmlns:r="http://schemas.openxmlformats.org/officeDocument/2006/relationships" r:embed="rId22"/>
        <a:stretch>
          <a:fillRect/>
        </a:stretch>
      </xdr:blipFill>
      <xdr:spPr>
        <a:xfrm>
          <a:off x="8978900" y="75552300"/>
          <a:ext cx="1561905" cy="1561905"/>
        </a:xfrm>
        <a:prstGeom prst="rect">
          <a:avLst/>
        </a:prstGeom>
      </xdr:spPr>
    </xdr:pic>
    <xdr:clientData/>
  </xdr:twoCellAnchor>
  <xdr:twoCellAnchor editAs="oneCell">
    <xdr:from>
      <xdr:col>2</xdr:col>
      <xdr:colOff>2832100</xdr:colOff>
      <xdr:row>155</xdr:row>
      <xdr:rowOff>16510</xdr:rowOff>
    </xdr:from>
    <xdr:to>
      <xdr:col>2</xdr:col>
      <xdr:colOff>4397815</xdr:colOff>
      <xdr:row>155</xdr:row>
      <xdr:rowOff>1582225</xdr:rowOff>
    </xdr:to>
    <xdr:pic>
      <xdr:nvPicPr>
        <xdr:cNvPr id="29" name="図 28">
          <a:extLst>
            <a:ext uri="{FF2B5EF4-FFF2-40B4-BE49-F238E27FC236}">
              <a16:creationId xmlns:a16="http://schemas.microsoft.com/office/drawing/2014/main" id="{151C936D-B54E-78E0-44D9-894873DDC5A6}"/>
            </a:ext>
          </a:extLst>
        </xdr:cNvPr>
        <xdr:cNvPicPr>
          <a:picLocks noChangeAspect="1"/>
        </xdr:cNvPicPr>
      </xdr:nvPicPr>
      <xdr:blipFill>
        <a:blip xmlns:r="http://schemas.openxmlformats.org/officeDocument/2006/relationships" r:embed="rId23"/>
        <a:stretch>
          <a:fillRect/>
        </a:stretch>
      </xdr:blipFill>
      <xdr:spPr>
        <a:xfrm>
          <a:off x="3898900" y="79124810"/>
          <a:ext cx="1561905" cy="1561905"/>
        </a:xfrm>
        <a:prstGeom prst="rect">
          <a:avLst/>
        </a:prstGeom>
      </xdr:spPr>
    </xdr:pic>
    <xdr:clientData/>
  </xdr:twoCellAnchor>
  <xdr:twoCellAnchor editAs="oneCell">
    <xdr:from>
      <xdr:col>5</xdr:col>
      <xdr:colOff>2832100</xdr:colOff>
      <xdr:row>155</xdr:row>
      <xdr:rowOff>25400</xdr:rowOff>
    </xdr:from>
    <xdr:to>
      <xdr:col>5</xdr:col>
      <xdr:colOff>4397815</xdr:colOff>
      <xdr:row>155</xdr:row>
      <xdr:rowOff>1583495</xdr:rowOff>
    </xdr:to>
    <xdr:pic>
      <xdr:nvPicPr>
        <xdr:cNvPr id="30" name="図 29">
          <a:extLst>
            <a:ext uri="{FF2B5EF4-FFF2-40B4-BE49-F238E27FC236}">
              <a16:creationId xmlns:a16="http://schemas.microsoft.com/office/drawing/2014/main" id="{17C9BEBA-F957-4EC7-6447-3E367B6ABCA0}"/>
            </a:ext>
          </a:extLst>
        </xdr:cNvPr>
        <xdr:cNvPicPr>
          <a:picLocks noChangeAspect="1"/>
        </xdr:cNvPicPr>
      </xdr:nvPicPr>
      <xdr:blipFill>
        <a:blip xmlns:r="http://schemas.openxmlformats.org/officeDocument/2006/relationships" r:embed="rId23"/>
        <a:stretch>
          <a:fillRect/>
        </a:stretch>
      </xdr:blipFill>
      <xdr:spPr>
        <a:xfrm>
          <a:off x="8966200" y="79133700"/>
          <a:ext cx="1561905" cy="1561905"/>
        </a:xfrm>
        <a:prstGeom prst="rect">
          <a:avLst/>
        </a:prstGeom>
      </xdr:spPr>
    </xdr:pic>
    <xdr:clientData/>
  </xdr:twoCellAnchor>
  <xdr:twoCellAnchor editAs="oneCell">
    <xdr:from>
      <xdr:col>2</xdr:col>
      <xdr:colOff>2832100</xdr:colOff>
      <xdr:row>162</xdr:row>
      <xdr:rowOff>21590</xdr:rowOff>
    </xdr:from>
    <xdr:to>
      <xdr:col>2</xdr:col>
      <xdr:colOff>4397815</xdr:colOff>
      <xdr:row>162</xdr:row>
      <xdr:rowOff>1579685</xdr:rowOff>
    </xdr:to>
    <xdr:pic>
      <xdr:nvPicPr>
        <xdr:cNvPr id="31" name="図 30">
          <a:extLst>
            <a:ext uri="{FF2B5EF4-FFF2-40B4-BE49-F238E27FC236}">
              <a16:creationId xmlns:a16="http://schemas.microsoft.com/office/drawing/2014/main" id="{5F969574-3248-25D7-9BE8-C00208BD0C6A}"/>
            </a:ext>
          </a:extLst>
        </xdr:cNvPr>
        <xdr:cNvPicPr>
          <a:picLocks noChangeAspect="1"/>
        </xdr:cNvPicPr>
      </xdr:nvPicPr>
      <xdr:blipFill>
        <a:blip xmlns:r="http://schemas.openxmlformats.org/officeDocument/2006/relationships" r:embed="rId24"/>
        <a:stretch>
          <a:fillRect/>
        </a:stretch>
      </xdr:blipFill>
      <xdr:spPr>
        <a:xfrm>
          <a:off x="3898900" y="82711290"/>
          <a:ext cx="1561905" cy="1561905"/>
        </a:xfrm>
        <a:prstGeom prst="rect">
          <a:avLst/>
        </a:prstGeom>
      </xdr:spPr>
    </xdr:pic>
    <xdr:clientData/>
  </xdr:twoCellAnchor>
  <xdr:twoCellAnchor editAs="oneCell">
    <xdr:from>
      <xdr:col>5</xdr:col>
      <xdr:colOff>2841625</xdr:colOff>
      <xdr:row>162</xdr:row>
      <xdr:rowOff>21590</xdr:rowOff>
    </xdr:from>
    <xdr:to>
      <xdr:col>5</xdr:col>
      <xdr:colOff>4399720</xdr:colOff>
      <xdr:row>162</xdr:row>
      <xdr:rowOff>1579685</xdr:rowOff>
    </xdr:to>
    <xdr:pic>
      <xdr:nvPicPr>
        <xdr:cNvPr id="32" name="図 31">
          <a:extLst>
            <a:ext uri="{FF2B5EF4-FFF2-40B4-BE49-F238E27FC236}">
              <a16:creationId xmlns:a16="http://schemas.microsoft.com/office/drawing/2014/main" id="{0214DBC1-F85E-739A-465D-E45658D08A6B}"/>
            </a:ext>
          </a:extLst>
        </xdr:cNvPr>
        <xdr:cNvPicPr>
          <a:picLocks noChangeAspect="1"/>
        </xdr:cNvPicPr>
      </xdr:nvPicPr>
      <xdr:blipFill>
        <a:blip xmlns:r="http://schemas.openxmlformats.org/officeDocument/2006/relationships" r:embed="rId24"/>
        <a:stretch>
          <a:fillRect/>
        </a:stretch>
      </xdr:blipFill>
      <xdr:spPr>
        <a:xfrm>
          <a:off x="8975725" y="82711290"/>
          <a:ext cx="1561905" cy="1561905"/>
        </a:xfrm>
        <a:prstGeom prst="rect">
          <a:avLst/>
        </a:prstGeom>
      </xdr:spPr>
    </xdr:pic>
    <xdr:clientData/>
  </xdr:twoCellAnchor>
  <xdr:twoCellAnchor editAs="oneCell">
    <xdr:from>
      <xdr:col>2</xdr:col>
      <xdr:colOff>2832100</xdr:colOff>
      <xdr:row>169</xdr:row>
      <xdr:rowOff>12700</xdr:rowOff>
    </xdr:from>
    <xdr:to>
      <xdr:col>2</xdr:col>
      <xdr:colOff>4397815</xdr:colOff>
      <xdr:row>169</xdr:row>
      <xdr:rowOff>1578415</xdr:rowOff>
    </xdr:to>
    <xdr:pic>
      <xdr:nvPicPr>
        <xdr:cNvPr id="33" name="図 32">
          <a:extLst>
            <a:ext uri="{FF2B5EF4-FFF2-40B4-BE49-F238E27FC236}">
              <a16:creationId xmlns:a16="http://schemas.microsoft.com/office/drawing/2014/main" id="{522A2380-7282-3161-F64B-67CABCF8CDEF}"/>
            </a:ext>
          </a:extLst>
        </xdr:cNvPr>
        <xdr:cNvPicPr>
          <a:picLocks noChangeAspect="1"/>
        </xdr:cNvPicPr>
      </xdr:nvPicPr>
      <xdr:blipFill>
        <a:blip xmlns:r="http://schemas.openxmlformats.org/officeDocument/2006/relationships" r:embed="rId25"/>
        <a:stretch>
          <a:fillRect/>
        </a:stretch>
      </xdr:blipFill>
      <xdr:spPr>
        <a:xfrm>
          <a:off x="3898900" y="86283800"/>
          <a:ext cx="1561905" cy="1561905"/>
        </a:xfrm>
        <a:prstGeom prst="rect">
          <a:avLst/>
        </a:prstGeom>
      </xdr:spPr>
    </xdr:pic>
    <xdr:clientData/>
  </xdr:twoCellAnchor>
  <xdr:twoCellAnchor editAs="oneCell">
    <xdr:from>
      <xdr:col>5</xdr:col>
      <xdr:colOff>2832100</xdr:colOff>
      <xdr:row>169</xdr:row>
      <xdr:rowOff>12700</xdr:rowOff>
    </xdr:from>
    <xdr:to>
      <xdr:col>5</xdr:col>
      <xdr:colOff>4397815</xdr:colOff>
      <xdr:row>169</xdr:row>
      <xdr:rowOff>1578415</xdr:rowOff>
    </xdr:to>
    <xdr:pic>
      <xdr:nvPicPr>
        <xdr:cNvPr id="34" name="図 33">
          <a:extLst>
            <a:ext uri="{FF2B5EF4-FFF2-40B4-BE49-F238E27FC236}">
              <a16:creationId xmlns:a16="http://schemas.microsoft.com/office/drawing/2014/main" id="{D02958A0-0FF5-D44A-0C96-914F7CDB5A61}"/>
            </a:ext>
          </a:extLst>
        </xdr:cNvPr>
        <xdr:cNvPicPr>
          <a:picLocks noChangeAspect="1"/>
        </xdr:cNvPicPr>
      </xdr:nvPicPr>
      <xdr:blipFill>
        <a:blip xmlns:r="http://schemas.openxmlformats.org/officeDocument/2006/relationships" r:embed="rId25"/>
        <a:stretch>
          <a:fillRect/>
        </a:stretch>
      </xdr:blipFill>
      <xdr:spPr>
        <a:xfrm>
          <a:off x="8966200" y="86283800"/>
          <a:ext cx="1561905" cy="1561905"/>
        </a:xfrm>
        <a:prstGeom prst="rect">
          <a:avLst/>
        </a:prstGeom>
      </xdr:spPr>
    </xdr:pic>
    <xdr:clientData/>
  </xdr:twoCellAnchor>
  <xdr:twoCellAnchor editAs="oneCell">
    <xdr:from>
      <xdr:col>2</xdr:col>
      <xdr:colOff>2840990</xdr:colOff>
      <xdr:row>176</xdr:row>
      <xdr:rowOff>25400</xdr:rowOff>
    </xdr:from>
    <xdr:to>
      <xdr:col>2</xdr:col>
      <xdr:colOff>4399085</xdr:colOff>
      <xdr:row>176</xdr:row>
      <xdr:rowOff>1583495</xdr:rowOff>
    </xdr:to>
    <xdr:pic>
      <xdr:nvPicPr>
        <xdr:cNvPr id="35" name="図 34">
          <a:extLst>
            <a:ext uri="{FF2B5EF4-FFF2-40B4-BE49-F238E27FC236}">
              <a16:creationId xmlns:a16="http://schemas.microsoft.com/office/drawing/2014/main" id="{BFD0FBE8-94C8-578A-A133-274F08F39183}"/>
            </a:ext>
          </a:extLst>
        </xdr:cNvPr>
        <xdr:cNvPicPr>
          <a:picLocks noChangeAspect="1"/>
        </xdr:cNvPicPr>
      </xdr:nvPicPr>
      <xdr:blipFill>
        <a:blip xmlns:r="http://schemas.openxmlformats.org/officeDocument/2006/relationships" r:embed="rId26"/>
        <a:stretch>
          <a:fillRect/>
        </a:stretch>
      </xdr:blipFill>
      <xdr:spPr>
        <a:xfrm>
          <a:off x="3907790" y="89877900"/>
          <a:ext cx="1561905" cy="1561905"/>
        </a:xfrm>
        <a:prstGeom prst="rect">
          <a:avLst/>
        </a:prstGeom>
      </xdr:spPr>
    </xdr:pic>
    <xdr:clientData/>
  </xdr:twoCellAnchor>
  <xdr:twoCellAnchor editAs="oneCell">
    <xdr:from>
      <xdr:col>5</xdr:col>
      <xdr:colOff>2832100</xdr:colOff>
      <xdr:row>176</xdr:row>
      <xdr:rowOff>29210</xdr:rowOff>
    </xdr:from>
    <xdr:to>
      <xdr:col>5</xdr:col>
      <xdr:colOff>4397815</xdr:colOff>
      <xdr:row>176</xdr:row>
      <xdr:rowOff>1579685</xdr:rowOff>
    </xdr:to>
    <xdr:pic>
      <xdr:nvPicPr>
        <xdr:cNvPr id="36" name="図 35">
          <a:extLst>
            <a:ext uri="{FF2B5EF4-FFF2-40B4-BE49-F238E27FC236}">
              <a16:creationId xmlns:a16="http://schemas.microsoft.com/office/drawing/2014/main" id="{E661D727-6B56-9E6E-D27C-7DD11835A43D}"/>
            </a:ext>
          </a:extLst>
        </xdr:cNvPr>
        <xdr:cNvPicPr>
          <a:picLocks noChangeAspect="1"/>
        </xdr:cNvPicPr>
      </xdr:nvPicPr>
      <xdr:blipFill>
        <a:blip xmlns:r="http://schemas.openxmlformats.org/officeDocument/2006/relationships" r:embed="rId26"/>
        <a:stretch>
          <a:fillRect/>
        </a:stretch>
      </xdr:blipFill>
      <xdr:spPr>
        <a:xfrm>
          <a:off x="8966200" y="89881710"/>
          <a:ext cx="1561905" cy="1560000"/>
        </a:xfrm>
        <a:prstGeom prst="rect">
          <a:avLst/>
        </a:prstGeom>
      </xdr:spPr>
    </xdr:pic>
    <xdr:clientData/>
  </xdr:twoCellAnchor>
  <xdr:twoCellAnchor editAs="oneCell">
    <xdr:from>
      <xdr:col>2</xdr:col>
      <xdr:colOff>2844800</xdr:colOff>
      <xdr:row>183</xdr:row>
      <xdr:rowOff>25400</xdr:rowOff>
    </xdr:from>
    <xdr:to>
      <xdr:col>2</xdr:col>
      <xdr:colOff>4402895</xdr:colOff>
      <xdr:row>183</xdr:row>
      <xdr:rowOff>1583495</xdr:rowOff>
    </xdr:to>
    <xdr:pic>
      <xdr:nvPicPr>
        <xdr:cNvPr id="37" name="図 36">
          <a:extLst>
            <a:ext uri="{FF2B5EF4-FFF2-40B4-BE49-F238E27FC236}">
              <a16:creationId xmlns:a16="http://schemas.microsoft.com/office/drawing/2014/main" id="{D4EF6EE8-7638-F32E-B11A-8A510CC8DC61}"/>
            </a:ext>
          </a:extLst>
        </xdr:cNvPr>
        <xdr:cNvPicPr>
          <a:picLocks noChangeAspect="1"/>
        </xdr:cNvPicPr>
      </xdr:nvPicPr>
      <xdr:blipFill>
        <a:blip xmlns:r="http://schemas.openxmlformats.org/officeDocument/2006/relationships" r:embed="rId27"/>
        <a:stretch>
          <a:fillRect/>
        </a:stretch>
      </xdr:blipFill>
      <xdr:spPr>
        <a:xfrm>
          <a:off x="3911600" y="93459300"/>
          <a:ext cx="1561905" cy="1561905"/>
        </a:xfrm>
        <a:prstGeom prst="rect">
          <a:avLst/>
        </a:prstGeom>
      </xdr:spPr>
    </xdr:pic>
    <xdr:clientData/>
  </xdr:twoCellAnchor>
  <xdr:twoCellAnchor editAs="oneCell">
    <xdr:from>
      <xdr:col>5</xdr:col>
      <xdr:colOff>2840990</xdr:colOff>
      <xdr:row>183</xdr:row>
      <xdr:rowOff>25400</xdr:rowOff>
    </xdr:from>
    <xdr:to>
      <xdr:col>5</xdr:col>
      <xdr:colOff>4399085</xdr:colOff>
      <xdr:row>183</xdr:row>
      <xdr:rowOff>1583495</xdr:rowOff>
    </xdr:to>
    <xdr:pic>
      <xdr:nvPicPr>
        <xdr:cNvPr id="38" name="図 37">
          <a:extLst>
            <a:ext uri="{FF2B5EF4-FFF2-40B4-BE49-F238E27FC236}">
              <a16:creationId xmlns:a16="http://schemas.microsoft.com/office/drawing/2014/main" id="{59328A83-A671-A090-48BD-88C59DECDBC5}"/>
            </a:ext>
          </a:extLst>
        </xdr:cNvPr>
        <xdr:cNvPicPr>
          <a:picLocks noChangeAspect="1"/>
        </xdr:cNvPicPr>
      </xdr:nvPicPr>
      <xdr:blipFill>
        <a:blip xmlns:r="http://schemas.openxmlformats.org/officeDocument/2006/relationships" r:embed="rId27"/>
        <a:stretch>
          <a:fillRect/>
        </a:stretch>
      </xdr:blipFill>
      <xdr:spPr>
        <a:xfrm>
          <a:off x="8975090" y="93459300"/>
          <a:ext cx="1561905" cy="1561905"/>
        </a:xfrm>
        <a:prstGeom prst="rect">
          <a:avLst/>
        </a:prstGeom>
      </xdr:spPr>
    </xdr:pic>
    <xdr:clientData/>
  </xdr:twoCellAnchor>
  <xdr:twoCellAnchor editAs="oneCell">
    <xdr:from>
      <xdr:col>2</xdr:col>
      <xdr:colOff>2844800</xdr:colOff>
      <xdr:row>190</xdr:row>
      <xdr:rowOff>12700</xdr:rowOff>
    </xdr:from>
    <xdr:to>
      <xdr:col>2</xdr:col>
      <xdr:colOff>4402895</xdr:colOff>
      <xdr:row>190</xdr:row>
      <xdr:rowOff>1578415</xdr:rowOff>
    </xdr:to>
    <xdr:pic>
      <xdr:nvPicPr>
        <xdr:cNvPr id="39" name="図 38">
          <a:extLst>
            <a:ext uri="{FF2B5EF4-FFF2-40B4-BE49-F238E27FC236}">
              <a16:creationId xmlns:a16="http://schemas.microsoft.com/office/drawing/2014/main" id="{043DDD23-0631-B776-58AB-6449263736BF}"/>
            </a:ext>
          </a:extLst>
        </xdr:cNvPr>
        <xdr:cNvPicPr>
          <a:picLocks noChangeAspect="1"/>
        </xdr:cNvPicPr>
      </xdr:nvPicPr>
      <xdr:blipFill>
        <a:blip xmlns:r="http://schemas.openxmlformats.org/officeDocument/2006/relationships" r:embed="rId28"/>
        <a:stretch>
          <a:fillRect/>
        </a:stretch>
      </xdr:blipFill>
      <xdr:spPr>
        <a:xfrm>
          <a:off x="3911600" y="97028000"/>
          <a:ext cx="1561905" cy="1561905"/>
        </a:xfrm>
        <a:prstGeom prst="rect">
          <a:avLst/>
        </a:prstGeom>
      </xdr:spPr>
    </xdr:pic>
    <xdr:clientData/>
  </xdr:twoCellAnchor>
  <xdr:twoCellAnchor editAs="oneCell">
    <xdr:from>
      <xdr:col>5</xdr:col>
      <xdr:colOff>2832100</xdr:colOff>
      <xdr:row>190</xdr:row>
      <xdr:rowOff>25400</xdr:rowOff>
    </xdr:from>
    <xdr:to>
      <xdr:col>5</xdr:col>
      <xdr:colOff>4397815</xdr:colOff>
      <xdr:row>190</xdr:row>
      <xdr:rowOff>1583495</xdr:rowOff>
    </xdr:to>
    <xdr:pic>
      <xdr:nvPicPr>
        <xdr:cNvPr id="40" name="図 39">
          <a:extLst>
            <a:ext uri="{FF2B5EF4-FFF2-40B4-BE49-F238E27FC236}">
              <a16:creationId xmlns:a16="http://schemas.microsoft.com/office/drawing/2014/main" id="{799C6D94-73FF-CDBE-90C8-76E0CFBC54FF}"/>
            </a:ext>
          </a:extLst>
        </xdr:cNvPr>
        <xdr:cNvPicPr>
          <a:picLocks noChangeAspect="1"/>
        </xdr:cNvPicPr>
      </xdr:nvPicPr>
      <xdr:blipFill>
        <a:blip xmlns:r="http://schemas.openxmlformats.org/officeDocument/2006/relationships" r:embed="rId28"/>
        <a:stretch>
          <a:fillRect/>
        </a:stretch>
      </xdr:blipFill>
      <xdr:spPr>
        <a:xfrm>
          <a:off x="8966200" y="97040700"/>
          <a:ext cx="1561905" cy="1561905"/>
        </a:xfrm>
        <a:prstGeom prst="rect">
          <a:avLst/>
        </a:prstGeom>
      </xdr:spPr>
    </xdr:pic>
    <xdr:clientData/>
  </xdr:twoCellAnchor>
  <xdr:twoCellAnchor editAs="oneCell">
    <xdr:from>
      <xdr:col>2</xdr:col>
      <xdr:colOff>2835910</xdr:colOff>
      <xdr:row>197</xdr:row>
      <xdr:rowOff>23495</xdr:rowOff>
    </xdr:from>
    <xdr:to>
      <xdr:col>2</xdr:col>
      <xdr:colOff>4397815</xdr:colOff>
      <xdr:row>197</xdr:row>
      <xdr:rowOff>1581590</xdr:rowOff>
    </xdr:to>
    <xdr:pic>
      <xdr:nvPicPr>
        <xdr:cNvPr id="8" name="図 7">
          <a:extLst>
            <a:ext uri="{FF2B5EF4-FFF2-40B4-BE49-F238E27FC236}">
              <a16:creationId xmlns:a16="http://schemas.microsoft.com/office/drawing/2014/main" id="{A7B6556D-ADD8-F761-564E-0090A694574C}"/>
            </a:ext>
          </a:extLst>
        </xdr:cNvPr>
        <xdr:cNvPicPr>
          <a:picLocks noChangeAspect="1"/>
        </xdr:cNvPicPr>
      </xdr:nvPicPr>
      <xdr:blipFill>
        <a:blip xmlns:r="http://schemas.openxmlformats.org/officeDocument/2006/relationships" r:embed="rId29"/>
        <a:stretch>
          <a:fillRect/>
        </a:stretch>
      </xdr:blipFill>
      <xdr:spPr>
        <a:xfrm>
          <a:off x="3902710" y="100620195"/>
          <a:ext cx="1558095" cy="1561905"/>
        </a:xfrm>
        <a:prstGeom prst="rect">
          <a:avLst/>
        </a:prstGeom>
      </xdr:spPr>
    </xdr:pic>
    <xdr:clientData/>
  </xdr:twoCellAnchor>
  <xdr:twoCellAnchor editAs="oneCell">
    <xdr:from>
      <xdr:col>5</xdr:col>
      <xdr:colOff>2844800</xdr:colOff>
      <xdr:row>197</xdr:row>
      <xdr:rowOff>12700</xdr:rowOff>
    </xdr:from>
    <xdr:to>
      <xdr:col>5</xdr:col>
      <xdr:colOff>4402895</xdr:colOff>
      <xdr:row>197</xdr:row>
      <xdr:rowOff>1578415</xdr:rowOff>
    </xdr:to>
    <xdr:pic>
      <xdr:nvPicPr>
        <xdr:cNvPr id="9" name="図 8">
          <a:extLst>
            <a:ext uri="{FF2B5EF4-FFF2-40B4-BE49-F238E27FC236}">
              <a16:creationId xmlns:a16="http://schemas.microsoft.com/office/drawing/2014/main" id="{F2021C74-6290-E9B9-5F6D-E63C4F0D86F4}"/>
            </a:ext>
          </a:extLst>
        </xdr:cNvPr>
        <xdr:cNvPicPr>
          <a:picLocks noChangeAspect="1"/>
        </xdr:cNvPicPr>
      </xdr:nvPicPr>
      <xdr:blipFill>
        <a:blip xmlns:r="http://schemas.openxmlformats.org/officeDocument/2006/relationships" r:embed="rId29"/>
        <a:stretch>
          <a:fillRect/>
        </a:stretch>
      </xdr:blipFill>
      <xdr:spPr>
        <a:xfrm>
          <a:off x="8978900" y="100609400"/>
          <a:ext cx="1561905" cy="1561905"/>
        </a:xfrm>
        <a:prstGeom prst="rect">
          <a:avLst/>
        </a:prstGeom>
      </xdr:spPr>
    </xdr:pic>
    <xdr:clientData/>
  </xdr:twoCellAnchor>
  <xdr:twoCellAnchor editAs="oneCell">
    <xdr:from>
      <xdr:col>2</xdr:col>
      <xdr:colOff>2840990</xdr:colOff>
      <xdr:row>204</xdr:row>
      <xdr:rowOff>7620</xdr:rowOff>
    </xdr:from>
    <xdr:to>
      <xdr:col>3</xdr:col>
      <xdr:colOff>3615</xdr:colOff>
      <xdr:row>204</xdr:row>
      <xdr:rowOff>1546665</xdr:rowOff>
    </xdr:to>
    <xdr:pic>
      <xdr:nvPicPr>
        <xdr:cNvPr id="10" name="図 9">
          <a:extLst>
            <a:ext uri="{FF2B5EF4-FFF2-40B4-BE49-F238E27FC236}">
              <a16:creationId xmlns:a16="http://schemas.microsoft.com/office/drawing/2014/main" id="{ACD49037-7B6B-7E76-F77F-0E66B005E670}"/>
            </a:ext>
          </a:extLst>
        </xdr:cNvPr>
        <xdr:cNvPicPr>
          <a:picLocks noChangeAspect="1"/>
        </xdr:cNvPicPr>
      </xdr:nvPicPr>
      <xdr:blipFill>
        <a:blip xmlns:r="http://schemas.openxmlformats.org/officeDocument/2006/relationships" r:embed="rId30"/>
        <a:stretch>
          <a:fillRect/>
        </a:stretch>
      </xdr:blipFill>
      <xdr:spPr>
        <a:xfrm>
          <a:off x="3907790" y="104185720"/>
          <a:ext cx="1569525" cy="1546665"/>
        </a:xfrm>
        <a:prstGeom prst="rect">
          <a:avLst/>
        </a:prstGeom>
      </xdr:spPr>
    </xdr:pic>
    <xdr:clientData/>
  </xdr:twoCellAnchor>
  <xdr:twoCellAnchor editAs="oneCell">
    <xdr:from>
      <xdr:col>5</xdr:col>
      <xdr:colOff>2828290</xdr:colOff>
      <xdr:row>204</xdr:row>
      <xdr:rowOff>20320</xdr:rowOff>
    </xdr:from>
    <xdr:to>
      <xdr:col>5</xdr:col>
      <xdr:colOff>4399720</xdr:colOff>
      <xdr:row>204</xdr:row>
      <xdr:rowOff>1578415</xdr:rowOff>
    </xdr:to>
    <xdr:pic>
      <xdr:nvPicPr>
        <xdr:cNvPr id="41" name="図 40">
          <a:extLst>
            <a:ext uri="{FF2B5EF4-FFF2-40B4-BE49-F238E27FC236}">
              <a16:creationId xmlns:a16="http://schemas.microsoft.com/office/drawing/2014/main" id="{99C4E6CA-F38A-673D-5DF5-662A3EDFAC90}"/>
            </a:ext>
          </a:extLst>
        </xdr:cNvPr>
        <xdr:cNvPicPr>
          <a:picLocks noChangeAspect="1"/>
        </xdr:cNvPicPr>
      </xdr:nvPicPr>
      <xdr:blipFill>
        <a:blip xmlns:r="http://schemas.openxmlformats.org/officeDocument/2006/relationships" r:embed="rId30"/>
        <a:stretch>
          <a:fillRect/>
        </a:stretch>
      </xdr:blipFill>
      <xdr:spPr>
        <a:xfrm>
          <a:off x="8962390" y="104198420"/>
          <a:ext cx="1575240" cy="1561905"/>
        </a:xfrm>
        <a:prstGeom prst="rect">
          <a:avLst/>
        </a:prstGeom>
      </xdr:spPr>
    </xdr:pic>
    <xdr:clientData/>
  </xdr:twoCellAnchor>
  <xdr:twoCellAnchor editAs="oneCell">
    <xdr:from>
      <xdr:col>2</xdr:col>
      <xdr:colOff>2844800</xdr:colOff>
      <xdr:row>211</xdr:row>
      <xdr:rowOff>12700</xdr:rowOff>
    </xdr:from>
    <xdr:to>
      <xdr:col>2</xdr:col>
      <xdr:colOff>4402895</xdr:colOff>
      <xdr:row>211</xdr:row>
      <xdr:rowOff>1578415</xdr:rowOff>
    </xdr:to>
    <xdr:pic>
      <xdr:nvPicPr>
        <xdr:cNvPr id="42" name="図 41">
          <a:extLst>
            <a:ext uri="{FF2B5EF4-FFF2-40B4-BE49-F238E27FC236}">
              <a16:creationId xmlns:a16="http://schemas.microsoft.com/office/drawing/2014/main" id="{57C0B4F2-97BD-71D8-B010-CBB1A2A8AD17}"/>
            </a:ext>
          </a:extLst>
        </xdr:cNvPr>
        <xdr:cNvPicPr>
          <a:picLocks noChangeAspect="1"/>
        </xdr:cNvPicPr>
      </xdr:nvPicPr>
      <xdr:blipFill>
        <a:blip xmlns:r="http://schemas.openxmlformats.org/officeDocument/2006/relationships" r:embed="rId31"/>
        <a:stretch>
          <a:fillRect/>
        </a:stretch>
      </xdr:blipFill>
      <xdr:spPr>
        <a:xfrm>
          <a:off x="3911600" y="107772200"/>
          <a:ext cx="1561905" cy="1561905"/>
        </a:xfrm>
        <a:prstGeom prst="rect">
          <a:avLst/>
        </a:prstGeom>
      </xdr:spPr>
    </xdr:pic>
    <xdr:clientData/>
  </xdr:twoCellAnchor>
  <xdr:twoCellAnchor editAs="oneCell">
    <xdr:from>
      <xdr:col>5</xdr:col>
      <xdr:colOff>2844800</xdr:colOff>
      <xdr:row>211</xdr:row>
      <xdr:rowOff>12700</xdr:rowOff>
    </xdr:from>
    <xdr:to>
      <xdr:col>5</xdr:col>
      <xdr:colOff>4402895</xdr:colOff>
      <xdr:row>211</xdr:row>
      <xdr:rowOff>1578415</xdr:rowOff>
    </xdr:to>
    <xdr:pic>
      <xdr:nvPicPr>
        <xdr:cNvPr id="43" name="図 42">
          <a:extLst>
            <a:ext uri="{FF2B5EF4-FFF2-40B4-BE49-F238E27FC236}">
              <a16:creationId xmlns:a16="http://schemas.microsoft.com/office/drawing/2014/main" id="{126EBD39-537F-2E4F-1E06-C081B916D5A5}"/>
            </a:ext>
          </a:extLst>
        </xdr:cNvPr>
        <xdr:cNvPicPr>
          <a:picLocks noChangeAspect="1"/>
        </xdr:cNvPicPr>
      </xdr:nvPicPr>
      <xdr:blipFill>
        <a:blip xmlns:r="http://schemas.openxmlformats.org/officeDocument/2006/relationships" r:embed="rId31"/>
        <a:stretch>
          <a:fillRect/>
        </a:stretch>
      </xdr:blipFill>
      <xdr:spPr>
        <a:xfrm>
          <a:off x="8978900" y="107772200"/>
          <a:ext cx="1561905" cy="1561905"/>
        </a:xfrm>
        <a:prstGeom prst="rect">
          <a:avLst/>
        </a:prstGeom>
      </xdr:spPr>
    </xdr:pic>
    <xdr:clientData/>
  </xdr:twoCellAnchor>
  <xdr:twoCellAnchor editAs="oneCell">
    <xdr:from>
      <xdr:col>2</xdr:col>
      <xdr:colOff>2844800</xdr:colOff>
      <xdr:row>218</xdr:row>
      <xdr:rowOff>12700</xdr:rowOff>
    </xdr:from>
    <xdr:to>
      <xdr:col>2</xdr:col>
      <xdr:colOff>4402895</xdr:colOff>
      <xdr:row>218</xdr:row>
      <xdr:rowOff>1578415</xdr:rowOff>
    </xdr:to>
    <xdr:pic>
      <xdr:nvPicPr>
        <xdr:cNvPr id="44" name="図 43">
          <a:extLst>
            <a:ext uri="{FF2B5EF4-FFF2-40B4-BE49-F238E27FC236}">
              <a16:creationId xmlns:a16="http://schemas.microsoft.com/office/drawing/2014/main" id="{EEEBCAA8-D25F-337A-11CB-D4E56D2131A7}"/>
            </a:ext>
          </a:extLst>
        </xdr:cNvPr>
        <xdr:cNvPicPr>
          <a:picLocks noChangeAspect="1"/>
        </xdr:cNvPicPr>
      </xdr:nvPicPr>
      <xdr:blipFill>
        <a:blip xmlns:r="http://schemas.openxmlformats.org/officeDocument/2006/relationships" r:embed="rId32"/>
        <a:stretch>
          <a:fillRect/>
        </a:stretch>
      </xdr:blipFill>
      <xdr:spPr>
        <a:xfrm>
          <a:off x="3911600" y="111353600"/>
          <a:ext cx="1561905" cy="1561905"/>
        </a:xfrm>
        <a:prstGeom prst="rect">
          <a:avLst/>
        </a:prstGeom>
      </xdr:spPr>
    </xdr:pic>
    <xdr:clientData/>
  </xdr:twoCellAnchor>
  <xdr:twoCellAnchor editAs="oneCell">
    <xdr:from>
      <xdr:col>5</xdr:col>
      <xdr:colOff>2830195</xdr:colOff>
      <xdr:row>218</xdr:row>
      <xdr:rowOff>25400</xdr:rowOff>
    </xdr:from>
    <xdr:to>
      <xdr:col>5</xdr:col>
      <xdr:colOff>4397815</xdr:colOff>
      <xdr:row>218</xdr:row>
      <xdr:rowOff>1583495</xdr:rowOff>
    </xdr:to>
    <xdr:pic>
      <xdr:nvPicPr>
        <xdr:cNvPr id="45" name="図 44">
          <a:extLst>
            <a:ext uri="{FF2B5EF4-FFF2-40B4-BE49-F238E27FC236}">
              <a16:creationId xmlns:a16="http://schemas.microsoft.com/office/drawing/2014/main" id="{B84FB1C8-B512-FF0E-2384-B153B489767C}"/>
            </a:ext>
          </a:extLst>
        </xdr:cNvPr>
        <xdr:cNvPicPr>
          <a:picLocks noChangeAspect="1"/>
        </xdr:cNvPicPr>
      </xdr:nvPicPr>
      <xdr:blipFill>
        <a:blip xmlns:r="http://schemas.openxmlformats.org/officeDocument/2006/relationships" r:embed="rId32"/>
        <a:stretch>
          <a:fillRect/>
        </a:stretch>
      </xdr:blipFill>
      <xdr:spPr>
        <a:xfrm>
          <a:off x="8964295" y="111366300"/>
          <a:ext cx="1560000" cy="1561905"/>
        </a:xfrm>
        <a:prstGeom prst="rect">
          <a:avLst/>
        </a:prstGeom>
      </xdr:spPr>
    </xdr:pic>
    <xdr:clientData/>
  </xdr:twoCellAnchor>
  <xdr:twoCellAnchor editAs="oneCell">
    <xdr:from>
      <xdr:col>2</xdr:col>
      <xdr:colOff>2832100</xdr:colOff>
      <xdr:row>225</xdr:row>
      <xdr:rowOff>12700</xdr:rowOff>
    </xdr:from>
    <xdr:to>
      <xdr:col>2</xdr:col>
      <xdr:colOff>4397815</xdr:colOff>
      <xdr:row>225</xdr:row>
      <xdr:rowOff>1578415</xdr:rowOff>
    </xdr:to>
    <xdr:pic>
      <xdr:nvPicPr>
        <xdr:cNvPr id="46" name="図 45">
          <a:extLst>
            <a:ext uri="{FF2B5EF4-FFF2-40B4-BE49-F238E27FC236}">
              <a16:creationId xmlns:a16="http://schemas.microsoft.com/office/drawing/2014/main" id="{CD444FF9-B46D-5039-C15D-A148AF4EC372}"/>
            </a:ext>
          </a:extLst>
        </xdr:cNvPr>
        <xdr:cNvPicPr>
          <a:picLocks noChangeAspect="1"/>
        </xdr:cNvPicPr>
      </xdr:nvPicPr>
      <xdr:blipFill>
        <a:blip xmlns:r="http://schemas.openxmlformats.org/officeDocument/2006/relationships" r:embed="rId33"/>
        <a:stretch>
          <a:fillRect/>
        </a:stretch>
      </xdr:blipFill>
      <xdr:spPr>
        <a:xfrm>
          <a:off x="3898900" y="114935000"/>
          <a:ext cx="1561905" cy="1561905"/>
        </a:xfrm>
        <a:prstGeom prst="rect">
          <a:avLst/>
        </a:prstGeom>
      </xdr:spPr>
    </xdr:pic>
    <xdr:clientData/>
  </xdr:twoCellAnchor>
  <xdr:twoCellAnchor editAs="oneCell">
    <xdr:from>
      <xdr:col>5</xdr:col>
      <xdr:colOff>2832100</xdr:colOff>
      <xdr:row>225</xdr:row>
      <xdr:rowOff>12700</xdr:rowOff>
    </xdr:from>
    <xdr:to>
      <xdr:col>5</xdr:col>
      <xdr:colOff>4397815</xdr:colOff>
      <xdr:row>225</xdr:row>
      <xdr:rowOff>1578415</xdr:rowOff>
    </xdr:to>
    <xdr:pic>
      <xdr:nvPicPr>
        <xdr:cNvPr id="47" name="図 46">
          <a:extLst>
            <a:ext uri="{FF2B5EF4-FFF2-40B4-BE49-F238E27FC236}">
              <a16:creationId xmlns:a16="http://schemas.microsoft.com/office/drawing/2014/main" id="{0BDDBF42-D177-7D21-24C0-C35CBAAFE4E1}"/>
            </a:ext>
          </a:extLst>
        </xdr:cNvPr>
        <xdr:cNvPicPr>
          <a:picLocks noChangeAspect="1"/>
        </xdr:cNvPicPr>
      </xdr:nvPicPr>
      <xdr:blipFill>
        <a:blip xmlns:r="http://schemas.openxmlformats.org/officeDocument/2006/relationships" r:embed="rId33"/>
        <a:stretch>
          <a:fillRect/>
        </a:stretch>
      </xdr:blipFill>
      <xdr:spPr>
        <a:xfrm>
          <a:off x="8966200" y="114935000"/>
          <a:ext cx="1561905" cy="1561905"/>
        </a:xfrm>
        <a:prstGeom prst="rect">
          <a:avLst/>
        </a:prstGeom>
      </xdr:spPr>
    </xdr:pic>
    <xdr:clientData/>
  </xdr:twoCellAnchor>
  <xdr:twoCellAnchor editAs="oneCell">
    <xdr:from>
      <xdr:col>2</xdr:col>
      <xdr:colOff>2844800</xdr:colOff>
      <xdr:row>232</xdr:row>
      <xdr:rowOff>16510</xdr:rowOff>
    </xdr:from>
    <xdr:to>
      <xdr:col>3</xdr:col>
      <xdr:colOff>3615</xdr:colOff>
      <xdr:row>232</xdr:row>
      <xdr:rowOff>1582225</xdr:rowOff>
    </xdr:to>
    <xdr:pic>
      <xdr:nvPicPr>
        <xdr:cNvPr id="48" name="図 47">
          <a:extLst>
            <a:ext uri="{FF2B5EF4-FFF2-40B4-BE49-F238E27FC236}">
              <a16:creationId xmlns:a16="http://schemas.microsoft.com/office/drawing/2014/main" id="{356040E6-F53D-2668-0633-995BA6CFE487}"/>
            </a:ext>
          </a:extLst>
        </xdr:cNvPr>
        <xdr:cNvPicPr>
          <a:picLocks noChangeAspect="1"/>
        </xdr:cNvPicPr>
      </xdr:nvPicPr>
      <xdr:blipFill>
        <a:blip xmlns:r="http://schemas.openxmlformats.org/officeDocument/2006/relationships" r:embed="rId34"/>
        <a:stretch>
          <a:fillRect/>
        </a:stretch>
      </xdr:blipFill>
      <xdr:spPr>
        <a:xfrm>
          <a:off x="3911600" y="118520210"/>
          <a:ext cx="1565715" cy="1561905"/>
        </a:xfrm>
        <a:prstGeom prst="rect">
          <a:avLst/>
        </a:prstGeom>
      </xdr:spPr>
    </xdr:pic>
    <xdr:clientData/>
  </xdr:twoCellAnchor>
  <xdr:twoCellAnchor editAs="oneCell">
    <xdr:from>
      <xdr:col>5</xdr:col>
      <xdr:colOff>2834005</xdr:colOff>
      <xdr:row>232</xdr:row>
      <xdr:rowOff>22225</xdr:rowOff>
    </xdr:from>
    <xdr:to>
      <xdr:col>5</xdr:col>
      <xdr:colOff>4399720</xdr:colOff>
      <xdr:row>232</xdr:row>
      <xdr:rowOff>1580320</xdr:rowOff>
    </xdr:to>
    <xdr:pic>
      <xdr:nvPicPr>
        <xdr:cNvPr id="49" name="図 48">
          <a:extLst>
            <a:ext uri="{FF2B5EF4-FFF2-40B4-BE49-F238E27FC236}">
              <a16:creationId xmlns:a16="http://schemas.microsoft.com/office/drawing/2014/main" id="{05589D83-9876-43FB-5CDB-C5109E1013F1}"/>
            </a:ext>
          </a:extLst>
        </xdr:cNvPr>
        <xdr:cNvPicPr>
          <a:picLocks noChangeAspect="1"/>
        </xdr:cNvPicPr>
      </xdr:nvPicPr>
      <xdr:blipFill>
        <a:blip xmlns:r="http://schemas.openxmlformats.org/officeDocument/2006/relationships" r:embed="rId34"/>
        <a:stretch>
          <a:fillRect/>
        </a:stretch>
      </xdr:blipFill>
      <xdr:spPr>
        <a:xfrm>
          <a:off x="8968105" y="118525925"/>
          <a:ext cx="1561905" cy="1561905"/>
        </a:xfrm>
        <a:prstGeom prst="rect">
          <a:avLst/>
        </a:prstGeom>
      </xdr:spPr>
    </xdr:pic>
    <xdr:clientData/>
  </xdr:twoCellAnchor>
  <xdr:twoCellAnchor editAs="oneCell">
    <xdr:from>
      <xdr:col>2</xdr:col>
      <xdr:colOff>2832100</xdr:colOff>
      <xdr:row>239</xdr:row>
      <xdr:rowOff>16510</xdr:rowOff>
    </xdr:from>
    <xdr:to>
      <xdr:col>2</xdr:col>
      <xdr:colOff>4397815</xdr:colOff>
      <xdr:row>239</xdr:row>
      <xdr:rowOff>1582225</xdr:rowOff>
    </xdr:to>
    <xdr:pic>
      <xdr:nvPicPr>
        <xdr:cNvPr id="50" name="図 49">
          <a:extLst>
            <a:ext uri="{FF2B5EF4-FFF2-40B4-BE49-F238E27FC236}">
              <a16:creationId xmlns:a16="http://schemas.microsoft.com/office/drawing/2014/main" id="{33A48846-EEAC-A4FD-DE85-F17792759199}"/>
            </a:ext>
          </a:extLst>
        </xdr:cNvPr>
        <xdr:cNvPicPr>
          <a:picLocks noChangeAspect="1"/>
        </xdr:cNvPicPr>
      </xdr:nvPicPr>
      <xdr:blipFill>
        <a:blip xmlns:r="http://schemas.openxmlformats.org/officeDocument/2006/relationships" r:embed="rId35"/>
        <a:stretch>
          <a:fillRect/>
        </a:stretch>
      </xdr:blipFill>
      <xdr:spPr>
        <a:xfrm>
          <a:off x="3898900" y="122101610"/>
          <a:ext cx="1561905" cy="1561905"/>
        </a:xfrm>
        <a:prstGeom prst="rect">
          <a:avLst/>
        </a:prstGeom>
      </xdr:spPr>
    </xdr:pic>
    <xdr:clientData/>
  </xdr:twoCellAnchor>
  <xdr:twoCellAnchor editAs="oneCell">
    <xdr:from>
      <xdr:col>5</xdr:col>
      <xdr:colOff>2839720</xdr:colOff>
      <xdr:row>239</xdr:row>
      <xdr:rowOff>29210</xdr:rowOff>
    </xdr:from>
    <xdr:to>
      <xdr:col>5</xdr:col>
      <xdr:colOff>4397815</xdr:colOff>
      <xdr:row>239</xdr:row>
      <xdr:rowOff>1583495</xdr:rowOff>
    </xdr:to>
    <xdr:pic>
      <xdr:nvPicPr>
        <xdr:cNvPr id="51" name="図 50">
          <a:extLst>
            <a:ext uri="{FF2B5EF4-FFF2-40B4-BE49-F238E27FC236}">
              <a16:creationId xmlns:a16="http://schemas.microsoft.com/office/drawing/2014/main" id="{4B815142-65F9-EE81-AAC4-97EDB08FA59D}"/>
            </a:ext>
          </a:extLst>
        </xdr:cNvPr>
        <xdr:cNvPicPr>
          <a:picLocks noChangeAspect="1"/>
        </xdr:cNvPicPr>
      </xdr:nvPicPr>
      <xdr:blipFill>
        <a:blip xmlns:r="http://schemas.openxmlformats.org/officeDocument/2006/relationships" r:embed="rId35"/>
        <a:stretch>
          <a:fillRect/>
        </a:stretch>
      </xdr:blipFill>
      <xdr:spPr>
        <a:xfrm>
          <a:off x="8973820" y="122114310"/>
          <a:ext cx="1561905" cy="1561905"/>
        </a:xfrm>
        <a:prstGeom prst="rect">
          <a:avLst/>
        </a:prstGeom>
      </xdr:spPr>
    </xdr:pic>
    <xdr:clientData/>
  </xdr:twoCellAnchor>
  <xdr:twoCellAnchor editAs="oneCell">
    <xdr:from>
      <xdr:col>2</xdr:col>
      <xdr:colOff>2832100</xdr:colOff>
      <xdr:row>246</xdr:row>
      <xdr:rowOff>12700</xdr:rowOff>
    </xdr:from>
    <xdr:to>
      <xdr:col>2</xdr:col>
      <xdr:colOff>4397815</xdr:colOff>
      <xdr:row>246</xdr:row>
      <xdr:rowOff>1578415</xdr:rowOff>
    </xdr:to>
    <xdr:pic>
      <xdr:nvPicPr>
        <xdr:cNvPr id="52" name="図 51">
          <a:extLst>
            <a:ext uri="{FF2B5EF4-FFF2-40B4-BE49-F238E27FC236}">
              <a16:creationId xmlns:a16="http://schemas.microsoft.com/office/drawing/2014/main" id="{17EF0EC4-4829-7428-0072-DD4A13CB6B30}"/>
            </a:ext>
          </a:extLst>
        </xdr:cNvPr>
        <xdr:cNvPicPr>
          <a:picLocks noChangeAspect="1"/>
        </xdr:cNvPicPr>
      </xdr:nvPicPr>
      <xdr:blipFill>
        <a:blip xmlns:r="http://schemas.openxmlformats.org/officeDocument/2006/relationships" r:embed="rId36"/>
        <a:stretch>
          <a:fillRect/>
        </a:stretch>
      </xdr:blipFill>
      <xdr:spPr>
        <a:xfrm>
          <a:off x="3898900" y="125679200"/>
          <a:ext cx="1561905" cy="1561905"/>
        </a:xfrm>
        <a:prstGeom prst="rect">
          <a:avLst/>
        </a:prstGeom>
      </xdr:spPr>
    </xdr:pic>
    <xdr:clientData/>
  </xdr:twoCellAnchor>
  <xdr:twoCellAnchor editAs="oneCell">
    <xdr:from>
      <xdr:col>5</xdr:col>
      <xdr:colOff>2834005</xdr:colOff>
      <xdr:row>246</xdr:row>
      <xdr:rowOff>21590</xdr:rowOff>
    </xdr:from>
    <xdr:to>
      <xdr:col>5</xdr:col>
      <xdr:colOff>4399720</xdr:colOff>
      <xdr:row>246</xdr:row>
      <xdr:rowOff>1579685</xdr:rowOff>
    </xdr:to>
    <xdr:pic>
      <xdr:nvPicPr>
        <xdr:cNvPr id="53" name="図 52">
          <a:extLst>
            <a:ext uri="{FF2B5EF4-FFF2-40B4-BE49-F238E27FC236}">
              <a16:creationId xmlns:a16="http://schemas.microsoft.com/office/drawing/2014/main" id="{B6946AD4-9B3E-47F1-3F98-EEB578BCBF93}"/>
            </a:ext>
          </a:extLst>
        </xdr:cNvPr>
        <xdr:cNvPicPr>
          <a:picLocks noChangeAspect="1"/>
        </xdr:cNvPicPr>
      </xdr:nvPicPr>
      <xdr:blipFill>
        <a:blip xmlns:r="http://schemas.openxmlformats.org/officeDocument/2006/relationships" r:embed="rId36"/>
        <a:stretch>
          <a:fillRect/>
        </a:stretch>
      </xdr:blipFill>
      <xdr:spPr>
        <a:xfrm>
          <a:off x="8968105" y="125688090"/>
          <a:ext cx="1561905" cy="1561905"/>
        </a:xfrm>
        <a:prstGeom prst="rect">
          <a:avLst/>
        </a:prstGeom>
      </xdr:spPr>
    </xdr:pic>
    <xdr:clientData/>
  </xdr:twoCellAnchor>
  <xdr:twoCellAnchor editAs="oneCell">
    <xdr:from>
      <xdr:col>2</xdr:col>
      <xdr:colOff>2837180</xdr:colOff>
      <xdr:row>253</xdr:row>
      <xdr:rowOff>8890</xdr:rowOff>
    </xdr:from>
    <xdr:to>
      <xdr:col>2</xdr:col>
      <xdr:colOff>4402895</xdr:colOff>
      <xdr:row>253</xdr:row>
      <xdr:rowOff>1578415</xdr:rowOff>
    </xdr:to>
    <xdr:pic>
      <xdr:nvPicPr>
        <xdr:cNvPr id="54" name="図 53">
          <a:extLst>
            <a:ext uri="{FF2B5EF4-FFF2-40B4-BE49-F238E27FC236}">
              <a16:creationId xmlns:a16="http://schemas.microsoft.com/office/drawing/2014/main" id="{69B05CA6-F1E2-28AC-67A3-8C88601D9B29}"/>
            </a:ext>
          </a:extLst>
        </xdr:cNvPr>
        <xdr:cNvPicPr>
          <a:picLocks noChangeAspect="1"/>
        </xdr:cNvPicPr>
      </xdr:nvPicPr>
      <xdr:blipFill>
        <a:blip xmlns:r="http://schemas.openxmlformats.org/officeDocument/2006/relationships" r:embed="rId37"/>
        <a:stretch>
          <a:fillRect/>
        </a:stretch>
      </xdr:blipFill>
      <xdr:spPr>
        <a:xfrm>
          <a:off x="3903980" y="129256790"/>
          <a:ext cx="1561905" cy="1561905"/>
        </a:xfrm>
        <a:prstGeom prst="rect">
          <a:avLst/>
        </a:prstGeom>
      </xdr:spPr>
    </xdr:pic>
    <xdr:clientData/>
  </xdr:twoCellAnchor>
  <xdr:twoCellAnchor editAs="oneCell">
    <xdr:from>
      <xdr:col>5</xdr:col>
      <xdr:colOff>2850515</xdr:colOff>
      <xdr:row>253</xdr:row>
      <xdr:rowOff>20320</xdr:rowOff>
    </xdr:from>
    <xdr:to>
      <xdr:col>5</xdr:col>
      <xdr:colOff>4400990</xdr:colOff>
      <xdr:row>253</xdr:row>
      <xdr:rowOff>1578415</xdr:rowOff>
    </xdr:to>
    <xdr:pic>
      <xdr:nvPicPr>
        <xdr:cNvPr id="55" name="図 54">
          <a:extLst>
            <a:ext uri="{FF2B5EF4-FFF2-40B4-BE49-F238E27FC236}">
              <a16:creationId xmlns:a16="http://schemas.microsoft.com/office/drawing/2014/main" id="{3C1C4BA4-AA57-9E01-4AE2-7ACE8D558D6C}"/>
            </a:ext>
          </a:extLst>
        </xdr:cNvPr>
        <xdr:cNvPicPr>
          <a:picLocks noChangeAspect="1"/>
        </xdr:cNvPicPr>
      </xdr:nvPicPr>
      <xdr:blipFill>
        <a:blip xmlns:r="http://schemas.openxmlformats.org/officeDocument/2006/relationships" r:embed="rId37"/>
        <a:stretch>
          <a:fillRect/>
        </a:stretch>
      </xdr:blipFill>
      <xdr:spPr>
        <a:xfrm>
          <a:off x="8984615" y="129268220"/>
          <a:ext cx="1554285" cy="1561905"/>
        </a:xfrm>
        <a:prstGeom prst="rect">
          <a:avLst/>
        </a:prstGeom>
      </xdr:spPr>
    </xdr:pic>
    <xdr:clientData/>
  </xdr:twoCellAnchor>
  <xdr:twoCellAnchor editAs="oneCell">
    <xdr:from>
      <xdr:col>2</xdr:col>
      <xdr:colOff>2840990</xdr:colOff>
      <xdr:row>260</xdr:row>
      <xdr:rowOff>25400</xdr:rowOff>
    </xdr:from>
    <xdr:to>
      <xdr:col>2</xdr:col>
      <xdr:colOff>4399085</xdr:colOff>
      <xdr:row>260</xdr:row>
      <xdr:rowOff>1583495</xdr:rowOff>
    </xdr:to>
    <xdr:pic>
      <xdr:nvPicPr>
        <xdr:cNvPr id="56" name="図 55">
          <a:extLst>
            <a:ext uri="{FF2B5EF4-FFF2-40B4-BE49-F238E27FC236}">
              <a16:creationId xmlns:a16="http://schemas.microsoft.com/office/drawing/2014/main" id="{9A5344EF-7959-A26D-59DB-FF3DD8FEDEF7}"/>
            </a:ext>
          </a:extLst>
        </xdr:cNvPr>
        <xdr:cNvPicPr>
          <a:picLocks noChangeAspect="1"/>
        </xdr:cNvPicPr>
      </xdr:nvPicPr>
      <xdr:blipFill>
        <a:blip xmlns:r="http://schemas.openxmlformats.org/officeDocument/2006/relationships" r:embed="rId38"/>
        <a:stretch>
          <a:fillRect/>
        </a:stretch>
      </xdr:blipFill>
      <xdr:spPr>
        <a:xfrm>
          <a:off x="3907790" y="132854700"/>
          <a:ext cx="1561905" cy="1561905"/>
        </a:xfrm>
        <a:prstGeom prst="rect">
          <a:avLst/>
        </a:prstGeom>
      </xdr:spPr>
    </xdr:pic>
    <xdr:clientData/>
  </xdr:twoCellAnchor>
  <xdr:twoCellAnchor editAs="oneCell">
    <xdr:from>
      <xdr:col>5</xdr:col>
      <xdr:colOff>2850515</xdr:colOff>
      <xdr:row>260</xdr:row>
      <xdr:rowOff>20320</xdr:rowOff>
    </xdr:from>
    <xdr:to>
      <xdr:col>5</xdr:col>
      <xdr:colOff>4400990</xdr:colOff>
      <xdr:row>260</xdr:row>
      <xdr:rowOff>1578415</xdr:rowOff>
    </xdr:to>
    <xdr:pic>
      <xdr:nvPicPr>
        <xdr:cNvPr id="57" name="図 56">
          <a:extLst>
            <a:ext uri="{FF2B5EF4-FFF2-40B4-BE49-F238E27FC236}">
              <a16:creationId xmlns:a16="http://schemas.microsoft.com/office/drawing/2014/main" id="{D96C3DEB-7347-DBCE-497D-61EC20E127D7}"/>
            </a:ext>
          </a:extLst>
        </xdr:cNvPr>
        <xdr:cNvPicPr>
          <a:picLocks noChangeAspect="1"/>
        </xdr:cNvPicPr>
      </xdr:nvPicPr>
      <xdr:blipFill>
        <a:blip xmlns:r="http://schemas.openxmlformats.org/officeDocument/2006/relationships" r:embed="rId38"/>
        <a:stretch>
          <a:fillRect/>
        </a:stretch>
      </xdr:blipFill>
      <xdr:spPr>
        <a:xfrm>
          <a:off x="8984615" y="132849620"/>
          <a:ext cx="1554285" cy="1561905"/>
        </a:xfrm>
        <a:prstGeom prst="rect">
          <a:avLst/>
        </a:prstGeom>
      </xdr:spPr>
    </xdr:pic>
    <xdr:clientData/>
  </xdr:twoCellAnchor>
  <xdr:twoCellAnchor editAs="oneCell">
    <xdr:from>
      <xdr:col>2</xdr:col>
      <xdr:colOff>2832100</xdr:colOff>
      <xdr:row>267</xdr:row>
      <xdr:rowOff>16510</xdr:rowOff>
    </xdr:from>
    <xdr:to>
      <xdr:col>2</xdr:col>
      <xdr:colOff>4397815</xdr:colOff>
      <xdr:row>267</xdr:row>
      <xdr:rowOff>1582225</xdr:rowOff>
    </xdr:to>
    <xdr:pic>
      <xdr:nvPicPr>
        <xdr:cNvPr id="58" name="図 57">
          <a:extLst>
            <a:ext uri="{FF2B5EF4-FFF2-40B4-BE49-F238E27FC236}">
              <a16:creationId xmlns:a16="http://schemas.microsoft.com/office/drawing/2014/main" id="{EA33BF39-3327-A716-F271-697712D2B6C9}"/>
            </a:ext>
          </a:extLst>
        </xdr:cNvPr>
        <xdr:cNvPicPr>
          <a:picLocks noChangeAspect="1"/>
        </xdr:cNvPicPr>
      </xdr:nvPicPr>
      <xdr:blipFill>
        <a:blip xmlns:r="http://schemas.openxmlformats.org/officeDocument/2006/relationships" r:embed="rId39"/>
        <a:stretch>
          <a:fillRect/>
        </a:stretch>
      </xdr:blipFill>
      <xdr:spPr>
        <a:xfrm>
          <a:off x="3898900" y="136427210"/>
          <a:ext cx="1561905" cy="1561905"/>
        </a:xfrm>
        <a:prstGeom prst="rect">
          <a:avLst/>
        </a:prstGeom>
      </xdr:spPr>
    </xdr:pic>
    <xdr:clientData/>
  </xdr:twoCellAnchor>
  <xdr:twoCellAnchor editAs="oneCell">
    <xdr:from>
      <xdr:col>5</xdr:col>
      <xdr:colOff>2832100</xdr:colOff>
      <xdr:row>267</xdr:row>
      <xdr:rowOff>25400</xdr:rowOff>
    </xdr:from>
    <xdr:to>
      <xdr:col>5</xdr:col>
      <xdr:colOff>4397815</xdr:colOff>
      <xdr:row>267</xdr:row>
      <xdr:rowOff>1583495</xdr:rowOff>
    </xdr:to>
    <xdr:pic>
      <xdr:nvPicPr>
        <xdr:cNvPr id="59" name="図 58">
          <a:extLst>
            <a:ext uri="{FF2B5EF4-FFF2-40B4-BE49-F238E27FC236}">
              <a16:creationId xmlns:a16="http://schemas.microsoft.com/office/drawing/2014/main" id="{C51E0EF2-42AE-9CCE-57B8-150C0ABDCB0C}"/>
            </a:ext>
          </a:extLst>
        </xdr:cNvPr>
        <xdr:cNvPicPr>
          <a:picLocks noChangeAspect="1"/>
        </xdr:cNvPicPr>
      </xdr:nvPicPr>
      <xdr:blipFill>
        <a:blip xmlns:r="http://schemas.openxmlformats.org/officeDocument/2006/relationships" r:embed="rId39"/>
        <a:stretch>
          <a:fillRect/>
        </a:stretch>
      </xdr:blipFill>
      <xdr:spPr>
        <a:xfrm>
          <a:off x="8966200" y="136436100"/>
          <a:ext cx="1561905" cy="1561905"/>
        </a:xfrm>
        <a:prstGeom prst="rect">
          <a:avLst/>
        </a:prstGeom>
      </xdr:spPr>
    </xdr:pic>
    <xdr:clientData/>
  </xdr:twoCellAnchor>
  <xdr:twoCellAnchor editAs="oneCell">
    <xdr:from>
      <xdr:col>2</xdr:col>
      <xdr:colOff>2832100</xdr:colOff>
      <xdr:row>274</xdr:row>
      <xdr:rowOff>21590</xdr:rowOff>
    </xdr:from>
    <xdr:to>
      <xdr:col>2</xdr:col>
      <xdr:colOff>4397815</xdr:colOff>
      <xdr:row>274</xdr:row>
      <xdr:rowOff>1579685</xdr:rowOff>
    </xdr:to>
    <xdr:pic>
      <xdr:nvPicPr>
        <xdr:cNvPr id="60" name="図 59">
          <a:extLst>
            <a:ext uri="{FF2B5EF4-FFF2-40B4-BE49-F238E27FC236}">
              <a16:creationId xmlns:a16="http://schemas.microsoft.com/office/drawing/2014/main" id="{94903481-3B9E-60BA-7888-C5E3414B8DED}"/>
            </a:ext>
          </a:extLst>
        </xdr:cNvPr>
        <xdr:cNvPicPr>
          <a:picLocks noChangeAspect="1"/>
        </xdr:cNvPicPr>
      </xdr:nvPicPr>
      <xdr:blipFill>
        <a:blip xmlns:r="http://schemas.openxmlformats.org/officeDocument/2006/relationships" r:embed="rId40"/>
        <a:stretch>
          <a:fillRect/>
        </a:stretch>
      </xdr:blipFill>
      <xdr:spPr>
        <a:xfrm>
          <a:off x="3898900" y="140013690"/>
          <a:ext cx="1561905" cy="1561905"/>
        </a:xfrm>
        <a:prstGeom prst="rect">
          <a:avLst/>
        </a:prstGeom>
      </xdr:spPr>
    </xdr:pic>
    <xdr:clientData/>
  </xdr:twoCellAnchor>
  <xdr:twoCellAnchor editAs="oneCell">
    <xdr:from>
      <xdr:col>5</xdr:col>
      <xdr:colOff>2835910</xdr:colOff>
      <xdr:row>274</xdr:row>
      <xdr:rowOff>25400</xdr:rowOff>
    </xdr:from>
    <xdr:to>
      <xdr:col>5</xdr:col>
      <xdr:colOff>4401625</xdr:colOff>
      <xdr:row>274</xdr:row>
      <xdr:rowOff>1583495</xdr:rowOff>
    </xdr:to>
    <xdr:pic>
      <xdr:nvPicPr>
        <xdr:cNvPr id="61" name="図 60">
          <a:extLst>
            <a:ext uri="{FF2B5EF4-FFF2-40B4-BE49-F238E27FC236}">
              <a16:creationId xmlns:a16="http://schemas.microsoft.com/office/drawing/2014/main" id="{3EFCB351-B206-4955-C3D9-5990B9135D4E}"/>
            </a:ext>
          </a:extLst>
        </xdr:cNvPr>
        <xdr:cNvPicPr>
          <a:picLocks noChangeAspect="1"/>
        </xdr:cNvPicPr>
      </xdr:nvPicPr>
      <xdr:blipFill>
        <a:blip xmlns:r="http://schemas.openxmlformats.org/officeDocument/2006/relationships" r:embed="rId40"/>
        <a:stretch>
          <a:fillRect/>
        </a:stretch>
      </xdr:blipFill>
      <xdr:spPr>
        <a:xfrm>
          <a:off x="8970010" y="140017500"/>
          <a:ext cx="1561905" cy="1561905"/>
        </a:xfrm>
        <a:prstGeom prst="rect">
          <a:avLst/>
        </a:prstGeom>
      </xdr:spPr>
    </xdr:pic>
    <xdr:clientData/>
  </xdr:twoCellAnchor>
  <xdr:twoCellAnchor editAs="oneCell">
    <xdr:from>
      <xdr:col>2</xdr:col>
      <xdr:colOff>2832100</xdr:colOff>
      <xdr:row>281</xdr:row>
      <xdr:rowOff>21590</xdr:rowOff>
    </xdr:from>
    <xdr:to>
      <xdr:col>2</xdr:col>
      <xdr:colOff>4397815</xdr:colOff>
      <xdr:row>281</xdr:row>
      <xdr:rowOff>1579685</xdr:rowOff>
    </xdr:to>
    <xdr:pic>
      <xdr:nvPicPr>
        <xdr:cNvPr id="62" name="図 61">
          <a:extLst>
            <a:ext uri="{FF2B5EF4-FFF2-40B4-BE49-F238E27FC236}">
              <a16:creationId xmlns:a16="http://schemas.microsoft.com/office/drawing/2014/main" id="{6DF33B0A-D549-5913-37B1-D6B2CAAD1923}"/>
            </a:ext>
          </a:extLst>
        </xdr:cNvPr>
        <xdr:cNvPicPr>
          <a:picLocks noChangeAspect="1"/>
        </xdr:cNvPicPr>
      </xdr:nvPicPr>
      <xdr:blipFill>
        <a:blip xmlns:r="http://schemas.openxmlformats.org/officeDocument/2006/relationships" r:embed="rId41"/>
        <a:stretch>
          <a:fillRect/>
        </a:stretch>
      </xdr:blipFill>
      <xdr:spPr>
        <a:xfrm>
          <a:off x="3898900" y="143595090"/>
          <a:ext cx="1561905" cy="1561905"/>
        </a:xfrm>
        <a:prstGeom prst="rect">
          <a:avLst/>
        </a:prstGeom>
      </xdr:spPr>
    </xdr:pic>
    <xdr:clientData/>
  </xdr:twoCellAnchor>
  <xdr:twoCellAnchor editAs="oneCell">
    <xdr:from>
      <xdr:col>5</xdr:col>
      <xdr:colOff>2828290</xdr:colOff>
      <xdr:row>281</xdr:row>
      <xdr:rowOff>17780</xdr:rowOff>
    </xdr:from>
    <xdr:to>
      <xdr:col>5</xdr:col>
      <xdr:colOff>4399720</xdr:colOff>
      <xdr:row>281</xdr:row>
      <xdr:rowOff>1583495</xdr:rowOff>
    </xdr:to>
    <xdr:pic>
      <xdr:nvPicPr>
        <xdr:cNvPr id="63" name="図 62">
          <a:extLst>
            <a:ext uri="{FF2B5EF4-FFF2-40B4-BE49-F238E27FC236}">
              <a16:creationId xmlns:a16="http://schemas.microsoft.com/office/drawing/2014/main" id="{50BABAFE-2DFB-885B-E30F-B1209FE2249F}"/>
            </a:ext>
          </a:extLst>
        </xdr:cNvPr>
        <xdr:cNvPicPr>
          <a:picLocks noChangeAspect="1"/>
        </xdr:cNvPicPr>
      </xdr:nvPicPr>
      <xdr:blipFill>
        <a:blip xmlns:r="http://schemas.openxmlformats.org/officeDocument/2006/relationships" r:embed="rId41"/>
        <a:stretch>
          <a:fillRect/>
        </a:stretch>
      </xdr:blipFill>
      <xdr:spPr>
        <a:xfrm>
          <a:off x="8962390" y="143591280"/>
          <a:ext cx="1575240" cy="1561905"/>
        </a:xfrm>
        <a:prstGeom prst="rect">
          <a:avLst/>
        </a:prstGeom>
      </xdr:spPr>
    </xdr:pic>
    <xdr:clientData/>
  </xdr:twoCellAnchor>
  <xdr:twoCellAnchor editAs="oneCell">
    <xdr:from>
      <xdr:col>2</xdr:col>
      <xdr:colOff>2832100</xdr:colOff>
      <xdr:row>288</xdr:row>
      <xdr:rowOff>25400</xdr:rowOff>
    </xdr:from>
    <xdr:to>
      <xdr:col>2</xdr:col>
      <xdr:colOff>4397815</xdr:colOff>
      <xdr:row>288</xdr:row>
      <xdr:rowOff>1583495</xdr:rowOff>
    </xdr:to>
    <xdr:pic>
      <xdr:nvPicPr>
        <xdr:cNvPr id="192" name="図 191">
          <a:extLst>
            <a:ext uri="{FF2B5EF4-FFF2-40B4-BE49-F238E27FC236}">
              <a16:creationId xmlns:a16="http://schemas.microsoft.com/office/drawing/2014/main" id="{81D45791-4107-28DD-24AD-F219BEF2CF74}"/>
            </a:ext>
          </a:extLst>
        </xdr:cNvPr>
        <xdr:cNvPicPr>
          <a:picLocks noChangeAspect="1"/>
        </xdr:cNvPicPr>
      </xdr:nvPicPr>
      <xdr:blipFill>
        <a:blip xmlns:r="http://schemas.openxmlformats.org/officeDocument/2006/relationships" r:embed="rId42"/>
        <a:stretch>
          <a:fillRect/>
        </a:stretch>
      </xdr:blipFill>
      <xdr:spPr>
        <a:xfrm>
          <a:off x="3898900" y="147180300"/>
          <a:ext cx="1561905" cy="1561905"/>
        </a:xfrm>
        <a:prstGeom prst="rect">
          <a:avLst/>
        </a:prstGeom>
      </xdr:spPr>
    </xdr:pic>
    <xdr:clientData/>
  </xdr:twoCellAnchor>
  <xdr:twoCellAnchor editAs="oneCell">
    <xdr:from>
      <xdr:col>5</xdr:col>
      <xdr:colOff>2834005</xdr:colOff>
      <xdr:row>288</xdr:row>
      <xdr:rowOff>16510</xdr:rowOff>
    </xdr:from>
    <xdr:to>
      <xdr:col>5</xdr:col>
      <xdr:colOff>4399720</xdr:colOff>
      <xdr:row>288</xdr:row>
      <xdr:rowOff>1582225</xdr:rowOff>
    </xdr:to>
    <xdr:pic>
      <xdr:nvPicPr>
        <xdr:cNvPr id="193" name="図 192">
          <a:extLst>
            <a:ext uri="{FF2B5EF4-FFF2-40B4-BE49-F238E27FC236}">
              <a16:creationId xmlns:a16="http://schemas.microsoft.com/office/drawing/2014/main" id="{8C92AFE8-3E01-7FC1-F17E-C14B8AFF1FE0}"/>
            </a:ext>
          </a:extLst>
        </xdr:cNvPr>
        <xdr:cNvPicPr>
          <a:picLocks noChangeAspect="1"/>
        </xdr:cNvPicPr>
      </xdr:nvPicPr>
      <xdr:blipFill>
        <a:blip xmlns:r="http://schemas.openxmlformats.org/officeDocument/2006/relationships" r:embed="rId42"/>
        <a:stretch>
          <a:fillRect/>
        </a:stretch>
      </xdr:blipFill>
      <xdr:spPr>
        <a:xfrm>
          <a:off x="8968105" y="147171410"/>
          <a:ext cx="1561905" cy="1561905"/>
        </a:xfrm>
        <a:prstGeom prst="rect">
          <a:avLst/>
        </a:prstGeom>
      </xdr:spPr>
    </xdr:pic>
    <xdr:clientData/>
  </xdr:twoCellAnchor>
  <xdr:twoCellAnchor editAs="oneCell">
    <xdr:from>
      <xdr:col>2</xdr:col>
      <xdr:colOff>2839720</xdr:colOff>
      <xdr:row>295</xdr:row>
      <xdr:rowOff>21590</xdr:rowOff>
    </xdr:from>
    <xdr:to>
      <xdr:col>2</xdr:col>
      <xdr:colOff>4397815</xdr:colOff>
      <xdr:row>295</xdr:row>
      <xdr:rowOff>1579685</xdr:rowOff>
    </xdr:to>
    <xdr:pic>
      <xdr:nvPicPr>
        <xdr:cNvPr id="194" name="図 193">
          <a:extLst>
            <a:ext uri="{FF2B5EF4-FFF2-40B4-BE49-F238E27FC236}">
              <a16:creationId xmlns:a16="http://schemas.microsoft.com/office/drawing/2014/main" id="{098B1E16-F452-6519-F471-A34E67EAE1B3}"/>
            </a:ext>
          </a:extLst>
        </xdr:cNvPr>
        <xdr:cNvPicPr>
          <a:picLocks noChangeAspect="1"/>
        </xdr:cNvPicPr>
      </xdr:nvPicPr>
      <xdr:blipFill>
        <a:blip xmlns:r="http://schemas.openxmlformats.org/officeDocument/2006/relationships" r:embed="rId43"/>
        <a:stretch>
          <a:fillRect/>
        </a:stretch>
      </xdr:blipFill>
      <xdr:spPr>
        <a:xfrm>
          <a:off x="3906520" y="150757890"/>
          <a:ext cx="1561905" cy="1561905"/>
        </a:xfrm>
        <a:prstGeom prst="rect">
          <a:avLst/>
        </a:prstGeom>
      </xdr:spPr>
    </xdr:pic>
    <xdr:clientData/>
  </xdr:twoCellAnchor>
  <xdr:twoCellAnchor editAs="oneCell">
    <xdr:from>
      <xdr:col>5</xdr:col>
      <xdr:colOff>2844800</xdr:colOff>
      <xdr:row>295</xdr:row>
      <xdr:rowOff>25400</xdr:rowOff>
    </xdr:from>
    <xdr:to>
      <xdr:col>5</xdr:col>
      <xdr:colOff>4402895</xdr:colOff>
      <xdr:row>295</xdr:row>
      <xdr:rowOff>1583495</xdr:rowOff>
    </xdr:to>
    <xdr:pic>
      <xdr:nvPicPr>
        <xdr:cNvPr id="195" name="図 194">
          <a:extLst>
            <a:ext uri="{FF2B5EF4-FFF2-40B4-BE49-F238E27FC236}">
              <a16:creationId xmlns:a16="http://schemas.microsoft.com/office/drawing/2014/main" id="{2C42DF24-0AB8-473F-B2B8-8AB4F459775C}"/>
            </a:ext>
          </a:extLst>
        </xdr:cNvPr>
        <xdr:cNvPicPr>
          <a:picLocks noChangeAspect="1"/>
        </xdr:cNvPicPr>
      </xdr:nvPicPr>
      <xdr:blipFill>
        <a:blip xmlns:r="http://schemas.openxmlformats.org/officeDocument/2006/relationships" r:embed="rId43"/>
        <a:stretch>
          <a:fillRect/>
        </a:stretch>
      </xdr:blipFill>
      <xdr:spPr>
        <a:xfrm>
          <a:off x="8978900" y="150761700"/>
          <a:ext cx="1561905" cy="1561905"/>
        </a:xfrm>
        <a:prstGeom prst="rect">
          <a:avLst/>
        </a:prstGeom>
      </xdr:spPr>
    </xdr:pic>
    <xdr:clientData/>
  </xdr:twoCellAnchor>
  <xdr:twoCellAnchor editAs="oneCell">
    <xdr:from>
      <xdr:col>2</xdr:col>
      <xdr:colOff>2832100</xdr:colOff>
      <xdr:row>302</xdr:row>
      <xdr:rowOff>25400</xdr:rowOff>
    </xdr:from>
    <xdr:to>
      <xdr:col>2</xdr:col>
      <xdr:colOff>4397815</xdr:colOff>
      <xdr:row>302</xdr:row>
      <xdr:rowOff>1583495</xdr:rowOff>
    </xdr:to>
    <xdr:pic>
      <xdr:nvPicPr>
        <xdr:cNvPr id="196" name="図 195">
          <a:extLst>
            <a:ext uri="{FF2B5EF4-FFF2-40B4-BE49-F238E27FC236}">
              <a16:creationId xmlns:a16="http://schemas.microsoft.com/office/drawing/2014/main" id="{E6653CB3-892B-5717-921B-0B06E21C7B58}"/>
            </a:ext>
          </a:extLst>
        </xdr:cNvPr>
        <xdr:cNvPicPr>
          <a:picLocks noChangeAspect="1"/>
        </xdr:cNvPicPr>
      </xdr:nvPicPr>
      <xdr:blipFill>
        <a:blip xmlns:r="http://schemas.openxmlformats.org/officeDocument/2006/relationships" r:embed="rId44"/>
        <a:stretch>
          <a:fillRect/>
        </a:stretch>
      </xdr:blipFill>
      <xdr:spPr>
        <a:xfrm>
          <a:off x="3898900" y="154343100"/>
          <a:ext cx="1561905" cy="1561905"/>
        </a:xfrm>
        <a:prstGeom prst="rect">
          <a:avLst/>
        </a:prstGeom>
      </xdr:spPr>
    </xdr:pic>
    <xdr:clientData/>
  </xdr:twoCellAnchor>
  <xdr:twoCellAnchor editAs="oneCell">
    <xdr:from>
      <xdr:col>5</xdr:col>
      <xdr:colOff>2832100</xdr:colOff>
      <xdr:row>302</xdr:row>
      <xdr:rowOff>16510</xdr:rowOff>
    </xdr:from>
    <xdr:to>
      <xdr:col>5</xdr:col>
      <xdr:colOff>4397815</xdr:colOff>
      <xdr:row>302</xdr:row>
      <xdr:rowOff>1582225</xdr:rowOff>
    </xdr:to>
    <xdr:pic>
      <xdr:nvPicPr>
        <xdr:cNvPr id="197" name="図 196">
          <a:extLst>
            <a:ext uri="{FF2B5EF4-FFF2-40B4-BE49-F238E27FC236}">
              <a16:creationId xmlns:a16="http://schemas.microsoft.com/office/drawing/2014/main" id="{F829E3E6-9D1C-7090-7B89-B58C27B9A3BD}"/>
            </a:ext>
          </a:extLst>
        </xdr:cNvPr>
        <xdr:cNvPicPr>
          <a:picLocks noChangeAspect="1"/>
        </xdr:cNvPicPr>
      </xdr:nvPicPr>
      <xdr:blipFill>
        <a:blip xmlns:r="http://schemas.openxmlformats.org/officeDocument/2006/relationships" r:embed="rId44"/>
        <a:stretch>
          <a:fillRect/>
        </a:stretch>
      </xdr:blipFill>
      <xdr:spPr>
        <a:xfrm>
          <a:off x="8966200" y="154334210"/>
          <a:ext cx="1561905" cy="1561905"/>
        </a:xfrm>
        <a:prstGeom prst="rect">
          <a:avLst/>
        </a:prstGeom>
      </xdr:spPr>
    </xdr:pic>
    <xdr:clientData/>
  </xdr:twoCellAnchor>
  <xdr:twoCellAnchor editAs="oneCell">
    <xdr:from>
      <xdr:col>2</xdr:col>
      <xdr:colOff>2832100</xdr:colOff>
      <xdr:row>309</xdr:row>
      <xdr:rowOff>12700</xdr:rowOff>
    </xdr:from>
    <xdr:to>
      <xdr:col>2</xdr:col>
      <xdr:colOff>4397815</xdr:colOff>
      <xdr:row>309</xdr:row>
      <xdr:rowOff>1578415</xdr:rowOff>
    </xdr:to>
    <xdr:pic>
      <xdr:nvPicPr>
        <xdr:cNvPr id="198" name="図 197">
          <a:extLst>
            <a:ext uri="{FF2B5EF4-FFF2-40B4-BE49-F238E27FC236}">
              <a16:creationId xmlns:a16="http://schemas.microsoft.com/office/drawing/2014/main" id="{993C6668-AAB3-2830-5FA4-977437E628EE}"/>
            </a:ext>
          </a:extLst>
        </xdr:cNvPr>
        <xdr:cNvPicPr>
          <a:picLocks noChangeAspect="1"/>
        </xdr:cNvPicPr>
      </xdr:nvPicPr>
      <xdr:blipFill>
        <a:blip xmlns:r="http://schemas.openxmlformats.org/officeDocument/2006/relationships" r:embed="rId45"/>
        <a:stretch>
          <a:fillRect/>
        </a:stretch>
      </xdr:blipFill>
      <xdr:spPr>
        <a:xfrm>
          <a:off x="3898900" y="157911800"/>
          <a:ext cx="1561905" cy="1561905"/>
        </a:xfrm>
        <a:prstGeom prst="rect">
          <a:avLst/>
        </a:prstGeom>
      </xdr:spPr>
    </xdr:pic>
    <xdr:clientData/>
  </xdr:twoCellAnchor>
  <xdr:twoCellAnchor editAs="oneCell">
    <xdr:from>
      <xdr:col>5</xdr:col>
      <xdr:colOff>2832100</xdr:colOff>
      <xdr:row>309</xdr:row>
      <xdr:rowOff>12700</xdr:rowOff>
    </xdr:from>
    <xdr:to>
      <xdr:col>5</xdr:col>
      <xdr:colOff>4397815</xdr:colOff>
      <xdr:row>309</xdr:row>
      <xdr:rowOff>1578415</xdr:rowOff>
    </xdr:to>
    <xdr:pic>
      <xdr:nvPicPr>
        <xdr:cNvPr id="199" name="図 198">
          <a:extLst>
            <a:ext uri="{FF2B5EF4-FFF2-40B4-BE49-F238E27FC236}">
              <a16:creationId xmlns:a16="http://schemas.microsoft.com/office/drawing/2014/main" id="{F1AB7A51-3545-6178-D4DB-0A591C8806A9}"/>
            </a:ext>
          </a:extLst>
        </xdr:cNvPr>
        <xdr:cNvPicPr>
          <a:picLocks noChangeAspect="1"/>
        </xdr:cNvPicPr>
      </xdr:nvPicPr>
      <xdr:blipFill>
        <a:blip xmlns:r="http://schemas.openxmlformats.org/officeDocument/2006/relationships" r:embed="rId45"/>
        <a:stretch>
          <a:fillRect/>
        </a:stretch>
      </xdr:blipFill>
      <xdr:spPr>
        <a:xfrm>
          <a:off x="8966200" y="157911800"/>
          <a:ext cx="1561905" cy="1561905"/>
        </a:xfrm>
        <a:prstGeom prst="rect">
          <a:avLst/>
        </a:prstGeom>
      </xdr:spPr>
    </xdr:pic>
    <xdr:clientData/>
  </xdr:twoCellAnchor>
  <xdr:twoCellAnchor editAs="oneCell">
    <xdr:from>
      <xdr:col>2</xdr:col>
      <xdr:colOff>2844800</xdr:colOff>
      <xdr:row>316</xdr:row>
      <xdr:rowOff>12700</xdr:rowOff>
    </xdr:from>
    <xdr:to>
      <xdr:col>2</xdr:col>
      <xdr:colOff>4402895</xdr:colOff>
      <xdr:row>316</xdr:row>
      <xdr:rowOff>1578415</xdr:rowOff>
    </xdr:to>
    <xdr:pic>
      <xdr:nvPicPr>
        <xdr:cNvPr id="200" name="図 199">
          <a:extLst>
            <a:ext uri="{FF2B5EF4-FFF2-40B4-BE49-F238E27FC236}">
              <a16:creationId xmlns:a16="http://schemas.microsoft.com/office/drawing/2014/main" id="{587CE890-9A22-694D-84E9-A284B72FBDF7}"/>
            </a:ext>
          </a:extLst>
        </xdr:cNvPr>
        <xdr:cNvPicPr>
          <a:picLocks noChangeAspect="1"/>
        </xdr:cNvPicPr>
      </xdr:nvPicPr>
      <xdr:blipFill>
        <a:blip xmlns:r="http://schemas.openxmlformats.org/officeDocument/2006/relationships" r:embed="rId46"/>
        <a:stretch>
          <a:fillRect/>
        </a:stretch>
      </xdr:blipFill>
      <xdr:spPr>
        <a:xfrm>
          <a:off x="3911600" y="161493200"/>
          <a:ext cx="1561905" cy="1561905"/>
        </a:xfrm>
        <a:prstGeom prst="rect">
          <a:avLst/>
        </a:prstGeom>
      </xdr:spPr>
    </xdr:pic>
    <xdr:clientData/>
  </xdr:twoCellAnchor>
  <xdr:twoCellAnchor editAs="oneCell">
    <xdr:from>
      <xdr:col>5</xdr:col>
      <xdr:colOff>2832100</xdr:colOff>
      <xdr:row>316</xdr:row>
      <xdr:rowOff>21590</xdr:rowOff>
    </xdr:from>
    <xdr:to>
      <xdr:col>5</xdr:col>
      <xdr:colOff>4397815</xdr:colOff>
      <xdr:row>316</xdr:row>
      <xdr:rowOff>1579685</xdr:rowOff>
    </xdr:to>
    <xdr:pic>
      <xdr:nvPicPr>
        <xdr:cNvPr id="201" name="図 200">
          <a:extLst>
            <a:ext uri="{FF2B5EF4-FFF2-40B4-BE49-F238E27FC236}">
              <a16:creationId xmlns:a16="http://schemas.microsoft.com/office/drawing/2014/main" id="{E62567C0-2E0F-4812-BED7-20F420BA9A6C}"/>
            </a:ext>
          </a:extLst>
        </xdr:cNvPr>
        <xdr:cNvPicPr>
          <a:picLocks noChangeAspect="1"/>
        </xdr:cNvPicPr>
      </xdr:nvPicPr>
      <xdr:blipFill>
        <a:blip xmlns:r="http://schemas.openxmlformats.org/officeDocument/2006/relationships" r:embed="rId46"/>
        <a:stretch>
          <a:fillRect/>
        </a:stretch>
      </xdr:blipFill>
      <xdr:spPr>
        <a:xfrm>
          <a:off x="8966200" y="161502090"/>
          <a:ext cx="1561905" cy="1561905"/>
        </a:xfrm>
        <a:prstGeom prst="rect">
          <a:avLst/>
        </a:prstGeom>
      </xdr:spPr>
    </xdr:pic>
    <xdr:clientData/>
  </xdr:twoCellAnchor>
  <xdr:twoCellAnchor editAs="oneCell">
    <xdr:from>
      <xdr:col>2</xdr:col>
      <xdr:colOff>2832100</xdr:colOff>
      <xdr:row>323</xdr:row>
      <xdr:rowOff>12700</xdr:rowOff>
    </xdr:from>
    <xdr:to>
      <xdr:col>2</xdr:col>
      <xdr:colOff>4397815</xdr:colOff>
      <xdr:row>323</xdr:row>
      <xdr:rowOff>1578415</xdr:rowOff>
    </xdr:to>
    <xdr:pic>
      <xdr:nvPicPr>
        <xdr:cNvPr id="202" name="図 201">
          <a:extLst>
            <a:ext uri="{FF2B5EF4-FFF2-40B4-BE49-F238E27FC236}">
              <a16:creationId xmlns:a16="http://schemas.microsoft.com/office/drawing/2014/main" id="{F93D708C-A8DA-26EB-C9CE-85673B1824C9}"/>
            </a:ext>
          </a:extLst>
        </xdr:cNvPr>
        <xdr:cNvPicPr>
          <a:picLocks noChangeAspect="1"/>
        </xdr:cNvPicPr>
      </xdr:nvPicPr>
      <xdr:blipFill>
        <a:blip xmlns:r="http://schemas.openxmlformats.org/officeDocument/2006/relationships" r:embed="rId47"/>
        <a:stretch>
          <a:fillRect/>
        </a:stretch>
      </xdr:blipFill>
      <xdr:spPr>
        <a:xfrm>
          <a:off x="3898900" y="165074600"/>
          <a:ext cx="1561905" cy="1561905"/>
        </a:xfrm>
        <a:prstGeom prst="rect">
          <a:avLst/>
        </a:prstGeom>
      </xdr:spPr>
    </xdr:pic>
    <xdr:clientData/>
  </xdr:twoCellAnchor>
  <xdr:twoCellAnchor editAs="oneCell">
    <xdr:from>
      <xdr:col>5</xdr:col>
      <xdr:colOff>2832100</xdr:colOff>
      <xdr:row>323</xdr:row>
      <xdr:rowOff>25400</xdr:rowOff>
    </xdr:from>
    <xdr:to>
      <xdr:col>5</xdr:col>
      <xdr:colOff>4397815</xdr:colOff>
      <xdr:row>323</xdr:row>
      <xdr:rowOff>1583495</xdr:rowOff>
    </xdr:to>
    <xdr:pic>
      <xdr:nvPicPr>
        <xdr:cNvPr id="203" name="図 202">
          <a:extLst>
            <a:ext uri="{FF2B5EF4-FFF2-40B4-BE49-F238E27FC236}">
              <a16:creationId xmlns:a16="http://schemas.microsoft.com/office/drawing/2014/main" id="{4FAF4CFD-4004-1689-6B56-1ECF0A43F5AB}"/>
            </a:ext>
          </a:extLst>
        </xdr:cNvPr>
        <xdr:cNvPicPr>
          <a:picLocks noChangeAspect="1"/>
        </xdr:cNvPicPr>
      </xdr:nvPicPr>
      <xdr:blipFill>
        <a:blip xmlns:r="http://schemas.openxmlformats.org/officeDocument/2006/relationships" r:embed="rId47"/>
        <a:stretch>
          <a:fillRect/>
        </a:stretch>
      </xdr:blipFill>
      <xdr:spPr>
        <a:xfrm>
          <a:off x="8966200" y="165087300"/>
          <a:ext cx="1561905" cy="1561905"/>
        </a:xfrm>
        <a:prstGeom prst="rect">
          <a:avLst/>
        </a:prstGeom>
      </xdr:spPr>
    </xdr:pic>
    <xdr:clientData/>
  </xdr:twoCellAnchor>
  <xdr:twoCellAnchor editAs="oneCell">
    <xdr:from>
      <xdr:col>2</xdr:col>
      <xdr:colOff>2844800</xdr:colOff>
      <xdr:row>330</xdr:row>
      <xdr:rowOff>12700</xdr:rowOff>
    </xdr:from>
    <xdr:to>
      <xdr:col>2</xdr:col>
      <xdr:colOff>4402895</xdr:colOff>
      <xdr:row>330</xdr:row>
      <xdr:rowOff>1578415</xdr:rowOff>
    </xdr:to>
    <xdr:pic>
      <xdr:nvPicPr>
        <xdr:cNvPr id="204" name="図 203">
          <a:extLst>
            <a:ext uri="{FF2B5EF4-FFF2-40B4-BE49-F238E27FC236}">
              <a16:creationId xmlns:a16="http://schemas.microsoft.com/office/drawing/2014/main" id="{B7DD2372-DEAF-E0F7-F7AD-5C403ED0523F}"/>
            </a:ext>
          </a:extLst>
        </xdr:cNvPr>
        <xdr:cNvPicPr>
          <a:picLocks noChangeAspect="1"/>
        </xdr:cNvPicPr>
      </xdr:nvPicPr>
      <xdr:blipFill>
        <a:blip xmlns:r="http://schemas.openxmlformats.org/officeDocument/2006/relationships" r:embed="rId48"/>
        <a:stretch>
          <a:fillRect/>
        </a:stretch>
      </xdr:blipFill>
      <xdr:spPr>
        <a:xfrm>
          <a:off x="3911600" y="168656000"/>
          <a:ext cx="1561905" cy="1561905"/>
        </a:xfrm>
        <a:prstGeom prst="rect">
          <a:avLst/>
        </a:prstGeom>
      </xdr:spPr>
    </xdr:pic>
    <xdr:clientData/>
  </xdr:twoCellAnchor>
  <xdr:twoCellAnchor editAs="oneCell">
    <xdr:from>
      <xdr:col>5</xdr:col>
      <xdr:colOff>2832100</xdr:colOff>
      <xdr:row>330</xdr:row>
      <xdr:rowOff>12700</xdr:rowOff>
    </xdr:from>
    <xdr:to>
      <xdr:col>5</xdr:col>
      <xdr:colOff>4397815</xdr:colOff>
      <xdr:row>330</xdr:row>
      <xdr:rowOff>1578415</xdr:rowOff>
    </xdr:to>
    <xdr:pic>
      <xdr:nvPicPr>
        <xdr:cNvPr id="205" name="図 204">
          <a:extLst>
            <a:ext uri="{FF2B5EF4-FFF2-40B4-BE49-F238E27FC236}">
              <a16:creationId xmlns:a16="http://schemas.microsoft.com/office/drawing/2014/main" id="{0BCA1FD1-16F2-5A44-2D01-3E20417BCEE4}"/>
            </a:ext>
          </a:extLst>
        </xdr:cNvPr>
        <xdr:cNvPicPr>
          <a:picLocks noChangeAspect="1"/>
        </xdr:cNvPicPr>
      </xdr:nvPicPr>
      <xdr:blipFill>
        <a:blip xmlns:r="http://schemas.openxmlformats.org/officeDocument/2006/relationships" r:embed="rId48"/>
        <a:stretch>
          <a:fillRect/>
        </a:stretch>
      </xdr:blipFill>
      <xdr:spPr>
        <a:xfrm>
          <a:off x="8966200" y="168656000"/>
          <a:ext cx="1561905" cy="1561905"/>
        </a:xfrm>
        <a:prstGeom prst="rect">
          <a:avLst/>
        </a:prstGeom>
      </xdr:spPr>
    </xdr:pic>
    <xdr:clientData/>
  </xdr:twoCellAnchor>
  <xdr:twoCellAnchor editAs="oneCell">
    <xdr:from>
      <xdr:col>2</xdr:col>
      <xdr:colOff>2844800</xdr:colOff>
      <xdr:row>337</xdr:row>
      <xdr:rowOff>25400</xdr:rowOff>
    </xdr:from>
    <xdr:to>
      <xdr:col>2</xdr:col>
      <xdr:colOff>4402895</xdr:colOff>
      <xdr:row>337</xdr:row>
      <xdr:rowOff>1583495</xdr:rowOff>
    </xdr:to>
    <xdr:pic>
      <xdr:nvPicPr>
        <xdr:cNvPr id="206" name="図 205">
          <a:extLst>
            <a:ext uri="{FF2B5EF4-FFF2-40B4-BE49-F238E27FC236}">
              <a16:creationId xmlns:a16="http://schemas.microsoft.com/office/drawing/2014/main" id="{FC65DD0A-20BD-A632-FE55-DCA76DEF323D}"/>
            </a:ext>
          </a:extLst>
        </xdr:cNvPr>
        <xdr:cNvPicPr>
          <a:picLocks noChangeAspect="1"/>
        </xdr:cNvPicPr>
      </xdr:nvPicPr>
      <xdr:blipFill>
        <a:blip xmlns:r="http://schemas.openxmlformats.org/officeDocument/2006/relationships" r:embed="rId49"/>
        <a:stretch>
          <a:fillRect/>
        </a:stretch>
      </xdr:blipFill>
      <xdr:spPr>
        <a:xfrm>
          <a:off x="3911600" y="172250100"/>
          <a:ext cx="1561905" cy="1561905"/>
        </a:xfrm>
        <a:prstGeom prst="rect">
          <a:avLst/>
        </a:prstGeom>
      </xdr:spPr>
    </xdr:pic>
    <xdr:clientData/>
  </xdr:twoCellAnchor>
  <xdr:twoCellAnchor editAs="oneCell">
    <xdr:from>
      <xdr:col>5</xdr:col>
      <xdr:colOff>2832100</xdr:colOff>
      <xdr:row>337</xdr:row>
      <xdr:rowOff>16510</xdr:rowOff>
    </xdr:from>
    <xdr:to>
      <xdr:col>5</xdr:col>
      <xdr:colOff>4397815</xdr:colOff>
      <xdr:row>337</xdr:row>
      <xdr:rowOff>1582225</xdr:rowOff>
    </xdr:to>
    <xdr:pic>
      <xdr:nvPicPr>
        <xdr:cNvPr id="207" name="図 206">
          <a:extLst>
            <a:ext uri="{FF2B5EF4-FFF2-40B4-BE49-F238E27FC236}">
              <a16:creationId xmlns:a16="http://schemas.microsoft.com/office/drawing/2014/main" id="{190714E9-7D35-9A5C-3EB8-238C10823F91}"/>
            </a:ext>
          </a:extLst>
        </xdr:cNvPr>
        <xdr:cNvPicPr>
          <a:picLocks noChangeAspect="1"/>
        </xdr:cNvPicPr>
      </xdr:nvPicPr>
      <xdr:blipFill>
        <a:blip xmlns:r="http://schemas.openxmlformats.org/officeDocument/2006/relationships" r:embed="rId49"/>
        <a:stretch>
          <a:fillRect/>
        </a:stretch>
      </xdr:blipFill>
      <xdr:spPr>
        <a:xfrm>
          <a:off x="8966200" y="172241210"/>
          <a:ext cx="1561905" cy="1561905"/>
        </a:xfrm>
        <a:prstGeom prst="rect">
          <a:avLst/>
        </a:prstGeom>
      </xdr:spPr>
    </xdr:pic>
    <xdr:clientData/>
  </xdr:twoCellAnchor>
  <xdr:twoCellAnchor editAs="oneCell">
    <xdr:from>
      <xdr:col>2</xdr:col>
      <xdr:colOff>2844800</xdr:colOff>
      <xdr:row>344</xdr:row>
      <xdr:rowOff>12700</xdr:rowOff>
    </xdr:from>
    <xdr:to>
      <xdr:col>2</xdr:col>
      <xdr:colOff>4402895</xdr:colOff>
      <xdr:row>344</xdr:row>
      <xdr:rowOff>1578415</xdr:rowOff>
    </xdr:to>
    <xdr:pic>
      <xdr:nvPicPr>
        <xdr:cNvPr id="208" name="図 207">
          <a:extLst>
            <a:ext uri="{FF2B5EF4-FFF2-40B4-BE49-F238E27FC236}">
              <a16:creationId xmlns:a16="http://schemas.microsoft.com/office/drawing/2014/main" id="{718E08FF-71F4-7A9E-C523-B8AC5E70617F}"/>
            </a:ext>
          </a:extLst>
        </xdr:cNvPr>
        <xdr:cNvPicPr>
          <a:picLocks noChangeAspect="1"/>
        </xdr:cNvPicPr>
      </xdr:nvPicPr>
      <xdr:blipFill>
        <a:blip xmlns:r="http://schemas.openxmlformats.org/officeDocument/2006/relationships" r:embed="rId50"/>
        <a:stretch>
          <a:fillRect/>
        </a:stretch>
      </xdr:blipFill>
      <xdr:spPr>
        <a:xfrm>
          <a:off x="3911600" y="175818800"/>
          <a:ext cx="1561905" cy="1561905"/>
        </a:xfrm>
        <a:prstGeom prst="rect">
          <a:avLst/>
        </a:prstGeom>
      </xdr:spPr>
    </xdr:pic>
    <xdr:clientData/>
  </xdr:twoCellAnchor>
  <xdr:twoCellAnchor editAs="oneCell">
    <xdr:from>
      <xdr:col>5</xdr:col>
      <xdr:colOff>2840990</xdr:colOff>
      <xdr:row>344</xdr:row>
      <xdr:rowOff>25400</xdr:rowOff>
    </xdr:from>
    <xdr:to>
      <xdr:col>5</xdr:col>
      <xdr:colOff>4399085</xdr:colOff>
      <xdr:row>344</xdr:row>
      <xdr:rowOff>1583495</xdr:rowOff>
    </xdr:to>
    <xdr:pic>
      <xdr:nvPicPr>
        <xdr:cNvPr id="209" name="図 208">
          <a:extLst>
            <a:ext uri="{FF2B5EF4-FFF2-40B4-BE49-F238E27FC236}">
              <a16:creationId xmlns:a16="http://schemas.microsoft.com/office/drawing/2014/main" id="{BB43C79D-0698-6EE2-98A5-AB75947A95C4}"/>
            </a:ext>
          </a:extLst>
        </xdr:cNvPr>
        <xdr:cNvPicPr>
          <a:picLocks noChangeAspect="1"/>
        </xdr:cNvPicPr>
      </xdr:nvPicPr>
      <xdr:blipFill>
        <a:blip xmlns:r="http://schemas.openxmlformats.org/officeDocument/2006/relationships" r:embed="rId50"/>
        <a:stretch>
          <a:fillRect/>
        </a:stretch>
      </xdr:blipFill>
      <xdr:spPr>
        <a:xfrm>
          <a:off x="8975090" y="175831500"/>
          <a:ext cx="1561905" cy="1561905"/>
        </a:xfrm>
        <a:prstGeom prst="rect">
          <a:avLst/>
        </a:prstGeom>
      </xdr:spPr>
    </xdr:pic>
    <xdr:clientData/>
  </xdr:twoCellAnchor>
  <xdr:twoCellAnchor editAs="oneCell">
    <xdr:from>
      <xdr:col>2</xdr:col>
      <xdr:colOff>2839720</xdr:colOff>
      <xdr:row>505</xdr:row>
      <xdr:rowOff>18415</xdr:rowOff>
    </xdr:from>
    <xdr:to>
      <xdr:col>2</xdr:col>
      <xdr:colOff>4401625</xdr:colOff>
      <xdr:row>505</xdr:row>
      <xdr:rowOff>1578415</xdr:rowOff>
    </xdr:to>
    <xdr:pic>
      <xdr:nvPicPr>
        <xdr:cNvPr id="210" name="図 209">
          <a:extLst>
            <a:ext uri="{FF2B5EF4-FFF2-40B4-BE49-F238E27FC236}">
              <a16:creationId xmlns:a16="http://schemas.microsoft.com/office/drawing/2014/main" id="{1EA95825-CD47-9706-37BB-6E8642EDD3E9}"/>
            </a:ext>
          </a:extLst>
        </xdr:cNvPr>
        <xdr:cNvPicPr>
          <a:picLocks noChangeAspect="1"/>
        </xdr:cNvPicPr>
      </xdr:nvPicPr>
      <xdr:blipFill>
        <a:blip xmlns:r="http://schemas.openxmlformats.org/officeDocument/2006/relationships" r:embed="rId51"/>
        <a:stretch>
          <a:fillRect/>
        </a:stretch>
      </xdr:blipFill>
      <xdr:spPr>
        <a:xfrm>
          <a:off x="3906520" y="258196715"/>
          <a:ext cx="1561905" cy="1560000"/>
        </a:xfrm>
        <a:prstGeom prst="rect">
          <a:avLst/>
        </a:prstGeom>
      </xdr:spPr>
    </xdr:pic>
    <xdr:clientData/>
  </xdr:twoCellAnchor>
  <xdr:twoCellAnchor editAs="oneCell">
    <xdr:from>
      <xdr:col>5</xdr:col>
      <xdr:colOff>2844800</xdr:colOff>
      <xdr:row>505</xdr:row>
      <xdr:rowOff>25400</xdr:rowOff>
    </xdr:from>
    <xdr:to>
      <xdr:col>5</xdr:col>
      <xdr:colOff>4399085</xdr:colOff>
      <xdr:row>505</xdr:row>
      <xdr:rowOff>1579685</xdr:rowOff>
    </xdr:to>
    <xdr:pic>
      <xdr:nvPicPr>
        <xdr:cNvPr id="211" name="図 210">
          <a:extLst>
            <a:ext uri="{FF2B5EF4-FFF2-40B4-BE49-F238E27FC236}">
              <a16:creationId xmlns:a16="http://schemas.microsoft.com/office/drawing/2014/main" id="{943C18EE-B0C5-D533-DFA8-DF6E96DC5358}"/>
            </a:ext>
          </a:extLst>
        </xdr:cNvPr>
        <xdr:cNvPicPr>
          <a:picLocks noChangeAspect="1"/>
        </xdr:cNvPicPr>
      </xdr:nvPicPr>
      <xdr:blipFill>
        <a:blip xmlns:r="http://schemas.openxmlformats.org/officeDocument/2006/relationships" r:embed="rId51"/>
        <a:stretch>
          <a:fillRect/>
        </a:stretch>
      </xdr:blipFill>
      <xdr:spPr>
        <a:xfrm>
          <a:off x="8978900" y="258203700"/>
          <a:ext cx="1561905" cy="1561905"/>
        </a:xfrm>
        <a:prstGeom prst="rect">
          <a:avLst/>
        </a:prstGeom>
      </xdr:spPr>
    </xdr:pic>
    <xdr:clientData/>
  </xdr:twoCellAnchor>
  <xdr:twoCellAnchor editAs="oneCell">
    <xdr:from>
      <xdr:col>2</xdr:col>
      <xdr:colOff>2832100</xdr:colOff>
      <xdr:row>512</xdr:row>
      <xdr:rowOff>16510</xdr:rowOff>
    </xdr:from>
    <xdr:to>
      <xdr:col>2</xdr:col>
      <xdr:colOff>4401625</xdr:colOff>
      <xdr:row>512</xdr:row>
      <xdr:rowOff>1578415</xdr:rowOff>
    </xdr:to>
    <xdr:pic>
      <xdr:nvPicPr>
        <xdr:cNvPr id="212" name="図 211">
          <a:extLst>
            <a:ext uri="{FF2B5EF4-FFF2-40B4-BE49-F238E27FC236}">
              <a16:creationId xmlns:a16="http://schemas.microsoft.com/office/drawing/2014/main" id="{B04AA8E1-56E6-2E00-1EED-5BFCC49C761D}"/>
            </a:ext>
          </a:extLst>
        </xdr:cNvPr>
        <xdr:cNvPicPr>
          <a:picLocks noChangeAspect="1"/>
        </xdr:cNvPicPr>
      </xdr:nvPicPr>
      <xdr:blipFill>
        <a:blip xmlns:r="http://schemas.openxmlformats.org/officeDocument/2006/relationships" r:embed="rId52"/>
        <a:stretch>
          <a:fillRect/>
        </a:stretch>
      </xdr:blipFill>
      <xdr:spPr>
        <a:xfrm>
          <a:off x="3898900" y="261776210"/>
          <a:ext cx="1561905" cy="1561905"/>
        </a:xfrm>
        <a:prstGeom prst="rect">
          <a:avLst/>
        </a:prstGeom>
      </xdr:spPr>
    </xdr:pic>
    <xdr:clientData/>
  </xdr:twoCellAnchor>
  <xdr:twoCellAnchor editAs="oneCell">
    <xdr:from>
      <xdr:col>5</xdr:col>
      <xdr:colOff>2844800</xdr:colOff>
      <xdr:row>512</xdr:row>
      <xdr:rowOff>12700</xdr:rowOff>
    </xdr:from>
    <xdr:to>
      <xdr:col>5</xdr:col>
      <xdr:colOff>4399085</xdr:colOff>
      <xdr:row>512</xdr:row>
      <xdr:rowOff>1582225</xdr:rowOff>
    </xdr:to>
    <xdr:pic>
      <xdr:nvPicPr>
        <xdr:cNvPr id="213" name="図 212">
          <a:extLst>
            <a:ext uri="{FF2B5EF4-FFF2-40B4-BE49-F238E27FC236}">
              <a16:creationId xmlns:a16="http://schemas.microsoft.com/office/drawing/2014/main" id="{5BD05594-2805-EF11-83C9-53BC2FB2A389}"/>
            </a:ext>
          </a:extLst>
        </xdr:cNvPr>
        <xdr:cNvPicPr>
          <a:picLocks noChangeAspect="1"/>
        </xdr:cNvPicPr>
      </xdr:nvPicPr>
      <xdr:blipFill>
        <a:blip xmlns:r="http://schemas.openxmlformats.org/officeDocument/2006/relationships" r:embed="rId52"/>
        <a:stretch>
          <a:fillRect/>
        </a:stretch>
      </xdr:blipFill>
      <xdr:spPr>
        <a:xfrm>
          <a:off x="8978900" y="261772400"/>
          <a:ext cx="1561905" cy="1561905"/>
        </a:xfrm>
        <a:prstGeom prst="rect">
          <a:avLst/>
        </a:prstGeom>
      </xdr:spPr>
    </xdr:pic>
    <xdr:clientData/>
  </xdr:twoCellAnchor>
  <xdr:twoCellAnchor editAs="oneCell">
    <xdr:from>
      <xdr:col>5</xdr:col>
      <xdr:colOff>2840990</xdr:colOff>
      <xdr:row>519</xdr:row>
      <xdr:rowOff>12700</xdr:rowOff>
    </xdr:from>
    <xdr:to>
      <xdr:col>5</xdr:col>
      <xdr:colOff>4402895</xdr:colOff>
      <xdr:row>519</xdr:row>
      <xdr:rowOff>1578415</xdr:rowOff>
    </xdr:to>
    <xdr:pic>
      <xdr:nvPicPr>
        <xdr:cNvPr id="214" name="図 213">
          <a:extLst>
            <a:ext uri="{FF2B5EF4-FFF2-40B4-BE49-F238E27FC236}">
              <a16:creationId xmlns:a16="http://schemas.microsoft.com/office/drawing/2014/main" id="{67E01F6F-8A6A-D62B-6795-B9EEB40E45C2}"/>
            </a:ext>
          </a:extLst>
        </xdr:cNvPr>
        <xdr:cNvPicPr>
          <a:picLocks noChangeAspect="1"/>
        </xdr:cNvPicPr>
      </xdr:nvPicPr>
      <xdr:blipFill>
        <a:blip xmlns:r="http://schemas.openxmlformats.org/officeDocument/2006/relationships" r:embed="rId53"/>
        <a:stretch>
          <a:fillRect/>
        </a:stretch>
      </xdr:blipFill>
      <xdr:spPr>
        <a:xfrm>
          <a:off x="8975090" y="265353800"/>
          <a:ext cx="1561905" cy="1556190"/>
        </a:xfrm>
        <a:prstGeom prst="rect">
          <a:avLst/>
        </a:prstGeom>
      </xdr:spPr>
    </xdr:pic>
    <xdr:clientData/>
  </xdr:twoCellAnchor>
  <xdr:twoCellAnchor editAs="oneCell">
    <xdr:from>
      <xdr:col>2</xdr:col>
      <xdr:colOff>2844800</xdr:colOff>
      <xdr:row>519</xdr:row>
      <xdr:rowOff>25400</xdr:rowOff>
    </xdr:from>
    <xdr:to>
      <xdr:col>2</xdr:col>
      <xdr:colOff>4399085</xdr:colOff>
      <xdr:row>519</xdr:row>
      <xdr:rowOff>1579685</xdr:rowOff>
    </xdr:to>
    <xdr:pic>
      <xdr:nvPicPr>
        <xdr:cNvPr id="215" name="図 214">
          <a:extLst>
            <a:ext uri="{FF2B5EF4-FFF2-40B4-BE49-F238E27FC236}">
              <a16:creationId xmlns:a16="http://schemas.microsoft.com/office/drawing/2014/main" id="{B5A661A8-827C-14D3-1E33-4AE5917B118E}"/>
            </a:ext>
          </a:extLst>
        </xdr:cNvPr>
        <xdr:cNvPicPr>
          <a:picLocks noChangeAspect="1"/>
        </xdr:cNvPicPr>
      </xdr:nvPicPr>
      <xdr:blipFill>
        <a:blip xmlns:r="http://schemas.openxmlformats.org/officeDocument/2006/relationships" r:embed="rId53"/>
        <a:stretch>
          <a:fillRect/>
        </a:stretch>
      </xdr:blipFill>
      <xdr:spPr>
        <a:xfrm>
          <a:off x="3911600" y="265366500"/>
          <a:ext cx="1561905" cy="1561905"/>
        </a:xfrm>
        <a:prstGeom prst="rect">
          <a:avLst/>
        </a:prstGeom>
      </xdr:spPr>
    </xdr:pic>
    <xdr:clientData/>
  </xdr:twoCellAnchor>
  <xdr:twoCellAnchor editAs="oneCell">
    <xdr:from>
      <xdr:col>2</xdr:col>
      <xdr:colOff>2844800</xdr:colOff>
      <xdr:row>526</xdr:row>
      <xdr:rowOff>25400</xdr:rowOff>
    </xdr:from>
    <xdr:to>
      <xdr:col>2</xdr:col>
      <xdr:colOff>4399085</xdr:colOff>
      <xdr:row>526</xdr:row>
      <xdr:rowOff>1579685</xdr:rowOff>
    </xdr:to>
    <xdr:pic>
      <xdr:nvPicPr>
        <xdr:cNvPr id="216" name="図 215">
          <a:extLst>
            <a:ext uri="{FF2B5EF4-FFF2-40B4-BE49-F238E27FC236}">
              <a16:creationId xmlns:a16="http://schemas.microsoft.com/office/drawing/2014/main" id="{97E0A3D0-780E-91BD-CBC1-9265F4D8869F}"/>
            </a:ext>
          </a:extLst>
        </xdr:cNvPr>
        <xdr:cNvPicPr>
          <a:picLocks noChangeAspect="1"/>
        </xdr:cNvPicPr>
      </xdr:nvPicPr>
      <xdr:blipFill>
        <a:blip xmlns:r="http://schemas.openxmlformats.org/officeDocument/2006/relationships" r:embed="rId54"/>
        <a:stretch>
          <a:fillRect/>
        </a:stretch>
      </xdr:blipFill>
      <xdr:spPr>
        <a:xfrm>
          <a:off x="3911600" y="268947900"/>
          <a:ext cx="1561905" cy="1561905"/>
        </a:xfrm>
        <a:prstGeom prst="rect">
          <a:avLst/>
        </a:prstGeom>
      </xdr:spPr>
    </xdr:pic>
    <xdr:clientData/>
  </xdr:twoCellAnchor>
  <xdr:twoCellAnchor editAs="oneCell">
    <xdr:from>
      <xdr:col>5</xdr:col>
      <xdr:colOff>2832100</xdr:colOff>
      <xdr:row>526</xdr:row>
      <xdr:rowOff>25400</xdr:rowOff>
    </xdr:from>
    <xdr:to>
      <xdr:col>5</xdr:col>
      <xdr:colOff>4401625</xdr:colOff>
      <xdr:row>526</xdr:row>
      <xdr:rowOff>1579685</xdr:rowOff>
    </xdr:to>
    <xdr:pic>
      <xdr:nvPicPr>
        <xdr:cNvPr id="217" name="図 216">
          <a:extLst>
            <a:ext uri="{FF2B5EF4-FFF2-40B4-BE49-F238E27FC236}">
              <a16:creationId xmlns:a16="http://schemas.microsoft.com/office/drawing/2014/main" id="{208D85E0-D556-0331-2855-955ABAAAE88A}"/>
            </a:ext>
          </a:extLst>
        </xdr:cNvPr>
        <xdr:cNvPicPr>
          <a:picLocks noChangeAspect="1"/>
        </xdr:cNvPicPr>
      </xdr:nvPicPr>
      <xdr:blipFill>
        <a:blip xmlns:r="http://schemas.openxmlformats.org/officeDocument/2006/relationships" r:embed="rId54"/>
        <a:stretch>
          <a:fillRect/>
        </a:stretch>
      </xdr:blipFill>
      <xdr:spPr>
        <a:xfrm>
          <a:off x="8966200" y="268947900"/>
          <a:ext cx="1561905" cy="1561905"/>
        </a:xfrm>
        <a:prstGeom prst="rect">
          <a:avLst/>
        </a:prstGeom>
      </xdr:spPr>
    </xdr:pic>
    <xdr:clientData/>
  </xdr:twoCellAnchor>
  <xdr:twoCellAnchor editAs="oneCell">
    <xdr:from>
      <xdr:col>5</xdr:col>
      <xdr:colOff>2832100</xdr:colOff>
      <xdr:row>533</xdr:row>
      <xdr:rowOff>12700</xdr:rowOff>
    </xdr:from>
    <xdr:to>
      <xdr:col>5</xdr:col>
      <xdr:colOff>4401625</xdr:colOff>
      <xdr:row>533</xdr:row>
      <xdr:rowOff>1582225</xdr:rowOff>
    </xdr:to>
    <xdr:pic>
      <xdr:nvPicPr>
        <xdr:cNvPr id="218" name="図 217">
          <a:extLst>
            <a:ext uri="{FF2B5EF4-FFF2-40B4-BE49-F238E27FC236}">
              <a16:creationId xmlns:a16="http://schemas.microsoft.com/office/drawing/2014/main" id="{AAAFCCF4-5D99-5F2C-6F63-17F971DCF0F6}"/>
            </a:ext>
          </a:extLst>
        </xdr:cNvPr>
        <xdr:cNvPicPr>
          <a:picLocks noChangeAspect="1"/>
        </xdr:cNvPicPr>
      </xdr:nvPicPr>
      <xdr:blipFill>
        <a:blip xmlns:r="http://schemas.openxmlformats.org/officeDocument/2006/relationships" r:embed="rId55"/>
        <a:stretch>
          <a:fillRect/>
        </a:stretch>
      </xdr:blipFill>
      <xdr:spPr>
        <a:xfrm>
          <a:off x="8966200" y="272516600"/>
          <a:ext cx="1561905" cy="1561905"/>
        </a:xfrm>
        <a:prstGeom prst="rect">
          <a:avLst/>
        </a:prstGeom>
      </xdr:spPr>
    </xdr:pic>
    <xdr:clientData/>
  </xdr:twoCellAnchor>
  <xdr:twoCellAnchor editAs="oneCell">
    <xdr:from>
      <xdr:col>2</xdr:col>
      <xdr:colOff>2837180</xdr:colOff>
      <xdr:row>533</xdr:row>
      <xdr:rowOff>8890</xdr:rowOff>
    </xdr:from>
    <xdr:to>
      <xdr:col>2</xdr:col>
      <xdr:colOff>4399085</xdr:colOff>
      <xdr:row>533</xdr:row>
      <xdr:rowOff>1582225</xdr:rowOff>
    </xdr:to>
    <xdr:pic>
      <xdr:nvPicPr>
        <xdr:cNvPr id="219" name="図 218">
          <a:extLst>
            <a:ext uri="{FF2B5EF4-FFF2-40B4-BE49-F238E27FC236}">
              <a16:creationId xmlns:a16="http://schemas.microsoft.com/office/drawing/2014/main" id="{C92DD6EB-1248-55D1-F427-7982FC51A342}"/>
            </a:ext>
          </a:extLst>
        </xdr:cNvPr>
        <xdr:cNvPicPr>
          <a:picLocks noChangeAspect="1"/>
        </xdr:cNvPicPr>
      </xdr:nvPicPr>
      <xdr:blipFill>
        <a:blip xmlns:r="http://schemas.openxmlformats.org/officeDocument/2006/relationships" r:embed="rId55"/>
        <a:stretch>
          <a:fillRect/>
        </a:stretch>
      </xdr:blipFill>
      <xdr:spPr>
        <a:xfrm>
          <a:off x="3903980" y="272512790"/>
          <a:ext cx="1561905" cy="1561905"/>
        </a:xfrm>
        <a:prstGeom prst="rect">
          <a:avLst/>
        </a:prstGeom>
      </xdr:spPr>
    </xdr:pic>
    <xdr:clientData/>
  </xdr:twoCellAnchor>
  <xdr:twoCellAnchor editAs="oneCell">
    <xdr:from>
      <xdr:col>2</xdr:col>
      <xdr:colOff>2844800</xdr:colOff>
      <xdr:row>540</xdr:row>
      <xdr:rowOff>25400</xdr:rowOff>
    </xdr:from>
    <xdr:to>
      <xdr:col>2</xdr:col>
      <xdr:colOff>4399085</xdr:colOff>
      <xdr:row>540</xdr:row>
      <xdr:rowOff>1579685</xdr:rowOff>
    </xdr:to>
    <xdr:pic>
      <xdr:nvPicPr>
        <xdr:cNvPr id="220" name="図 219">
          <a:extLst>
            <a:ext uri="{FF2B5EF4-FFF2-40B4-BE49-F238E27FC236}">
              <a16:creationId xmlns:a16="http://schemas.microsoft.com/office/drawing/2014/main" id="{4AF15AA3-457D-F6CB-C79B-619881AA92C5}"/>
            </a:ext>
          </a:extLst>
        </xdr:cNvPr>
        <xdr:cNvPicPr>
          <a:picLocks noChangeAspect="1"/>
        </xdr:cNvPicPr>
      </xdr:nvPicPr>
      <xdr:blipFill>
        <a:blip xmlns:r="http://schemas.openxmlformats.org/officeDocument/2006/relationships" r:embed="rId56"/>
        <a:stretch>
          <a:fillRect/>
        </a:stretch>
      </xdr:blipFill>
      <xdr:spPr>
        <a:xfrm>
          <a:off x="3911600" y="276110700"/>
          <a:ext cx="1561905" cy="1561905"/>
        </a:xfrm>
        <a:prstGeom prst="rect">
          <a:avLst/>
        </a:prstGeom>
      </xdr:spPr>
    </xdr:pic>
    <xdr:clientData/>
  </xdr:twoCellAnchor>
  <xdr:twoCellAnchor editAs="oneCell">
    <xdr:from>
      <xdr:col>5</xdr:col>
      <xdr:colOff>2840990</xdr:colOff>
      <xdr:row>540</xdr:row>
      <xdr:rowOff>25400</xdr:rowOff>
    </xdr:from>
    <xdr:to>
      <xdr:col>5</xdr:col>
      <xdr:colOff>4402895</xdr:colOff>
      <xdr:row>540</xdr:row>
      <xdr:rowOff>1579685</xdr:rowOff>
    </xdr:to>
    <xdr:pic>
      <xdr:nvPicPr>
        <xdr:cNvPr id="221" name="図 220">
          <a:extLst>
            <a:ext uri="{FF2B5EF4-FFF2-40B4-BE49-F238E27FC236}">
              <a16:creationId xmlns:a16="http://schemas.microsoft.com/office/drawing/2014/main" id="{C700DAD2-5CCD-E907-D7A2-27628C80C18E}"/>
            </a:ext>
          </a:extLst>
        </xdr:cNvPr>
        <xdr:cNvPicPr>
          <a:picLocks noChangeAspect="1"/>
        </xdr:cNvPicPr>
      </xdr:nvPicPr>
      <xdr:blipFill>
        <a:blip xmlns:r="http://schemas.openxmlformats.org/officeDocument/2006/relationships" r:embed="rId56"/>
        <a:stretch>
          <a:fillRect/>
        </a:stretch>
      </xdr:blipFill>
      <xdr:spPr>
        <a:xfrm>
          <a:off x="8975090" y="276110700"/>
          <a:ext cx="1561905" cy="1561905"/>
        </a:xfrm>
        <a:prstGeom prst="rect">
          <a:avLst/>
        </a:prstGeom>
      </xdr:spPr>
    </xdr:pic>
    <xdr:clientData/>
  </xdr:twoCellAnchor>
  <xdr:twoCellAnchor editAs="oneCell">
    <xdr:from>
      <xdr:col>2</xdr:col>
      <xdr:colOff>2842895</xdr:colOff>
      <xdr:row>449</xdr:row>
      <xdr:rowOff>21590</xdr:rowOff>
    </xdr:from>
    <xdr:to>
      <xdr:col>2</xdr:col>
      <xdr:colOff>4402895</xdr:colOff>
      <xdr:row>449</xdr:row>
      <xdr:rowOff>1583495</xdr:rowOff>
    </xdr:to>
    <xdr:pic>
      <xdr:nvPicPr>
        <xdr:cNvPr id="270" name="図 269">
          <a:extLst>
            <a:ext uri="{FF2B5EF4-FFF2-40B4-BE49-F238E27FC236}">
              <a16:creationId xmlns:a16="http://schemas.microsoft.com/office/drawing/2014/main" id="{84B620B7-5A3F-89E0-B433-3B2E67CA7D62}"/>
            </a:ext>
          </a:extLst>
        </xdr:cNvPr>
        <xdr:cNvPicPr>
          <a:picLocks noChangeAspect="1"/>
        </xdr:cNvPicPr>
      </xdr:nvPicPr>
      <xdr:blipFill>
        <a:blip xmlns:r="http://schemas.openxmlformats.org/officeDocument/2006/relationships" r:embed="rId57"/>
        <a:stretch>
          <a:fillRect/>
        </a:stretch>
      </xdr:blipFill>
      <xdr:spPr>
        <a:xfrm>
          <a:off x="3909695" y="229548690"/>
          <a:ext cx="1560000" cy="1561905"/>
        </a:xfrm>
        <a:prstGeom prst="rect">
          <a:avLst/>
        </a:prstGeom>
      </xdr:spPr>
    </xdr:pic>
    <xdr:clientData/>
  </xdr:twoCellAnchor>
  <xdr:twoCellAnchor editAs="oneCell">
    <xdr:from>
      <xdr:col>5</xdr:col>
      <xdr:colOff>2832100</xdr:colOff>
      <xdr:row>449</xdr:row>
      <xdr:rowOff>16510</xdr:rowOff>
    </xdr:from>
    <xdr:to>
      <xdr:col>5</xdr:col>
      <xdr:colOff>4401625</xdr:colOff>
      <xdr:row>449</xdr:row>
      <xdr:rowOff>1578415</xdr:rowOff>
    </xdr:to>
    <xdr:pic>
      <xdr:nvPicPr>
        <xdr:cNvPr id="271" name="図 270">
          <a:extLst>
            <a:ext uri="{FF2B5EF4-FFF2-40B4-BE49-F238E27FC236}">
              <a16:creationId xmlns:a16="http://schemas.microsoft.com/office/drawing/2014/main" id="{94228603-5DD0-C5C0-DF5F-0645AA3EC739}"/>
            </a:ext>
          </a:extLst>
        </xdr:cNvPr>
        <xdr:cNvPicPr>
          <a:picLocks noChangeAspect="1"/>
        </xdr:cNvPicPr>
      </xdr:nvPicPr>
      <xdr:blipFill>
        <a:blip xmlns:r="http://schemas.openxmlformats.org/officeDocument/2006/relationships" r:embed="rId57"/>
        <a:stretch>
          <a:fillRect/>
        </a:stretch>
      </xdr:blipFill>
      <xdr:spPr>
        <a:xfrm>
          <a:off x="8966200" y="229543610"/>
          <a:ext cx="1561905" cy="1561905"/>
        </a:xfrm>
        <a:prstGeom prst="rect">
          <a:avLst/>
        </a:prstGeom>
      </xdr:spPr>
    </xdr:pic>
    <xdr:clientData/>
  </xdr:twoCellAnchor>
  <xdr:twoCellAnchor editAs="oneCell">
    <xdr:from>
      <xdr:col>2</xdr:col>
      <xdr:colOff>2832100</xdr:colOff>
      <xdr:row>442</xdr:row>
      <xdr:rowOff>12700</xdr:rowOff>
    </xdr:from>
    <xdr:to>
      <xdr:col>2</xdr:col>
      <xdr:colOff>4401625</xdr:colOff>
      <xdr:row>442</xdr:row>
      <xdr:rowOff>1582225</xdr:rowOff>
    </xdr:to>
    <xdr:pic>
      <xdr:nvPicPr>
        <xdr:cNvPr id="272" name="図 271">
          <a:extLst>
            <a:ext uri="{FF2B5EF4-FFF2-40B4-BE49-F238E27FC236}">
              <a16:creationId xmlns:a16="http://schemas.microsoft.com/office/drawing/2014/main" id="{456B3C2C-A0AE-1B0E-1282-FED9889885E9}"/>
            </a:ext>
          </a:extLst>
        </xdr:cNvPr>
        <xdr:cNvPicPr>
          <a:picLocks noChangeAspect="1"/>
        </xdr:cNvPicPr>
      </xdr:nvPicPr>
      <xdr:blipFill>
        <a:blip xmlns:r="http://schemas.openxmlformats.org/officeDocument/2006/relationships" r:embed="rId58"/>
        <a:stretch>
          <a:fillRect/>
        </a:stretch>
      </xdr:blipFill>
      <xdr:spPr>
        <a:xfrm>
          <a:off x="3898900" y="225958400"/>
          <a:ext cx="1561905" cy="1561905"/>
        </a:xfrm>
        <a:prstGeom prst="rect">
          <a:avLst/>
        </a:prstGeom>
      </xdr:spPr>
    </xdr:pic>
    <xdr:clientData/>
  </xdr:twoCellAnchor>
  <xdr:twoCellAnchor editAs="oneCell">
    <xdr:from>
      <xdr:col>5</xdr:col>
      <xdr:colOff>2844800</xdr:colOff>
      <xdr:row>442</xdr:row>
      <xdr:rowOff>25400</xdr:rowOff>
    </xdr:from>
    <xdr:to>
      <xdr:col>5</xdr:col>
      <xdr:colOff>4399085</xdr:colOff>
      <xdr:row>442</xdr:row>
      <xdr:rowOff>1579685</xdr:rowOff>
    </xdr:to>
    <xdr:pic>
      <xdr:nvPicPr>
        <xdr:cNvPr id="273" name="図 272">
          <a:extLst>
            <a:ext uri="{FF2B5EF4-FFF2-40B4-BE49-F238E27FC236}">
              <a16:creationId xmlns:a16="http://schemas.microsoft.com/office/drawing/2014/main" id="{C45ABDD9-4D70-AE9A-472A-275A16C18853}"/>
            </a:ext>
          </a:extLst>
        </xdr:cNvPr>
        <xdr:cNvPicPr>
          <a:picLocks noChangeAspect="1"/>
        </xdr:cNvPicPr>
      </xdr:nvPicPr>
      <xdr:blipFill>
        <a:blip xmlns:r="http://schemas.openxmlformats.org/officeDocument/2006/relationships" r:embed="rId58"/>
        <a:stretch>
          <a:fillRect/>
        </a:stretch>
      </xdr:blipFill>
      <xdr:spPr>
        <a:xfrm>
          <a:off x="8978900" y="225971100"/>
          <a:ext cx="1561905" cy="1561905"/>
        </a:xfrm>
        <a:prstGeom prst="rect">
          <a:avLst/>
        </a:prstGeom>
      </xdr:spPr>
    </xdr:pic>
    <xdr:clientData/>
  </xdr:twoCellAnchor>
  <xdr:twoCellAnchor editAs="oneCell">
    <xdr:from>
      <xdr:col>2</xdr:col>
      <xdr:colOff>2832100</xdr:colOff>
      <xdr:row>435</xdr:row>
      <xdr:rowOff>12700</xdr:rowOff>
    </xdr:from>
    <xdr:to>
      <xdr:col>2</xdr:col>
      <xdr:colOff>4401625</xdr:colOff>
      <xdr:row>435</xdr:row>
      <xdr:rowOff>1582225</xdr:rowOff>
    </xdr:to>
    <xdr:pic>
      <xdr:nvPicPr>
        <xdr:cNvPr id="274" name="図 273">
          <a:extLst>
            <a:ext uri="{FF2B5EF4-FFF2-40B4-BE49-F238E27FC236}">
              <a16:creationId xmlns:a16="http://schemas.microsoft.com/office/drawing/2014/main" id="{B6337A2A-A5DD-1EF1-7CC8-2D085AA408C9}"/>
            </a:ext>
          </a:extLst>
        </xdr:cNvPr>
        <xdr:cNvPicPr>
          <a:picLocks noChangeAspect="1"/>
        </xdr:cNvPicPr>
      </xdr:nvPicPr>
      <xdr:blipFill>
        <a:blip xmlns:r="http://schemas.openxmlformats.org/officeDocument/2006/relationships" r:embed="rId59"/>
        <a:stretch>
          <a:fillRect/>
        </a:stretch>
      </xdr:blipFill>
      <xdr:spPr>
        <a:xfrm>
          <a:off x="3898900" y="222377000"/>
          <a:ext cx="1561905" cy="1561905"/>
        </a:xfrm>
        <a:prstGeom prst="rect">
          <a:avLst/>
        </a:prstGeom>
      </xdr:spPr>
    </xdr:pic>
    <xdr:clientData/>
  </xdr:twoCellAnchor>
  <xdr:twoCellAnchor editAs="oneCell">
    <xdr:from>
      <xdr:col>5</xdr:col>
      <xdr:colOff>2832100</xdr:colOff>
      <xdr:row>435</xdr:row>
      <xdr:rowOff>25400</xdr:rowOff>
    </xdr:from>
    <xdr:to>
      <xdr:col>5</xdr:col>
      <xdr:colOff>4401625</xdr:colOff>
      <xdr:row>435</xdr:row>
      <xdr:rowOff>1579685</xdr:rowOff>
    </xdr:to>
    <xdr:pic>
      <xdr:nvPicPr>
        <xdr:cNvPr id="275" name="図 274">
          <a:extLst>
            <a:ext uri="{FF2B5EF4-FFF2-40B4-BE49-F238E27FC236}">
              <a16:creationId xmlns:a16="http://schemas.microsoft.com/office/drawing/2014/main" id="{59B78976-3EBA-BC6D-27D1-22C7E7C8AC44}"/>
            </a:ext>
          </a:extLst>
        </xdr:cNvPr>
        <xdr:cNvPicPr>
          <a:picLocks noChangeAspect="1"/>
        </xdr:cNvPicPr>
      </xdr:nvPicPr>
      <xdr:blipFill>
        <a:blip xmlns:r="http://schemas.openxmlformats.org/officeDocument/2006/relationships" r:embed="rId59"/>
        <a:stretch>
          <a:fillRect/>
        </a:stretch>
      </xdr:blipFill>
      <xdr:spPr>
        <a:xfrm>
          <a:off x="8966200" y="222389700"/>
          <a:ext cx="1561905" cy="1561905"/>
        </a:xfrm>
        <a:prstGeom prst="rect">
          <a:avLst/>
        </a:prstGeom>
      </xdr:spPr>
    </xdr:pic>
    <xdr:clientData/>
  </xdr:twoCellAnchor>
  <xdr:twoCellAnchor editAs="oneCell">
    <xdr:from>
      <xdr:col>2</xdr:col>
      <xdr:colOff>2840990</xdr:colOff>
      <xdr:row>428</xdr:row>
      <xdr:rowOff>25400</xdr:rowOff>
    </xdr:from>
    <xdr:to>
      <xdr:col>2</xdr:col>
      <xdr:colOff>4402895</xdr:colOff>
      <xdr:row>428</xdr:row>
      <xdr:rowOff>1579685</xdr:rowOff>
    </xdr:to>
    <xdr:pic>
      <xdr:nvPicPr>
        <xdr:cNvPr id="276" name="図 275">
          <a:extLst>
            <a:ext uri="{FF2B5EF4-FFF2-40B4-BE49-F238E27FC236}">
              <a16:creationId xmlns:a16="http://schemas.microsoft.com/office/drawing/2014/main" id="{B0F20793-DEF2-BA5E-30D0-E048DFF24971}"/>
            </a:ext>
          </a:extLst>
        </xdr:cNvPr>
        <xdr:cNvPicPr>
          <a:picLocks noChangeAspect="1"/>
        </xdr:cNvPicPr>
      </xdr:nvPicPr>
      <xdr:blipFill>
        <a:blip xmlns:r="http://schemas.openxmlformats.org/officeDocument/2006/relationships" r:embed="rId60"/>
        <a:stretch>
          <a:fillRect/>
        </a:stretch>
      </xdr:blipFill>
      <xdr:spPr>
        <a:xfrm>
          <a:off x="3907790" y="218808300"/>
          <a:ext cx="1561905" cy="1561905"/>
        </a:xfrm>
        <a:prstGeom prst="rect">
          <a:avLst/>
        </a:prstGeom>
      </xdr:spPr>
    </xdr:pic>
    <xdr:clientData/>
  </xdr:twoCellAnchor>
  <xdr:twoCellAnchor editAs="oneCell">
    <xdr:from>
      <xdr:col>5</xdr:col>
      <xdr:colOff>2828290</xdr:colOff>
      <xdr:row>428</xdr:row>
      <xdr:rowOff>20320</xdr:rowOff>
    </xdr:from>
    <xdr:to>
      <xdr:col>5</xdr:col>
      <xdr:colOff>4397815</xdr:colOff>
      <xdr:row>428</xdr:row>
      <xdr:rowOff>1582225</xdr:rowOff>
    </xdr:to>
    <xdr:pic>
      <xdr:nvPicPr>
        <xdr:cNvPr id="277" name="図 276">
          <a:extLst>
            <a:ext uri="{FF2B5EF4-FFF2-40B4-BE49-F238E27FC236}">
              <a16:creationId xmlns:a16="http://schemas.microsoft.com/office/drawing/2014/main" id="{C93B0FC6-2287-C86D-8477-47265AE88697}"/>
            </a:ext>
          </a:extLst>
        </xdr:cNvPr>
        <xdr:cNvPicPr>
          <a:picLocks noChangeAspect="1"/>
        </xdr:cNvPicPr>
      </xdr:nvPicPr>
      <xdr:blipFill>
        <a:blip xmlns:r="http://schemas.openxmlformats.org/officeDocument/2006/relationships" r:embed="rId60"/>
        <a:stretch>
          <a:fillRect/>
        </a:stretch>
      </xdr:blipFill>
      <xdr:spPr>
        <a:xfrm>
          <a:off x="8962390" y="218803220"/>
          <a:ext cx="1569525" cy="1561905"/>
        </a:xfrm>
        <a:prstGeom prst="rect">
          <a:avLst/>
        </a:prstGeom>
      </xdr:spPr>
    </xdr:pic>
    <xdr:clientData/>
  </xdr:twoCellAnchor>
  <xdr:twoCellAnchor editAs="oneCell">
    <xdr:from>
      <xdr:col>2</xdr:col>
      <xdr:colOff>2848610</xdr:colOff>
      <xdr:row>421</xdr:row>
      <xdr:rowOff>20320</xdr:rowOff>
    </xdr:from>
    <xdr:to>
      <xdr:col>3</xdr:col>
      <xdr:colOff>3615</xdr:colOff>
      <xdr:row>421</xdr:row>
      <xdr:rowOff>1582225</xdr:rowOff>
    </xdr:to>
    <xdr:pic>
      <xdr:nvPicPr>
        <xdr:cNvPr id="278" name="図 277">
          <a:extLst>
            <a:ext uri="{FF2B5EF4-FFF2-40B4-BE49-F238E27FC236}">
              <a16:creationId xmlns:a16="http://schemas.microsoft.com/office/drawing/2014/main" id="{6B57562E-81B7-8D25-386E-A46BE3C101E7}"/>
            </a:ext>
          </a:extLst>
        </xdr:cNvPr>
        <xdr:cNvPicPr>
          <a:picLocks noChangeAspect="1"/>
        </xdr:cNvPicPr>
      </xdr:nvPicPr>
      <xdr:blipFill>
        <a:blip xmlns:r="http://schemas.openxmlformats.org/officeDocument/2006/relationships" r:embed="rId61"/>
        <a:stretch>
          <a:fillRect/>
        </a:stretch>
      </xdr:blipFill>
      <xdr:spPr>
        <a:xfrm>
          <a:off x="3915410" y="215221820"/>
          <a:ext cx="1561905" cy="1561905"/>
        </a:xfrm>
        <a:prstGeom prst="rect">
          <a:avLst/>
        </a:prstGeom>
      </xdr:spPr>
    </xdr:pic>
    <xdr:clientData/>
  </xdr:twoCellAnchor>
  <xdr:twoCellAnchor editAs="oneCell">
    <xdr:from>
      <xdr:col>5</xdr:col>
      <xdr:colOff>2844800</xdr:colOff>
      <xdr:row>421</xdr:row>
      <xdr:rowOff>25400</xdr:rowOff>
    </xdr:from>
    <xdr:to>
      <xdr:col>5</xdr:col>
      <xdr:colOff>4399085</xdr:colOff>
      <xdr:row>421</xdr:row>
      <xdr:rowOff>1579685</xdr:rowOff>
    </xdr:to>
    <xdr:pic>
      <xdr:nvPicPr>
        <xdr:cNvPr id="279" name="図 278">
          <a:extLst>
            <a:ext uri="{FF2B5EF4-FFF2-40B4-BE49-F238E27FC236}">
              <a16:creationId xmlns:a16="http://schemas.microsoft.com/office/drawing/2014/main" id="{4600BABB-4884-ACDF-0E2B-60D0EA18B83A}"/>
            </a:ext>
          </a:extLst>
        </xdr:cNvPr>
        <xdr:cNvPicPr>
          <a:picLocks noChangeAspect="1"/>
        </xdr:cNvPicPr>
      </xdr:nvPicPr>
      <xdr:blipFill>
        <a:blip xmlns:r="http://schemas.openxmlformats.org/officeDocument/2006/relationships" r:embed="rId61"/>
        <a:stretch>
          <a:fillRect/>
        </a:stretch>
      </xdr:blipFill>
      <xdr:spPr>
        <a:xfrm>
          <a:off x="8978900" y="215226900"/>
          <a:ext cx="1561905" cy="1561905"/>
        </a:xfrm>
        <a:prstGeom prst="rect">
          <a:avLst/>
        </a:prstGeom>
      </xdr:spPr>
    </xdr:pic>
    <xdr:clientData/>
  </xdr:twoCellAnchor>
  <xdr:twoCellAnchor editAs="oneCell">
    <xdr:from>
      <xdr:col>2</xdr:col>
      <xdr:colOff>2844800</xdr:colOff>
      <xdr:row>414</xdr:row>
      <xdr:rowOff>25400</xdr:rowOff>
    </xdr:from>
    <xdr:to>
      <xdr:col>2</xdr:col>
      <xdr:colOff>4399085</xdr:colOff>
      <xdr:row>414</xdr:row>
      <xdr:rowOff>1579685</xdr:rowOff>
    </xdr:to>
    <xdr:pic>
      <xdr:nvPicPr>
        <xdr:cNvPr id="280" name="図 279">
          <a:extLst>
            <a:ext uri="{FF2B5EF4-FFF2-40B4-BE49-F238E27FC236}">
              <a16:creationId xmlns:a16="http://schemas.microsoft.com/office/drawing/2014/main" id="{F0E989D8-F127-ACBB-000E-4D35879637D2}"/>
            </a:ext>
          </a:extLst>
        </xdr:cNvPr>
        <xdr:cNvPicPr>
          <a:picLocks noChangeAspect="1"/>
        </xdr:cNvPicPr>
      </xdr:nvPicPr>
      <xdr:blipFill>
        <a:blip xmlns:r="http://schemas.openxmlformats.org/officeDocument/2006/relationships" r:embed="rId62"/>
        <a:stretch>
          <a:fillRect/>
        </a:stretch>
      </xdr:blipFill>
      <xdr:spPr>
        <a:xfrm>
          <a:off x="3911600" y="211645500"/>
          <a:ext cx="1561905" cy="1561905"/>
        </a:xfrm>
        <a:prstGeom prst="rect">
          <a:avLst/>
        </a:prstGeom>
      </xdr:spPr>
    </xdr:pic>
    <xdr:clientData/>
  </xdr:twoCellAnchor>
  <xdr:twoCellAnchor editAs="oneCell">
    <xdr:from>
      <xdr:col>5</xdr:col>
      <xdr:colOff>2844800</xdr:colOff>
      <xdr:row>414</xdr:row>
      <xdr:rowOff>12700</xdr:rowOff>
    </xdr:from>
    <xdr:to>
      <xdr:col>5</xdr:col>
      <xdr:colOff>4399085</xdr:colOff>
      <xdr:row>414</xdr:row>
      <xdr:rowOff>1582225</xdr:rowOff>
    </xdr:to>
    <xdr:pic>
      <xdr:nvPicPr>
        <xdr:cNvPr id="281" name="図 280">
          <a:extLst>
            <a:ext uri="{FF2B5EF4-FFF2-40B4-BE49-F238E27FC236}">
              <a16:creationId xmlns:a16="http://schemas.microsoft.com/office/drawing/2014/main" id="{F638C065-AE85-AF09-75B9-97B866F9D761}"/>
            </a:ext>
          </a:extLst>
        </xdr:cNvPr>
        <xdr:cNvPicPr>
          <a:picLocks noChangeAspect="1"/>
        </xdr:cNvPicPr>
      </xdr:nvPicPr>
      <xdr:blipFill>
        <a:blip xmlns:r="http://schemas.openxmlformats.org/officeDocument/2006/relationships" r:embed="rId62"/>
        <a:stretch>
          <a:fillRect/>
        </a:stretch>
      </xdr:blipFill>
      <xdr:spPr>
        <a:xfrm>
          <a:off x="8978900" y="211632800"/>
          <a:ext cx="1561905" cy="1561905"/>
        </a:xfrm>
        <a:prstGeom prst="rect">
          <a:avLst/>
        </a:prstGeom>
      </xdr:spPr>
    </xdr:pic>
    <xdr:clientData/>
  </xdr:twoCellAnchor>
  <xdr:twoCellAnchor editAs="oneCell">
    <xdr:from>
      <xdr:col>2</xdr:col>
      <xdr:colOff>2844800</xdr:colOff>
      <xdr:row>407</xdr:row>
      <xdr:rowOff>25400</xdr:rowOff>
    </xdr:from>
    <xdr:to>
      <xdr:col>2</xdr:col>
      <xdr:colOff>4399085</xdr:colOff>
      <xdr:row>407</xdr:row>
      <xdr:rowOff>1579685</xdr:rowOff>
    </xdr:to>
    <xdr:pic>
      <xdr:nvPicPr>
        <xdr:cNvPr id="282" name="図 281">
          <a:extLst>
            <a:ext uri="{FF2B5EF4-FFF2-40B4-BE49-F238E27FC236}">
              <a16:creationId xmlns:a16="http://schemas.microsoft.com/office/drawing/2014/main" id="{C110B753-1CFB-6077-55CB-05970BC70345}"/>
            </a:ext>
          </a:extLst>
        </xdr:cNvPr>
        <xdr:cNvPicPr>
          <a:picLocks noChangeAspect="1"/>
        </xdr:cNvPicPr>
      </xdr:nvPicPr>
      <xdr:blipFill>
        <a:blip xmlns:r="http://schemas.openxmlformats.org/officeDocument/2006/relationships" r:embed="rId63"/>
        <a:stretch>
          <a:fillRect/>
        </a:stretch>
      </xdr:blipFill>
      <xdr:spPr>
        <a:xfrm>
          <a:off x="3911600" y="208064100"/>
          <a:ext cx="1561905" cy="1561905"/>
        </a:xfrm>
        <a:prstGeom prst="rect">
          <a:avLst/>
        </a:prstGeom>
      </xdr:spPr>
    </xdr:pic>
    <xdr:clientData/>
  </xdr:twoCellAnchor>
  <xdr:twoCellAnchor editAs="oneCell">
    <xdr:from>
      <xdr:col>5</xdr:col>
      <xdr:colOff>2832100</xdr:colOff>
      <xdr:row>407</xdr:row>
      <xdr:rowOff>25400</xdr:rowOff>
    </xdr:from>
    <xdr:to>
      <xdr:col>5</xdr:col>
      <xdr:colOff>4401625</xdr:colOff>
      <xdr:row>407</xdr:row>
      <xdr:rowOff>1579685</xdr:rowOff>
    </xdr:to>
    <xdr:pic>
      <xdr:nvPicPr>
        <xdr:cNvPr id="283" name="図 282">
          <a:extLst>
            <a:ext uri="{FF2B5EF4-FFF2-40B4-BE49-F238E27FC236}">
              <a16:creationId xmlns:a16="http://schemas.microsoft.com/office/drawing/2014/main" id="{D1DBE17D-11A3-D121-2B54-200C0F236B73}"/>
            </a:ext>
          </a:extLst>
        </xdr:cNvPr>
        <xdr:cNvPicPr>
          <a:picLocks noChangeAspect="1"/>
        </xdr:cNvPicPr>
      </xdr:nvPicPr>
      <xdr:blipFill>
        <a:blip xmlns:r="http://schemas.openxmlformats.org/officeDocument/2006/relationships" r:embed="rId63"/>
        <a:stretch>
          <a:fillRect/>
        </a:stretch>
      </xdr:blipFill>
      <xdr:spPr>
        <a:xfrm>
          <a:off x="8966200" y="208064100"/>
          <a:ext cx="1561905" cy="1561905"/>
        </a:xfrm>
        <a:prstGeom prst="rect">
          <a:avLst/>
        </a:prstGeom>
      </xdr:spPr>
    </xdr:pic>
    <xdr:clientData/>
  </xdr:twoCellAnchor>
  <xdr:twoCellAnchor editAs="oneCell">
    <xdr:from>
      <xdr:col>2</xdr:col>
      <xdr:colOff>2840990</xdr:colOff>
      <xdr:row>400</xdr:row>
      <xdr:rowOff>25400</xdr:rowOff>
    </xdr:from>
    <xdr:to>
      <xdr:col>2</xdr:col>
      <xdr:colOff>4402895</xdr:colOff>
      <xdr:row>400</xdr:row>
      <xdr:rowOff>1579685</xdr:rowOff>
    </xdr:to>
    <xdr:pic>
      <xdr:nvPicPr>
        <xdr:cNvPr id="284" name="図 283">
          <a:extLst>
            <a:ext uri="{FF2B5EF4-FFF2-40B4-BE49-F238E27FC236}">
              <a16:creationId xmlns:a16="http://schemas.microsoft.com/office/drawing/2014/main" id="{AB7AEBED-0960-E6BF-A708-E8B65D72DC34}"/>
            </a:ext>
          </a:extLst>
        </xdr:cNvPr>
        <xdr:cNvPicPr>
          <a:picLocks noChangeAspect="1"/>
        </xdr:cNvPicPr>
      </xdr:nvPicPr>
      <xdr:blipFill>
        <a:blip xmlns:r="http://schemas.openxmlformats.org/officeDocument/2006/relationships" r:embed="rId64"/>
        <a:stretch>
          <a:fillRect/>
        </a:stretch>
      </xdr:blipFill>
      <xdr:spPr>
        <a:xfrm>
          <a:off x="3907790" y="204482700"/>
          <a:ext cx="1561905" cy="1561905"/>
        </a:xfrm>
        <a:prstGeom prst="rect">
          <a:avLst/>
        </a:prstGeom>
      </xdr:spPr>
    </xdr:pic>
    <xdr:clientData/>
  </xdr:twoCellAnchor>
  <xdr:twoCellAnchor editAs="oneCell">
    <xdr:from>
      <xdr:col>5</xdr:col>
      <xdr:colOff>2832100</xdr:colOff>
      <xdr:row>400</xdr:row>
      <xdr:rowOff>12700</xdr:rowOff>
    </xdr:from>
    <xdr:to>
      <xdr:col>5</xdr:col>
      <xdr:colOff>4401625</xdr:colOff>
      <xdr:row>400</xdr:row>
      <xdr:rowOff>1582225</xdr:rowOff>
    </xdr:to>
    <xdr:pic>
      <xdr:nvPicPr>
        <xdr:cNvPr id="285" name="図 284">
          <a:extLst>
            <a:ext uri="{FF2B5EF4-FFF2-40B4-BE49-F238E27FC236}">
              <a16:creationId xmlns:a16="http://schemas.microsoft.com/office/drawing/2014/main" id="{17E4EBA7-5F43-A1D3-42EE-206D459D5707}"/>
            </a:ext>
          </a:extLst>
        </xdr:cNvPr>
        <xdr:cNvPicPr>
          <a:picLocks noChangeAspect="1"/>
        </xdr:cNvPicPr>
      </xdr:nvPicPr>
      <xdr:blipFill>
        <a:blip xmlns:r="http://schemas.openxmlformats.org/officeDocument/2006/relationships" r:embed="rId64"/>
        <a:stretch>
          <a:fillRect/>
        </a:stretch>
      </xdr:blipFill>
      <xdr:spPr>
        <a:xfrm>
          <a:off x="8966200" y="204470000"/>
          <a:ext cx="1561905" cy="1561905"/>
        </a:xfrm>
        <a:prstGeom prst="rect">
          <a:avLst/>
        </a:prstGeom>
      </xdr:spPr>
    </xdr:pic>
    <xdr:clientData/>
  </xdr:twoCellAnchor>
  <xdr:twoCellAnchor editAs="oneCell">
    <xdr:from>
      <xdr:col>2</xdr:col>
      <xdr:colOff>2832100</xdr:colOff>
      <xdr:row>393</xdr:row>
      <xdr:rowOff>12700</xdr:rowOff>
    </xdr:from>
    <xdr:to>
      <xdr:col>2</xdr:col>
      <xdr:colOff>4401625</xdr:colOff>
      <xdr:row>393</xdr:row>
      <xdr:rowOff>1582225</xdr:rowOff>
    </xdr:to>
    <xdr:pic>
      <xdr:nvPicPr>
        <xdr:cNvPr id="286" name="図 285">
          <a:extLst>
            <a:ext uri="{FF2B5EF4-FFF2-40B4-BE49-F238E27FC236}">
              <a16:creationId xmlns:a16="http://schemas.microsoft.com/office/drawing/2014/main" id="{F31D4178-28CF-6C70-D3FB-CC3A8712B07F}"/>
            </a:ext>
          </a:extLst>
        </xdr:cNvPr>
        <xdr:cNvPicPr>
          <a:picLocks noChangeAspect="1"/>
        </xdr:cNvPicPr>
      </xdr:nvPicPr>
      <xdr:blipFill>
        <a:blip xmlns:r="http://schemas.openxmlformats.org/officeDocument/2006/relationships" r:embed="rId65"/>
        <a:stretch>
          <a:fillRect/>
        </a:stretch>
      </xdr:blipFill>
      <xdr:spPr>
        <a:xfrm>
          <a:off x="3898900" y="200888600"/>
          <a:ext cx="1561905" cy="1561905"/>
        </a:xfrm>
        <a:prstGeom prst="rect">
          <a:avLst/>
        </a:prstGeom>
      </xdr:spPr>
    </xdr:pic>
    <xdr:clientData/>
  </xdr:twoCellAnchor>
  <xdr:twoCellAnchor editAs="oneCell">
    <xdr:from>
      <xdr:col>5</xdr:col>
      <xdr:colOff>2844800</xdr:colOff>
      <xdr:row>393</xdr:row>
      <xdr:rowOff>25400</xdr:rowOff>
    </xdr:from>
    <xdr:to>
      <xdr:col>5</xdr:col>
      <xdr:colOff>4399085</xdr:colOff>
      <xdr:row>393</xdr:row>
      <xdr:rowOff>1579685</xdr:rowOff>
    </xdr:to>
    <xdr:pic>
      <xdr:nvPicPr>
        <xdr:cNvPr id="287" name="図 286">
          <a:extLst>
            <a:ext uri="{FF2B5EF4-FFF2-40B4-BE49-F238E27FC236}">
              <a16:creationId xmlns:a16="http://schemas.microsoft.com/office/drawing/2014/main" id="{21C81B04-75CB-FE1A-3202-6433BB0CBDBA}"/>
            </a:ext>
          </a:extLst>
        </xdr:cNvPr>
        <xdr:cNvPicPr>
          <a:picLocks noChangeAspect="1"/>
        </xdr:cNvPicPr>
      </xdr:nvPicPr>
      <xdr:blipFill>
        <a:blip xmlns:r="http://schemas.openxmlformats.org/officeDocument/2006/relationships" r:embed="rId65"/>
        <a:stretch>
          <a:fillRect/>
        </a:stretch>
      </xdr:blipFill>
      <xdr:spPr>
        <a:xfrm>
          <a:off x="8978900" y="200901300"/>
          <a:ext cx="1561905" cy="1561905"/>
        </a:xfrm>
        <a:prstGeom prst="rect">
          <a:avLst/>
        </a:prstGeom>
      </xdr:spPr>
    </xdr:pic>
    <xdr:clientData/>
  </xdr:twoCellAnchor>
  <xdr:twoCellAnchor editAs="oneCell">
    <xdr:from>
      <xdr:col>2</xdr:col>
      <xdr:colOff>2828290</xdr:colOff>
      <xdr:row>386</xdr:row>
      <xdr:rowOff>20320</xdr:rowOff>
    </xdr:from>
    <xdr:to>
      <xdr:col>2</xdr:col>
      <xdr:colOff>4397815</xdr:colOff>
      <xdr:row>386</xdr:row>
      <xdr:rowOff>1582225</xdr:rowOff>
    </xdr:to>
    <xdr:pic>
      <xdr:nvPicPr>
        <xdr:cNvPr id="288" name="図 287">
          <a:extLst>
            <a:ext uri="{FF2B5EF4-FFF2-40B4-BE49-F238E27FC236}">
              <a16:creationId xmlns:a16="http://schemas.microsoft.com/office/drawing/2014/main" id="{CB3A2D05-1B92-A53C-298B-FE22B202E64B}"/>
            </a:ext>
          </a:extLst>
        </xdr:cNvPr>
        <xdr:cNvPicPr>
          <a:picLocks noChangeAspect="1"/>
        </xdr:cNvPicPr>
      </xdr:nvPicPr>
      <xdr:blipFill>
        <a:blip xmlns:r="http://schemas.openxmlformats.org/officeDocument/2006/relationships" r:embed="rId66"/>
        <a:stretch>
          <a:fillRect/>
        </a:stretch>
      </xdr:blipFill>
      <xdr:spPr>
        <a:xfrm>
          <a:off x="3895090" y="197314820"/>
          <a:ext cx="1560000" cy="1561905"/>
        </a:xfrm>
        <a:prstGeom prst="rect">
          <a:avLst/>
        </a:prstGeom>
      </xdr:spPr>
    </xdr:pic>
    <xdr:clientData/>
  </xdr:twoCellAnchor>
  <xdr:twoCellAnchor editAs="oneCell">
    <xdr:from>
      <xdr:col>5</xdr:col>
      <xdr:colOff>2832100</xdr:colOff>
      <xdr:row>386</xdr:row>
      <xdr:rowOff>21590</xdr:rowOff>
    </xdr:from>
    <xdr:to>
      <xdr:col>5</xdr:col>
      <xdr:colOff>4401625</xdr:colOff>
      <xdr:row>386</xdr:row>
      <xdr:rowOff>1583495</xdr:rowOff>
    </xdr:to>
    <xdr:pic>
      <xdr:nvPicPr>
        <xdr:cNvPr id="289" name="図 288">
          <a:extLst>
            <a:ext uri="{FF2B5EF4-FFF2-40B4-BE49-F238E27FC236}">
              <a16:creationId xmlns:a16="http://schemas.microsoft.com/office/drawing/2014/main" id="{4195EFD4-DA12-0495-12D2-6AC6D7BE1CC0}"/>
            </a:ext>
          </a:extLst>
        </xdr:cNvPr>
        <xdr:cNvPicPr>
          <a:picLocks noChangeAspect="1"/>
        </xdr:cNvPicPr>
      </xdr:nvPicPr>
      <xdr:blipFill>
        <a:blip xmlns:r="http://schemas.openxmlformats.org/officeDocument/2006/relationships" r:embed="rId66"/>
        <a:stretch>
          <a:fillRect/>
        </a:stretch>
      </xdr:blipFill>
      <xdr:spPr>
        <a:xfrm>
          <a:off x="8966200" y="197316090"/>
          <a:ext cx="1561905" cy="1561905"/>
        </a:xfrm>
        <a:prstGeom prst="rect">
          <a:avLst/>
        </a:prstGeom>
      </xdr:spPr>
    </xdr:pic>
    <xdr:clientData/>
  </xdr:twoCellAnchor>
  <xdr:twoCellAnchor editAs="oneCell">
    <xdr:from>
      <xdr:col>2</xdr:col>
      <xdr:colOff>2832100</xdr:colOff>
      <xdr:row>379</xdr:row>
      <xdr:rowOff>12700</xdr:rowOff>
    </xdr:from>
    <xdr:to>
      <xdr:col>2</xdr:col>
      <xdr:colOff>4401625</xdr:colOff>
      <xdr:row>379</xdr:row>
      <xdr:rowOff>1582225</xdr:rowOff>
    </xdr:to>
    <xdr:pic>
      <xdr:nvPicPr>
        <xdr:cNvPr id="290" name="図 289">
          <a:extLst>
            <a:ext uri="{FF2B5EF4-FFF2-40B4-BE49-F238E27FC236}">
              <a16:creationId xmlns:a16="http://schemas.microsoft.com/office/drawing/2014/main" id="{DE77D335-A284-DD72-2E1A-5F8EC5FF6F4A}"/>
            </a:ext>
          </a:extLst>
        </xdr:cNvPr>
        <xdr:cNvPicPr>
          <a:picLocks noChangeAspect="1"/>
        </xdr:cNvPicPr>
      </xdr:nvPicPr>
      <xdr:blipFill>
        <a:blip xmlns:r="http://schemas.openxmlformats.org/officeDocument/2006/relationships" r:embed="rId67"/>
        <a:stretch>
          <a:fillRect/>
        </a:stretch>
      </xdr:blipFill>
      <xdr:spPr>
        <a:xfrm>
          <a:off x="3898900" y="193725800"/>
          <a:ext cx="1561905" cy="1561905"/>
        </a:xfrm>
        <a:prstGeom prst="rect">
          <a:avLst/>
        </a:prstGeom>
      </xdr:spPr>
    </xdr:pic>
    <xdr:clientData/>
  </xdr:twoCellAnchor>
  <xdr:twoCellAnchor editAs="oneCell">
    <xdr:from>
      <xdr:col>5</xdr:col>
      <xdr:colOff>2832100</xdr:colOff>
      <xdr:row>379</xdr:row>
      <xdr:rowOff>25400</xdr:rowOff>
    </xdr:from>
    <xdr:to>
      <xdr:col>5</xdr:col>
      <xdr:colOff>4401625</xdr:colOff>
      <xdr:row>379</xdr:row>
      <xdr:rowOff>1579685</xdr:rowOff>
    </xdr:to>
    <xdr:pic>
      <xdr:nvPicPr>
        <xdr:cNvPr id="291" name="図 290">
          <a:extLst>
            <a:ext uri="{FF2B5EF4-FFF2-40B4-BE49-F238E27FC236}">
              <a16:creationId xmlns:a16="http://schemas.microsoft.com/office/drawing/2014/main" id="{6020223E-584F-60CA-4FC8-01CA8CDDD694}"/>
            </a:ext>
          </a:extLst>
        </xdr:cNvPr>
        <xdr:cNvPicPr>
          <a:picLocks noChangeAspect="1"/>
        </xdr:cNvPicPr>
      </xdr:nvPicPr>
      <xdr:blipFill>
        <a:blip xmlns:r="http://schemas.openxmlformats.org/officeDocument/2006/relationships" r:embed="rId67"/>
        <a:stretch>
          <a:fillRect/>
        </a:stretch>
      </xdr:blipFill>
      <xdr:spPr>
        <a:xfrm>
          <a:off x="8966200" y="193738500"/>
          <a:ext cx="1561905" cy="1561905"/>
        </a:xfrm>
        <a:prstGeom prst="rect">
          <a:avLst/>
        </a:prstGeom>
      </xdr:spPr>
    </xdr:pic>
    <xdr:clientData/>
  </xdr:twoCellAnchor>
  <xdr:twoCellAnchor editAs="oneCell">
    <xdr:from>
      <xdr:col>2</xdr:col>
      <xdr:colOff>2832100</xdr:colOff>
      <xdr:row>372</xdr:row>
      <xdr:rowOff>12700</xdr:rowOff>
    </xdr:from>
    <xdr:to>
      <xdr:col>2</xdr:col>
      <xdr:colOff>4401625</xdr:colOff>
      <xdr:row>372</xdr:row>
      <xdr:rowOff>1582225</xdr:rowOff>
    </xdr:to>
    <xdr:pic>
      <xdr:nvPicPr>
        <xdr:cNvPr id="292" name="図 291">
          <a:extLst>
            <a:ext uri="{FF2B5EF4-FFF2-40B4-BE49-F238E27FC236}">
              <a16:creationId xmlns:a16="http://schemas.microsoft.com/office/drawing/2014/main" id="{F90AC40D-D031-5115-6743-ED394A4467DD}"/>
            </a:ext>
          </a:extLst>
        </xdr:cNvPr>
        <xdr:cNvPicPr>
          <a:picLocks noChangeAspect="1"/>
        </xdr:cNvPicPr>
      </xdr:nvPicPr>
      <xdr:blipFill>
        <a:blip xmlns:r="http://schemas.openxmlformats.org/officeDocument/2006/relationships" r:embed="rId68"/>
        <a:stretch>
          <a:fillRect/>
        </a:stretch>
      </xdr:blipFill>
      <xdr:spPr>
        <a:xfrm>
          <a:off x="3898900" y="190144400"/>
          <a:ext cx="1561905" cy="1561905"/>
        </a:xfrm>
        <a:prstGeom prst="rect">
          <a:avLst/>
        </a:prstGeom>
      </xdr:spPr>
    </xdr:pic>
    <xdr:clientData/>
  </xdr:twoCellAnchor>
  <xdr:twoCellAnchor editAs="oneCell">
    <xdr:from>
      <xdr:col>5</xdr:col>
      <xdr:colOff>2835910</xdr:colOff>
      <xdr:row>372</xdr:row>
      <xdr:rowOff>25400</xdr:rowOff>
    </xdr:from>
    <xdr:to>
      <xdr:col>5</xdr:col>
      <xdr:colOff>4397815</xdr:colOff>
      <xdr:row>372</xdr:row>
      <xdr:rowOff>1579685</xdr:rowOff>
    </xdr:to>
    <xdr:pic>
      <xdr:nvPicPr>
        <xdr:cNvPr id="293" name="図 292">
          <a:extLst>
            <a:ext uri="{FF2B5EF4-FFF2-40B4-BE49-F238E27FC236}">
              <a16:creationId xmlns:a16="http://schemas.microsoft.com/office/drawing/2014/main" id="{AF9A27FE-DBCC-190B-789E-01057725BE80}"/>
            </a:ext>
          </a:extLst>
        </xdr:cNvPr>
        <xdr:cNvPicPr>
          <a:picLocks noChangeAspect="1"/>
        </xdr:cNvPicPr>
      </xdr:nvPicPr>
      <xdr:blipFill>
        <a:blip xmlns:r="http://schemas.openxmlformats.org/officeDocument/2006/relationships" r:embed="rId68"/>
        <a:stretch>
          <a:fillRect/>
        </a:stretch>
      </xdr:blipFill>
      <xdr:spPr>
        <a:xfrm>
          <a:off x="8970010" y="190157100"/>
          <a:ext cx="1561905" cy="1561905"/>
        </a:xfrm>
        <a:prstGeom prst="rect">
          <a:avLst/>
        </a:prstGeom>
      </xdr:spPr>
    </xdr:pic>
    <xdr:clientData/>
  </xdr:twoCellAnchor>
  <xdr:twoCellAnchor editAs="oneCell">
    <xdr:from>
      <xdr:col>2</xdr:col>
      <xdr:colOff>2832100</xdr:colOff>
      <xdr:row>365</xdr:row>
      <xdr:rowOff>25400</xdr:rowOff>
    </xdr:from>
    <xdr:to>
      <xdr:col>2</xdr:col>
      <xdr:colOff>4401625</xdr:colOff>
      <xdr:row>365</xdr:row>
      <xdr:rowOff>1579685</xdr:rowOff>
    </xdr:to>
    <xdr:pic>
      <xdr:nvPicPr>
        <xdr:cNvPr id="294" name="図 293">
          <a:extLst>
            <a:ext uri="{FF2B5EF4-FFF2-40B4-BE49-F238E27FC236}">
              <a16:creationId xmlns:a16="http://schemas.microsoft.com/office/drawing/2014/main" id="{57C5F755-7769-B144-AC24-1012AE2BD6B5}"/>
            </a:ext>
          </a:extLst>
        </xdr:cNvPr>
        <xdr:cNvPicPr>
          <a:picLocks noChangeAspect="1"/>
        </xdr:cNvPicPr>
      </xdr:nvPicPr>
      <xdr:blipFill>
        <a:blip xmlns:r="http://schemas.openxmlformats.org/officeDocument/2006/relationships" r:embed="rId69"/>
        <a:stretch>
          <a:fillRect/>
        </a:stretch>
      </xdr:blipFill>
      <xdr:spPr>
        <a:xfrm>
          <a:off x="3898900" y="186575700"/>
          <a:ext cx="1561905" cy="1561905"/>
        </a:xfrm>
        <a:prstGeom prst="rect">
          <a:avLst/>
        </a:prstGeom>
      </xdr:spPr>
    </xdr:pic>
    <xdr:clientData/>
  </xdr:twoCellAnchor>
  <xdr:twoCellAnchor editAs="oneCell">
    <xdr:from>
      <xdr:col>5</xdr:col>
      <xdr:colOff>2832100</xdr:colOff>
      <xdr:row>365</xdr:row>
      <xdr:rowOff>12700</xdr:rowOff>
    </xdr:from>
    <xdr:to>
      <xdr:col>5</xdr:col>
      <xdr:colOff>4401625</xdr:colOff>
      <xdr:row>365</xdr:row>
      <xdr:rowOff>1582225</xdr:rowOff>
    </xdr:to>
    <xdr:pic>
      <xdr:nvPicPr>
        <xdr:cNvPr id="295" name="図 294">
          <a:extLst>
            <a:ext uri="{FF2B5EF4-FFF2-40B4-BE49-F238E27FC236}">
              <a16:creationId xmlns:a16="http://schemas.microsoft.com/office/drawing/2014/main" id="{F39202F1-42AA-BA97-1189-0BA0A72617B4}"/>
            </a:ext>
          </a:extLst>
        </xdr:cNvPr>
        <xdr:cNvPicPr>
          <a:picLocks noChangeAspect="1"/>
        </xdr:cNvPicPr>
      </xdr:nvPicPr>
      <xdr:blipFill>
        <a:blip xmlns:r="http://schemas.openxmlformats.org/officeDocument/2006/relationships" r:embed="rId69"/>
        <a:stretch>
          <a:fillRect/>
        </a:stretch>
      </xdr:blipFill>
      <xdr:spPr>
        <a:xfrm>
          <a:off x="8966200" y="186563000"/>
          <a:ext cx="1561905" cy="1561905"/>
        </a:xfrm>
        <a:prstGeom prst="rect">
          <a:avLst/>
        </a:prstGeom>
      </xdr:spPr>
    </xdr:pic>
    <xdr:clientData/>
  </xdr:twoCellAnchor>
  <xdr:twoCellAnchor editAs="oneCell">
    <xdr:from>
      <xdr:col>2</xdr:col>
      <xdr:colOff>2844800</xdr:colOff>
      <xdr:row>358</xdr:row>
      <xdr:rowOff>12700</xdr:rowOff>
    </xdr:from>
    <xdr:to>
      <xdr:col>2</xdr:col>
      <xdr:colOff>4399085</xdr:colOff>
      <xdr:row>358</xdr:row>
      <xdr:rowOff>1582225</xdr:rowOff>
    </xdr:to>
    <xdr:pic>
      <xdr:nvPicPr>
        <xdr:cNvPr id="296" name="図 295">
          <a:extLst>
            <a:ext uri="{FF2B5EF4-FFF2-40B4-BE49-F238E27FC236}">
              <a16:creationId xmlns:a16="http://schemas.microsoft.com/office/drawing/2014/main" id="{5481E6FE-8058-C319-07B4-087ADF9B826F}"/>
            </a:ext>
          </a:extLst>
        </xdr:cNvPr>
        <xdr:cNvPicPr>
          <a:picLocks noChangeAspect="1"/>
        </xdr:cNvPicPr>
      </xdr:nvPicPr>
      <xdr:blipFill>
        <a:blip xmlns:r="http://schemas.openxmlformats.org/officeDocument/2006/relationships" r:embed="rId70"/>
        <a:stretch>
          <a:fillRect/>
        </a:stretch>
      </xdr:blipFill>
      <xdr:spPr>
        <a:xfrm>
          <a:off x="3911600" y="182981600"/>
          <a:ext cx="1561905" cy="1561905"/>
        </a:xfrm>
        <a:prstGeom prst="rect">
          <a:avLst/>
        </a:prstGeom>
      </xdr:spPr>
    </xdr:pic>
    <xdr:clientData/>
  </xdr:twoCellAnchor>
  <xdr:twoCellAnchor editAs="oneCell">
    <xdr:from>
      <xdr:col>5</xdr:col>
      <xdr:colOff>2844800</xdr:colOff>
      <xdr:row>358</xdr:row>
      <xdr:rowOff>25400</xdr:rowOff>
    </xdr:from>
    <xdr:to>
      <xdr:col>5</xdr:col>
      <xdr:colOff>4399085</xdr:colOff>
      <xdr:row>358</xdr:row>
      <xdr:rowOff>1579685</xdr:rowOff>
    </xdr:to>
    <xdr:pic>
      <xdr:nvPicPr>
        <xdr:cNvPr id="297" name="図 296">
          <a:extLst>
            <a:ext uri="{FF2B5EF4-FFF2-40B4-BE49-F238E27FC236}">
              <a16:creationId xmlns:a16="http://schemas.microsoft.com/office/drawing/2014/main" id="{F6FA3947-16BF-3252-4C4C-763FEBAC5ECB}"/>
            </a:ext>
          </a:extLst>
        </xdr:cNvPr>
        <xdr:cNvPicPr>
          <a:picLocks noChangeAspect="1"/>
        </xdr:cNvPicPr>
      </xdr:nvPicPr>
      <xdr:blipFill>
        <a:blip xmlns:r="http://schemas.openxmlformats.org/officeDocument/2006/relationships" r:embed="rId70"/>
        <a:stretch>
          <a:fillRect/>
        </a:stretch>
      </xdr:blipFill>
      <xdr:spPr>
        <a:xfrm>
          <a:off x="8978900" y="182994300"/>
          <a:ext cx="1561905" cy="1561905"/>
        </a:xfrm>
        <a:prstGeom prst="rect">
          <a:avLst/>
        </a:prstGeom>
      </xdr:spPr>
    </xdr:pic>
    <xdr:clientData/>
  </xdr:twoCellAnchor>
  <xdr:twoCellAnchor editAs="oneCell">
    <xdr:from>
      <xdr:col>2</xdr:col>
      <xdr:colOff>2844800</xdr:colOff>
      <xdr:row>351</xdr:row>
      <xdr:rowOff>25400</xdr:rowOff>
    </xdr:from>
    <xdr:to>
      <xdr:col>2</xdr:col>
      <xdr:colOff>4399085</xdr:colOff>
      <xdr:row>351</xdr:row>
      <xdr:rowOff>1579685</xdr:rowOff>
    </xdr:to>
    <xdr:pic>
      <xdr:nvPicPr>
        <xdr:cNvPr id="298" name="図 297">
          <a:extLst>
            <a:ext uri="{FF2B5EF4-FFF2-40B4-BE49-F238E27FC236}">
              <a16:creationId xmlns:a16="http://schemas.microsoft.com/office/drawing/2014/main" id="{CD43C39C-476A-2F27-3839-8F7AA6F68EA7}"/>
            </a:ext>
          </a:extLst>
        </xdr:cNvPr>
        <xdr:cNvPicPr>
          <a:picLocks noChangeAspect="1"/>
        </xdr:cNvPicPr>
      </xdr:nvPicPr>
      <xdr:blipFill>
        <a:blip xmlns:r="http://schemas.openxmlformats.org/officeDocument/2006/relationships" r:embed="rId71"/>
        <a:stretch>
          <a:fillRect/>
        </a:stretch>
      </xdr:blipFill>
      <xdr:spPr>
        <a:xfrm>
          <a:off x="3911600" y="179412900"/>
          <a:ext cx="1561905" cy="1561905"/>
        </a:xfrm>
        <a:prstGeom prst="rect">
          <a:avLst/>
        </a:prstGeom>
      </xdr:spPr>
    </xdr:pic>
    <xdr:clientData/>
  </xdr:twoCellAnchor>
  <xdr:twoCellAnchor editAs="oneCell">
    <xdr:from>
      <xdr:col>5</xdr:col>
      <xdr:colOff>2832100</xdr:colOff>
      <xdr:row>351</xdr:row>
      <xdr:rowOff>25400</xdr:rowOff>
    </xdr:from>
    <xdr:to>
      <xdr:col>5</xdr:col>
      <xdr:colOff>4401625</xdr:colOff>
      <xdr:row>351</xdr:row>
      <xdr:rowOff>1579685</xdr:rowOff>
    </xdr:to>
    <xdr:pic>
      <xdr:nvPicPr>
        <xdr:cNvPr id="299" name="図 298">
          <a:extLst>
            <a:ext uri="{FF2B5EF4-FFF2-40B4-BE49-F238E27FC236}">
              <a16:creationId xmlns:a16="http://schemas.microsoft.com/office/drawing/2014/main" id="{A789995E-5010-9D1C-001E-948907846495}"/>
            </a:ext>
          </a:extLst>
        </xdr:cNvPr>
        <xdr:cNvPicPr>
          <a:picLocks noChangeAspect="1"/>
        </xdr:cNvPicPr>
      </xdr:nvPicPr>
      <xdr:blipFill>
        <a:blip xmlns:r="http://schemas.openxmlformats.org/officeDocument/2006/relationships" r:embed="rId71"/>
        <a:stretch>
          <a:fillRect/>
        </a:stretch>
      </xdr:blipFill>
      <xdr:spPr>
        <a:xfrm>
          <a:off x="8966200" y="179412900"/>
          <a:ext cx="1561905" cy="1561905"/>
        </a:xfrm>
        <a:prstGeom prst="rect">
          <a:avLst/>
        </a:prstGeom>
      </xdr:spPr>
    </xdr:pic>
    <xdr:clientData/>
  </xdr:twoCellAnchor>
  <xdr:twoCellAnchor editAs="oneCell">
    <xdr:from>
      <xdr:col>2</xdr:col>
      <xdr:colOff>2840990</xdr:colOff>
      <xdr:row>456</xdr:row>
      <xdr:rowOff>25400</xdr:rowOff>
    </xdr:from>
    <xdr:to>
      <xdr:col>2</xdr:col>
      <xdr:colOff>4402895</xdr:colOff>
      <xdr:row>456</xdr:row>
      <xdr:rowOff>1579685</xdr:rowOff>
    </xdr:to>
    <xdr:pic>
      <xdr:nvPicPr>
        <xdr:cNvPr id="300" name="図 299">
          <a:extLst>
            <a:ext uri="{FF2B5EF4-FFF2-40B4-BE49-F238E27FC236}">
              <a16:creationId xmlns:a16="http://schemas.microsoft.com/office/drawing/2014/main" id="{DFC2ED9A-AFD3-137E-481C-F6A6D67953F4}"/>
            </a:ext>
          </a:extLst>
        </xdr:cNvPr>
        <xdr:cNvPicPr>
          <a:picLocks noChangeAspect="1"/>
        </xdr:cNvPicPr>
      </xdr:nvPicPr>
      <xdr:blipFill>
        <a:blip xmlns:r="http://schemas.openxmlformats.org/officeDocument/2006/relationships" r:embed="rId72"/>
        <a:stretch>
          <a:fillRect/>
        </a:stretch>
      </xdr:blipFill>
      <xdr:spPr>
        <a:xfrm>
          <a:off x="3907790" y="233133900"/>
          <a:ext cx="1561905" cy="1561905"/>
        </a:xfrm>
        <a:prstGeom prst="rect">
          <a:avLst/>
        </a:prstGeom>
      </xdr:spPr>
    </xdr:pic>
    <xdr:clientData/>
  </xdr:twoCellAnchor>
  <xdr:twoCellAnchor editAs="oneCell">
    <xdr:from>
      <xdr:col>5</xdr:col>
      <xdr:colOff>2844800</xdr:colOff>
      <xdr:row>456</xdr:row>
      <xdr:rowOff>25400</xdr:rowOff>
    </xdr:from>
    <xdr:to>
      <xdr:col>5</xdr:col>
      <xdr:colOff>4399085</xdr:colOff>
      <xdr:row>456</xdr:row>
      <xdr:rowOff>1579685</xdr:rowOff>
    </xdr:to>
    <xdr:pic>
      <xdr:nvPicPr>
        <xdr:cNvPr id="301" name="図 300">
          <a:extLst>
            <a:ext uri="{FF2B5EF4-FFF2-40B4-BE49-F238E27FC236}">
              <a16:creationId xmlns:a16="http://schemas.microsoft.com/office/drawing/2014/main" id="{47F4904B-43DA-E61B-0F6F-653B0BDE51BD}"/>
            </a:ext>
          </a:extLst>
        </xdr:cNvPr>
        <xdr:cNvPicPr>
          <a:picLocks noChangeAspect="1"/>
        </xdr:cNvPicPr>
      </xdr:nvPicPr>
      <xdr:blipFill>
        <a:blip xmlns:r="http://schemas.openxmlformats.org/officeDocument/2006/relationships" r:embed="rId72"/>
        <a:stretch>
          <a:fillRect/>
        </a:stretch>
      </xdr:blipFill>
      <xdr:spPr>
        <a:xfrm>
          <a:off x="8978900" y="233133900"/>
          <a:ext cx="1561905" cy="1561905"/>
        </a:xfrm>
        <a:prstGeom prst="rect">
          <a:avLst/>
        </a:prstGeom>
      </xdr:spPr>
    </xdr:pic>
    <xdr:clientData/>
  </xdr:twoCellAnchor>
  <xdr:twoCellAnchor editAs="oneCell">
    <xdr:from>
      <xdr:col>2</xdr:col>
      <xdr:colOff>2832100</xdr:colOff>
      <xdr:row>463</xdr:row>
      <xdr:rowOff>25400</xdr:rowOff>
    </xdr:from>
    <xdr:to>
      <xdr:col>2</xdr:col>
      <xdr:colOff>4401625</xdr:colOff>
      <xdr:row>463</xdr:row>
      <xdr:rowOff>1579685</xdr:rowOff>
    </xdr:to>
    <xdr:pic>
      <xdr:nvPicPr>
        <xdr:cNvPr id="302" name="図 301">
          <a:extLst>
            <a:ext uri="{FF2B5EF4-FFF2-40B4-BE49-F238E27FC236}">
              <a16:creationId xmlns:a16="http://schemas.microsoft.com/office/drawing/2014/main" id="{100B8CFB-F93E-D57A-7514-729BA490CB05}"/>
            </a:ext>
          </a:extLst>
        </xdr:cNvPr>
        <xdr:cNvPicPr>
          <a:picLocks noChangeAspect="1"/>
        </xdr:cNvPicPr>
      </xdr:nvPicPr>
      <xdr:blipFill>
        <a:blip xmlns:r="http://schemas.openxmlformats.org/officeDocument/2006/relationships" r:embed="rId73"/>
        <a:stretch>
          <a:fillRect/>
        </a:stretch>
      </xdr:blipFill>
      <xdr:spPr>
        <a:xfrm>
          <a:off x="3898900" y="236715300"/>
          <a:ext cx="1561905" cy="1561905"/>
        </a:xfrm>
        <a:prstGeom prst="rect">
          <a:avLst/>
        </a:prstGeom>
      </xdr:spPr>
    </xdr:pic>
    <xdr:clientData/>
  </xdr:twoCellAnchor>
  <xdr:twoCellAnchor editAs="oneCell">
    <xdr:from>
      <xdr:col>5</xdr:col>
      <xdr:colOff>2828290</xdr:colOff>
      <xdr:row>463</xdr:row>
      <xdr:rowOff>20320</xdr:rowOff>
    </xdr:from>
    <xdr:to>
      <xdr:col>5</xdr:col>
      <xdr:colOff>4397815</xdr:colOff>
      <xdr:row>463</xdr:row>
      <xdr:rowOff>1582225</xdr:rowOff>
    </xdr:to>
    <xdr:pic>
      <xdr:nvPicPr>
        <xdr:cNvPr id="303" name="図 302">
          <a:extLst>
            <a:ext uri="{FF2B5EF4-FFF2-40B4-BE49-F238E27FC236}">
              <a16:creationId xmlns:a16="http://schemas.microsoft.com/office/drawing/2014/main" id="{1AF3D849-0B52-29DB-F43A-016B963CA4DC}"/>
            </a:ext>
          </a:extLst>
        </xdr:cNvPr>
        <xdr:cNvPicPr>
          <a:picLocks noChangeAspect="1"/>
        </xdr:cNvPicPr>
      </xdr:nvPicPr>
      <xdr:blipFill>
        <a:blip xmlns:r="http://schemas.openxmlformats.org/officeDocument/2006/relationships" r:embed="rId73"/>
        <a:stretch>
          <a:fillRect/>
        </a:stretch>
      </xdr:blipFill>
      <xdr:spPr>
        <a:xfrm>
          <a:off x="8962390" y="236710220"/>
          <a:ext cx="1560000" cy="1561905"/>
        </a:xfrm>
        <a:prstGeom prst="rect">
          <a:avLst/>
        </a:prstGeom>
      </xdr:spPr>
    </xdr:pic>
    <xdr:clientData/>
  </xdr:twoCellAnchor>
  <xdr:twoCellAnchor editAs="oneCell">
    <xdr:from>
      <xdr:col>2</xdr:col>
      <xdr:colOff>2844800</xdr:colOff>
      <xdr:row>470</xdr:row>
      <xdr:rowOff>12700</xdr:rowOff>
    </xdr:from>
    <xdr:to>
      <xdr:col>2</xdr:col>
      <xdr:colOff>4399085</xdr:colOff>
      <xdr:row>470</xdr:row>
      <xdr:rowOff>1582225</xdr:rowOff>
    </xdr:to>
    <xdr:pic>
      <xdr:nvPicPr>
        <xdr:cNvPr id="304" name="図 303">
          <a:extLst>
            <a:ext uri="{FF2B5EF4-FFF2-40B4-BE49-F238E27FC236}">
              <a16:creationId xmlns:a16="http://schemas.microsoft.com/office/drawing/2014/main" id="{833BDF0C-9B29-CE94-E39D-96B12755EAE5}"/>
            </a:ext>
          </a:extLst>
        </xdr:cNvPr>
        <xdr:cNvPicPr>
          <a:picLocks noChangeAspect="1"/>
        </xdr:cNvPicPr>
      </xdr:nvPicPr>
      <xdr:blipFill>
        <a:blip xmlns:r="http://schemas.openxmlformats.org/officeDocument/2006/relationships" r:embed="rId74"/>
        <a:stretch>
          <a:fillRect/>
        </a:stretch>
      </xdr:blipFill>
      <xdr:spPr>
        <a:xfrm>
          <a:off x="3911600" y="240284000"/>
          <a:ext cx="1561905" cy="1561905"/>
        </a:xfrm>
        <a:prstGeom prst="rect">
          <a:avLst/>
        </a:prstGeom>
      </xdr:spPr>
    </xdr:pic>
    <xdr:clientData/>
  </xdr:twoCellAnchor>
  <xdr:twoCellAnchor editAs="oneCell">
    <xdr:from>
      <xdr:col>5</xdr:col>
      <xdr:colOff>2832100</xdr:colOff>
      <xdr:row>470</xdr:row>
      <xdr:rowOff>12700</xdr:rowOff>
    </xdr:from>
    <xdr:to>
      <xdr:col>5</xdr:col>
      <xdr:colOff>4401625</xdr:colOff>
      <xdr:row>470</xdr:row>
      <xdr:rowOff>1582225</xdr:rowOff>
    </xdr:to>
    <xdr:pic>
      <xdr:nvPicPr>
        <xdr:cNvPr id="305" name="図 304">
          <a:extLst>
            <a:ext uri="{FF2B5EF4-FFF2-40B4-BE49-F238E27FC236}">
              <a16:creationId xmlns:a16="http://schemas.microsoft.com/office/drawing/2014/main" id="{7EADC95E-11A3-09F5-92BD-AD4C0B3CC9A9}"/>
            </a:ext>
          </a:extLst>
        </xdr:cNvPr>
        <xdr:cNvPicPr>
          <a:picLocks noChangeAspect="1"/>
        </xdr:cNvPicPr>
      </xdr:nvPicPr>
      <xdr:blipFill>
        <a:blip xmlns:r="http://schemas.openxmlformats.org/officeDocument/2006/relationships" r:embed="rId74"/>
        <a:stretch>
          <a:fillRect/>
        </a:stretch>
      </xdr:blipFill>
      <xdr:spPr>
        <a:xfrm>
          <a:off x="8966200" y="240284000"/>
          <a:ext cx="1561905" cy="1561905"/>
        </a:xfrm>
        <a:prstGeom prst="rect">
          <a:avLst/>
        </a:prstGeom>
      </xdr:spPr>
    </xdr:pic>
    <xdr:clientData/>
  </xdr:twoCellAnchor>
  <xdr:twoCellAnchor editAs="oneCell">
    <xdr:from>
      <xdr:col>2</xdr:col>
      <xdr:colOff>2832100</xdr:colOff>
      <xdr:row>477</xdr:row>
      <xdr:rowOff>12700</xdr:rowOff>
    </xdr:from>
    <xdr:to>
      <xdr:col>2</xdr:col>
      <xdr:colOff>4401625</xdr:colOff>
      <xdr:row>477</xdr:row>
      <xdr:rowOff>1582225</xdr:rowOff>
    </xdr:to>
    <xdr:pic>
      <xdr:nvPicPr>
        <xdr:cNvPr id="306" name="図 305">
          <a:extLst>
            <a:ext uri="{FF2B5EF4-FFF2-40B4-BE49-F238E27FC236}">
              <a16:creationId xmlns:a16="http://schemas.microsoft.com/office/drawing/2014/main" id="{75ADD67B-AE1A-010D-8C5E-D24B5AE55B12}"/>
            </a:ext>
          </a:extLst>
        </xdr:cNvPr>
        <xdr:cNvPicPr>
          <a:picLocks noChangeAspect="1"/>
        </xdr:cNvPicPr>
      </xdr:nvPicPr>
      <xdr:blipFill>
        <a:blip xmlns:r="http://schemas.openxmlformats.org/officeDocument/2006/relationships" r:embed="rId75"/>
        <a:stretch>
          <a:fillRect/>
        </a:stretch>
      </xdr:blipFill>
      <xdr:spPr>
        <a:xfrm>
          <a:off x="3898900" y="243865400"/>
          <a:ext cx="1561905" cy="1561905"/>
        </a:xfrm>
        <a:prstGeom prst="rect">
          <a:avLst/>
        </a:prstGeom>
      </xdr:spPr>
    </xdr:pic>
    <xdr:clientData/>
  </xdr:twoCellAnchor>
  <xdr:twoCellAnchor editAs="oneCell">
    <xdr:from>
      <xdr:col>5</xdr:col>
      <xdr:colOff>2832100</xdr:colOff>
      <xdr:row>477</xdr:row>
      <xdr:rowOff>12700</xdr:rowOff>
    </xdr:from>
    <xdr:to>
      <xdr:col>5</xdr:col>
      <xdr:colOff>4401625</xdr:colOff>
      <xdr:row>477</xdr:row>
      <xdr:rowOff>1582225</xdr:rowOff>
    </xdr:to>
    <xdr:pic>
      <xdr:nvPicPr>
        <xdr:cNvPr id="307" name="図 306">
          <a:extLst>
            <a:ext uri="{FF2B5EF4-FFF2-40B4-BE49-F238E27FC236}">
              <a16:creationId xmlns:a16="http://schemas.microsoft.com/office/drawing/2014/main" id="{26AE8BDA-4B6B-CF0B-1E06-28AAB89E0805}"/>
            </a:ext>
          </a:extLst>
        </xdr:cNvPr>
        <xdr:cNvPicPr>
          <a:picLocks noChangeAspect="1"/>
        </xdr:cNvPicPr>
      </xdr:nvPicPr>
      <xdr:blipFill>
        <a:blip xmlns:r="http://schemas.openxmlformats.org/officeDocument/2006/relationships" r:embed="rId75"/>
        <a:stretch>
          <a:fillRect/>
        </a:stretch>
      </xdr:blipFill>
      <xdr:spPr>
        <a:xfrm>
          <a:off x="8966200" y="243865400"/>
          <a:ext cx="1561905" cy="1561905"/>
        </a:xfrm>
        <a:prstGeom prst="rect">
          <a:avLst/>
        </a:prstGeom>
      </xdr:spPr>
    </xdr:pic>
    <xdr:clientData/>
  </xdr:twoCellAnchor>
  <xdr:twoCellAnchor editAs="oneCell">
    <xdr:from>
      <xdr:col>2</xdr:col>
      <xdr:colOff>2832100</xdr:colOff>
      <xdr:row>484</xdr:row>
      <xdr:rowOff>12700</xdr:rowOff>
    </xdr:from>
    <xdr:to>
      <xdr:col>2</xdr:col>
      <xdr:colOff>4401625</xdr:colOff>
      <xdr:row>484</xdr:row>
      <xdr:rowOff>1582225</xdr:rowOff>
    </xdr:to>
    <xdr:pic>
      <xdr:nvPicPr>
        <xdr:cNvPr id="308" name="図 307">
          <a:extLst>
            <a:ext uri="{FF2B5EF4-FFF2-40B4-BE49-F238E27FC236}">
              <a16:creationId xmlns:a16="http://schemas.microsoft.com/office/drawing/2014/main" id="{0441614C-D569-BEFE-FD90-34BE690CB3E6}"/>
            </a:ext>
          </a:extLst>
        </xdr:cNvPr>
        <xdr:cNvPicPr>
          <a:picLocks noChangeAspect="1"/>
        </xdr:cNvPicPr>
      </xdr:nvPicPr>
      <xdr:blipFill>
        <a:blip xmlns:r="http://schemas.openxmlformats.org/officeDocument/2006/relationships" r:embed="rId76"/>
        <a:stretch>
          <a:fillRect/>
        </a:stretch>
      </xdr:blipFill>
      <xdr:spPr>
        <a:xfrm>
          <a:off x="3898900" y="247446800"/>
          <a:ext cx="1561905" cy="1561905"/>
        </a:xfrm>
        <a:prstGeom prst="rect">
          <a:avLst/>
        </a:prstGeom>
      </xdr:spPr>
    </xdr:pic>
    <xdr:clientData/>
  </xdr:twoCellAnchor>
  <xdr:twoCellAnchor editAs="oneCell">
    <xdr:from>
      <xdr:col>5</xdr:col>
      <xdr:colOff>2844800</xdr:colOff>
      <xdr:row>484</xdr:row>
      <xdr:rowOff>12700</xdr:rowOff>
    </xdr:from>
    <xdr:to>
      <xdr:col>5</xdr:col>
      <xdr:colOff>4399085</xdr:colOff>
      <xdr:row>484</xdr:row>
      <xdr:rowOff>1582225</xdr:rowOff>
    </xdr:to>
    <xdr:pic>
      <xdr:nvPicPr>
        <xdr:cNvPr id="309" name="図 308">
          <a:extLst>
            <a:ext uri="{FF2B5EF4-FFF2-40B4-BE49-F238E27FC236}">
              <a16:creationId xmlns:a16="http://schemas.microsoft.com/office/drawing/2014/main" id="{D9D6144F-8B23-DA5D-78E2-14E7AFAA6CC9}"/>
            </a:ext>
          </a:extLst>
        </xdr:cNvPr>
        <xdr:cNvPicPr>
          <a:picLocks noChangeAspect="1"/>
        </xdr:cNvPicPr>
      </xdr:nvPicPr>
      <xdr:blipFill>
        <a:blip xmlns:r="http://schemas.openxmlformats.org/officeDocument/2006/relationships" r:embed="rId76"/>
        <a:stretch>
          <a:fillRect/>
        </a:stretch>
      </xdr:blipFill>
      <xdr:spPr>
        <a:xfrm>
          <a:off x="8978900" y="247446800"/>
          <a:ext cx="1561905" cy="1561905"/>
        </a:xfrm>
        <a:prstGeom prst="rect">
          <a:avLst/>
        </a:prstGeom>
      </xdr:spPr>
    </xdr:pic>
    <xdr:clientData/>
  </xdr:twoCellAnchor>
  <xdr:twoCellAnchor editAs="oneCell">
    <xdr:from>
      <xdr:col>2</xdr:col>
      <xdr:colOff>2844800</xdr:colOff>
      <xdr:row>491</xdr:row>
      <xdr:rowOff>25400</xdr:rowOff>
    </xdr:from>
    <xdr:to>
      <xdr:col>2</xdr:col>
      <xdr:colOff>4399085</xdr:colOff>
      <xdr:row>491</xdr:row>
      <xdr:rowOff>1579685</xdr:rowOff>
    </xdr:to>
    <xdr:pic>
      <xdr:nvPicPr>
        <xdr:cNvPr id="310" name="図 309">
          <a:extLst>
            <a:ext uri="{FF2B5EF4-FFF2-40B4-BE49-F238E27FC236}">
              <a16:creationId xmlns:a16="http://schemas.microsoft.com/office/drawing/2014/main" id="{7E957AD6-C5BD-4DBC-8D66-6EB683936B61}"/>
            </a:ext>
          </a:extLst>
        </xdr:cNvPr>
        <xdr:cNvPicPr>
          <a:picLocks noChangeAspect="1"/>
        </xdr:cNvPicPr>
      </xdr:nvPicPr>
      <xdr:blipFill>
        <a:blip xmlns:r="http://schemas.openxmlformats.org/officeDocument/2006/relationships" r:embed="rId77"/>
        <a:stretch>
          <a:fillRect/>
        </a:stretch>
      </xdr:blipFill>
      <xdr:spPr>
        <a:xfrm>
          <a:off x="3911600" y="251040900"/>
          <a:ext cx="1561905" cy="1561905"/>
        </a:xfrm>
        <a:prstGeom prst="rect">
          <a:avLst/>
        </a:prstGeom>
      </xdr:spPr>
    </xdr:pic>
    <xdr:clientData/>
  </xdr:twoCellAnchor>
  <xdr:twoCellAnchor editAs="oneCell">
    <xdr:from>
      <xdr:col>5</xdr:col>
      <xdr:colOff>2828290</xdr:colOff>
      <xdr:row>491</xdr:row>
      <xdr:rowOff>0</xdr:rowOff>
    </xdr:from>
    <xdr:to>
      <xdr:col>5</xdr:col>
      <xdr:colOff>4397815</xdr:colOff>
      <xdr:row>491</xdr:row>
      <xdr:rowOff>1561905</xdr:rowOff>
    </xdr:to>
    <xdr:pic>
      <xdr:nvPicPr>
        <xdr:cNvPr id="311" name="図 310">
          <a:extLst>
            <a:ext uri="{FF2B5EF4-FFF2-40B4-BE49-F238E27FC236}">
              <a16:creationId xmlns:a16="http://schemas.microsoft.com/office/drawing/2014/main" id="{55F9E701-1335-26B2-8FF6-13E97FADCFC2}"/>
            </a:ext>
          </a:extLst>
        </xdr:cNvPr>
        <xdr:cNvPicPr>
          <a:picLocks noChangeAspect="1"/>
        </xdr:cNvPicPr>
      </xdr:nvPicPr>
      <xdr:blipFill>
        <a:blip xmlns:r="http://schemas.openxmlformats.org/officeDocument/2006/relationships" r:embed="rId77"/>
        <a:stretch>
          <a:fillRect/>
        </a:stretch>
      </xdr:blipFill>
      <xdr:spPr>
        <a:xfrm>
          <a:off x="8962390" y="251015500"/>
          <a:ext cx="1560000" cy="1561905"/>
        </a:xfrm>
        <a:prstGeom prst="rect">
          <a:avLst/>
        </a:prstGeom>
      </xdr:spPr>
    </xdr:pic>
    <xdr:clientData/>
  </xdr:twoCellAnchor>
  <xdr:twoCellAnchor editAs="oneCell">
    <xdr:from>
      <xdr:col>2</xdr:col>
      <xdr:colOff>2844800</xdr:colOff>
      <xdr:row>498</xdr:row>
      <xdr:rowOff>12700</xdr:rowOff>
    </xdr:from>
    <xdr:to>
      <xdr:col>2</xdr:col>
      <xdr:colOff>4399085</xdr:colOff>
      <xdr:row>498</xdr:row>
      <xdr:rowOff>1582225</xdr:rowOff>
    </xdr:to>
    <xdr:pic>
      <xdr:nvPicPr>
        <xdr:cNvPr id="312" name="図 311">
          <a:extLst>
            <a:ext uri="{FF2B5EF4-FFF2-40B4-BE49-F238E27FC236}">
              <a16:creationId xmlns:a16="http://schemas.microsoft.com/office/drawing/2014/main" id="{1E26BCCE-93CE-7D05-6BDB-5CD86CB03ECE}"/>
            </a:ext>
          </a:extLst>
        </xdr:cNvPr>
        <xdr:cNvPicPr>
          <a:picLocks noChangeAspect="1"/>
        </xdr:cNvPicPr>
      </xdr:nvPicPr>
      <xdr:blipFill>
        <a:blip xmlns:r="http://schemas.openxmlformats.org/officeDocument/2006/relationships" r:embed="rId78"/>
        <a:stretch>
          <a:fillRect/>
        </a:stretch>
      </xdr:blipFill>
      <xdr:spPr>
        <a:xfrm>
          <a:off x="3911600" y="254609600"/>
          <a:ext cx="1561905" cy="1561905"/>
        </a:xfrm>
        <a:prstGeom prst="rect">
          <a:avLst/>
        </a:prstGeom>
      </xdr:spPr>
    </xdr:pic>
    <xdr:clientData/>
  </xdr:twoCellAnchor>
  <xdr:twoCellAnchor editAs="oneCell">
    <xdr:from>
      <xdr:col>5</xdr:col>
      <xdr:colOff>2844800</xdr:colOff>
      <xdr:row>498</xdr:row>
      <xdr:rowOff>12700</xdr:rowOff>
    </xdr:from>
    <xdr:to>
      <xdr:col>5</xdr:col>
      <xdr:colOff>4399085</xdr:colOff>
      <xdr:row>498</xdr:row>
      <xdr:rowOff>1582225</xdr:rowOff>
    </xdr:to>
    <xdr:pic>
      <xdr:nvPicPr>
        <xdr:cNvPr id="313" name="図 312">
          <a:extLst>
            <a:ext uri="{FF2B5EF4-FFF2-40B4-BE49-F238E27FC236}">
              <a16:creationId xmlns:a16="http://schemas.microsoft.com/office/drawing/2014/main" id="{C59629F7-D8D3-A2D8-87FD-642DEF21FE3B}"/>
            </a:ext>
          </a:extLst>
        </xdr:cNvPr>
        <xdr:cNvPicPr>
          <a:picLocks noChangeAspect="1"/>
        </xdr:cNvPicPr>
      </xdr:nvPicPr>
      <xdr:blipFill>
        <a:blip xmlns:r="http://schemas.openxmlformats.org/officeDocument/2006/relationships" r:embed="rId78"/>
        <a:stretch>
          <a:fillRect/>
        </a:stretch>
      </xdr:blipFill>
      <xdr:spPr>
        <a:xfrm>
          <a:off x="8978900" y="254609600"/>
          <a:ext cx="1561905" cy="1561905"/>
        </a:xfrm>
        <a:prstGeom prst="rect">
          <a:avLst/>
        </a:prstGeom>
      </xdr:spPr>
    </xdr:pic>
    <xdr:clientData/>
  </xdr:twoCellAnchor>
  <xdr:twoCellAnchor editAs="oneCell">
    <xdr:from>
      <xdr:col>2</xdr:col>
      <xdr:colOff>2844800</xdr:colOff>
      <xdr:row>547</xdr:row>
      <xdr:rowOff>25400</xdr:rowOff>
    </xdr:from>
    <xdr:to>
      <xdr:col>2</xdr:col>
      <xdr:colOff>4399085</xdr:colOff>
      <xdr:row>547</xdr:row>
      <xdr:rowOff>1579685</xdr:rowOff>
    </xdr:to>
    <xdr:pic>
      <xdr:nvPicPr>
        <xdr:cNvPr id="222" name="図 221">
          <a:extLst>
            <a:ext uri="{FF2B5EF4-FFF2-40B4-BE49-F238E27FC236}">
              <a16:creationId xmlns:a16="http://schemas.microsoft.com/office/drawing/2014/main" id="{E23F263C-74FA-DF50-48C0-6F4ECD482E7E}"/>
            </a:ext>
          </a:extLst>
        </xdr:cNvPr>
        <xdr:cNvPicPr>
          <a:picLocks noChangeAspect="1"/>
        </xdr:cNvPicPr>
      </xdr:nvPicPr>
      <xdr:blipFill>
        <a:blip xmlns:r="http://schemas.openxmlformats.org/officeDocument/2006/relationships" r:embed="rId79"/>
        <a:stretch>
          <a:fillRect/>
        </a:stretch>
      </xdr:blipFill>
      <xdr:spPr>
        <a:xfrm>
          <a:off x="3911600" y="279692100"/>
          <a:ext cx="1561905" cy="1561905"/>
        </a:xfrm>
        <a:prstGeom prst="rect">
          <a:avLst/>
        </a:prstGeom>
      </xdr:spPr>
    </xdr:pic>
    <xdr:clientData/>
  </xdr:twoCellAnchor>
  <xdr:twoCellAnchor editAs="oneCell">
    <xdr:from>
      <xdr:col>5</xdr:col>
      <xdr:colOff>2835910</xdr:colOff>
      <xdr:row>547</xdr:row>
      <xdr:rowOff>25400</xdr:rowOff>
    </xdr:from>
    <xdr:to>
      <xdr:col>5</xdr:col>
      <xdr:colOff>4397815</xdr:colOff>
      <xdr:row>547</xdr:row>
      <xdr:rowOff>1579685</xdr:rowOff>
    </xdr:to>
    <xdr:pic>
      <xdr:nvPicPr>
        <xdr:cNvPr id="223" name="図 222">
          <a:extLst>
            <a:ext uri="{FF2B5EF4-FFF2-40B4-BE49-F238E27FC236}">
              <a16:creationId xmlns:a16="http://schemas.microsoft.com/office/drawing/2014/main" id="{7C5CF5C3-B1B2-F83A-F516-2679A6BCD6F9}"/>
            </a:ext>
          </a:extLst>
        </xdr:cNvPr>
        <xdr:cNvPicPr>
          <a:picLocks noChangeAspect="1"/>
        </xdr:cNvPicPr>
      </xdr:nvPicPr>
      <xdr:blipFill>
        <a:blip xmlns:r="http://schemas.openxmlformats.org/officeDocument/2006/relationships" r:embed="rId79"/>
        <a:stretch>
          <a:fillRect/>
        </a:stretch>
      </xdr:blipFill>
      <xdr:spPr>
        <a:xfrm>
          <a:off x="8970010" y="279692100"/>
          <a:ext cx="1561905" cy="1561905"/>
        </a:xfrm>
        <a:prstGeom prst="rect">
          <a:avLst/>
        </a:prstGeom>
      </xdr:spPr>
    </xdr:pic>
    <xdr:clientData/>
  </xdr:twoCellAnchor>
  <xdr:twoCellAnchor editAs="oneCell">
    <xdr:from>
      <xdr:col>2</xdr:col>
      <xdr:colOff>2854325</xdr:colOff>
      <xdr:row>553</xdr:row>
      <xdr:rowOff>327025</xdr:rowOff>
    </xdr:from>
    <xdr:to>
      <xdr:col>2</xdr:col>
      <xdr:colOff>4397180</xdr:colOff>
      <xdr:row>554</xdr:row>
      <xdr:rowOff>1539680</xdr:rowOff>
    </xdr:to>
    <xdr:pic>
      <xdr:nvPicPr>
        <xdr:cNvPr id="224" name="図 223">
          <a:extLst>
            <a:ext uri="{FF2B5EF4-FFF2-40B4-BE49-F238E27FC236}">
              <a16:creationId xmlns:a16="http://schemas.microsoft.com/office/drawing/2014/main" id="{D6C35395-86D2-D4D1-F35D-4B782BCCA81B}"/>
            </a:ext>
          </a:extLst>
        </xdr:cNvPr>
        <xdr:cNvPicPr>
          <a:picLocks noChangeAspect="1"/>
        </xdr:cNvPicPr>
      </xdr:nvPicPr>
      <xdr:blipFill>
        <a:blip xmlns:r="http://schemas.openxmlformats.org/officeDocument/2006/relationships" r:embed="rId80"/>
        <a:stretch>
          <a:fillRect/>
        </a:stretch>
      </xdr:blipFill>
      <xdr:spPr>
        <a:xfrm>
          <a:off x="3921125" y="283244925"/>
          <a:ext cx="1542855" cy="1542855"/>
        </a:xfrm>
        <a:prstGeom prst="rect">
          <a:avLst/>
        </a:prstGeom>
      </xdr:spPr>
    </xdr:pic>
    <xdr:clientData/>
  </xdr:twoCellAnchor>
  <xdr:twoCellAnchor editAs="oneCell">
    <xdr:from>
      <xdr:col>5</xdr:col>
      <xdr:colOff>2828290</xdr:colOff>
      <xdr:row>554</xdr:row>
      <xdr:rowOff>20320</xdr:rowOff>
    </xdr:from>
    <xdr:to>
      <xdr:col>5</xdr:col>
      <xdr:colOff>4397815</xdr:colOff>
      <xdr:row>554</xdr:row>
      <xdr:rowOff>1582225</xdr:rowOff>
    </xdr:to>
    <xdr:pic>
      <xdr:nvPicPr>
        <xdr:cNvPr id="225" name="図 224">
          <a:extLst>
            <a:ext uri="{FF2B5EF4-FFF2-40B4-BE49-F238E27FC236}">
              <a16:creationId xmlns:a16="http://schemas.microsoft.com/office/drawing/2014/main" id="{40E7C2D4-4C80-B684-D725-8BAA1AFCB1B4}"/>
            </a:ext>
          </a:extLst>
        </xdr:cNvPr>
        <xdr:cNvPicPr>
          <a:picLocks noChangeAspect="1"/>
        </xdr:cNvPicPr>
      </xdr:nvPicPr>
      <xdr:blipFill>
        <a:blip xmlns:r="http://schemas.openxmlformats.org/officeDocument/2006/relationships" r:embed="rId80"/>
        <a:stretch>
          <a:fillRect/>
        </a:stretch>
      </xdr:blipFill>
      <xdr:spPr>
        <a:xfrm>
          <a:off x="8962390" y="283268420"/>
          <a:ext cx="1560000" cy="1561905"/>
        </a:xfrm>
        <a:prstGeom prst="rect">
          <a:avLst/>
        </a:prstGeom>
      </xdr:spPr>
    </xdr:pic>
    <xdr:clientData/>
  </xdr:twoCellAnchor>
  <xdr:twoCellAnchor editAs="oneCell">
    <xdr:from>
      <xdr:col>2</xdr:col>
      <xdr:colOff>2832100</xdr:colOff>
      <xdr:row>561</xdr:row>
      <xdr:rowOff>21590</xdr:rowOff>
    </xdr:from>
    <xdr:to>
      <xdr:col>2</xdr:col>
      <xdr:colOff>4401625</xdr:colOff>
      <xdr:row>561</xdr:row>
      <xdr:rowOff>1583495</xdr:rowOff>
    </xdr:to>
    <xdr:pic>
      <xdr:nvPicPr>
        <xdr:cNvPr id="226" name="図 225">
          <a:extLst>
            <a:ext uri="{FF2B5EF4-FFF2-40B4-BE49-F238E27FC236}">
              <a16:creationId xmlns:a16="http://schemas.microsoft.com/office/drawing/2014/main" id="{F2807277-08E1-A9DC-6735-EFF823CF02B5}"/>
            </a:ext>
          </a:extLst>
        </xdr:cNvPr>
        <xdr:cNvPicPr>
          <a:picLocks noChangeAspect="1"/>
        </xdr:cNvPicPr>
      </xdr:nvPicPr>
      <xdr:blipFill>
        <a:blip xmlns:r="http://schemas.openxmlformats.org/officeDocument/2006/relationships" r:embed="rId81"/>
        <a:stretch>
          <a:fillRect/>
        </a:stretch>
      </xdr:blipFill>
      <xdr:spPr>
        <a:xfrm>
          <a:off x="3898900" y="286851090"/>
          <a:ext cx="1561905" cy="1561905"/>
        </a:xfrm>
        <a:prstGeom prst="rect">
          <a:avLst/>
        </a:prstGeom>
      </xdr:spPr>
    </xdr:pic>
    <xdr:clientData/>
  </xdr:twoCellAnchor>
  <xdr:twoCellAnchor editAs="oneCell">
    <xdr:from>
      <xdr:col>5</xdr:col>
      <xdr:colOff>2832100</xdr:colOff>
      <xdr:row>561</xdr:row>
      <xdr:rowOff>12700</xdr:rowOff>
    </xdr:from>
    <xdr:to>
      <xdr:col>5</xdr:col>
      <xdr:colOff>4401625</xdr:colOff>
      <xdr:row>561</xdr:row>
      <xdr:rowOff>1582225</xdr:rowOff>
    </xdr:to>
    <xdr:pic>
      <xdr:nvPicPr>
        <xdr:cNvPr id="227" name="図 226">
          <a:extLst>
            <a:ext uri="{FF2B5EF4-FFF2-40B4-BE49-F238E27FC236}">
              <a16:creationId xmlns:a16="http://schemas.microsoft.com/office/drawing/2014/main" id="{02654C24-5200-C7BF-D269-DE08A6E9F499}"/>
            </a:ext>
          </a:extLst>
        </xdr:cNvPr>
        <xdr:cNvPicPr>
          <a:picLocks noChangeAspect="1"/>
        </xdr:cNvPicPr>
      </xdr:nvPicPr>
      <xdr:blipFill>
        <a:blip xmlns:r="http://schemas.openxmlformats.org/officeDocument/2006/relationships" r:embed="rId81"/>
        <a:stretch>
          <a:fillRect/>
        </a:stretch>
      </xdr:blipFill>
      <xdr:spPr>
        <a:xfrm>
          <a:off x="8966200" y="286842200"/>
          <a:ext cx="1561905" cy="1561905"/>
        </a:xfrm>
        <a:prstGeom prst="rect">
          <a:avLst/>
        </a:prstGeom>
      </xdr:spPr>
    </xdr:pic>
    <xdr:clientData/>
  </xdr:twoCellAnchor>
  <xdr:twoCellAnchor editAs="oneCell">
    <xdr:from>
      <xdr:col>2</xdr:col>
      <xdr:colOff>2850515</xdr:colOff>
      <xdr:row>568</xdr:row>
      <xdr:rowOff>20320</xdr:rowOff>
    </xdr:from>
    <xdr:to>
      <xdr:col>2</xdr:col>
      <xdr:colOff>4397180</xdr:colOff>
      <xdr:row>568</xdr:row>
      <xdr:rowOff>1582225</xdr:rowOff>
    </xdr:to>
    <xdr:pic>
      <xdr:nvPicPr>
        <xdr:cNvPr id="228" name="図 227">
          <a:extLst>
            <a:ext uri="{FF2B5EF4-FFF2-40B4-BE49-F238E27FC236}">
              <a16:creationId xmlns:a16="http://schemas.microsoft.com/office/drawing/2014/main" id="{77B055EA-8236-9267-9EB6-CE49EF9053B2}"/>
            </a:ext>
          </a:extLst>
        </xdr:cNvPr>
        <xdr:cNvPicPr>
          <a:picLocks noChangeAspect="1"/>
        </xdr:cNvPicPr>
      </xdr:nvPicPr>
      <xdr:blipFill>
        <a:blip xmlns:r="http://schemas.openxmlformats.org/officeDocument/2006/relationships" r:embed="rId82"/>
        <a:stretch>
          <a:fillRect/>
        </a:stretch>
      </xdr:blipFill>
      <xdr:spPr>
        <a:xfrm>
          <a:off x="3917315" y="290431220"/>
          <a:ext cx="1554285" cy="1561905"/>
        </a:xfrm>
        <a:prstGeom prst="rect">
          <a:avLst/>
        </a:prstGeom>
      </xdr:spPr>
    </xdr:pic>
    <xdr:clientData/>
  </xdr:twoCellAnchor>
  <xdr:twoCellAnchor editAs="oneCell">
    <xdr:from>
      <xdr:col>5</xdr:col>
      <xdr:colOff>2835910</xdr:colOff>
      <xdr:row>568</xdr:row>
      <xdr:rowOff>12700</xdr:rowOff>
    </xdr:from>
    <xdr:to>
      <xdr:col>5</xdr:col>
      <xdr:colOff>4397815</xdr:colOff>
      <xdr:row>568</xdr:row>
      <xdr:rowOff>1582225</xdr:rowOff>
    </xdr:to>
    <xdr:pic>
      <xdr:nvPicPr>
        <xdr:cNvPr id="249" name="図 248">
          <a:extLst>
            <a:ext uri="{FF2B5EF4-FFF2-40B4-BE49-F238E27FC236}">
              <a16:creationId xmlns:a16="http://schemas.microsoft.com/office/drawing/2014/main" id="{41A7F210-28DC-60B9-67C9-8F8BD979FB67}"/>
            </a:ext>
          </a:extLst>
        </xdr:cNvPr>
        <xdr:cNvPicPr>
          <a:picLocks noChangeAspect="1"/>
        </xdr:cNvPicPr>
      </xdr:nvPicPr>
      <xdr:blipFill>
        <a:blip xmlns:r="http://schemas.openxmlformats.org/officeDocument/2006/relationships" r:embed="rId82"/>
        <a:stretch>
          <a:fillRect/>
        </a:stretch>
      </xdr:blipFill>
      <xdr:spPr>
        <a:xfrm>
          <a:off x="8970010" y="290423600"/>
          <a:ext cx="1561905" cy="1561905"/>
        </a:xfrm>
        <a:prstGeom prst="rect">
          <a:avLst/>
        </a:prstGeom>
      </xdr:spPr>
    </xdr:pic>
    <xdr:clientData/>
  </xdr:twoCellAnchor>
  <xdr:twoCellAnchor editAs="oneCell">
    <xdr:from>
      <xdr:col>2</xdr:col>
      <xdr:colOff>2835910</xdr:colOff>
      <xdr:row>575</xdr:row>
      <xdr:rowOff>25400</xdr:rowOff>
    </xdr:from>
    <xdr:to>
      <xdr:col>2</xdr:col>
      <xdr:colOff>4397815</xdr:colOff>
      <xdr:row>575</xdr:row>
      <xdr:rowOff>1579685</xdr:rowOff>
    </xdr:to>
    <xdr:pic>
      <xdr:nvPicPr>
        <xdr:cNvPr id="250" name="図 249">
          <a:extLst>
            <a:ext uri="{FF2B5EF4-FFF2-40B4-BE49-F238E27FC236}">
              <a16:creationId xmlns:a16="http://schemas.microsoft.com/office/drawing/2014/main" id="{726CD499-724E-F258-288C-61BF21F12B70}"/>
            </a:ext>
          </a:extLst>
        </xdr:cNvPr>
        <xdr:cNvPicPr>
          <a:picLocks noChangeAspect="1"/>
        </xdr:cNvPicPr>
      </xdr:nvPicPr>
      <xdr:blipFill>
        <a:blip xmlns:r="http://schemas.openxmlformats.org/officeDocument/2006/relationships" r:embed="rId83"/>
        <a:stretch>
          <a:fillRect/>
        </a:stretch>
      </xdr:blipFill>
      <xdr:spPr>
        <a:xfrm>
          <a:off x="3902710" y="294017700"/>
          <a:ext cx="1561905" cy="1561905"/>
        </a:xfrm>
        <a:prstGeom prst="rect">
          <a:avLst/>
        </a:prstGeom>
      </xdr:spPr>
    </xdr:pic>
    <xdr:clientData/>
  </xdr:twoCellAnchor>
  <xdr:twoCellAnchor editAs="oneCell">
    <xdr:from>
      <xdr:col>5</xdr:col>
      <xdr:colOff>2834005</xdr:colOff>
      <xdr:row>575</xdr:row>
      <xdr:rowOff>16510</xdr:rowOff>
    </xdr:from>
    <xdr:to>
      <xdr:col>5</xdr:col>
      <xdr:colOff>4403530</xdr:colOff>
      <xdr:row>575</xdr:row>
      <xdr:rowOff>1578415</xdr:rowOff>
    </xdr:to>
    <xdr:pic>
      <xdr:nvPicPr>
        <xdr:cNvPr id="251" name="図 250">
          <a:extLst>
            <a:ext uri="{FF2B5EF4-FFF2-40B4-BE49-F238E27FC236}">
              <a16:creationId xmlns:a16="http://schemas.microsoft.com/office/drawing/2014/main" id="{ED2E56A8-40FF-020B-82B9-80C5470E2C21}"/>
            </a:ext>
          </a:extLst>
        </xdr:cNvPr>
        <xdr:cNvPicPr>
          <a:picLocks noChangeAspect="1"/>
        </xdr:cNvPicPr>
      </xdr:nvPicPr>
      <xdr:blipFill>
        <a:blip xmlns:r="http://schemas.openxmlformats.org/officeDocument/2006/relationships" r:embed="rId83"/>
        <a:stretch>
          <a:fillRect/>
        </a:stretch>
      </xdr:blipFill>
      <xdr:spPr>
        <a:xfrm>
          <a:off x="8968105" y="294008810"/>
          <a:ext cx="1561905" cy="1561905"/>
        </a:xfrm>
        <a:prstGeom prst="rect">
          <a:avLst/>
        </a:prstGeom>
      </xdr:spPr>
    </xdr:pic>
    <xdr:clientData/>
  </xdr:twoCellAnchor>
  <xdr:twoCellAnchor editAs="oneCell">
    <xdr:from>
      <xdr:col>2</xdr:col>
      <xdr:colOff>2844800</xdr:colOff>
      <xdr:row>582</xdr:row>
      <xdr:rowOff>12700</xdr:rowOff>
    </xdr:from>
    <xdr:to>
      <xdr:col>2</xdr:col>
      <xdr:colOff>4399085</xdr:colOff>
      <xdr:row>582</xdr:row>
      <xdr:rowOff>1582225</xdr:rowOff>
    </xdr:to>
    <xdr:pic>
      <xdr:nvPicPr>
        <xdr:cNvPr id="252" name="図 251">
          <a:extLst>
            <a:ext uri="{FF2B5EF4-FFF2-40B4-BE49-F238E27FC236}">
              <a16:creationId xmlns:a16="http://schemas.microsoft.com/office/drawing/2014/main" id="{24359C0B-07A7-BD7A-985B-033C5CC20D3B}"/>
            </a:ext>
          </a:extLst>
        </xdr:cNvPr>
        <xdr:cNvPicPr>
          <a:picLocks noChangeAspect="1"/>
        </xdr:cNvPicPr>
      </xdr:nvPicPr>
      <xdr:blipFill>
        <a:blip xmlns:r="http://schemas.openxmlformats.org/officeDocument/2006/relationships" r:embed="rId84"/>
        <a:stretch>
          <a:fillRect/>
        </a:stretch>
      </xdr:blipFill>
      <xdr:spPr>
        <a:xfrm>
          <a:off x="3911600" y="297586400"/>
          <a:ext cx="1561905" cy="1561905"/>
        </a:xfrm>
        <a:prstGeom prst="rect">
          <a:avLst/>
        </a:prstGeom>
      </xdr:spPr>
    </xdr:pic>
    <xdr:clientData/>
  </xdr:twoCellAnchor>
  <xdr:twoCellAnchor editAs="oneCell">
    <xdr:from>
      <xdr:col>5</xdr:col>
      <xdr:colOff>2844800</xdr:colOff>
      <xdr:row>582</xdr:row>
      <xdr:rowOff>12700</xdr:rowOff>
    </xdr:from>
    <xdr:to>
      <xdr:col>5</xdr:col>
      <xdr:colOff>4399085</xdr:colOff>
      <xdr:row>582</xdr:row>
      <xdr:rowOff>1582225</xdr:rowOff>
    </xdr:to>
    <xdr:pic>
      <xdr:nvPicPr>
        <xdr:cNvPr id="253" name="図 252">
          <a:extLst>
            <a:ext uri="{FF2B5EF4-FFF2-40B4-BE49-F238E27FC236}">
              <a16:creationId xmlns:a16="http://schemas.microsoft.com/office/drawing/2014/main" id="{615D338D-289F-B380-7EAD-EFDB3D99D4FA}"/>
            </a:ext>
          </a:extLst>
        </xdr:cNvPr>
        <xdr:cNvPicPr>
          <a:picLocks noChangeAspect="1"/>
        </xdr:cNvPicPr>
      </xdr:nvPicPr>
      <xdr:blipFill>
        <a:blip xmlns:r="http://schemas.openxmlformats.org/officeDocument/2006/relationships" r:embed="rId84"/>
        <a:stretch>
          <a:fillRect/>
        </a:stretch>
      </xdr:blipFill>
      <xdr:spPr>
        <a:xfrm>
          <a:off x="8978900" y="297586400"/>
          <a:ext cx="1561905" cy="1561905"/>
        </a:xfrm>
        <a:prstGeom prst="rect">
          <a:avLst/>
        </a:prstGeom>
      </xdr:spPr>
    </xdr:pic>
    <xdr:clientData/>
  </xdr:twoCellAnchor>
  <xdr:twoCellAnchor editAs="oneCell">
    <xdr:from>
      <xdr:col>2</xdr:col>
      <xdr:colOff>2832100</xdr:colOff>
      <xdr:row>589</xdr:row>
      <xdr:rowOff>12700</xdr:rowOff>
    </xdr:from>
    <xdr:to>
      <xdr:col>2</xdr:col>
      <xdr:colOff>4397815</xdr:colOff>
      <xdr:row>589</xdr:row>
      <xdr:rowOff>1578415</xdr:rowOff>
    </xdr:to>
    <xdr:pic>
      <xdr:nvPicPr>
        <xdr:cNvPr id="254" name="図 253">
          <a:extLst>
            <a:ext uri="{FF2B5EF4-FFF2-40B4-BE49-F238E27FC236}">
              <a16:creationId xmlns:a16="http://schemas.microsoft.com/office/drawing/2014/main" id="{71CEB3FF-4CB5-2C9C-B6BB-3B90B05D01DB}"/>
            </a:ext>
          </a:extLst>
        </xdr:cNvPr>
        <xdr:cNvPicPr>
          <a:picLocks noChangeAspect="1"/>
        </xdr:cNvPicPr>
      </xdr:nvPicPr>
      <xdr:blipFill>
        <a:blip xmlns:r="http://schemas.openxmlformats.org/officeDocument/2006/relationships" r:embed="rId85"/>
        <a:stretch>
          <a:fillRect/>
        </a:stretch>
      </xdr:blipFill>
      <xdr:spPr>
        <a:xfrm>
          <a:off x="3898900" y="301167800"/>
          <a:ext cx="1561905" cy="1561905"/>
        </a:xfrm>
        <a:prstGeom prst="rect">
          <a:avLst/>
        </a:prstGeom>
      </xdr:spPr>
    </xdr:pic>
    <xdr:clientData/>
  </xdr:twoCellAnchor>
  <xdr:twoCellAnchor editAs="oneCell">
    <xdr:from>
      <xdr:col>5</xdr:col>
      <xdr:colOff>2844800</xdr:colOff>
      <xdr:row>589</xdr:row>
      <xdr:rowOff>12700</xdr:rowOff>
    </xdr:from>
    <xdr:to>
      <xdr:col>5</xdr:col>
      <xdr:colOff>4402895</xdr:colOff>
      <xdr:row>589</xdr:row>
      <xdr:rowOff>1578415</xdr:rowOff>
    </xdr:to>
    <xdr:pic>
      <xdr:nvPicPr>
        <xdr:cNvPr id="255" name="図 254">
          <a:extLst>
            <a:ext uri="{FF2B5EF4-FFF2-40B4-BE49-F238E27FC236}">
              <a16:creationId xmlns:a16="http://schemas.microsoft.com/office/drawing/2014/main" id="{F6CB53D0-3292-A6CC-6E4A-F4A90A46B91C}"/>
            </a:ext>
          </a:extLst>
        </xdr:cNvPr>
        <xdr:cNvPicPr>
          <a:picLocks noChangeAspect="1"/>
        </xdr:cNvPicPr>
      </xdr:nvPicPr>
      <xdr:blipFill>
        <a:blip xmlns:r="http://schemas.openxmlformats.org/officeDocument/2006/relationships" r:embed="rId85"/>
        <a:stretch>
          <a:fillRect/>
        </a:stretch>
      </xdr:blipFill>
      <xdr:spPr>
        <a:xfrm>
          <a:off x="8978900" y="301167800"/>
          <a:ext cx="1561905" cy="1561905"/>
        </a:xfrm>
        <a:prstGeom prst="rect">
          <a:avLst/>
        </a:prstGeom>
      </xdr:spPr>
    </xdr:pic>
    <xdr:clientData/>
  </xdr:twoCellAnchor>
  <xdr:twoCellAnchor editAs="oneCell">
    <xdr:from>
      <xdr:col>2</xdr:col>
      <xdr:colOff>2837180</xdr:colOff>
      <xdr:row>596</xdr:row>
      <xdr:rowOff>18415</xdr:rowOff>
    </xdr:from>
    <xdr:to>
      <xdr:col>2</xdr:col>
      <xdr:colOff>4402895</xdr:colOff>
      <xdr:row>596</xdr:row>
      <xdr:rowOff>1582225</xdr:rowOff>
    </xdr:to>
    <xdr:pic>
      <xdr:nvPicPr>
        <xdr:cNvPr id="256" name="図 255">
          <a:extLst>
            <a:ext uri="{FF2B5EF4-FFF2-40B4-BE49-F238E27FC236}">
              <a16:creationId xmlns:a16="http://schemas.microsoft.com/office/drawing/2014/main" id="{04778FE3-E1B7-BD21-EC41-44AB0A53F171}"/>
            </a:ext>
          </a:extLst>
        </xdr:cNvPr>
        <xdr:cNvPicPr>
          <a:picLocks noChangeAspect="1"/>
        </xdr:cNvPicPr>
      </xdr:nvPicPr>
      <xdr:blipFill>
        <a:blip xmlns:r="http://schemas.openxmlformats.org/officeDocument/2006/relationships" r:embed="rId86"/>
        <a:stretch>
          <a:fillRect/>
        </a:stretch>
      </xdr:blipFill>
      <xdr:spPr>
        <a:xfrm>
          <a:off x="3903980" y="304754915"/>
          <a:ext cx="1561905" cy="1550475"/>
        </a:xfrm>
        <a:prstGeom prst="rect">
          <a:avLst/>
        </a:prstGeom>
      </xdr:spPr>
    </xdr:pic>
    <xdr:clientData/>
  </xdr:twoCellAnchor>
  <xdr:twoCellAnchor editAs="oneCell">
    <xdr:from>
      <xdr:col>5</xdr:col>
      <xdr:colOff>2844800</xdr:colOff>
      <xdr:row>596</xdr:row>
      <xdr:rowOff>12700</xdr:rowOff>
    </xdr:from>
    <xdr:to>
      <xdr:col>5</xdr:col>
      <xdr:colOff>4402895</xdr:colOff>
      <xdr:row>596</xdr:row>
      <xdr:rowOff>1578415</xdr:rowOff>
    </xdr:to>
    <xdr:pic>
      <xdr:nvPicPr>
        <xdr:cNvPr id="257" name="図 256">
          <a:extLst>
            <a:ext uri="{FF2B5EF4-FFF2-40B4-BE49-F238E27FC236}">
              <a16:creationId xmlns:a16="http://schemas.microsoft.com/office/drawing/2014/main" id="{7F3E4FC0-56BD-EF8A-2B74-1653B0B6E06C}"/>
            </a:ext>
          </a:extLst>
        </xdr:cNvPr>
        <xdr:cNvPicPr>
          <a:picLocks noChangeAspect="1"/>
        </xdr:cNvPicPr>
      </xdr:nvPicPr>
      <xdr:blipFill>
        <a:blip xmlns:r="http://schemas.openxmlformats.org/officeDocument/2006/relationships" r:embed="rId86"/>
        <a:stretch>
          <a:fillRect/>
        </a:stretch>
      </xdr:blipFill>
      <xdr:spPr>
        <a:xfrm>
          <a:off x="8978900" y="304749200"/>
          <a:ext cx="1561905" cy="1561905"/>
        </a:xfrm>
        <a:prstGeom prst="rect">
          <a:avLst/>
        </a:prstGeom>
      </xdr:spPr>
    </xdr:pic>
    <xdr:clientData/>
  </xdr:twoCellAnchor>
  <xdr:twoCellAnchor editAs="oneCell">
    <xdr:from>
      <xdr:col>2</xdr:col>
      <xdr:colOff>2844800</xdr:colOff>
      <xdr:row>603</xdr:row>
      <xdr:rowOff>25400</xdr:rowOff>
    </xdr:from>
    <xdr:to>
      <xdr:col>2</xdr:col>
      <xdr:colOff>4399085</xdr:colOff>
      <xdr:row>603</xdr:row>
      <xdr:rowOff>1579685</xdr:rowOff>
    </xdr:to>
    <xdr:pic>
      <xdr:nvPicPr>
        <xdr:cNvPr id="258" name="図 257">
          <a:extLst>
            <a:ext uri="{FF2B5EF4-FFF2-40B4-BE49-F238E27FC236}">
              <a16:creationId xmlns:a16="http://schemas.microsoft.com/office/drawing/2014/main" id="{000A2076-05B3-8144-22A1-487B9FE81885}"/>
            </a:ext>
          </a:extLst>
        </xdr:cNvPr>
        <xdr:cNvPicPr>
          <a:picLocks noChangeAspect="1"/>
        </xdr:cNvPicPr>
      </xdr:nvPicPr>
      <xdr:blipFill>
        <a:blip xmlns:r="http://schemas.openxmlformats.org/officeDocument/2006/relationships" r:embed="rId87"/>
        <a:stretch>
          <a:fillRect/>
        </a:stretch>
      </xdr:blipFill>
      <xdr:spPr>
        <a:xfrm>
          <a:off x="3911600" y="308343300"/>
          <a:ext cx="1561905" cy="1561905"/>
        </a:xfrm>
        <a:prstGeom prst="rect">
          <a:avLst/>
        </a:prstGeom>
      </xdr:spPr>
    </xdr:pic>
    <xdr:clientData/>
  </xdr:twoCellAnchor>
  <xdr:twoCellAnchor editAs="oneCell">
    <xdr:from>
      <xdr:col>5</xdr:col>
      <xdr:colOff>2844800</xdr:colOff>
      <xdr:row>603</xdr:row>
      <xdr:rowOff>12700</xdr:rowOff>
    </xdr:from>
    <xdr:to>
      <xdr:col>5</xdr:col>
      <xdr:colOff>4399085</xdr:colOff>
      <xdr:row>603</xdr:row>
      <xdr:rowOff>1582225</xdr:rowOff>
    </xdr:to>
    <xdr:pic>
      <xdr:nvPicPr>
        <xdr:cNvPr id="259" name="図 258">
          <a:extLst>
            <a:ext uri="{FF2B5EF4-FFF2-40B4-BE49-F238E27FC236}">
              <a16:creationId xmlns:a16="http://schemas.microsoft.com/office/drawing/2014/main" id="{CD45461E-3BFE-70DA-5120-78EA377223B7}"/>
            </a:ext>
          </a:extLst>
        </xdr:cNvPr>
        <xdr:cNvPicPr>
          <a:picLocks noChangeAspect="1"/>
        </xdr:cNvPicPr>
      </xdr:nvPicPr>
      <xdr:blipFill>
        <a:blip xmlns:r="http://schemas.openxmlformats.org/officeDocument/2006/relationships" r:embed="rId87"/>
        <a:stretch>
          <a:fillRect/>
        </a:stretch>
      </xdr:blipFill>
      <xdr:spPr>
        <a:xfrm>
          <a:off x="8978900" y="308330600"/>
          <a:ext cx="1561905" cy="1561905"/>
        </a:xfrm>
        <a:prstGeom prst="rect">
          <a:avLst/>
        </a:prstGeom>
      </xdr:spPr>
    </xdr:pic>
    <xdr:clientData/>
  </xdr:twoCellAnchor>
  <xdr:twoCellAnchor editAs="oneCell">
    <xdr:from>
      <xdr:col>2</xdr:col>
      <xdr:colOff>2844800</xdr:colOff>
      <xdr:row>610</xdr:row>
      <xdr:rowOff>12700</xdr:rowOff>
    </xdr:from>
    <xdr:to>
      <xdr:col>2</xdr:col>
      <xdr:colOff>4399085</xdr:colOff>
      <xdr:row>610</xdr:row>
      <xdr:rowOff>1582225</xdr:rowOff>
    </xdr:to>
    <xdr:pic>
      <xdr:nvPicPr>
        <xdr:cNvPr id="260" name="図 259">
          <a:extLst>
            <a:ext uri="{FF2B5EF4-FFF2-40B4-BE49-F238E27FC236}">
              <a16:creationId xmlns:a16="http://schemas.microsoft.com/office/drawing/2014/main" id="{446D5C8A-D5CA-96D2-4AFE-CADD775F4846}"/>
            </a:ext>
          </a:extLst>
        </xdr:cNvPr>
        <xdr:cNvPicPr>
          <a:picLocks noChangeAspect="1"/>
        </xdr:cNvPicPr>
      </xdr:nvPicPr>
      <xdr:blipFill>
        <a:blip xmlns:r="http://schemas.openxmlformats.org/officeDocument/2006/relationships" r:embed="rId88"/>
        <a:stretch>
          <a:fillRect/>
        </a:stretch>
      </xdr:blipFill>
      <xdr:spPr>
        <a:xfrm>
          <a:off x="3911600" y="311912000"/>
          <a:ext cx="1561905" cy="1561905"/>
        </a:xfrm>
        <a:prstGeom prst="rect">
          <a:avLst/>
        </a:prstGeom>
      </xdr:spPr>
    </xdr:pic>
    <xdr:clientData/>
  </xdr:twoCellAnchor>
  <xdr:twoCellAnchor editAs="oneCell">
    <xdr:from>
      <xdr:col>5</xdr:col>
      <xdr:colOff>2832100</xdr:colOff>
      <xdr:row>610</xdr:row>
      <xdr:rowOff>12700</xdr:rowOff>
    </xdr:from>
    <xdr:to>
      <xdr:col>5</xdr:col>
      <xdr:colOff>4401625</xdr:colOff>
      <xdr:row>610</xdr:row>
      <xdr:rowOff>1582225</xdr:rowOff>
    </xdr:to>
    <xdr:pic>
      <xdr:nvPicPr>
        <xdr:cNvPr id="261" name="図 260">
          <a:extLst>
            <a:ext uri="{FF2B5EF4-FFF2-40B4-BE49-F238E27FC236}">
              <a16:creationId xmlns:a16="http://schemas.microsoft.com/office/drawing/2014/main" id="{0CA3C01E-BC1A-099F-A96F-2322E025C106}"/>
            </a:ext>
          </a:extLst>
        </xdr:cNvPr>
        <xdr:cNvPicPr>
          <a:picLocks noChangeAspect="1"/>
        </xdr:cNvPicPr>
      </xdr:nvPicPr>
      <xdr:blipFill>
        <a:blip xmlns:r="http://schemas.openxmlformats.org/officeDocument/2006/relationships" r:embed="rId88"/>
        <a:stretch>
          <a:fillRect/>
        </a:stretch>
      </xdr:blipFill>
      <xdr:spPr>
        <a:xfrm>
          <a:off x="8966200" y="311912000"/>
          <a:ext cx="1561905" cy="1561905"/>
        </a:xfrm>
        <a:prstGeom prst="rect">
          <a:avLst/>
        </a:prstGeom>
      </xdr:spPr>
    </xdr:pic>
    <xdr:clientData/>
  </xdr:twoCellAnchor>
  <xdr:twoCellAnchor editAs="oneCell">
    <xdr:from>
      <xdr:col>2</xdr:col>
      <xdr:colOff>2832100</xdr:colOff>
      <xdr:row>617</xdr:row>
      <xdr:rowOff>25400</xdr:rowOff>
    </xdr:from>
    <xdr:to>
      <xdr:col>2</xdr:col>
      <xdr:colOff>4401625</xdr:colOff>
      <xdr:row>617</xdr:row>
      <xdr:rowOff>1579685</xdr:rowOff>
    </xdr:to>
    <xdr:pic>
      <xdr:nvPicPr>
        <xdr:cNvPr id="262" name="図 261">
          <a:extLst>
            <a:ext uri="{FF2B5EF4-FFF2-40B4-BE49-F238E27FC236}">
              <a16:creationId xmlns:a16="http://schemas.microsoft.com/office/drawing/2014/main" id="{CEE0C12A-D8EC-50F3-768E-2E652DDFBB3E}"/>
            </a:ext>
          </a:extLst>
        </xdr:cNvPr>
        <xdr:cNvPicPr>
          <a:picLocks noChangeAspect="1"/>
        </xdr:cNvPicPr>
      </xdr:nvPicPr>
      <xdr:blipFill>
        <a:blip xmlns:r="http://schemas.openxmlformats.org/officeDocument/2006/relationships" r:embed="rId89"/>
        <a:stretch>
          <a:fillRect/>
        </a:stretch>
      </xdr:blipFill>
      <xdr:spPr>
        <a:xfrm>
          <a:off x="3898900" y="315506100"/>
          <a:ext cx="1561905" cy="1561905"/>
        </a:xfrm>
        <a:prstGeom prst="rect">
          <a:avLst/>
        </a:prstGeom>
      </xdr:spPr>
    </xdr:pic>
    <xdr:clientData/>
  </xdr:twoCellAnchor>
  <xdr:twoCellAnchor editAs="oneCell">
    <xdr:from>
      <xdr:col>5</xdr:col>
      <xdr:colOff>2832100</xdr:colOff>
      <xdr:row>617</xdr:row>
      <xdr:rowOff>12700</xdr:rowOff>
    </xdr:from>
    <xdr:to>
      <xdr:col>5</xdr:col>
      <xdr:colOff>4401625</xdr:colOff>
      <xdr:row>617</xdr:row>
      <xdr:rowOff>1582225</xdr:rowOff>
    </xdr:to>
    <xdr:pic>
      <xdr:nvPicPr>
        <xdr:cNvPr id="263" name="図 262">
          <a:extLst>
            <a:ext uri="{FF2B5EF4-FFF2-40B4-BE49-F238E27FC236}">
              <a16:creationId xmlns:a16="http://schemas.microsoft.com/office/drawing/2014/main" id="{AECEE311-231E-1F3A-9EF1-04AC7B2115BE}"/>
            </a:ext>
          </a:extLst>
        </xdr:cNvPr>
        <xdr:cNvPicPr>
          <a:picLocks noChangeAspect="1"/>
        </xdr:cNvPicPr>
      </xdr:nvPicPr>
      <xdr:blipFill>
        <a:blip xmlns:r="http://schemas.openxmlformats.org/officeDocument/2006/relationships" r:embed="rId89"/>
        <a:stretch>
          <a:fillRect/>
        </a:stretch>
      </xdr:blipFill>
      <xdr:spPr>
        <a:xfrm>
          <a:off x="8966200" y="315493400"/>
          <a:ext cx="1561905" cy="1561905"/>
        </a:xfrm>
        <a:prstGeom prst="rect">
          <a:avLst/>
        </a:prstGeom>
      </xdr:spPr>
    </xdr:pic>
    <xdr:clientData/>
  </xdr:twoCellAnchor>
  <xdr:twoCellAnchor editAs="oneCell">
    <xdr:from>
      <xdr:col>2</xdr:col>
      <xdr:colOff>2848610</xdr:colOff>
      <xdr:row>624</xdr:row>
      <xdr:rowOff>8890</xdr:rowOff>
    </xdr:from>
    <xdr:to>
      <xdr:col>3</xdr:col>
      <xdr:colOff>3615</xdr:colOff>
      <xdr:row>624</xdr:row>
      <xdr:rowOff>1582225</xdr:rowOff>
    </xdr:to>
    <xdr:pic>
      <xdr:nvPicPr>
        <xdr:cNvPr id="264" name="図 263">
          <a:extLst>
            <a:ext uri="{FF2B5EF4-FFF2-40B4-BE49-F238E27FC236}">
              <a16:creationId xmlns:a16="http://schemas.microsoft.com/office/drawing/2014/main" id="{EB9E5FA0-AC80-E8AD-26DC-FC243AF627DF}"/>
            </a:ext>
          </a:extLst>
        </xdr:cNvPr>
        <xdr:cNvPicPr>
          <a:picLocks noChangeAspect="1"/>
        </xdr:cNvPicPr>
      </xdr:nvPicPr>
      <xdr:blipFill>
        <a:blip xmlns:r="http://schemas.openxmlformats.org/officeDocument/2006/relationships" r:embed="rId90"/>
        <a:stretch>
          <a:fillRect/>
        </a:stretch>
      </xdr:blipFill>
      <xdr:spPr>
        <a:xfrm>
          <a:off x="3915410" y="319070990"/>
          <a:ext cx="1561905" cy="1561905"/>
        </a:xfrm>
        <a:prstGeom prst="rect">
          <a:avLst/>
        </a:prstGeom>
      </xdr:spPr>
    </xdr:pic>
    <xdr:clientData/>
  </xdr:twoCellAnchor>
  <xdr:twoCellAnchor editAs="oneCell">
    <xdr:from>
      <xdr:col>5</xdr:col>
      <xdr:colOff>2844800</xdr:colOff>
      <xdr:row>624</xdr:row>
      <xdr:rowOff>25400</xdr:rowOff>
    </xdr:from>
    <xdr:to>
      <xdr:col>5</xdr:col>
      <xdr:colOff>4399085</xdr:colOff>
      <xdr:row>624</xdr:row>
      <xdr:rowOff>1579685</xdr:rowOff>
    </xdr:to>
    <xdr:pic>
      <xdr:nvPicPr>
        <xdr:cNvPr id="265" name="図 264">
          <a:extLst>
            <a:ext uri="{FF2B5EF4-FFF2-40B4-BE49-F238E27FC236}">
              <a16:creationId xmlns:a16="http://schemas.microsoft.com/office/drawing/2014/main" id="{1168A01A-99D0-A87E-051C-F9E70CEA2F42}"/>
            </a:ext>
          </a:extLst>
        </xdr:cNvPr>
        <xdr:cNvPicPr>
          <a:picLocks noChangeAspect="1"/>
        </xdr:cNvPicPr>
      </xdr:nvPicPr>
      <xdr:blipFill>
        <a:blip xmlns:r="http://schemas.openxmlformats.org/officeDocument/2006/relationships" r:embed="rId90"/>
        <a:stretch>
          <a:fillRect/>
        </a:stretch>
      </xdr:blipFill>
      <xdr:spPr>
        <a:xfrm>
          <a:off x="8978900" y="319087500"/>
          <a:ext cx="1561905" cy="1561905"/>
        </a:xfrm>
        <a:prstGeom prst="rect">
          <a:avLst/>
        </a:prstGeom>
      </xdr:spPr>
    </xdr:pic>
    <xdr:clientData/>
  </xdr:twoCellAnchor>
  <xdr:twoCellAnchor editAs="oneCell">
    <xdr:from>
      <xdr:col>2</xdr:col>
      <xdr:colOff>2832100</xdr:colOff>
      <xdr:row>631</xdr:row>
      <xdr:rowOff>12700</xdr:rowOff>
    </xdr:from>
    <xdr:to>
      <xdr:col>2</xdr:col>
      <xdr:colOff>4401625</xdr:colOff>
      <xdr:row>631</xdr:row>
      <xdr:rowOff>1582225</xdr:rowOff>
    </xdr:to>
    <xdr:pic>
      <xdr:nvPicPr>
        <xdr:cNvPr id="266" name="図 265">
          <a:extLst>
            <a:ext uri="{FF2B5EF4-FFF2-40B4-BE49-F238E27FC236}">
              <a16:creationId xmlns:a16="http://schemas.microsoft.com/office/drawing/2014/main" id="{B78CE5C4-8602-428A-EF4A-6F9FB32A8050}"/>
            </a:ext>
          </a:extLst>
        </xdr:cNvPr>
        <xdr:cNvPicPr>
          <a:picLocks noChangeAspect="1"/>
        </xdr:cNvPicPr>
      </xdr:nvPicPr>
      <xdr:blipFill>
        <a:blip xmlns:r="http://schemas.openxmlformats.org/officeDocument/2006/relationships" r:embed="rId91"/>
        <a:stretch>
          <a:fillRect/>
        </a:stretch>
      </xdr:blipFill>
      <xdr:spPr>
        <a:xfrm>
          <a:off x="3898900" y="322656200"/>
          <a:ext cx="1561905" cy="1561905"/>
        </a:xfrm>
        <a:prstGeom prst="rect">
          <a:avLst/>
        </a:prstGeom>
      </xdr:spPr>
    </xdr:pic>
    <xdr:clientData/>
  </xdr:twoCellAnchor>
  <xdr:twoCellAnchor editAs="oneCell">
    <xdr:from>
      <xdr:col>5</xdr:col>
      <xdr:colOff>2844800</xdr:colOff>
      <xdr:row>631</xdr:row>
      <xdr:rowOff>25400</xdr:rowOff>
    </xdr:from>
    <xdr:to>
      <xdr:col>5</xdr:col>
      <xdr:colOff>4399085</xdr:colOff>
      <xdr:row>631</xdr:row>
      <xdr:rowOff>1579685</xdr:rowOff>
    </xdr:to>
    <xdr:pic>
      <xdr:nvPicPr>
        <xdr:cNvPr id="267" name="図 266">
          <a:extLst>
            <a:ext uri="{FF2B5EF4-FFF2-40B4-BE49-F238E27FC236}">
              <a16:creationId xmlns:a16="http://schemas.microsoft.com/office/drawing/2014/main" id="{FE387C0A-A575-006C-03F4-48687FBE42FE}"/>
            </a:ext>
          </a:extLst>
        </xdr:cNvPr>
        <xdr:cNvPicPr>
          <a:picLocks noChangeAspect="1"/>
        </xdr:cNvPicPr>
      </xdr:nvPicPr>
      <xdr:blipFill>
        <a:blip xmlns:r="http://schemas.openxmlformats.org/officeDocument/2006/relationships" r:embed="rId91"/>
        <a:stretch>
          <a:fillRect/>
        </a:stretch>
      </xdr:blipFill>
      <xdr:spPr>
        <a:xfrm>
          <a:off x="8978900" y="322668900"/>
          <a:ext cx="1561905" cy="1561905"/>
        </a:xfrm>
        <a:prstGeom prst="rect">
          <a:avLst/>
        </a:prstGeom>
      </xdr:spPr>
    </xdr:pic>
    <xdr:clientData/>
  </xdr:twoCellAnchor>
  <xdr:twoCellAnchor editAs="oneCell">
    <xdr:from>
      <xdr:col>2</xdr:col>
      <xdr:colOff>2844800</xdr:colOff>
      <xdr:row>638</xdr:row>
      <xdr:rowOff>25400</xdr:rowOff>
    </xdr:from>
    <xdr:to>
      <xdr:col>2</xdr:col>
      <xdr:colOff>4399085</xdr:colOff>
      <xdr:row>638</xdr:row>
      <xdr:rowOff>1579685</xdr:rowOff>
    </xdr:to>
    <xdr:pic>
      <xdr:nvPicPr>
        <xdr:cNvPr id="268" name="図 267">
          <a:extLst>
            <a:ext uri="{FF2B5EF4-FFF2-40B4-BE49-F238E27FC236}">
              <a16:creationId xmlns:a16="http://schemas.microsoft.com/office/drawing/2014/main" id="{71C29793-EECB-B744-1D38-465132C9A1C7}"/>
            </a:ext>
          </a:extLst>
        </xdr:cNvPr>
        <xdr:cNvPicPr>
          <a:picLocks noChangeAspect="1"/>
        </xdr:cNvPicPr>
      </xdr:nvPicPr>
      <xdr:blipFill>
        <a:blip xmlns:r="http://schemas.openxmlformats.org/officeDocument/2006/relationships" r:embed="rId92"/>
        <a:stretch>
          <a:fillRect/>
        </a:stretch>
      </xdr:blipFill>
      <xdr:spPr>
        <a:xfrm>
          <a:off x="3911600" y="326250300"/>
          <a:ext cx="1561905" cy="1561905"/>
        </a:xfrm>
        <a:prstGeom prst="rect">
          <a:avLst/>
        </a:prstGeom>
      </xdr:spPr>
    </xdr:pic>
    <xdr:clientData/>
  </xdr:twoCellAnchor>
  <xdr:twoCellAnchor editAs="oneCell">
    <xdr:from>
      <xdr:col>5</xdr:col>
      <xdr:colOff>2844800</xdr:colOff>
      <xdr:row>638</xdr:row>
      <xdr:rowOff>12700</xdr:rowOff>
    </xdr:from>
    <xdr:to>
      <xdr:col>5</xdr:col>
      <xdr:colOff>4399085</xdr:colOff>
      <xdr:row>638</xdr:row>
      <xdr:rowOff>1582225</xdr:rowOff>
    </xdr:to>
    <xdr:pic>
      <xdr:nvPicPr>
        <xdr:cNvPr id="269" name="図 268">
          <a:extLst>
            <a:ext uri="{FF2B5EF4-FFF2-40B4-BE49-F238E27FC236}">
              <a16:creationId xmlns:a16="http://schemas.microsoft.com/office/drawing/2014/main" id="{D2C4DD87-27EF-2BC4-8E2A-B0FB560DE18C}"/>
            </a:ext>
          </a:extLst>
        </xdr:cNvPr>
        <xdr:cNvPicPr>
          <a:picLocks noChangeAspect="1"/>
        </xdr:cNvPicPr>
      </xdr:nvPicPr>
      <xdr:blipFill>
        <a:blip xmlns:r="http://schemas.openxmlformats.org/officeDocument/2006/relationships" r:embed="rId92"/>
        <a:stretch>
          <a:fillRect/>
        </a:stretch>
      </xdr:blipFill>
      <xdr:spPr>
        <a:xfrm>
          <a:off x="8978900" y="326237600"/>
          <a:ext cx="1561905" cy="1561905"/>
        </a:xfrm>
        <a:prstGeom prst="rect">
          <a:avLst/>
        </a:prstGeom>
      </xdr:spPr>
    </xdr:pic>
    <xdr:clientData/>
  </xdr:twoCellAnchor>
  <xdr:twoCellAnchor editAs="oneCell">
    <xdr:from>
      <xdr:col>2</xdr:col>
      <xdr:colOff>2832100</xdr:colOff>
      <xdr:row>645</xdr:row>
      <xdr:rowOff>12700</xdr:rowOff>
    </xdr:from>
    <xdr:to>
      <xdr:col>2</xdr:col>
      <xdr:colOff>4397815</xdr:colOff>
      <xdr:row>645</xdr:row>
      <xdr:rowOff>1578415</xdr:rowOff>
    </xdr:to>
    <xdr:pic>
      <xdr:nvPicPr>
        <xdr:cNvPr id="314" name="図 313">
          <a:extLst>
            <a:ext uri="{FF2B5EF4-FFF2-40B4-BE49-F238E27FC236}">
              <a16:creationId xmlns:a16="http://schemas.microsoft.com/office/drawing/2014/main" id="{AC111878-20CA-C1AB-E272-17FA71BDEF97}"/>
            </a:ext>
          </a:extLst>
        </xdr:cNvPr>
        <xdr:cNvPicPr>
          <a:picLocks noChangeAspect="1"/>
        </xdr:cNvPicPr>
      </xdr:nvPicPr>
      <xdr:blipFill>
        <a:blip xmlns:r="http://schemas.openxmlformats.org/officeDocument/2006/relationships" r:embed="rId93"/>
        <a:stretch>
          <a:fillRect/>
        </a:stretch>
      </xdr:blipFill>
      <xdr:spPr>
        <a:xfrm>
          <a:off x="3898900" y="329819000"/>
          <a:ext cx="1561905" cy="1561905"/>
        </a:xfrm>
        <a:prstGeom prst="rect">
          <a:avLst/>
        </a:prstGeom>
      </xdr:spPr>
    </xdr:pic>
    <xdr:clientData/>
  </xdr:twoCellAnchor>
  <xdr:twoCellAnchor editAs="oneCell">
    <xdr:from>
      <xdr:col>5</xdr:col>
      <xdr:colOff>2844800</xdr:colOff>
      <xdr:row>645</xdr:row>
      <xdr:rowOff>21590</xdr:rowOff>
    </xdr:from>
    <xdr:to>
      <xdr:col>5</xdr:col>
      <xdr:colOff>4402895</xdr:colOff>
      <xdr:row>645</xdr:row>
      <xdr:rowOff>1579685</xdr:rowOff>
    </xdr:to>
    <xdr:pic>
      <xdr:nvPicPr>
        <xdr:cNvPr id="315" name="図 314">
          <a:extLst>
            <a:ext uri="{FF2B5EF4-FFF2-40B4-BE49-F238E27FC236}">
              <a16:creationId xmlns:a16="http://schemas.microsoft.com/office/drawing/2014/main" id="{9543C084-0829-9346-1C1A-73D47609A20B}"/>
            </a:ext>
          </a:extLst>
        </xdr:cNvPr>
        <xdr:cNvPicPr>
          <a:picLocks noChangeAspect="1"/>
        </xdr:cNvPicPr>
      </xdr:nvPicPr>
      <xdr:blipFill>
        <a:blip xmlns:r="http://schemas.openxmlformats.org/officeDocument/2006/relationships" r:embed="rId93"/>
        <a:stretch>
          <a:fillRect/>
        </a:stretch>
      </xdr:blipFill>
      <xdr:spPr>
        <a:xfrm>
          <a:off x="8978900" y="329827890"/>
          <a:ext cx="1561905" cy="1561905"/>
        </a:xfrm>
        <a:prstGeom prst="rect">
          <a:avLst/>
        </a:prstGeom>
      </xdr:spPr>
    </xdr:pic>
    <xdr:clientData/>
  </xdr:twoCellAnchor>
  <xdr:twoCellAnchor editAs="oneCell">
    <xdr:from>
      <xdr:col>2</xdr:col>
      <xdr:colOff>2832100</xdr:colOff>
      <xdr:row>652</xdr:row>
      <xdr:rowOff>25400</xdr:rowOff>
    </xdr:from>
    <xdr:to>
      <xdr:col>2</xdr:col>
      <xdr:colOff>4397815</xdr:colOff>
      <xdr:row>652</xdr:row>
      <xdr:rowOff>1583495</xdr:rowOff>
    </xdr:to>
    <xdr:pic>
      <xdr:nvPicPr>
        <xdr:cNvPr id="316" name="図 315">
          <a:extLst>
            <a:ext uri="{FF2B5EF4-FFF2-40B4-BE49-F238E27FC236}">
              <a16:creationId xmlns:a16="http://schemas.microsoft.com/office/drawing/2014/main" id="{9D9BA182-5ADB-197C-52D5-4E36A3402AA1}"/>
            </a:ext>
          </a:extLst>
        </xdr:cNvPr>
        <xdr:cNvPicPr>
          <a:picLocks noChangeAspect="1"/>
        </xdr:cNvPicPr>
      </xdr:nvPicPr>
      <xdr:blipFill>
        <a:blip xmlns:r="http://schemas.openxmlformats.org/officeDocument/2006/relationships" r:embed="rId94"/>
        <a:stretch>
          <a:fillRect/>
        </a:stretch>
      </xdr:blipFill>
      <xdr:spPr>
        <a:xfrm>
          <a:off x="3898900" y="333413100"/>
          <a:ext cx="1561905" cy="1561905"/>
        </a:xfrm>
        <a:prstGeom prst="rect">
          <a:avLst/>
        </a:prstGeom>
      </xdr:spPr>
    </xdr:pic>
    <xdr:clientData/>
  </xdr:twoCellAnchor>
  <xdr:twoCellAnchor editAs="oneCell">
    <xdr:from>
      <xdr:col>5</xdr:col>
      <xdr:colOff>2842895</xdr:colOff>
      <xdr:row>652</xdr:row>
      <xdr:rowOff>21590</xdr:rowOff>
    </xdr:from>
    <xdr:to>
      <xdr:col>5</xdr:col>
      <xdr:colOff>4399085</xdr:colOff>
      <xdr:row>652</xdr:row>
      <xdr:rowOff>1579685</xdr:rowOff>
    </xdr:to>
    <xdr:pic>
      <xdr:nvPicPr>
        <xdr:cNvPr id="317" name="図 316">
          <a:extLst>
            <a:ext uri="{FF2B5EF4-FFF2-40B4-BE49-F238E27FC236}">
              <a16:creationId xmlns:a16="http://schemas.microsoft.com/office/drawing/2014/main" id="{01FA5409-03AE-025A-8CDC-2E6E8F888BD4}"/>
            </a:ext>
          </a:extLst>
        </xdr:cNvPr>
        <xdr:cNvPicPr>
          <a:picLocks noChangeAspect="1"/>
        </xdr:cNvPicPr>
      </xdr:nvPicPr>
      <xdr:blipFill>
        <a:blip xmlns:r="http://schemas.openxmlformats.org/officeDocument/2006/relationships" r:embed="rId94"/>
        <a:stretch>
          <a:fillRect/>
        </a:stretch>
      </xdr:blipFill>
      <xdr:spPr>
        <a:xfrm>
          <a:off x="8976995" y="333409290"/>
          <a:ext cx="1560000" cy="1561905"/>
        </a:xfrm>
        <a:prstGeom prst="rect">
          <a:avLst/>
        </a:prstGeom>
      </xdr:spPr>
    </xdr:pic>
    <xdr:clientData/>
  </xdr:twoCellAnchor>
  <xdr:twoCellAnchor editAs="oneCell">
    <xdr:from>
      <xdr:col>2</xdr:col>
      <xdr:colOff>2832100</xdr:colOff>
      <xdr:row>659</xdr:row>
      <xdr:rowOff>12700</xdr:rowOff>
    </xdr:from>
    <xdr:to>
      <xdr:col>2</xdr:col>
      <xdr:colOff>4397815</xdr:colOff>
      <xdr:row>659</xdr:row>
      <xdr:rowOff>1578415</xdr:rowOff>
    </xdr:to>
    <xdr:pic>
      <xdr:nvPicPr>
        <xdr:cNvPr id="318" name="図 317">
          <a:extLst>
            <a:ext uri="{FF2B5EF4-FFF2-40B4-BE49-F238E27FC236}">
              <a16:creationId xmlns:a16="http://schemas.microsoft.com/office/drawing/2014/main" id="{376E9955-F7D3-C305-86E5-2344528424D2}"/>
            </a:ext>
          </a:extLst>
        </xdr:cNvPr>
        <xdr:cNvPicPr>
          <a:picLocks noChangeAspect="1"/>
        </xdr:cNvPicPr>
      </xdr:nvPicPr>
      <xdr:blipFill>
        <a:blip xmlns:r="http://schemas.openxmlformats.org/officeDocument/2006/relationships" r:embed="rId95"/>
        <a:stretch>
          <a:fillRect/>
        </a:stretch>
      </xdr:blipFill>
      <xdr:spPr>
        <a:xfrm>
          <a:off x="3898900" y="336981800"/>
          <a:ext cx="1561905" cy="1561905"/>
        </a:xfrm>
        <a:prstGeom prst="rect">
          <a:avLst/>
        </a:prstGeom>
      </xdr:spPr>
    </xdr:pic>
    <xdr:clientData/>
  </xdr:twoCellAnchor>
  <xdr:twoCellAnchor editAs="oneCell">
    <xdr:from>
      <xdr:col>5</xdr:col>
      <xdr:colOff>2844800</xdr:colOff>
      <xdr:row>659</xdr:row>
      <xdr:rowOff>12700</xdr:rowOff>
    </xdr:from>
    <xdr:to>
      <xdr:col>5</xdr:col>
      <xdr:colOff>4402895</xdr:colOff>
      <xdr:row>659</xdr:row>
      <xdr:rowOff>1578415</xdr:rowOff>
    </xdr:to>
    <xdr:pic>
      <xdr:nvPicPr>
        <xdr:cNvPr id="319" name="図 318">
          <a:extLst>
            <a:ext uri="{FF2B5EF4-FFF2-40B4-BE49-F238E27FC236}">
              <a16:creationId xmlns:a16="http://schemas.microsoft.com/office/drawing/2014/main" id="{FC8A068D-7D00-D268-004E-D3AF6F7066A1}"/>
            </a:ext>
          </a:extLst>
        </xdr:cNvPr>
        <xdr:cNvPicPr>
          <a:picLocks noChangeAspect="1"/>
        </xdr:cNvPicPr>
      </xdr:nvPicPr>
      <xdr:blipFill>
        <a:blip xmlns:r="http://schemas.openxmlformats.org/officeDocument/2006/relationships" r:embed="rId95"/>
        <a:stretch>
          <a:fillRect/>
        </a:stretch>
      </xdr:blipFill>
      <xdr:spPr>
        <a:xfrm>
          <a:off x="8978900" y="336981800"/>
          <a:ext cx="1561905" cy="1561905"/>
        </a:xfrm>
        <a:prstGeom prst="rect">
          <a:avLst/>
        </a:prstGeom>
      </xdr:spPr>
    </xdr:pic>
    <xdr:clientData/>
  </xdr:twoCellAnchor>
  <xdr:twoCellAnchor editAs="oneCell">
    <xdr:from>
      <xdr:col>2</xdr:col>
      <xdr:colOff>2832100</xdr:colOff>
      <xdr:row>666</xdr:row>
      <xdr:rowOff>12700</xdr:rowOff>
    </xdr:from>
    <xdr:to>
      <xdr:col>2</xdr:col>
      <xdr:colOff>4397815</xdr:colOff>
      <xdr:row>666</xdr:row>
      <xdr:rowOff>1578415</xdr:rowOff>
    </xdr:to>
    <xdr:pic>
      <xdr:nvPicPr>
        <xdr:cNvPr id="320" name="図 319">
          <a:extLst>
            <a:ext uri="{FF2B5EF4-FFF2-40B4-BE49-F238E27FC236}">
              <a16:creationId xmlns:a16="http://schemas.microsoft.com/office/drawing/2014/main" id="{B7759C39-18FF-022B-9FCC-CDD2966A4627}"/>
            </a:ext>
          </a:extLst>
        </xdr:cNvPr>
        <xdr:cNvPicPr>
          <a:picLocks noChangeAspect="1"/>
        </xdr:cNvPicPr>
      </xdr:nvPicPr>
      <xdr:blipFill>
        <a:blip xmlns:r="http://schemas.openxmlformats.org/officeDocument/2006/relationships" r:embed="rId96"/>
        <a:stretch>
          <a:fillRect/>
        </a:stretch>
      </xdr:blipFill>
      <xdr:spPr>
        <a:xfrm>
          <a:off x="3898900" y="340563200"/>
          <a:ext cx="1561905" cy="1561905"/>
        </a:xfrm>
        <a:prstGeom prst="rect">
          <a:avLst/>
        </a:prstGeom>
      </xdr:spPr>
    </xdr:pic>
    <xdr:clientData/>
  </xdr:twoCellAnchor>
  <xdr:twoCellAnchor editAs="oneCell">
    <xdr:from>
      <xdr:col>5</xdr:col>
      <xdr:colOff>2835910</xdr:colOff>
      <xdr:row>666</xdr:row>
      <xdr:rowOff>25400</xdr:rowOff>
    </xdr:from>
    <xdr:to>
      <xdr:col>5</xdr:col>
      <xdr:colOff>4401625</xdr:colOff>
      <xdr:row>666</xdr:row>
      <xdr:rowOff>1583495</xdr:rowOff>
    </xdr:to>
    <xdr:pic>
      <xdr:nvPicPr>
        <xdr:cNvPr id="321" name="図 320">
          <a:extLst>
            <a:ext uri="{FF2B5EF4-FFF2-40B4-BE49-F238E27FC236}">
              <a16:creationId xmlns:a16="http://schemas.microsoft.com/office/drawing/2014/main" id="{6CEA336C-4E13-6D5C-D3E9-F5100BAD8A65}"/>
            </a:ext>
          </a:extLst>
        </xdr:cNvPr>
        <xdr:cNvPicPr>
          <a:picLocks noChangeAspect="1"/>
        </xdr:cNvPicPr>
      </xdr:nvPicPr>
      <xdr:blipFill>
        <a:blip xmlns:r="http://schemas.openxmlformats.org/officeDocument/2006/relationships" r:embed="rId96"/>
        <a:stretch>
          <a:fillRect/>
        </a:stretch>
      </xdr:blipFill>
      <xdr:spPr>
        <a:xfrm>
          <a:off x="8970010" y="340575900"/>
          <a:ext cx="1561905" cy="1561905"/>
        </a:xfrm>
        <a:prstGeom prst="rect">
          <a:avLst/>
        </a:prstGeom>
      </xdr:spPr>
    </xdr:pic>
    <xdr:clientData/>
  </xdr:twoCellAnchor>
  <xdr:twoCellAnchor editAs="oneCell">
    <xdr:from>
      <xdr:col>2</xdr:col>
      <xdr:colOff>2835910</xdr:colOff>
      <xdr:row>673</xdr:row>
      <xdr:rowOff>25400</xdr:rowOff>
    </xdr:from>
    <xdr:to>
      <xdr:col>2</xdr:col>
      <xdr:colOff>4401625</xdr:colOff>
      <xdr:row>673</xdr:row>
      <xdr:rowOff>1583495</xdr:rowOff>
    </xdr:to>
    <xdr:pic>
      <xdr:nvPicPr>
        <xdr:cNvPr id="322" name="図 321">
          <a:extLst>
            <a:ext uri="{FF2B5EF4-FFF2-40B4-BE49-F238E27FC236}">
              <a16:creationId xmlns:a16="http://schemas.microsoft.com/office/drawing/2014/main" id="{12C02B4C-5AB2-F62A-2869-1CBB6F6C4504}"/>
            </a:ext>
          </a:extLst>
        </xdr:cNvPr>
        <xdr:cNvPicPr>
          <a:picLocks noChangeAspect="1"/>
        </xdr:cNvPicPr>
      </xdr:nvPicPr>
      <xdr:blipFill>
        <a:blip xmlns:r="http://schemas.openxmlformats.org/officeDocument/2006/relationships" r:embed="rId97"/>
        <a:stretch>
          <a:fillRect/>
        </a:stretch>
      </xdr:blipFill>
      <xdr:spPr>
        <a:xfrm>
          <a:off x="3902710" y="344157300"/>
          <a:ext cx="1561905" cy="1561905"/>
        </a:xfrm>
        <a:prstGeom prst="rect">
          <a:avLst/>
        </a:prstGeom>
      </xdr:spPr>
    </xdr:pic>
    <xdr:clientData/>
  </xdr:twoCellAnchor>
  <xdr:twoCellAnchor editAs="oneCell">
    <xdr:from>
      <xdr:col>5</xdr:col>
      <xdr:colOff>2832100</xdr:colOff>
      <xdr:row>673</xdr:row>
      <xdr:rowOff>25400</xdr:rowOff>
    </xdr:from>
    <xdr:to>
      <xdr:col>5</xdr:col>
      <xdr:colOff>4397815</xdr:colOff>
      <xdr:row>673</xdr:row>
      <xdr:rowOff>1583495</xdr:rowOff>
    </xdr:to>
    <xdr:pic>
      <xdr:nvPicPr>
        <xdr:cNvPr id="323" name="図 322">
          <a:extLst>
            <a:ext uri="{FF2B5EF4-FFF2-40B4-BE49-F238E27FC236}">
              <a16:creationId xmlns:a16="http://schemas.microsoft.com/office/drawing/2014/main" id="{293C054D-0236-C553-ADAD-9A63E7C9890C}"/>
            </a:ext>
          </a:extLst>
        </xdr:cNvPr>
        <xdr:cNvPicPr>
          <a:picLocks noChangeAspect="1"/>
        </xdr:cNvPicPr>
      </xdr:nvPicPr>
      <xdr:blipFill>
        <a:blip xmlns:r="http://schemas.openxmlformats.org/officeDocument/2006/relationships" r:embed="rId97"/>
        <a:stretch>
          <a:fillRect/>
        </a:stretch>
      </xdr:blipFill>
      <xdr:spPr>
        <a:xfrm>
          <a:off x="8966200" y="344157300"/>
          <a:ext cx="1561905" cy="1561905"/>
        </a:xfrm>
        <a:prstGeom prst="rect">
          <a:avLst/>
        </a:prstGeom>
      </xdr:spPr>
    </xdr:pic>
    <xdr:clientData/>
  </xdr:twoCellAnchor>
  <xdr:twoCellAnchor editAs="oneCell">
    <xdr:from>
      <xdr:col>2</xdr:col>
      <xdr:colOff>2844800</xdr:colOff>
      <xdr:row>680</xdr:row>
      <xdr:rowOff>12700</xdr:rowOff>
    </xdr:from>
    <xdr:to>
      <xdr:col>2</xdr:col>
      <xdr:colOff>4402895</xdr:colOff>
      <xdr:row>680</xdr:row>
      <xdr:rowOff>1578415</xdr:rowOff>
    </xdr:to>
    <xdr:pic>
      <xdr:nvPicPr>
        <xdr:cNvPr id="324" name="図 323">
          <a:extLst>
            <a:ext uri="{FF2B5EF4-FFF2-40B4-BE49-F238E27FC236}">
              <a16:creationId xmlns:a16="http://schemas.microsoft.com/office/drawing/2014/main" id="{1CD37734-F61C-EC1E-8D6A-B40380D6CFFC}"/>
            </a:ext>
          </a:extLst>
        </xdr:cNvPr>
        <xdr:cNvPicPr>
          <a:picLocks noChangeAspect="1"/>
        </xdr:cNvPicPr>
      </xdr:nvPicPr>
      <xdr:blipFill>
        <a:blip xmlns:r="http://schemas.openxmlformats.org/officeDocument/2006/relationships" r:embed="rId98"/>
        <a:stretch>
          <a:fillRect/>
        </a:stretch>
      </xdr:blipFill>
      <xdr:spPr>
        <a:xfrm>
          <a:off x="3911600" y="347726000"/>
          <a:ext cx="1561905" cy="1561905"/>
        </a:xfrm>
        <a:prstGeom prst="rect">
          <a:avLst/>
        </a:prstGeom>
      </xdr:spPr>
    </xdr:pic>
    <xdr:clientData/>
  </xdr:twoCellAnchor>
  <xdr:twoCellAnchor editAs="oneCell">
    <xdr:from>
      <xdr:col>5</xdr:col>
      <xdr:colOff>2832100</xdr:colOff>
      <xdr:row>680</xdr:row>
      <xdr:rowOff>16510</xdr:rowOff>
    </xdr:from>
    <xdr:to>
      <xdr:col>5</xdr:col>
      <xdr:colOff>4397815</xdr:colOff>
      <xdr:row>680</xdr:row>
      <xdr:rowOff>1582225</xdr:rowOff>
    </xdr:to>
    <xdr:pic>
      <xdr:nvPicPr>
        <xdr:cNvPr id="325" name="図 324">
          <a:extLst>
            <a:ext uri="{FF2B5EF4-FFF2-40B4-BE49-F238E27FC236}">
              <a16:creationId xmlns:a16="http://schemas.microsoft.com/office/drawing/2014/main" id="{8ECB3A55-4713-D461-1997-8745C36D79B5}"/>
            </a:ext>
          </a:extLst>
        </xdr:cNvPr>
        <xdr:cNvPicPr>
          <a:picLocks noChangeAspect="1"/>
        </xdr:cNvPicPr>
      </xdr:nvPicPr>
      <xdr:blipFill>
        <a:blip xmlns:r="http://schemas.openxmlformats.org/officeDocument/2006/relationships" r:embed="rId98"/>
        <a:stretch>
          <a:fillRect/>
        </a:stretch>
      </xdr:blipFill>
      <xdr:spPr>
        <a:xfrm>
          <a:off x="8966200" y="347729810"/>
          <a:ext cx="1561905" cy="1561905"/>
        </a:xfrm>
        <a:prstGeom prst="rect">
          <a:avLst/>
        </a:prstGeom>
      </xdr:spPr>
    </xdr:pic>
    <xdr:clientData/>
  </xdr:twoCellAnchor>
  <xdr:twoCellAnchor editAs="oneCell">
    <xdr:from>
      <xdr:col>2</xdr:col>
      <xdr:colOff>2844800</xdr:colOff>
      <xdr:row>687</xdr:row>
      <xdr:rowOff>25400</xdr:rowOff>
    </xdr:from>
    <xdr:to>
      <xdr:col>2</xdr:col>
      <xdr:colOff>4399085</xdr:colOff>
      <xdr:row>687</xdr:row>
      <xdr:rowOff>1579685</xdr:rowOff>
    </xdr:to>
    <xdr:pic>
      <xdr:nvPicPr>
        <xdr:cNvPr id="326" name="図 325">
          <a:extLst>
            <a:ext uri="{FF2B5EF4-FFF2-40B4-BE49-F238E27FC236}">
              <a16:creationId xmlns:a16="http://schemas.microsoft.com/office/drawing/2014/main" id="{EF27CDBD-3F64-696C-7251-F7CDDE9D5953}"/>
            </a:ext>
          </a:extLst>
        </xdr:cNvPr>
        <xdr:cNvPicPr>
          <a:picLocks noChangeAspect="1"/>
        </xdr:cNvPicPr>
      </xdr:nvPicPr>
      <xdr:blipFill>
        <a:blip xmlns:r="http://schemas.openxmlformats.org/officeDocument/2006/relationships" r:embed="rId99"/>
        <a:stretch>
          <a:fillRect/>
        </a:stretch>
      </xdr:blipFill>
      <xdr:spPr>
        <a:xfrm>
          <a:off x="3911600" y="351320100"/>
          <a:ext cx="1561905" cy="1561905"/>
        </a:xfrm>
        <a:prstGeom prst="rect">
          <a:avLst/>
        </a:prstGeom>
      </xdr:spPr>
    </xdr:pic>
    <xdr:clientData/>
  </xdr:twoCellAnchor>
  <xdr:twoCellAnchor editAs="oneCell">
    <xdr:from>
      <xdr:col>5</xdr:col>
      <xdr:colOff>2844800</xdr:colOff>
      <xdr:row>687</xdr:row>
      <xdr:rowOff>12700</xdr:rowOff>
    </xdr:from>
    <xdr:to>
      <xdr:col>5</xdr:col>
      <xdr:colOff>4399085</xdr:colOff>
      <xdr:row>687</xdr:row>
      <xdr:rowOff>1582225</xdr:rowOff>
    </xdr:to>
    <xdr:pic>
      <xdr:nvPicPr>
        <xdr:cNvPr id="327" name="図 326">
          <a:extLst>
            <a:ext uri="{FF2B5EF4-FFF2-40B4-BE49-F238E27FC236}">
              <a16:creationId xmlns:a16="http://schemas.microsoft.com/office/drawing/2014/main" id="{20B9540F-A863-B178-98EF-99D1B8669177}"/>
            </a:ext>
          </a:extLst>
        </xdr:cNvPr>
        <xdr:cNvPicPr>
          <a:picLocks noChangeAspect="1"/>
        </xdr:cNvPicPr>
      </xdr:nvPicPr>
      <xdr:blipFill>
        <a:blip xmlns:r="http://schemas.openxmlformats.org/officeDocument/2006/relationships" r:embed="rId99"/>
        <a:stretch>
          <a:fillRect/>
        </a:stretch>
      </xdr:blipFill>
      <xdr:spPr>
        <a:xfrm>
          <a:off x="8978900" y="351307400"/>
          <a:ext cx="1561905" cy="1561905"/>
        </a:xfrm>
        <a:prstGeom prst="rect">
          <a:avLst/>
        </a:prstGeom>
      </xdr:spPr>
    </xdr:pic>
    <xdr:clientData/>
  </xdr:twoCellAnchor>
  <xdr:twoCellAnchor editAs="oneCell">
    <xdr:from>
      <xdr:col>2</xdr:col>
      <xdr:colOff>2840990</xdr:colOff>
      <xdr:row>694</xdr:row>
      <xdr:rowOff>16510</xdr:rowOff>
    </xdr:from>
    <xdr:to>
      <xdr:col>2</xdr:col>
      <xdr:colOff>4402895</xdr:colOff>
      <xdr:row>694</xdr:row>
      <xdr:rowOff>1584130</xdr:rowOff>
    </xdr:to>
    <xdr:pic>
      <xdr:nvPicPr>
        <xdr:cNvPr id="328" name="図 327">
          <a:extLst>
            <a:ext uri="{FF2B5EF4-FFF2-40B4-BE49-F238E27FC236}">
              <a16:creationId xmlns:a16="http://schemas.microsoft.com/office/drawing/2014/main" id="{32B3CDD9-EF14-3F24-8713-E56F477FE8F5}"/>
            </a:ext>
          </a:extLst>
        </xdr:cNvPr>
        <xdr:cNvPicPr>
          <a:picLocks noChangeAspect="1"/>
        </xdr:cNvPicPr>
      </xdr:nvPicPr>
      <xdr:blipFill>
        <a:blip xmlns:r="http://schemas.openxmlformats.org/officeDocument/2006/relationships" r:embed="rId100"/>
        <a:stretch>
          <a:fillRect/>
        </a:stretch>
      </xdr:blipFill>
      <xdr:spPr>
        <a:xfrm>
          <a:off x="3907790" y="354892610"/>
          <a:ext cx="1561905" cy="1560000"/>
        </a:xfrm>
        <a:prstGeom prst="rect">
          <a:avLst/>
        </a:prstGeom>
      </xdr:spPr>
    </xdr:pic>
    <xdr:clientData/>
  </xdr:twoCellAnchor>
  <xdr:twoCellAnchor editAs="oneCell">
    <xdr:from>
      <xdr:col>5</xdr:col>
      <xdr:colOff>2844800</xdr:colOff>
      <xdr:row>694</xdr:row>
      <xdr:rowOff>12700</xdr:rowOff>
    </xdr:from>
    <xdr:to>
      <xdr:col>5</xdr:col>
      <xdr:colOff>4399085</xdr:colOff>
      <xdr:row>694</xdr:row>
      <xdr:rowOff>1582225</xdr:rowOff>
    </xdr:to>
    <xdr:pic>
      <xdr:nvPicPr>
        <xdr:cNvPr id="329" name="図 328">
          <a:extLst>
            <a:ext uri="{FF2B5EF4-FFF2-40B4-BE49-F238E27FC236}">
              <a16:creationId xmlns:a16="http://schemas.microsoft.com/office/drawing/2014/main" id="{6C73EC95-EE16-ABD8-2A4D-1089BA2CEE76}"/>
            </a:ext>
          </a:extLst>
        </xdr:cNvPr>
        <xdr:cNvPicPr>
          <a:picLocks noChangeAspect="1"/>
        </xdr:cNvPicPr>
      </xdr:nvPicPr>
      <xdr:blipFill>
        <a:blip xmlns:r="http://schemas.openxmlformats.org/officeDocument/2006/relationships" r:embed="rId100"/>
        <a:stretch>
          <a:fillRect/>
        </a:stretch>
      </xdr:blipFill>
      <xdr:spPr>
        <a:xfrm>
          <a:off x="8978900" y="354888800"/>
          <a:ext cx="1561905" cy="1561905"/>
        </a:xfrm>
        <a:prstGeom prst="rect">
          <a:avLst/>
        </a:prstGeom>
      </xdr:spPr>
    </xdr:pic>
    <xdr:clientData/>
  </xdr:twoCellAnchor>
  <xdr:twoCellAnchor editAs="oneCell">
    <xdr:from>
      <xdr:col>2</xdr:col>
      <xdr:colOff>2832100</xdr:colOff>
      <xdr:row>701</xdr:row>
      <xdr:rowOff>19685</xdr:rowOff>
    </xdr:from>
    <xdr:to>
      <xdr:col>2</xdr:col>
      <xdr:colOff>4401625</xdr:colOff>
      <xdr:row>701</xdr:row>
      <xdr:rowOff>1581590</xdr:rowOff>
    </xdr:to>
    <xdr:pic>
      <xdr:nvPicPr>
        <xdr:cNvPr id="330" name="図 329">
          <a:extLst>
            <a:ext uri="{FF2B5EF4-FFF2-40B4-BE49-F238E27FC236}">
              <a16:creationId xmlns:a16="http://schemas.microsoft.com/office/drawing/2014/main" id="{B4DF7126-6BDB-4042-7AFA-ADD623100C5D}"/>
            </a:ext>
          </a:extLst>
        </xdr:cNvPr>
        <xdr:cNvPicPr>
          <a:picLocks noChangeAspect="1"/>
        </xdr:cNvPicPr>
      </xdr:nvPicPr>
      <xdr:blipFill>
        <a:blip xmlns:r="http://schemas.openxmlformats.org/officeDocument/2006/relationships" r:embed="rId101"/>
        <a:stretch>
          <a:fillRect/>
        </a:stretch>
      </xdr:blipFill>
      <xdr:spPr>
        <a:xfrm>
          <a:off x="3898900" y="358477185"/>
          <a:ext cx="1561905" cy="1561905"/>
        </a:xfrm>
        <a:prstGeom prst="rect">
          <a:avLst/>
        </a:prstGeom>
      </xdr:spPr>
    </xdr:pic>
    <xdr:clientData/>
  </xdr:twoCellAnchor>
  <xdr:twoCellAnchor editAs="oneCell">
    <xdr:from>
      <xdr:col>5</xdr:col>
      <xdr:colOff>2832100</xdr:colOff>
      <xdr:row>701</xdr:row>
      <xdr:rowOff>12700</xdr:rowOff>
    </xdr:from>
    <xdr:to>
      <xdr:col>5</xdr:col>
      <xdr:colOff>4401625</xdr:colOff>
      <xdr:row>701</xdr:row>
      <xdr:rowOff>1582225</xdr:rowOff>
    </xdr:to>
    <xdr:pic>
      <xdr:nvPicPr>
        <xdr:cNvPr id="331" name="図 330">
          <a:extLst>
            <a:ext uri="{FF2B5EF4-FFF2-40B4-BE49-F238E27FC236}">
              <a16:creationId xmlns:a16="http://schemas.microsoft.com/office/drawing/2014/main" id="{8D971EBF-2A6E-2CD1-015C-A7D8A042A522}"/>
            </a:ext>
          </a:extLst>
        </xdr:cNvPr>
        <xdr:cNvPicPr>
          <a:picLocks noChangeAspect="1"/>
        </xdr:cNvPicPr>
      </xdr:nvPicPr>
      <xdr:blipFill>
        <a:blip xmlns:r="http://schemas.openxmlformats.org/officeDocument/2006/relationships" r:embed="rId101"/>
        <a:stretch>
          <a:fillRect/>
        </a:stretch>
      </xdr:blipFill>
      <xdr:spPr>
        <a:xfrm>
          <a:off x="8966200" y="358470200"/>
          <a:ext cx="1561905" cy="1561905"/>
        </a:xfrm>
        <a:prstGeom prst="rect">
          <a:avLst/>
        </a:prstGeom>
      </xdr:spPr>
    </xdr:pic>
    <xdr:clientData/>
  </xdr:twoCellAnchor>
  <xdr:twoCellAnchor editAs="oneCell">
    <xdr:from>
      <xdr:col>2</xdr:col>
      <xdr:colOff>2844800</xdr:colOff>
      <xdr:row>708</xdr:row>
      <xdr:rowOff>12700</xdr:rowOff>
    </xdr:from>
    <xdr:to>
      <xdr:col>2</xdr:col>
      <xdr:colOff>4399085</xdr:colOff>
      <xdr:row>708</xdr:row>
      <xdr:rowOff>1582225</xdr:rowOff>
    </xdr:to>
    <xdr:pic>
      <xdr:nvPicPr>
        <xdr:cNvPr id="332" name="図 331">
          <a:extLst>
            <a:ext uri="{FF2B5EF4-FFF2-40B4-BE49-F238E27FC236}">
              <a16:creationId xmlns:a16="http://schemas.microsoft.com/office/drawing/2014/main" id="{83A972E2-AC6C-6B06-5C47-32374E7D5723}"/>
            </a:ext>
          </a:extLst>
        </xdr:cNvPr>
        <xdr:cNvPicPr>
          <a:picLocks noChangeAspect="1"/>
        </xdr:cNvPicPr>
      </xdr:nvPicPr>
      <xdr:blipFill>
        <a:blip xmlns:r="http://schemas.openxmlformats.org/officeDocument/2006/relationships" r:embed="rId102"/>
        <a:stretch>
          <a:fillRect/>
        </a:stretch>
      </xdr:blipFill>
      <xdr:spPr>
        <a:xfrm>
          <a:off x="3911600" y="362051600"/>
          <a:ext cx="1561905" cy="1561905"/>
        </a:xfrm>
        <a:prstGeom prst="rect">
          <a:avLst/>
        </a:prstGeom>
      </xdr:spPr>
    </xdr:pic>
    <xdr:clientData/>
  </xdr:twoCellAnchor>
  <xdr:twoCellAnchor editAs="oneCell">
    <xdr:from>
      <xdr:col>5</xdr:col>
      <xdr:colOff>2832100</xdr:colOff>
      <xdr:row>708</xdr:row>
      <xdr:rowOff>21590</xdr:rowOff>
    </xdr:from>
    <xdr:to>
      <xdr:col>5</xdr:col>
      <xdr:colOff>4397815</xdr:colOff>
      <xdr:row>708</xdr:row>
      <xdr:rowOff>1583495</xdr:rowOff>
    </xdr:to>
    <xdr:pic>
      <xdr:nvPicPr>
        <xdr:cNvPr id="333" name="図 332">
          <a:extLst>
            <a:ext uri="{FF2B5EF4-FFF2-40B4-BE49-F238E27FC236}">
              <a16:creationId xmlns:a16="http://schemas.microsoft.com/office/drawing/2014/main" id="{8C7E447A-AC54-2987-66D3-5709829E8380}"/>
            </a:ext>
          </a:extLst>
        </xdr:cNvPr>
        <xdr:cNvPicPr>
          <a:picLocks noChangeAspect="1"/>
        </xdr:cNvPicPr>
      </xdr:nvPicPr>
      <xdr:blipFill>
        <a:blip xmlns:r="http://schemas.openxmlformats.org/officeDocument/2006/relationships" r:embed="rId102"/>
        <a:stretch>
          <a:fillRect/>
        </a:stretch>
      </xdr:blipFill>
      <xdr:spPr>
        <a:xfrm>
          <a:off x="8966200" y="362060490"/>
          <a:ext cx="1565715" cy="1561905"/>
        </a:xfrm>
        <a:prstGeom prst="rect">
          <a:avLst/>
        </a:prstGeom>
      </xdr:spPr>
    </xdr:pic>
    <xdr:clientData/>
  </xdr:twoCellAnchor>
  <xdr:twoCellAnchor editAs="oneCell">
    <xdr:from>
      <xdr:col>2</xdr:col>
      <xdr:colOff>2835910</xdr:colOff>
      <xdr:row>715</xdr:row>
      <xdr:rowOff>25400</xdr:rowOff>
    </xdr:from>
    <xdr:to>
      <xdr:col>2</xdr:col>
      <xdr:colOff>4401625</xdr:colOff>
      <xdr:row>715</xdr:row>
      <xdr:rowOff>1583495</xdr:rowOff>
    </xdr:to>
    <xdr:pic>
      <xdr:nvPicPr>
        <xdr:cNvPr id="334" name="図 333">
          <a:extLst>
            <a:ext uri="{FF2B5EF4-FFF2-40B4-BE49-F238E27FC236}">
              <a16:creationId xmlns:a16="http://schemas.microsoft.com/office/drawing/2014/main" id="{C05B0780-851C-73DF-CDE1-46FBA3DBC049}"/>
            </a:ext>
          </a:extLst>
        </xdr:cNvPr>
        <xdr:cNvPicPr>
          <a:picLocks noChangeAspect="1"/>
        </xdr:cNvPicPr>
      </xdr:nvPicPr>
      <xdr:blipFill>
        <a:blip xmlns:r="http://schemas.openxmlformats.org/officeDocument/2006/relationships" r:embed="rId103"/>
        <a:stretch>
          <a:fillRect/>
        </a:stretch>
      </xdr:blipFill>
      <xdr:spPr>
        <a:xfrm>
          <a:off x="3902710" y="365645700"/>
          <a:ext cx="1561905" cy="1561905"/>
        </a:xfrm>
        <a:prstGeom prst="rect">
          <a:avLst/>
        </a:prstGeom>
      </xdr:spPr>
    </xdr:pic>
    <xdr:clientData/>
  </xdr:twoCellAnchor>
  <xdr:twoCellAnchor editAs="oneCell">
    <xdr:from>
      <xdr:col>5</xdr:col>
      <xdr:colOff>2844800</xdr:colOff>
      <xdr:row>715</xdr:row>
      <xdr:rowOff>25400</xdr:rowOff>
    </xdr:from>
    <xdr:to>
      <xdr:col>5</xdr:col>
      <xdr:colOff>4402895</xdr:colOff>
      <xdr:row>715</xdr:row>
      <xdr:rowOff>1583495</xdr:rowOff>
    </xdr:to>
    <xdr:pic>
      <xdr:nvPicPr>
        <xdr:cNvPr id="335" name="図 334">
          <a:extLst>
            <a:ext uri="{FF2B5EF4-FFF2-40B4-BE49-F238E27FC236}">
              <a16:creationId xmlns:a16="http://schemas.microsoft.com/office/drawing/2014/main" id="{FE9E2481-15F1-4ADD-9E47-77D6A5FFF37F}"/>
            </a:ext>
          </a:extLst>
        </xdr:cNvPr>
        <xdr:cNvPicPr>
          <a:picLocks noChangeAspect="1"/>
        </xdr:cNvPicPr>
      </xdr:nvPicPr>
      <xdr:blipFill>
        <a:blip xmlns:r="http://schemas.openxmlformats.org/officeDocument/2006/relationships" r:embed="rId103"/>
        <a:stretch>
          <a:fillRect/>
        </a:stretch>
      </xdr:blipFill>
      <xdr:spPr>
        <a:xfrm>
          <a:off x="8978900" y="365645700"/>
          <a:ext cx="1561905" cy="1561905"/>
        </a:xfrm>
        <a:prstGeom prst="rect">
          <a:avLst/>
        </a:prstGeom>
      </xdr:spPr>
    </xdr:pic>
    <xdr:clientData/>
  </xdr:twoCellAnchor>
  <xdr:twoCellAnchor editAs="oneCell">
    <xdr:from>
      <xdr:col>2</xdr:col>
      <xdr:colOff>2984500</xdr:colOff>
      <xdr:row>722</xdr:row>
      <xdr:rowOff>12700</xdr:rowOff>
    </xdr:from>
    <xdr:to>
      <xdr:col>2</xdr:col>
      <xdr:colOff>4397834</xdr:colOff>
      <xdr:row>722</xdr:row>
      <xdr:rowOff>1426034</xdr:rowOff>
    </xdr:to>
    <xdr:pic>
      <xdr:nvPicPr>
        <xdr:cNvPr id="336" name="図 335">
          <a:extLst>
            <a:ext uri="{FF2B5EF4-FFF2-40B4-BE49-F238E27FC236}">
              <a16:creationId xmlns:a16="http://schemas.microsoft.com/office/drawing/2014/main" id="{68B0A151-10E1-EC00-6398-75311B958A50}"/>
            </a:ext>
          </a:extLst>
        </xdr:cNvPr>
        <xdr:cNvPicPr>
          <a:picLocks noChangeAspect="1"/>
        </xdr:cNvPicPr>
      </xdr:nvPicPr>
      <xdr:blipFill>
        <a:blip xmlns:r="http://schemas.openxmlformats.org/officeDocument/2006/relationships" r:embed="rId104"/>
        <a:stretch>
          <a:fillRect/>
        </a:stretch>
      </xdr:blipFill>
      <xdr:spPr>
        <a:xfrm>
          <a:off x="4051300" y="369214400"/>
          <a:ext cx="1409524" cy="1409524"/>
        </a:xfrm>
        <a:prstGeom prst="rect">
          <a:avLst/>
        </a:prstGeom>
      </xdr:spPr>
    </xdr:pic>
    <xdr:clientData/>
  </xdr:twoCellAnchor>
  <xdr:twoCellAnchor editAs="oneCell">
    <xdr:from>
      <xdr:col>5</xdr:col>
      <xdr:colOff>2993390</xdr:colOff>
      <xdr:row>722</xdr:row>
      <xdr:rowOff>25400</xdr:rowOff>
    </xdr:from>
    <xdr:to>
      <xdr:col>5</xdr:col>
      <xdr:colOff>4399104</xdr:colOff>
      <xdr:row>722</xdr:row>
      <xdr:rowOff>1431114</xdr:rowOff>
    </xdr:to>
    <xdr:pic>
      <xdr:nvPicPr>
        <xdr:cNvPr id="337" name="図 336">
          <a:extLst>
            <a:ext uri="{FF2B5EF4-FFF2-40B4-BE49-F238E27FC236}">
              <a16:creationId xmlns:a16="http://schemas.microsoft.com/office/drawing/2014/main" id="{77CD8C2C-D4A6-9842-055A-2831C6954D4D}"/>
            </a:ext>
          </a:extLst>
        </xdr:cNvPr>
        <xdr:cNvPicPr>
          <a:picLocks noChangeAspect="1"/>
        </xdr:cNvPicPr>
      </xdr:nvPicPr>
      <xdr:blipFill>
        <a:blip xmlns:r="http://schemas.openxmlformats.org/officeDocument/2006/relationships" r:embed="rId104"/>
        <a:stretch>
          <a:fillRect/>
        </a:stretch>
      </xdr:blipFill>
      <xdr:spPr>
        <a:xfrm>
          <a:off x="9127490" y="369227100"/>
          <a:ext cx="1409524" cy="1409524"/>
        </a:xfrm>
        <a:prstGeom prst="rect">
          <a:avLst/>
        </a:prstGeom>
      </xdr:spPr>
    </xdr:pic>
    <xdr:clientData/>
  </xdr:twoCellAnchor>
  <xdr:twoCellAnchor editAs="oneCell">
    <xdr:from>
      <xdr:col>2</xdr:col>
      <xdr:colOff>2997200</xdr:colOff>
      <xdr:row>729</xdr:row>
      <xdr:rowOff>25400</xdr:rowOff>
    </xdr:from>
    <xdr:to>
      <xdr:col>2</xdr:col>
      <xdr:colOff>4402914</xdr:colOff>
      <xdr:row>729</xdr:row>
      <xdr:rowOff>1431114</xdr:rowOff>
    </xdr:to>
    <xdr:pic>
      <xdr:nvPicPr>
        <xdr:cNvPr id="338" name="図 337">
          <a:extLst>
            <a:ext uri="{FF2B5EF4-FFF2-40B4-BE49-F238E27FC236}">
              <a16:creationId xmlns:a16="http://schemas.microsoft.com/office/drawing/2014/main" id="{9D49163F-A13F-A1EC-310D-8C529C1FEEDB}"/>
            </a:ext>
          </a:extLst>
        </xdr:cNvPr>
        <xdr:cNvPicPr>
          <a:picLocks noChangeAspect="1"/>
        </xdr:cNvPicPr>
      </xdr:nvPicPr>
      <xdr:blipFill>
        <a:blip xmlns:r="http://schemas.openxmlformats.org/officeDocument/2006/relationships" r:embed="rId105"/>
        <a:stretch>
          <a:fillRect/>
        </a:stretch>
      </xdr:blipFill>
      <xdr:spPr>
        <a:xfrm>
          <a:off x="4064000" y="372808500"/>
          <a:ext cx="1409524" cy="1409524"/>
        </a:xfrm>
        <a:prstGeom prst="rect">
          <a:avLst/>
        </a:prstGeom>
      </xdr:spPr>
    </xdr:pic>
    <xdr:clientData/>
  </xdr:twoCellAnchor>
  <xdr:twoCellAnchor editAs="oneCell">
    <xdr:from>
      <xdr:col>5</xdr:col>
      <xdr:colOff>2993390</xdr:colOff>
      <xdr:row>729</xdr:row>
      <xdr:rowOff>25400</xdr:rowOff>
    </xdr:from>
    <xdr:to>
      <xdr:col>5</xdr:col>
      <xdr:colOff>4399104</xdr:colOff>
      <xdr:row>729</xdr:row>
      <xdr:rowOff>1431114</xdr:rowOff>
    </xdr:to>
    <xdr:pic>
      <xdr:nvPicPr>
        <xdr:cNvPr id="339" name="図 338">
          <a:extLst>
            <a:ext uri="{FF2B5EF4-FFF2-40B4-BE49-F238E27FC236}">
              <a16:creationId xmlns:a16="http://schemas.microsoft.com/office/drawing/2014/main" id="{3BC6004E-98CA-5546-4A53-69D8A6611EF9}"/>
            </a:ext>
          </a:extLst>
        </xdr:cNvPr>
        <xdr:cNvPicPr>
          <a:picLocks noChangeAspect="1"/>
        </xdr:cNvPicPr>
      </xdr:nvPicPr>
      <xdr:blipFill>
        <a:blip xmlns:r="http://schemas.openxmlformats.org/officeDocument/2006/relationships" r:embed="rId105"/>
        <a:stretch>
          <a:fillRect/>
        </a:stretch>
      </xdr:blipFill>
      <xdr:spPr>
        <a:xfrm>
          <a:off x="9127490" y="372808500"/>
          <a:ext cx="1409524" cy="1409524"/>
        </a:xfrm>
        <a:prstGeom prst="rect">
          <a:avLst/>
        </a:prstGeom>
      </xdr:spPr>
    </xdr:pic>
    <xdr:clientData/>
  </xdr:twoCellAnchor>
  <xdr:twoCellAnchor editAs="oneCell">
    <xdr:from>
      <xdr:col>2</xdr:col>
      <xdr:colOff>2848610</xdr:colOff>
      <xdr:row>736</xdr:row>
      <xdr:rowOff>21590</xdr:rowOff>
    </xdr:from>
    <xdr:to>
      <xdr:col>3</xdr:col>
      <xdr:colOff>3615</xdr:colOff>
      <xdr:row>736</xdr:row>
      <xdr:rowOff>1579685</xdr:rowOff>
    </xdr:to>
    <xdr:pic>
      <xdr:nvPicPr>
        <xdr:cNvPr id="340" name="図 339">
          <a:extLst>
            <a:ext uri="{FF2B5EF4-FFF2-40B4-BE49-F238E27FC236}">
              <a16:creationId xmlns:a16="http://schemas.microsoft.com/office/drawing/2014/main" id="{EEE6289F-BB87-048D-C4EF-9EB0727AD64A}"/>
            </a:ext>
          </a:extLst>
        </xdr:cNvPr>
        <xdr:cNvPicPr>
          <a:picLocks noChangeAspect="1"/>
        </xdr:cNvPicPr>
      </xdr:nvPicPr>
      <xdr:blipFill>
        <a:blip xmlns:r="http://schemas.openxmlformats.org/officeDocument/2006/relationships" r:embed="rId106"/>
        <a:stretch>
          <a:fillRect/>
        </a:stretch>
      </xdr:blipFill>
      <xdr:spPr>
        <a:xfrm>
          <a:off x="3915410" y="376386090"/>
          <a:ext cx="1561905" cy="1561905"/>
        </a:xfrm>
        <a:prstGeom prst="rect">
          <a:avLst/>
        </a:prstGeom>
      </xdr:spPr>
    </xdr:pic>
    <xdr:clientData/>
  </xdr:twoCellAnchor>
  <xdr:twoCellAnchor editAs="oneCell">
    <xdr:from>
      <xdr:col>5</xdr:col>
      <xdr:colOff>2832100</xdr:colOff>
      <xdr:row>736</xdr:row>
      <xdr:rowOff>21590</xdr:rowOff>
    </xdr:from>
    <xdr:to>
      <xdr:col>5</xdr:col>
      <xdr:colOff>4397815</xdr:colOff>
      <xdr:row>736</xdr:row>
      <xdr:rowOff>1579685</xdr:rowOff>
    </xdr:to>
    <xdr:pic>
      <xdr:nvPicPr>
        <xdr:cNvPr id="341" name="図 340">
          <a:extLst>
            <a:ext uri="{FF2B5EF4-FFF2-40B4-BE49-F238E27FC236}">
              <a16:creationId xmlns:a16="http://schemas.microsoft.com/office/drawing/2014/main" id="{8E5F5E35-D6D9-0A17-91C8-501DDF3FA605}"/>
            </a:ext>
          </a:extLst>
        </xdr:cNvPr>
        <xdr:cNvPicPr>
          <a:picLocks noChangeAspect="1"/>
        </xdr:cNvPicPr>
      </xdr:nvPicPr>
      <xdr:blipFill>
        <a:blip xmlns:r="http://schemas.openxmlformats.org/officeDocument/2006/relationships" r:embed="rId106"/>
        <a:stretch>
          <a:fillRect/>
        </a:stretch>
      </xdr:blipFill>
      <xdr:spPr>
        <a:xfrm>
          <a:off x="8966200" y="376386090"/>
          <a:ext cx="1561905" cy="1561905"/>
        </a:xfrm>
        <a:prstGeom prst="rect">
          <a:avLst/>
        </a:prstGeom>
      </xdr:spPr>
    </xdr:pic>
    <xdr:clientData/>
  </xdr:twoCellAnchor>
  <xdr:twoCellAnchor editAs="oneCell">
    <xdr:from>
      <xdr:col>2</xdr:col>
      <xdr:colOff>2832100</xdr:colOff>
      <xdr:row>743</xdr:row>
      <xdr:rowOff>25400</xdr:rowOff>
    </xdr:from>
    <xdr:to>
      <xdr:col>2</xdr:col>
      <xdr:colOff>4401625</xdr:colOff>
      <xdr:row>743</xdr:row>
      <xdr:rowOff>1579685</xdr:rowOff>
    </xdr:to>
    <xdr:pic>
      <xdr:nvPicPr>
        <xdr:cNvPr id="342" name="図 341">
          <a:extLst>
            <a:ext uri="{FF2B5EF4-FFF2-40B4-BE49-F238E27FC236}">
              <a16:creationId xmlns:a16="http://schemas.microsoft.com/office/drawing/2014/main" id="{A7255587-AA13-94B8-DA36-4A34DA70403D}"/>
            </a:ext>
          </a:extLst>
        </xdr:cNvPr>
        <xdr:cNvPicPr>
          <a:picLocks noChangeAspect="1"/>
        </xdr:cNvPicPr>
      </xdr:nvPicPr>
      <xdr:blipFill>
        <a:blip xmlns:r="http://schemas.openxmlformats.org/officeDocument/2006/relationships" r:embed="rId107"/>
        <a:stretch>
          <a:fillRect/>
        </a:stretch>
      </xdr:blipFill>
      <xdr:spPr>
        <a:xfrm>
          <a:off x="3898900" y="379971300"/>
          <a:ext cx="1561905" cy="1561905"/>
        </a:xfrm>
        <a:prstGeom prst="rect">
          <a:avLst/>
        </a:prstGeom>
      </xdr:spPr>
    </xdr:pic>
    <xdr:clientData/>
  </xdr:twoCellAnchor>
  <xdr:twoCellAnchor editAs="oneCell">
    <xdr:from>
      <xdr:col>5</xdr:col>
      <xdr:colOff>2844800</xdr:colOff>
      <xdr:row>743</xdr:row>
      <xdr:rowOff>12700</xdr:rowOff>
    </xdr:from>
    <xdr:to>
      <xdr:col>5</xdr:col>
      <xdr:colOff>4399085</xdr:colOff>
      <xdr:row>743</xdr:row>
      <xdr:rowOff>1582225</xdr:rowOff>
    </xdr:to>
    <xdr:pic>
      <xdr:nvPicPr>
        <xdr:cNvPr id="343" name="図 342">
          <a:extLst>
            <a:ext uri="{FF2B5EF4-FFF2-40B4-BE49-F238E27FC236}">
              <a16:creationId xmlns:a16="http://schemas.microsoft.com/office/drawing/2014/main" id="{07FB1A32-CC14-FE35-66DF-E905451065AF}"/>
            </a:ext>
          </a:extLst>
        </xdr:cNvPr>
        <xdr:cNvPicPr>
          <a:picLocks noChangeAspect="1"/>
        </xdr:cNvPicPr>
      </xdr:nvPicPr>
      <xdr:blipFill>
        <a:blip xmlns:r="http://schemas.openxmlformats.org/officeDocument/2006/relationships" r:embed="rId107"/>
        <a:stretch>
          <a:fillRect/>
        </a:stretch>
      </xdr:blipFill>
      <xdr:spPr>
        <a:xfrm>
          <a:off x="8978900" y="379958600"/>
          <a:ext cx="1561905" cy="1561905"/>
        </a:xfrm>
        <a:prstGeom prst="rect">
          <a:avLst/>
        </a:prstGeom>
      </xdr:spPr>
    </xdr:pic>
    <xdr:clientData/>
  </xdr:twoCellAnchor>
  <xdr:twoCellAnchor editAs="oneCell">
    <xdr:from>
      <xdr:col>2</xdr:col>
      <xdr:colOff>2844800</xdr:colOff>
      <xdr:row>750</xdr:row>
      <xdr:rowOff>25400</xdr:rowOff>
    </xdr:from>
    <xdr:to>
      <xdr:col>2</xdr:col>
      <xdr:colOff>4399085</xdr:colOff>
      <xdr:row>750</xdr:row>
      <xdr:rowOff>1579685</xdr:rowOff>
    </xdr:to>
    <xdr:pic>
      <xdr:nvPicPr>
        <xdr:cNvPr id="344" name="図 343">
          <a:extLst>
            <a:ext uri="{FF2B5EF4-FFF2-40B4-BE49-F238E27FC236}">
              <a16:creationId xmlns:a16="http://schemas.microsoft.com/office/drawing/2014/main" id="{060059EA-7048-09DF-0338-CA1EC9D21508}"/>
            </a:ext>
          </a:extLst>
        </xdr:cNvPr>
        <xdr:cNvPicPr>
          <a:picLocks noChangeAspect="1"/>
        </xdr:cNvPicPr>
      </xdr:nvPicPr>
      <xdr:blipFill>
        <a:blip xmlns:r="http://schemas.openxmlformats.org/officeDocument/2006/relationships" r:embed="rId108"/>
        <a:stretch>
          <a:fillRect/>
        </a:stretch>
      </xdr:blipFill>
      <xdr:spPr>
        <a:xfrm>
          <a:off x="3911600" y="383552700"/>
          <a:ext cx="1561905" cy="1561905"/>
        </a:xfrm>
        <a:prstGeom prst="rect">
          <a:avLst/>
        </a:prstGeom>
      </xdr:spPr>
    </xdr:pic>
    <xdr:clientData/>
  </xdr:twoCellAnchor>
  <xdr:twoCellAnchor editAs="oneCell">
    <xdr:from>
      <xdr:col>5</xdr:col>
      <xdr:colOff>2832100</xdr:colOff>
      <xdr:row>750</xdr:row>
      <xdr:rowOff>25400</xdr:rowOff>
    </xdr:from>
    <xdr:to>
      <xdr:col>5</xdr:col>
      <xdr:colOff>4401625</xdr:colOff>
      <xdr:row>750</xdr:row>
      <xdr:rowOff>1579685</xdr:rowOff>
    </xdr:to>
    <xdr:pic>
      <xdr:nvPicPr>
        <xdr:cNvPr id="345" name="図 344">
          <a:extLst>
            <a:ext uri="{FF2B5EF4-FFF2-40B4-BE49-F238E27FC236}">
              <a16:creationId xmlns:a16="http://schemas.microsoft.com/office/drawing/2014/main" id="{F58B8652-3136-01B7-ED90-7E658D6042AC}"/>
            </a:ext>
          </a:extLst>
        </xdr:cNvPr>
        <xdr:cNvPicPr>
          <a:picLocks noChangeAspect="1"/>
        </xdr:cNvPicPr>
      </xdr:nvPicPr>
      <xdr:blipFill>
        <a:blip xmlns:r="http://schemas.openxmlformats.org/officeDocument/2006/relationships" r:embed="rId108"/>
        <a:stretch>
          <a:fillRect/>
        </a:stretch>
      </xdr:blipFill>
      <xdr:spPr>
        <a:xfrm>
          <a:off x="8966200" y="383552700"/>
          <a:ext cx="1561905" cy="1561905"/>
        </a:xfrm>
        <a:prstGeom prst="rect">
          <a:avLst/>
        </a:prstGeom>
      </xdr:spPr>
    </xdr:pic>
    <xdr:clientData/>
  </xdr:twoCellAnchor>
  <xdr:twoCellAnchor editAs="oneCell">
    <xdr:from>
      <xdr:col>2</xdr:col>
      <xdr:colOff>2832100</xdr:colOff>
      <xdr:row>757</xdr:row>
      <xdr:rowOff>16510</xdr:rowOff>
    </xdr:from>
    <xdr:to>
      <xdr:col>2</xdr:col>
      <xdr:colOff>4401625</xdr:colOff>
      <xdr:row>757</xdr:row>
      <xdr:rowOff>1578415</xdr:rowOff>
    </xdr:to>
    <xdr:pic>
      <xdr:nvPicPr>
        <xdr:cNvPr id="346" name="図 345">
          <a:extLst>
            <a:ext uri="{FF2B5EF4-FFF2-40B4-BE49-F238E27FC236}">
              <a16:creationId xmlns:a16="http://schemas.microsoft.com/office/drawing/2014/main" id="{79443CF5-3229-0367-C116-8C57FE74E6C2}"/>
            </a:ext>
          </a:extLst>
        </xdr:cNvPr>
        <xdr:cNvPicPr>
          <a:picLocks noChangeAspect="1"/>
        </xdr:cNvPicPr>
      </xdr:nvPicPr>
      <xdr:blipFill>
        <a:blip xmlns:r="http://schemas.openxmlformats.org/officeDocument/2006/relationships" r:embed="rId109"/>
        <a:stretch>
          <a:fillRect/>
        </a:stretch>
      </xdr:blipFill>
      <xdr:spPr>
        <a:xfrm>
          <a:off x="3898900" y="387125210"/>
          <a:ext cx="1561905" cy="1561905"/>
        </a:xfrm>
        <a:prstGeom prst="rect">
          <a:avLst/>
        </a:prstGeom>
      </xdr:spPr>
    </xdr:pic>
    <xdr:clientData/>
  </xdr:twoCellAnchor>
  <xdr:twoCellAnchor editAs="oneCell">
    <xdr:from>
      <xdr:col>5</xdr:col>
      <xdr:colOff>2844800</xdr:colOff>
      <xdr:row>757</xdr:row>
      <xdr:rowOff>12700</xdr:rowOff>
    </xdr:from>
    <xdr:to>
      <xdr:col>5</xdr:col>
      <xdr:colOff>4402895</xdr:colOff>
      <xdr:row>757</xdr:row>
      <xdr:rowOff>1582225</xdr:rowOff>
    </xdr:to>
    <xdr:pic>
      <xdr:nvPicPr>
        <xdr:cNvPr id="347" name="図 346">
          <a:extLst>
            <a:ext uri="{FF2B5EF4-FFF2-40B4-BE49-F238E27FC236}">
              <a16:creationId xmlns:a16="http://schemas.microsoft.com/office/drawing/2014/main" id="{C5BD525B-ABD2-6780-EBBC-7EC3C0AB1B5E}"/>
            </a:ext>
          </a:extLst>
        </xdr:cNvPr>
        <xdr:cNvPicPr>
          <a:picLocks noChangeAspect="1"/>
        </xdr:cNvPicPr>
      </xdr:nvPicPr>
      <xdr:blipFill>
        <a:blip xmlns:r="http://schemas.openxmlformats.org/officeDocument/2006/relationships" r:embed="rId109"/>
        <a:stretch>
          <a:fillRect/>
        </a:stretch>
      </xdr:blipFill>
      <xdr:spPr>
        <a:xfrm>
          <a:off x="8978900" y="387121400"/>
          <a:ext cx="1558095" cy="1561905"/>
        </a:xfrm>
        <a:prstGeom prst="rect">
          <a:avLst/>
        </a:prstGeom>
      </xdr:spPr>
    </xdr:pic>
    <xdr:clientData/>
  </xdr:twoCellAnchor>
  <xdr:twoCellAnchor editAs="oneCell">
    <xdr:from>
      <xdr:col>2</xdr:col>
      <xdr:colOff>2844800</xdr:colOff>
      <xdr:row>764</xdr:row>
      <xdr:rowOff>12700</xdr:rowOff>
    </xdr:from>
    <xdr:to>
      <xdr:col>2</xdr:col>
      <xdr:colOff>4402895</xdr:colOff>
      <xdr:row>764</xdr:row>
      <xdr:rowOff>1578415</xdr:rowOff>
    </xdr:to>
    <xdr:pic>
      <xdr:nvPicPr>
        <xdr:cNvPr id="348" name="図 347">
          <a:extLst>
            <a:ext uri="{FF2B5EF4-FFF2-40B4-BE49-F238E27FC236}">
              <a16:creationId xmlns:a16="http://schemas.microsoft.com/office/drawing/2014/main" id="{E54EF2BE-CECD-FE93-CE78-ADEE66E9332F}"/>
            </a:ext>
          </a:extLst>
        </xdr:cNvPr>
        <xdr:cNvPicPr>
          <a:picLocks noChangeAspect="1"/>
        </xdr:cNvPicPr>
      </xdr:nvPicPr>
      <xdr:blipFill>
        <a:blip xmlns:r="http://schemas.openxmlformats.org/officeDocument/2006/relationships" r:embed="rId110"/>
        <a:stretch>
          <a:fillRect/>
        </a:stretch>
      </xdr:blipFill>
      <xdr:spPr>
        <a:xfrm>
          <a:off x="3911600" y="390702800"/>
          <a:ext cx="1561905" cy="1561905"/>
        </a:xfrm>
        <a:prstGeom prst="rect">
          <a:avLst/>
        </a:prstGeom>
      </xdr:spPr>
    </xdr:pic>
    <xdr:clientData/>
  </xdr:twoCellAnchor>
  <xdr:twoCellAnchor editAs="oneCell">
    <xdr:from>
      <xdr:col>5</xdr:col>
      <xdr:colOff>2832100</xdr:colOff>
      <xdr:row>764</xdr:row>
      <xdr:rowOff>12700</xdr:rowOff>
    </xdr:from>
    <xdr:to>
      <xdr:col>5</xdr:col>
      <xdr:colOff>4397815</xdr:colOff>
      <xdr:row>764</xdr:row>
      <xdr:rowOff>1578415</xdr:rowOff>
    </xdr:to>
    <xdr:pic>
      <xdr:nvPicPr>
        <xdr:cNvPr id="349" name="図 348">
          <a:extLst>
            <a:ext uri="{FF2B5EF4-FFF2-40B4-BE49-F238E27FC236}">
              <a16:creationId xmlns:a16="http://schemas.microsoft.com/office/drawing/2014/main" id="{E93E0EE7-C5BF-E7C8-A9B7-E42B2A2956C7}"/>
            </a:ext>
          </a:extLst>
        </xdr:cNvPr>
        <xdr:cNvPicPr>
          <a:picLocks noChangeAspect="1"/>
        </xdr:cNvPicPr>
      </xdr:nvPicPr>
      <xdr:blipFill>
        <a:blip xmlns:r="http://schemas.openxmlformats.org/officeDocument/2006/relationships" r:embed="rId110"/>
        <a:stretch>
          <a:fillRect/>
        </a:stretch>
      </xdr:blipFill>
      <xdr:spPr>
        <a:xfrm>
          <a:off x="8966200" y="390702800"/>
          <a:ext cx="1561905" cy="1561905"/>
        </a:xfrm>
        <a:prstGeom prst="rect">
          <a:avLst/>
        </a:prstGeom>
      </xdr:spPr>
    </xdr:pic>
    <xdr:clientData/>
  </xdr:twoCellAnchor>
  <xdr:twoCellAnchor editAs="oneCell">
    <xdr:from>
      <xdr:col>2</xdr:col>
      <xdr:colOff>2837180</xdr:colOff>
      <xdr:row>771</xdr:row>
      <xdr:rowOff>31115</xdr:rowOff>
    </xdr:from>
    <xdr:to>
      <xdr:col>2</xdr:col>
      <xdr:colOff>4402895</xdr:colOff>
      <xdr:row>771</xdr:row>
      <xdr:rowOff>1583495</xdr:rowOff>
    </xdr:to>
    <xdr:pic>
      <xdr:nvPicPr>
        <xdr:cNvPr id="350" name="図 349">
          <a:extLst>
            <a:ext uri="{FF2B5EF4-FFF2-40B4-BE49-F238E27FC236}">
              <a16:creationId xmlns:a16="http://schemas.microsoft.com/office/drawing/2014/main" id="{07DD509B-0808-2F40-9B73-E2230EB67BF3}"/>
            </a:ext>
          </a:extLst>
        </xdr:cNvPr>
        <xdr:cNvPicPr>
          <a:picLocks noChangeAspect="1"/>
        </xdr:cNvPicPr>
      </xdr:nvPicPr>
      <xdr:blipFill>
        <a:blip xmlns:r="http://schemas.openxmlformats.org/officeDocument/2006/relationships" r:embed="rId111"/>
        <a:stretch>
          <a:fillRect/>
        </a:stretch>
      </xdr:blipFill>
      <xdr:spPr>
        <a:xfrm>
          <a:off x="3903980" y="394302615"/>
          <a:ext cx="1561905" cy="1560000"/>
        </a:xfrm>
        <a:prstGeom prst="rect">
          <a:avLst/>
        </a:prstGeom>
      </xdr:spPr>
    </xdr:pic>
    <xdr:clientData/>
  </xdr:twoCellAnchor>
  <xdr:twoCellAnchor editAs="oneCell">
    <xdr:from>
      <xdr:col>5</xdr:col>
      <xdr:colOff>2832100</xdr:colOff>
      <xdr:row>771</xdr:row>
      <xdr:rowOff>12700</xdr:rowOff>
    </xdr:from>
    <xdr:to>
      <xdr:col>5</xdr:col>
      <xdr:colOff>4397815</xdr:colOff>
      <xdr:row>771</xdr:row>
      <xdr:rowOff>1578415</xdr:rowOff>
    </xdr:to>
    <xdr:pic>
      <xdr:nvPicPr>
        <xdr:cNvPr id="351" name="図 350">
          <a:extLst>
            <a:ext uri="{FF2B5EF4-FFF2-40B4-BE49-F238E27FC236}">
              <a16:creationId xmlns:a16="http://schemas.microsoft.com/office/drawing/2014/main" id="{AFE171DF-8458-A007-3FD3-81F70652D0E2}"/>
            </a:ext>
          </a:extLst>
        </xdr:cNvPr>
        <xdr:cNvPicPr>
          <a:picLocks noChangeAspect="1"/>
        </xdr:cNvPicPr>
      </xdr:nvPicPr>
      <xdr:blipFill>
        <a:blip xmlns:r="http://schemas.openxmlformats.org/officeDocument/2006/relationships" r:embed="rId111"/>
        <a:stretch>
          <a:fillRect/>
        </a:stretch>
      </xdr:blipFill>
      <xdr:spPr>
        <a:xfrm>
          <a:off x="8966200" y="394284200"/>
          <a:ext cx="1561905" cy="1561905"/>
        </a:xfrm>
        <a:prstGeom prst="rect">
          <a:avLst/>
        </a:prstGeom>
      </xdr:spPr>
    </xdr:pic>
    <xdr:clientData/>
  </xdr:twoCellAnchor>
  <xdr:twoCellAnchor editAs="oneCell">
    <xdr:from>
      <xdr:col>2</xdr:col>
      <xdr:colOff>2832100</xdr:colOff>
      <xdr:row>778</xdr:row>
      <xdr:rowOff>12700</xdr:rowOff>
    </xdr:from>
    <xdr:to>
      <xdr:col>2</xdr:col>
      <xdr:colOff>4397815</xdr:colOff>
      <xdr:row>778</xdr:row>
      <xdr:rowOff>1578415</xdr:rowOff>
    </xdr:to>
    <xdr:pic>
      <xdr:nvPicPr>
        <xdr:cNvPr id="352" name="図 351">
          <a:extLst>
            <a:ext uri="{FF2B5EF4-FFF2-40B4-BE49-F238E27FC236}">
              <a16:creationId xmlns:a16="http://schemas.microsoft.com/office/drawing/2014/main" id="{B97617E4-8782-1255-9051-D07E85BDFA44}"/>
            </a:ext>
          </a:extLst>
        </xdr:cNvPr>
        <xdr:cNvPicPr>
          <a:picLocks noChangeAspect="1"/>
        </xdr:cNvPicPr>
      </xdr:nvPicPr>
      <xdr:blipFill>
        <a:blip xmlns:r="http://schemas.openxmlformats.org/officeDocument/2006/relationships" r:embed="rId112"/>
        <a:stretch>
          <a:fillRect/>
        </a:stretch>
      </xdr:blipFill>
      <xdr:spPr>
        <a:xfrm>
          <a:off x="3898900" y="397865600"/>
          <a:ext cx="1561905" cy="1561905"/>
        </a:xfrm>
        <a:prstGeom prst="rect">
          <a:avLst/>
        </a:prstGeom>
      </xdr:spPr>
    </xdr:pic>
    <xdr:clientData/>
  </xdr:twoCellAnchor>
  <xdr:twoCellAnchor editAs="oneCell">
    <xdr:from>
      <xdr:col>5</xdr:col>
      <xdr:colOff>2844800</xdr:colOff>
      <xdr:row>778</xdr:row>
      <xdr:rowOff>25400</xdr:rowOff>
    </xdr:from>
    <xdr:to>
      <xdr:col>5</xdr:col>
      <xdr:colOff>4402895</xdr:colOff>
      <xdr:row>778</xdr:row>
      <xdr:rowOff>1583495</xdr:rowOff>
    </xdr:to>
    <xdr:pic>
      <xdr:nvPicPr>
        <xdr:cNvPr id="353" name="図 352">
          <a:extLst>
            <a:ext uri="{FF2B5EF4-FFF2-40B4-BE49-F238E27FC236}">
              <a16:creationId xmlns:a16="http://schemas.microsoft.com/office/drawing/2014/main" id="{A237817C-2343-E88E-D558-9A0BB36563EC}"/>
            </a:ext>
          </a:extLst>
        </xdr:cNvPr>
        <xdr:cNvPicPr>
          <a:picLocks noChangeAspect="1"/>
        </xdr:cNvPicPr>
      </xdr:nvPicPr>
      <xdr:blipFill>
        <a:blip xmlns:r="http://schemas.openxmlformats.org/officeDocument/2006/relationships" r:embed="rId112"/>
        <a:stretch>
          <a:fillRect/>
        </a:stretch>
      </xdr:blipFill>
      <xdr:spPr>
        <a:xfrm>
          <a:off x="8978900" y="397878300"/>
          <a:ext cx="1561905" cy="1561905"/>
        </a:xfrm>
        <a:prstGeom prst="rect">
          <a:avLst/>
        </a:prstGeom>
      </xdr:spPr>
    </xdr:pic>
    <xdr:clientData/>
  </xdr:twoCellAnchor>
  <xdr:twoCellAnchor editAs="oneCell">
    <xdr:from>
      <xdr:col>2</xdr:col>
      <xdr:colOff>2828290</xdr:colOff>
      <xdr:row>785</xdr:row>
      <xdr:rowOff>29210</xdr:rowOff>
    </xdr:from>
    <xdr:to>
      <xdr:col>2</xdr:col>
      <xdr:colOff>4401625</xdr:colOff>
      <xdr:row>785</xdr:row>
      <xdr:rowOff>1583495</xdr:rowOff>
    </xdr:to>
    <xdr:pic>
      <xdr:nvPicPr>
        <xdr:cNvPr id="354" name="図 353">
          <a:extLst>
            <a:ext uri="{FF2B5EF4-FFF2-40B4-BE49-F238E27FC236}">
              <a16:creationId xmlns:a16="http://schemas.microsoft.com/office/drawing/2014/main" id="{D4A4345F-3043-048D-2E95-124D0F26C83C}"/>
            </a:ext>
          </a:extLst>
        </xdr:cNvPr>
        <xdr:cNvPicPr>
          <a:picLocks noChangeAspect="1"/>
        </xdr:cNvPicPr>
      </xdr:nvPicPr>
      <xdr:blipFill>
        <a:blip xmlns:r="http://schemas.openxmlformats.org/officeDocument/2006/relationships" r:embed="rId113"/>
        <a:stretch>
          <a:fillRect/>
        </a:stretch>
      </xdr:blipFill>
      <xdr:spPr>
        <a:xfrm>
          <a:off x="3895090" y="401463510"/>
          <a:ext cx="1569525" cy="1561905"/>
        </a:xfrm>
        <a:prstGeom prst="rect">
          <a:avLst/>
        </a:prstGeom>
      </xdr:spPr>
    </xdr:pic>
    <xdr:clientData/>
  </xdr:twoCellAnchor>
  <xdr:twoCellAnchor editAs="oneCell">
    <xdr:from>
      <xdr:col>5</xdr:col>
      <xdr:colOff>2832100</xdr:colOff>
      <xdr:row>785</xdr:row>
      <xdr:rowOff>21590</xdr:rowOff>
    </xdr:from>
    <xdr:to>
      <xdr:col>5</xdr:col>
      <xdr:colOff>4397815</xdr:colOff>
      <xdr:row>785</xdr:row>
      <xdr:rowOff>1579685</xdr:rowOff>
    </xdr:to>
    <xdr:pic>
      <xdr:nvPicPr>
        <xdr:cNvPr id="355" name="図 354">
          <a:extLst>
            <a:ext uri="{FF2B5EF4-FFF2-40B4-BE49-F238E27FC236}">
              <a16:creationId xmlns:a16="http://schemas.microsoft.com/office/drawing/2014/main" id="{E2E09F68-61D6-659D-0372-52BA932AB791}"/>
            </a:ext>
          </a:extLst>
        </xdr:cNvPr>
        <xdr:cNvPicPr>
          <a:picLocks noChangeAspect="1"/>
        </xdr:cNvPicPr>
      </xdr:nvPicPr>
      <xdr:blipFill>
        <a:blip xmlns:r="http://schemas.openxmlformats.org/officeDocument/2006/relationships" r:embed="rId113"/>
        <a:stretch>
          <a:fillRect/>
        </a:stretch>
      </xdr:blipFill>
      <xdr:spPr>
        <a:xfrm>
          <a:off x="8966200" y="401455890"/>
          <a:ext cx="1561905" cy="1561905"/>
        </a:xfrm>
        <a:prstGeom prst="rect">
          <a:avLst/>
        </a:prstGeom>
      </xdr:spPr>
    </xdr:pic>
    <xdr:clientData/>
  </xdr:twoCellAnchor>
  <xdr:twoCellAnchor editAs="oneCell">
    <xdr:from>
      <xdr:col>2</xdr:col>
      <xdr:colOff>2832100</xdr:colOff>
      <xdr:row>792</xdr:row>
      <xdr:rowOff>12700</xdr:rowOff>
    </xdr:from>
    <xdr:to>
      <xdr:col>2</xdr:col>
      <xdr:colOff>4397815</xdr:colOff>
      <xdr:row>792</xdr:row>
      <xdr:rowOff>1578415</xdr:rowOff>
    </xdr:to>
    <xdr:pic>
      <xdr:nvPicPr>
        <xdr:cNvPr id="356" name="図 355">
          <a:extLst>
            <a:ext uri="{FF2B5EF4-FFF2-40B4-BE49-F238E27FC236}">
              <a16:creationId xmlns:a16="http://schemas.microsoft.com/office/drawing/2014/main" id="{BC0D6F73-EDF1-A20E-43F4-3F06B1C767CF}"/>
            </a:ext>
          </a:extLst>
        </xdr:cNvPr>
        <xdr:cNvPicPr>
          <a:picLocks noChangeAspect="1"/>
        </xdr:cNvPicPr>
      </xdr:nvPicPr>
      <xdr:blipFill>
        <a:blip xmlns:r="http://schemas.openxmlformats.org/officeDocument/2006/relationships" r:embed="rId114"/>
        <a:stretch>
          <a:fillRect/>
        </a:stretch>
      </xdr:blipFill>
      <xdr:spPr>
        <a:xfrm>
          <a:off x="3898900" y="405028400"/>
          <a:ext cx="1561905" cy="1561905"/>
        </a:xfrm>
        <a:prstGeom prst="rect">
          <a:avLst/>
        </a:prstGeom>
      </xdr:spPr>
    </xdr:pic>
    <xdr:clientData/>
  </xdr:twoCellAnchor>
  <xdr:twoCellAnchor editAs="oneCell">
    <xdr:from>
      <xdr:col>5</xdr:col>
      <xdr:colOff>2844800</xdr:colOff>
      <xdr:row>792</xdr:row>
      <xdr:rowOff>12700</xdr:rowOff>
    </xdr:from>
    <xdr:to>
      <xdr:col>5</xdr:col>
      <xdr:colOff>4402895</xdr:colOff>
      <xdr:row>792</xdr:row>
      <xdr:rowOff>1578415</xdr:rowOff>
    </xdr:to>
    <xdr:pic>
      <xdr:nvPicPr>
        <xdr:cNvPr id="357" name="図 356">
          <a:extLst>
            <a:ext uri="{FF2B5EF4-FFF2-40B4-BE49-F238E27FC236}">
              <a16:creationId xmlns:a16="http://schemas.microsoft.com/office/drawing/2014/main" id="{B274992A-D6B1-96BF-FBDA-80DB8DFEC873}"/>
            </a:ext>
          </a:extLst>
        </xdr:cNvPr>
        <xdr:cNvPicPr>
          <a:picLocks noChangeAspect="1"/>
        </xdr:cNvPicPr>
      </xdr:nvPicPr>
      <xdr:blipFill>
        <a:blip xmlns:r="http://schemas.openxmlformats.org/officeDocument/2006/relationships" r:embed="rId114"/>
        <a:stretch>
          <a:fillRect/>
        </a:stretch>
      </xdr:blipFill>
      <xdr:spPr>
        <a:xfrm>
          <a:off x="8978900" y="405028400"/>
          <a:ext cx="1561905" cy="1561905"/>
        </a:xfrm>
        <a:prstGeom prst="rect">
          <a:avLst/>
        </a:prstGeom>
      </xdr:spPr>
    </xdr:pic>
    <xdr:clientData/>
  </xdr:twoCellAnchor>
  <xdr:twoCellAnchor editAs="oneCell">
    <xdr:from>
      <xdr:col>2</xdr:col>
      <xdr:colOff>2844800</xdr:colOff>
      <xdr:row>799</xdr:row>
      <xdr:rowOff>25400</xdr:rowOff>
    </xdr:from>
    <xdr:to>
      <xdr:col>2</xdr:col>
      <xdr:colOff>4399085</xdr:colOff>
      <xdr:row>799</xdr:row>
      <xdr:rowOff>1579685</xdr:rowOff>
    </xdr:to>
    <xdr:pic>
      <xdr:nvPicPr>
        <xdr:cNvPr id="358" name="図 357">
          <a:extLst>
            <a:ext uri="{FF2B5EF4-FFF2-40B4-BE49-F238E27FC236}">
              <a16:creationId xmlns:a16="http://schemas.microsoft.com/office/drawing/2014/main" id="{7C2359B6-D3BA-5CBE-F9DD-F43A0392A8C6}"/>
            </a:ext>
          </a:extLst>
        </xdr:cNvPr>
        <xdr:cNvPicPr>
          <a:picLocks noChangeAspect="1"/>
        </xdr:cNvPicPr>
      </xdr:nvPicPr>
      <xdr:blipFill>
        <a:blip xmlns:r="http://schemas.openxmlformats.org/officeDocument/2006/relationships" r:embed="rId115"/>
        <a:stretch>
          <a:fillRect/>
        </a:stretch>
      </xdr:blipFill>
      <xdr:spPr>
        <a:xfrm>
          <a:off x="3911600" y="408622500"/>
          <a:ext cx="1561905" cy="1561905"/>
        </a:xfrm>
        <a:prstGeom prst="rect">
          <a:avLst/>
        </a:prstGeom>
      </xdr:spPr>
    </xdr:pic>
    <xdr:clientData/>
  </xdr:twoCellAnchor>
  <xdr:twoCellAnchor editAs="oneCell">
    <xdr:from>
      <xdr:col>5</xdr:col>
      <xdr:colOff>2840990</xdr:colOff>
      <xdr:row>799</xdr:row>
      <xdr:rowOff>25400</xdr:rowOff>
    </xdr:from>
    <xdr:to>
      <xdr:col>5</xdr:col>
      <xdr:colOff>4402895</xdr:colOff>
      <xdr:row>799</xdr:row>
      <xdr:rowOff>1579685</xdr:rowOff>
    </xdr:to>
    <xdr:pic>
      <xdr:nvPicPr>
        <xdr:cNvPr id="359" name="図 358">
          <a:extLst>
            <a:ext uri="{FF2B5EF4-FFF2-40B4-BE49-F238E27FC236}">
              <a16:creationId xmlns:a16="http://schemas.microsoft.com/office/drawing/2014/main" id="{38EC4EC4-B069-D861-EF90-4F59844ED806}"/>
            </a:ext>
          </a:extLst>
        </xdr:cNvPr>
        <xdr:cNvPicPr>
          <a:picLocks noChangeAspect="1"/>
        </xdr:cNvPicPr>
      </xdr:nvPicPr>
      <xdr:blipFill>
        <a:blip xmlns:r="http://schemas.openxmlformats.org/officeDocument/2006/relationships" r:embed="rId115"/>
        <a:stretch>
          <a:fillRect/>
        </a:stretch>
      </xdr:blipFill>
      <xdr:spPr>
        <a:xfrm>
          <a:off x="8975090" y="408622500"/>
          <a:ext cx="1561905" cy="1561905"/>
        </a:xfrm>
        <a:prstGeom prst="rect">
          <a:avLst/>
        </a:prstGeom>
      </xdr:spPr>
    </xdr:pic>
    <xdr:clientData/>
  </xdr:twoCellAnchor>
  <xdr:twoCellAnchor editAs="oneCell">
    <xdr:from>
      <xdr:col>2</xdr:col>
      <xdr:colOff>2844800</xdr:colOff>
      <xdr:row>806</xdr:row>
      <xdr:rowOff>12700</xdr:rowOff>
    </xdr:from>
    <xdr:to>
      <xdr:col>2</xdr:col>
      <xdr:colOff>4399085</xdr:colOff>
      <xdr:row>806</xdr:row>
      <xdr:rowOff>1582225</xdr:rowOff>
    </xdr:to>
    <xdr:pic>
      <xdr:nvPicPr>
        <xdr:cNvPr id="360" name="図 359">
          <a:extLst>
            <a:ext uri="{FF2B5EF4-FFF2-40B4-BE49-F238E27FC236}">
              <a16:creationId xmlns:a16="http://schemas.microsoft.com/office/drawing/2014/main" id="{9F358339-3A2A-5A4F-0226-87695DFFF753}"/>
            </a:ext>
          </a:extLst>
        </xdr:cNvPr>
        <xdr:cNvPicPr>
          <a:picLocks noChangeAspect="1"/>
        </xdr:cNvPicPr>
      </xdr:nvPicPr>
      <xdr:blipFill>
        <a:blip xmlns:r="http://schemas.openxmlformats.org/officeDocument/2006/relationships" r:embed="rId116"/>
        <a:stretch>
          <a:fillRect/>
        </a:stretch>
      </xdr:blipFill>
      <xdr:spPr>
        <a:xfrm>
          <a:off x="3911600" y="412191200"/>
          <a:ext cx="1561905" cy="1561905"/>
        </a:xfrm>
        <a:prstGeom prst="rect">
          <a:avLst/>
        </a:prstGeom>
      </xdr:spPr>
    </xdr:pic>
    <xdr:clientData/>
  </xdr:twoCellAnchor>
  <xdr:twoCellAnchor editAs="oneCell">
    <xdr:from>
      <xdr:col>5</xdr:col>
      <xdr:colOff>2840990</xdr:colOff>
      <xdr:row>806</xdr:row>
      <xdr:rowOff>20320</xdr:rowOff>
    </xdr:from>
    <xdr:to>
      <xdr:col>5</xdr:col>
      <xdr:colOff>4397180</xdr:colOff>
      <xdr:row>806</xdr:row>
      <xdr:rowOff>1582225</xdr:rowOff>
    </xdr:to>
    <xdr:pic>
      <xdr:nvPicPr>
        <xdr:cNvPr id="361" name="図 360">
          <a:extLst>
            <a:ext uri="{FF2B5EF4-FFF2-40B4-BE49-F238E27FC236}">
              <a16:creationId xmlns:a16="http://schemas.microsoft.com/office/drawing/2014/main" id="{9F57E0ED-3111-6BE9-52D1-BDAFFF3F5E3A}"/>
            </a:ext>
          </a:extLst>
        </xdr:cNvPr>
        <xdr:cNvPicPr>
          <a:picLocks noChangeAspect="1"/>
        </xdr:cNvPicPr>
      </xdr:nvPicPr>
      <xdr:blipFill>
        <a:blip xmlns:r="http://schemas.openxmlformats.org/officeDocument/2006/relationships" r:embed="rId116"/>
        <a:stretch>
          <a:fillRect/>
        </a:stretch>
      </xdr:blipFill>
      <xdr:spPr>
        <a:xfrm>
          <a:off x="8975090" y="412198820"/>
          <a:ext cx="1563810" cy="1561905"/>
        </a:xfrm>
        <a:prstGeom prst="rect">
          <a:avLst/>
        </a:prstGeom>
      </xdr:spPr>
    </xdr:pic>
    <xdr:clientData/>
  </xdr:twoCellAnchor>
  <xdr:twoCellAnchor editAs="oneCell">
    <xdr:from>
      <xdr:col>2</xdr:col>
      <xdr:colOff>2837180</xdr:colOff>
      <xdr:row>813</xdr:row>
      <xdr:rowOff>27305</xdr:rowOff>
    </xdr:from>
    <xdr:to>
      <xdr:col>2</xdr:col>
      <xdr:colOff>4399085</xdr:colOff>
      <xdr:row>813</xdr:row>
      <xdr:rowOff>1583495</xdr:rowOff>
    </xdr:to>
    <xdr:pic>
      <xdr:nvPicPr>
        <xdr:cNvPr id="362" name="図 361">
          <a:extLst>
            <a:ext uri="{FF2B5EF4-FFF2-40B4-BE49-F238E27FC236}">
              <a16:creationId xmlns:a16="http://schemas.microsoft.com/office/drawing/2014/main" id="{EF9E4601-F947-E2A1-76B6-0C332E028A8A}"/>
            </a:ext>
          </a:extLst>
        </xdr:cNvPr>
        <xdr:cNvPicPr>
          <a:picLocks noChangeAspect="1"/>
        </xdr:cNvPicPr>
      </xdr:nvPicPr>
      <xdr:blipFill>
        <a:blip xmlns:r="http://schemas.openxmlformats.org/officeDocument/2006/relationships" r:embed="rId117"/>
        <a:stretch>
          <a:fillRect/>
        </a:stretch>
      </xdr:blipFill>
      <xdr:spPr>
        <a:xfrm>
          <a:off x="3903980" y="415787205"/>
          <a:ext cx="1561905" cy="1561905"/>
        </a:xfrm>
        <a:prstGeom prst="rect">
          <a:avLst/>
        </a:prstGeom>
      </xdr:spPr>
    </xdr:pic>
    <xdr:clientData/>
  </xdr:twoCellAnchor>
  <xdr:twoCellAnchor editAs="oneCell">
    <xdr:from>
      <xdr:col>5</xdr:col>
      <xdr:colOff>2828290</xdr:colOff>
      <xdr:row>813</xdr:row>
      <xdr:rowOff>17780</xdr:rowOff>
    </xdr:from>
    <xdr:to>
      <xdr:col>5</xdr:col>
      <xdr:colOff>4403530</xdr:colOff>
      <xdr:row>813</xdr:row>
      <xdr:rowOff>1579685</xdr:rowOff>
    </xdr:to>
    <xdr:pic>
      <xdr:nvPicPr>
        <xdr:cNvPr id="363" name="図 362">
          <a:extLst>
            <a:ext uri="{FF2B5EF4-FFF2-40B4-BE49-F238E27FC236}">
              <a16:creationId xmlns:a16="http://schemas.microsoft.com/office/drawing/2014/main" id="{FFFE6E4F-F98A-68DB-38C5-948F3A31B596}"/>
            </a:ext>
          </a:extLst>
        </xdr:cNvPr>
        <xdr:cNvPicPr>
          <a:picLocks noChangeAspect="1"/>
        </xdr:cNvPicPr>
      </xdr:nvPicPr>
      <xdr:blipFill>
        <a:blip xmlns:r="http://schemas.openxmlformats.org/officeDocument/2006/relationships" r:embed="rId117"/>
        <a:stretch>
          <a:fillRect/>
        </a:stretch>
      </xdr:blipFill>
      <xdr:spPr>
        <a:xfrm>
          <a:off x="8962390" y="415777680"/>
          <a:ext cx="1575240" cy="1561905"/>
        </a:xfrm>
        <a:prstGeom prst="rect">
          <a:avLst/>
        </a:prstGeom>
      </xdr:spPr>
    </xdr:pic>
    <xdr:clientData/>
  </xdr:twoCellAnchor>
  <xdr:twoCellAnchor editAs="oneCell">
    <xdr:from>
      <xdr:col>2</xdr:col>
      <xdr:colOff>2824480</xdr:colOff>
      <xdr:row>820</xdr:row>
      <xdr:rowOff>21590</xdr:rowOff>
    </xdr:from>
    <xdr:to>
      <xdr:col>2</xdr:col>
      <xdr:colOff>4397815</xdr:colOff>
      <xdr:row>820</xdr:row>
      <xdr:rowOff>1583495</xdr:rowOff>
    </xdr:to>
    <xdr:pic>
      <xdr:nvPicPr>
        <xdr:cNvPr id="364" name="図 363">
          <a:extLst>
            <a:ext uri="{FF2B5EF4-FFF2-40B4-BE49-F238E27FC236}">
              <a16:creationId xmlns:a16="http://schemas.microsoft.com/office/drawing/2014/main" id="{603A85A8-6965-173D-5652-E85CB722836A}"/>
            </a:ext>
          </a:extLst>
        </xdr:cNvPr>
        <xdr:cNvPicPr>
          <a:picLocks noChangeAspect="1"/>
        </xdr:cNvPicPr>
      </xdr:nvPicPr>
      <xdr:blipFill>
        <a:blip xmlns:r="http://schemas.openxmlformats.org/officeDocument/2006/relationships" r:embed="rId118"/>
        <a:stretch>
          <a:fillRect/>
        </a:stretch>
      </xdr:blipFill>
      <xdr:spPr>
        <a:xfrm>
          <a:off x="3891280" y="419362890"/>
          <a:ext cx="1573335" cy="1561905"/>
        </a:xfrm>
        <a:prstGeom prst="rect">
          <a:avLst/>
        </a:prstGeom>
      </xdr:spPr>
    </xdr:pic>
    <xdr:clientData/>
  </xdr:twoCellAnchor>
  <xdr:twoCellAnchor editAs="oneCell">
    <xdr:from>
      <xdr:col>5</xdr:col>
      <xdr:colOff>2844800</xdr:colOff>
      <xdr:row>820</xdr:row>
      <xdr:rowOff>25400</xdr:rowOff>
    </xdr:from>
    <xdr:to>
      <xdr:col>6</xdr:col>
      <xdr:colOff>3615</xdr:colOff>
      <xdr:row>820</xdr:row>
      <xdr:rowOff>1579685</xdr:rowOff>
    </xdr:to>
    <xdr:pic>
      <xdr:nvPicPr>
        <xdr:cNvPr id="365" name="図 364">
          <a:extLst>
            <a:ext uri="{FF2B5EF4-FFF2-40B4-BE49-F238E27FC236}">
              <a16:creationId xmlns:a16="http://schemas.microsoft.com/office/drawing/2014/main" id="{CA70E19F-1975-AE19-D962-EDD4A3BD185E}"/>
            </a:ext>
          </a:extLst>
        </xdr:cNvPr>
        <xdr:cNvPicPr>
          <a:picLocks noChangeAspect="1"/>
        </xdr:cNvPicPr>
      </xdr:nvPicPr>
      <xdr:blipFill>
        <a:blip xmlns:r="http://schemas.openxmlformats.org/officeDocument/2006/relationships" r:embed="rId118"/>
        <a:stretch>
          <a:fillRect/>
        </a:stretch>
      </xdr:blipFill>
      <xdr:spPr>
        <a:xfrm>
          <a:off x="8978900" y="419366700"/>
          <a:ext cx="1565715" cy="1565715"/>
        </a:xfrm>
        <a:prstGeom prst="rect">
          <a:avLst/>
        </a:prstGeom>
      </xdr:spPr>
    </xdr:pic>
    <xdr:clientData/>
  </xdr:twoCellAnchor>
  <xdr:twoCellAnchor editAs="oneCell">
    <xdr:from>
      <xdr:col>2</xdr:col>
      <xdr:colOff>2844800</xdr:colOff>
      <xdr:row>827</xdr:row>
      <xdr:rowOff>25400</xdr:rowOff>
    </xdr:from>
    <xdr:to>
      <xdr:col>2</xdr:col>
      <xdr:colOff>4402895</xdr:colOff>
      <xdr:row>827</xdr:row>
      <xdr:rowOff>1583495</xdr:rowOff>
    </xdr:to>
    <xdr:pic>
      <xdr:nvPicPr>
        <xdr:cNvPr id="366" name="図 365">
          <a:extLst>
            <a:ext uri="{FF2B5EF4-FFF2-40B4-BE49-F238E27FC236}">
              <a16:creationId xmlns:a16="http://schemas.microsoft.com/office/drawing/2014/main" id="{13D178CB-7867-3F1C-11B5-3952CEC7C736}"/>
            </a:ext>
          </a:extLst>
        </xdr:cNvPr>
        <xdr:cNvPicPr>
          <a:picLocks noChangeAspect="1"/>
        </xdr:cNvPicPr>
      </xdr:nvPicPr>
      <xdr:blipFill>
        <a:blip xmlns:r="http://schemas.openxmlformats.org/officeDocument/2006/relationships" r:embed="rId119"/>
        <a:stretch>
          <a:fillRect/>
        </a:stretch>
      </xdr:blipFill>
      <xdr:spPr>
        <a:xfrm>
          <a:off x="3911600" y="422948100"/>
          <a:ext cx="1561905" cy="1561905"/>
        </a:xfrm>
        <a:prstGeom prst="rect">
          <a:avLst/>
        </a:prstGeom>
      </xdr:spPr>
    </xdr:pic>
    <xdr:clientData/>
  </xdr:twoCellAnchor>
  <xdr:twoCellAnchor editAs="oneCell">
    <xdr:from>
      <xdr:col>5</xdr:col>
      <xdr:colOff>2844800</xdr:colOff>
      <xdr:row>827</xdr:row>
      <xdr:rowOff>25400</xdr:rowOff>
    </xdr:from>
    <xdr:to>
      <xdr:col>5</xdr:col>
      <xdr:colOff>4402895</xdr:colOff>
      <xdr:row>827</xdr:row>
      <xdr:rowOff>1583495</xdr:rowOff>
    </xdr:to>
    <xdr:pic>
      <xdr:nvPicPr>
        <xdr:cNvPr id="367" name="図 366">
          <a:extLst>
            <a:ext uri="{FF2B5EF4-FFF2-40B4-BE49-F238E27FC236}">
              <a16:creationId xmlns:a16="http://schemas.microsoft.com/office/drawing/2014/main" id="{643B4187-90B1-AC5A-1841-A01536E756F1}"/>
            </a:ext>
          </a:extLst>
        </xdr:cNvPr>
        <xdr:cNvPicPr>
          <a:picLocks noChangeAspect="1"/>
        </xdr:cNvPicPr>
      </xdr:nvPicPr>
      <xdr:blipFill>
        <a:blip xmlns:r="http://schemas.openxmlformats.org/officeDocument/2006/relationships" r:embed="rId119"/>
        <a:stretch>
          <a:fillRect/>
        </a:stretch>
      </xdr:blipFill>
      <xdr:spPr>
        <a:xfrm>
          <a:off x="8978900" y="422948100"/>
          <a:ext cx="1561905" cy="1561905"/>
        </a:xfrm>
        <a:prstGeom prst="rect">
          <a:avLst/>
        </a:prstGeom>
      </xdr:spPr>
    </xdr:pic>
    <xdr:clientData/>
  </xdr:twoCellAnchor>
  <xdr:twoCellAnchor editAs="oneCell">
    <xdr:from>
      <xdr:col>2</xdr:col>
      <xdr:colOff>2848610</xdr:colOff>
      <xdr:row>834</xdr:row>
      <xdr:rowOff>20320</xdr:rowOff>
    </xdr:from>
    <xdr:to>
      <xdr:col>3</xdr:col>
      <xdr:colOff>3615</xdr:colOff>
      <xdr:row>834</xdr:row>
      <xdr:rowOff>1578415</xdr:rowOff>
    </xdr:to>
    <xdr:pic>
      <xdr:nvPicPr>
        <xdr:cNvPr id="368" name="図 367">
          <a:extLst>
            <a:ext uri="{FF2B5EF4-FFF2-40B4-BE49-F238E27FC236}">
              <a16:creationId xmlns:a16="http://schemas.microsoft.com/office/drawing/2014/main" id="{D0139659-7EF8-6F33-7E26-C10E9176685B}"/>
            </a:ext>
          </a:extLst>
        </xdr:cNvPr>
        <xdr:cNvPicPr>
          <a:picLocks noChangeAspect="1"/>
        </xdr:cNvPicPr>
      </xdr:nvPicPr>
      <xdr:blipFill>
        <a:blip xmlns:r="http://schemas.openxmlformats.org/officeDocument/2006/relationships" r:embed="rId120"/>
        <a:stretch>
          <a:fillRect/>
        </a:stretch>
      </xdr:blipFill>
      <xdr:spPr>
        <a:xfrm>
          <a:off x="3915410" y="426524420"/>
          <a:ext cx="1561905" cy="1561905"/>
        </a:xfrm>
        <a:prstGeom prst="rect">
          <a:avLst/>
        </a:prstGeom>
      </xdr:spPr>
    </xdr:pic>
    <xdr:clientData/>
  </xdr:twoCellAnchor>
  <xdr:twoCellAnchor editAs="oneCell">
    <xdr:from>
      <xdr:col>5</xdr:col>
      <xdr:colOff>2844800</xdr:colOff>
      <xdr:row>834</xdr:row>
      <xdr:rowOff>12700</xdr:rowOff>
    </xdr:from>
    <xdr:to>
      <xdr:col>5</xdr:col>
      <xdr:colOff>4402895</xdr:colOff>
      <xdr:row>834</xdr:row>
      <xdr:rowOff>1578415</xdr:rowOff>
    </xdr:to>
    <xdr:pic>
      <xdr:nvPicPr>
        <xdr:cNvPr id="369" name="図 368">
          <a:extLst>
            <a:ext uri="{FF2B5EF4-FFF2-40B4-BE49-F238E27FC236}">
              <a16:creationId xmlns:a16="http://schemas.microsoft.com/office/drawing/2014/main" id="{737848B1-8106-26C2-3FFE-3EBAF486AF34}"/>
            </a:ext>
          </a:extLst>
        </xdr:cNvPr>
        <xdr:cNvPicPr>
          <a:picLocks noChangeAspect="1"/>
        </xdr:cNvPicPr>
      </xdr:nvPicPr>
      <xdr:blipFill>
        <a:blip xmlns:r="http://schemas.openxmlformats.org/officeDocument/2006/relationships" r:embed="rId120"/>
        <a:stretch>
          <a:fillRect/>
        </a:stretch>
      </xdr:blipFill>
      <xdr:spPr>
        <a:xfrm>
          <a:off x="8978900" y="426516800"/>
          <a:ext cx="1561905" cy="1561905"/>
        </a:xfrm>
        <a:prstGeom prst="rect">
          <a:avLst/>
        </a:prstGeom>
      </xdr:spPr>
    </xdr:pic>
    <xdr:clientData/>
  </xdr:twoCellAnchor>
  <xdr:twoCellAnchor editAs="oneCell">
    <xdr:from>
      <xdr:col>2</xdr:col>
      <xdr:colOff>2844800</xdr:colOff>
      <xdr:row>841</xdr:row>
      <xdr:rowOff>12700</xdr:rowOff>
    </xdr:from>
    <xdr:to>
      <xdr:col>2</xdr:col>
      <xdr:colOff>4402895</xdr:colOff>
      <xdr:row>841</xdr:row>
      <xdr:rowOff>1578415</xdr:rowOff>
    </xdr:to>
    <xdr:pic>
      <xdr:nvPicPr>
        <xdr:cNvPr id="370" name="図 369">
          <a:extLst>
            <a:ext uri="{FF2B5EF4-FFF2-40B4-BE49-F238E27FC236}">
              <a16:creationId xmlns:a16="http://schemas.microsoft.com/office/drawing/2014/main" id="{C1ADE4D4-4141-3502-267A-737653BD5D40}"/>
            </a:ext>
          </a:extLst>
        </xdr:cNvPr>
        <xdr:cNvPicPr>
          <a:picLocks noChangeAspect="1"/>
        </xdr:cNvPicPr>
      </xdr:nvPicPr>
      <xdr:blipFill>
        <a:blip xmlns:r="http://schemas.openxmlformats.org/officeDocument/2006/relationships" r:embed="rId121"/>
        <a:stretch>
          <a:fillRect/>
        </a:stretch>
      </xdr:blipFill>
      <xdr:spPr>
        <a:xfrm>
          <a:off x="3911600" y="430098200"/>
          <a:ext cx="1561905" cy="1561905"/>
        </a:xfrm>
        <a:prstGeom prst="rect">
          <a:avLst/>
        </a:prstGeom>
      </xdr:spPr>
    </xdr:pic>
    <xdr:clientData/>
  </xdr:twoCellAnchor>
  <xdr:twoCellAnchor editAs="oneCell">
    <xdr:from>
      <xdr:col>5</xdr:col>
      <xdr:colOff>2832100</xdr:colOff>
      <xdr:row>841</xdr:row>
      <xdr:rowOff>21590</xdr:rowOff>
    </xdr:from>
    <xdr:to>
      <xdr:col>5</xdr:col>
      <xdr:colOff>4401625</xdr:colOff>
      <xdr:row>841</xdr:row>
      <xdr:rowOff>1579685</xdr:rowOff>
    </xdr:to>
    <xdr:pic>
      <xdr:nvPicPr>
        <xdr:cNvPr id="371" name="図 370">
          <a:extLst>
            <a:ext uri="{FF2B5EF4-FFF2-40B4-BE49-F238E27FC236}">
              <a16:creationId xmlns:a16="http://schemas.microsoft.com/office/drawing/2014/main" id="{0B0B4BED-FBBD-CA10-300F-F67BFA97028B}"/>
            </a:ext>
          </a:extLst>
        </xdr:cNvPr>
        <xdr:cNvPicPr>
          <a:picLocks noChangeAspect="1"/>
        </xdr:cNvPicPr>
      </xdr:nvPicPr>
      <xdr:blipFill>
        <a:blip xmlns:r="http://schemas.openxmlformats.org/officeDocument/2006/relationships" r:embed="rId121"/>
        <a:stretch>
          <a:fillRect/>
        </a:stretch>
      </xdr:blipFill>
      <xdr:spPr>
        <a:xfrm>
          <a:off x="8966200" y="430107090"/>
          <a:ext cx="1565715" cy="1561905"/>
        </a:xfrm>
        <a:prstGeom prst="rect">
          <a:avLst/>
        </a:prstGeom>
      </xdr:spPr>
    </xdr:pic>
    <xdr:clientData/>
  </xdr:twoCellAnchor>
  <xdr:twoCellAnchor editAs="oneCell">
    <xdr:from>
      <xdr:col>2</xdr:col>
      <xdr:colOff>2835275</xdr:colOff>
      <xdr:row>848</xdr:row>
      <xdr:rowOff>21590</xdr:rowOff>
    </xdr:from>
    <xdr:to>
      <xdr:col>2</xdr:col>
      <xdr:colOff>4400990</xdr:colOff>
      <xdr:row>848</xdr:row>
      <xdr:rowOff>1579685</xdr:rowOff>
    </xdr:to>
    <xdr:pic>
      <xdr:nvPicPr>
        <xdr:cNvPr id="372" name="図 371">
          <a:extLst>
            <a:ext uri="{FF2B5EF4-FFF2-40B4-BE49-F238E27FC236}">
              <a16:creationId xmlns:a16="http://schemas.microsoft.com/office/drawing/2014/main" id="{1272CAAD-B397-B413-52E0-EBBB6F3C97DA}"/>
            </a:ext>
          </a:extLst>
        </xdr:cNvPr>
        <xdr:cNvPicPr>
          <a:picLocks noChangeAspect="1"/>
        </xdr:cNvPicPr>
      </xdr:nvPicPr>
      <xdr:blipFill>
        <a:blip xmlns:r="http://schemas.openxmlformats.org/officeDocument/2006/relationships" r:embed="rId122"/>
        <a:stretch>
          <a:fillRect/>
        </a:stretch>
      </xdr:blipFill>
      <xdr:spPr>
        <a:xfrm>
          <a:off x="3902075" y="433688490"/>
          <a:ext cx="1561905" cy="1561905"/>
        </a:xfrm>
        <a:prstGeom prst="rect">
          <a:avLst/>
        </a:prstGeom>
      </xdr:spPr>
    </xdr:pic>
    <xdr:clientData/>
  </xdr:twoCellAnchor>
  <xdr:twoCellAnchor editAs="oneCell">
    <xdr:from>
      <xdr:col>5</xdr:col>
      <xdr:colOff>2828290</xdr:colOff>
      <xdr:row>848</xdr:row>
      <xdr:rowOff>17780</xdr:rowOff>
    </xdr:from>
    <xdr:to>
      <xdr:col>5</xdr:col>
      <xdr:colOff>4401625</xdr:colOff>
      <xdr:row>848</xdr:row>
      <xdr:rowOff>1583495</xdr:rowOff>
    </xdr:to>
    <xdr:pic>
      <xdr:nvPicPr>
        <xdr:cNvPr id="373" name="図 372">
          <a:extLst>
            <a:ext uri="{FF2B5EF4-FFF2-40B4-BE49-F238E27FC236}">
              <a16:creationId xmlns:a16="http://schemas.microsoft.com/office/drawing/2014/main" id="{9EE7A245-AB08-605B-E35D-33308609E45B}"/>
            </a:ext>
          </a:extLst>
        </xdr:cNvPr>
        <xdr:cNvPicPr>
          <a:picLocks noChangeAspect="1"/>
        </xdr:cNvPicPr>
      </xdr:nvPicPr>
      <xdr:blipFill>
        <a:blip xmlns:r="http://schemas.openxmlformats.org/officeDocument/2006/relationships" r:embed="rId122"/>
        <a:stretch>
          <a:fillRect/>
        </a:stretch>
      </xdr:blipFill>
      <xdr:spPr>
        <a:xfrm>
          <a:off x="8962390" y="433684680"/>
          <a:ext cx="1560000" cy="1561905"/>
        </a:xfrm>
        <a:prstGeom prst="rect">
          <a:avLst/>
        </a:prstGeom>
      </xdr:spPr>
    </xdr:pic>
    <xdr:clientData/>
  </xdr:twoCellAnchor>
  <xdr:twoCellAnchor editAs="oneCell">
    <xdr:from>
      <xdr:col>2</xdr:col>
      <xdr:colOff>2844800</xdr:colOff>
      <xdr:row>855</xdr:row>
      <xdr:rowOff>12700</xdr:rowOff>
    </xdr:from>
    <xdr:to>
      <xdr:col>2</xdr:col>
      <xdr:colOff>4402895</xdr:colOff>
      <xdr:row>855</xdr:row>
      <xdr:rowOff>1578415</xdr:rowOff>
    </xdr:to>
    <xdr:pic>
      <xdr:nvPicPr>
        <xdr:cNvPr id="374" name="図 373">
          <a:extLst>
            <a:ext uri="{FF2B5EF4-FFF2-40B4-BE49-F238E27FC236}">
              <a16:creationId xmlns:a16="http://schemas.microsoft.com/office/drawing/2014/main" id="{4CB84B0F-C75D-A01E-CD3C-B76D589CB9BC}"/>
            </a:ext>
          </a:extLst>
        </xdr:cNvPr>
        <xdr:cNvPicPr>
          <a:picLocks noChangeAspect="1"/>
        </xdr:cNvPicPr>
      </xdr:nvPicPr>
      <xdr:blipFill>
        <a:blip xmlns:r="http://schemas.openxmlformats.org/officeDocument/2006/relationships" r:embed="rId123"/>
        <a:stretch>
          <a:fillRect/>
        </a:stretch>
      </xdr:blipFill>
      <xdr:spPr>
        <a:xfrm>
          <a:off x="3911600" y="437261000"/>
          <a:ext cx="1561905" cy="1561905"/>
        </a:xfrm>
        <a:prstGeom prst="rect">
          <a:avLst/>
        </a:prstGeom>
      </xdr:spPr>
    </xdr:pic>
    <xdr:clientData/>
  </xdr:twoCellAnchor>
  <xdr:twoCellAnchor editAs="oneCell">
    <xdr:from>
      <xdr:col>5</xdr:col>
      <xdr:colOff>2832100</xdr:colOff>
      <xdr:row>855</xdr:row>
      <xdr:rowOff>12700</xdr:rowOff>
    </xdr:from>
    <xdr:to>
      <xdr:col>5</xdr:col>
      <xdr:colOff>4397815</xdr:colOff>
      <xdr:row>855</xdr:row>
      <xdr:rowOff>1578415</xdr:rowOff>
    </xdr:to>
    <xdr:pic>
      <xdr:nvPicPr>
        <xdr:cNvPr id="375" name="図 374">
          <a:extLst>
            <a:ext uri="{FF2B5EF4-FFF2-40B4-BE49-F238E27FC236}">
              <a16:creationId xmlns:a16="http://schemas.microsoft.com/office/drawing/2014/main" id="{D38161DA-8DD5-62CB-D3E1-747FF85A54B3}"/>
            </a:ext>
          </a:extLst>
        </xdr:cNvPr>
        <xdr:cNvPicPr>
          <a:picLocks noChangeAspect="1"/>
        </xdr:cNvPicPr>
      </xdr:nvPicPr>
      <xdr:blipFill>
        <a:blip xmlns:r="http://schemas.openxmlformats.org/officeDocument/2006/relationships" r:embed="rId123"/>
        <a:stretch>
          <a:fillRect/>
        </a:stretch>
      </xdr:blipFill>
      <xdr:spPr>
        <a:xfrm>
          <a:off x="8966200" y="437261000"/>
          <a:ext cx="1561905" cy="1561905"/>
        </a:xfrm>
        <a:prstGeom prst="rect">
          <a:avLst/>
        </a:prstGeom>
      </xdr:spPr>
    </xdr:pic>
    <xdr:clientData/>
  </xdr:twoCellAnchor>
  <xdr:twoCellAnchor editAs="oneCell">
    <xdr:from>
      <xdr:col>2</xdr:col>
      <xdr:colOff>2832100</xdr:colOff>
      <xdr:row>862</xdr:row>
      <xdr:rowOff>25400</xdr:rowOff>
    </xdr:from>
    <xdr:to>
      <xdr:col>2</xdr:col>
      <xdr:colOff>4397815</xdr:colOff>
      <xdr:row>862</xdr:row>
      <xdr:rowOff>1583495</xdr:rowOff>
    </xdr:to>
    <xdr:pic>
      <xdr:nvPicPr>
        <xdr:cNvPr id="376" name="図 375">
          <a:extLst>
            <a:ext uri="{FF2B5EF4-FFF2-40B4-BE49-F238E27FC236}">
              <a16:creationId xmlns:a16="http://schemas.microsoft.com/office/drawing/2014/main" id="{0EFAA9B8-8276-3666-8FB2-2041C371B208}"/>
            </a:ext>
          </a:extLst>
        </xdr:cNvPr>
        <xdr:cNvPicPr>
          <a:picLocks noChangeAspect="1"/>
        </xdr:cNvPicPr>
      </xdr:nvPicPr>
      <xdr:blipFill>
        <a:blip xmlns:r="http://schemas.openxmlformats.org/officeDocument/2006/relationships" r:embed="rId124"/>
        <a:stretch>
          <a:fillRect/>
        </a:stretch>
      </xdr:blipFill>
      <xdr:spPr>
        <a:xfrm>
          <a:off x="3898900" y="440855100"/>
          <a:ext cx="1561905" cy="1561905"/>
        </a:xfrm>
        <a:prstGeom prst="rect">
          <a:avLst/>
        </a:prstGeom>
      </xdr:spPr>
    </xdr:pic>
    <xdr:clientData/>
  </xdr:twoCellAnchor>
  <xdr:twoCellAnchor editAs="oneCell">
    <xdr:from>
      <xdr:col>5</xdr:col>
      <xdr:colOff>2840990</xdr:colOff>
      <xdr:row>862</xdr:row>
      <xdr:rowOff>25400</xdr:rowOff>
    </xdr:from>
    <xdr:to>
      <xdr:col>5</xdr:col>
      <xdr:colOff>4399085</xdr:colOff>
      <xdr:row>862</xdr:row>
      <xdr:rowOff>1583495</xdr:rowOff>
    </xdr:to>
    <xdr:pic>
      <xdr:nvPicPr>
        <xdr:cNvPr id="377" name="図 376">
          <a:extLst>
            <a:ext uri="{FF2B5EF4-FFF2-40B4-BE49-F238E27FC236}">
              <a16:creationId xmlns:a16="http://schemas.microsoft.com/office/drawing/2014/main" id="{F468AA64-F694-9BB2-BAB2-DCDC2D52E543}"/>
            </a:ext>
          </a:extLst>
        </xdr:cNvPr>
        <xdr:cNvPicPr>
          <a:picLocks noChangeAspect="1"/>
        </xdr:cNvPicPr>
      </xdr:nvPicPr>
      <xdr:blipFill>
        <a:blip xmlns:r="http://schemas.openxmlformats.org/officeDocument/2006/relationships" r:embed="rId124"/>
        <a:stretch>
          <a:fillRect/>
        </a:stretch>
      </xdr:blipFill>
      <xdr:spPr>
        <a:xfrm>
          <a:off x="8975090" y="440855100"/>
          <a:ext cx="1561905" cy="1561905"/>
        </a:xfrm>
        <a:prstGeom prst="rect">
          <a:avLst/>
        </a:prstGeom>
      </xdr:spPr>
    </xdr:pic>
    <xdr:clientData/>
  </xdr:twoCellAnchor>
  <xdr:twoCellAnchor editAs="oneCell">
    <xdr:from>
      <xdr:col>2</xdr:col>
      <xdr:colOff>2844800</xdr:colOff>
      <xdr:row>869</xdr:row>
      <xdr:rowOff>25400</xdr:rowOff>
    </xdr:from>
    <xdr:to>
      <xdr:col>2</xdr:col>
      <xdr:colOff>4399085</xdr:colOff>
      <xdr:row>869</xdr:row>
      <xdr:rowOff>1579685</xdr:rowOff>
    </xdr:to>
    <xdr:pic>
      <xdr:nvPicPr>
        <xdr:cNvPr id="382" name="図 381">
          <a:extLst>
            <a:ext uri="{FF2B5EF4-FFF2-40B4-BE49-F238E27FC236}">
              <a16:creationId xmlns:a16="http://schemas.microsoft.com/office/drawing/2014/main" id="{AB726A52-F39B-745C-2660-61C886158649}"/>
            </a:ext>
          </a:extLst>
        </xdr:cNvPr>
        <xdr:cNvPicPr>
          <a:picLocks noChangeAspect="1"/>
        </xdr:cNvPicPr>
      </xdr:nvPicPr>
      <xdr:blipFill>
        <a:blip xmlns:r="http://schemas.openxmlformats.org/officeDocument/2006/relationships" r:embed="rId125"/>
        <a:stretch>
          <a:fillRect/>
        </a:stretch>
      </xdr:blipFill>
      <xdr:spPr>
        <a:xfrm>
          <a:off x="3911600" y="444436500"/>
          <a:ext cx="1561905" cy="1561905"/>
        </a:xfrm>
        <a:prstGeom prst="rect">
          <a:avLst/>
        </a:prstGeom>
      </xdr:spPr>
    </xdr:pic>
    <xdr:clientData/>
  </xdr:twoCellAnchor>
  <xdr:twoCellAnchor editAs="oneCell">
    <xdr:from>
      <xdr:col>5</xdr:col>
      <xdr:colOff>2840990</xdr:colOff>
      <xdr:row>869</xdr:row>
      <xdr:rowOff>25400</xdr:rowOff>
    </xdr:from>
    <xdr:to>
      <xdr:col>6</xdr:col>
      <xdr:colOff>3615</xdr:colOff>
      <xdr:row>869</xdr:row>
      <xdr:rowOff>1579685</xdr:rowOff>
    </xdr:to>
    <xdr:pic>
      <xdr:nvPicPr>
        <xdr:cNvPr id="383" name="図 382">
          <a:extLst>
            <a:ext uri="{FF2B5EF4-FFF2-40B4-BE49-F238E27FC236}">
              <a16:creationId xmlns:a16="http://schemas.microsoft.com/office/drawing/2014/main" id="{D4DEC3EC-487E-A259-DC5E-1468ABDDC06B}"/>
            </a:ext>
          </a:extLst>
        </xdr:cNvPr>
        <xdr:cNvPicPr>
          <a:picLocks noChangeAspect="1"/>
        </xdr:cNvPicPr>
      </xdr:nvPicPr>
      <xdr:blipFill>
        <a:blip xmlns:r="http://schemas.openxmlformats.org/officeDocument/2006/relationships" r:embed="rId125"/>
        <a:stretch>
          <a:fillRect/>
        </a:stretch>
      </xdr:blipFill>
      <xdr:spPr>
        <a:xfrm>
          <a:off x="8975090" y="444436500"/>
          <a:ext cx="1569525" cy="1561905"/>
        </a:xfrm>
        <a:prstGeom prst="rect">
          <a:avLst/>
        </a:prstGeom>
      </xdr:spPr>
    </xdr:pic>
    <xdr:clientData/>
  </xdr:twoCellAnchor>
  <xdr:twoCellAnchor editAs="oneCell">
    <xdr:from>
      <xdr:col>2</xdr:col>
      <xdr:colOff>2832100</xdr:colOff>
      <xdr:row>876</xdr:row>
      <xdr:rowOff>16510</xdr:rowOff>
    </xdr:from>
    <xdr:to>
      <xdr:col>2</xdr:col>
      <xdr:colOff>4401625</xdr:colOff>
      <xdr:row>876</xdr:row>
      <xdr:rowOff>1578415</xdr:rowOff>
    </xdr:to>
    <xdr:pic>
      <xdr:nvPicPr>
        <xdr:cNvPr id="384" name="図 383">
          <a:extLst>
            <a:ext uri="{FF2B5EF4-FFF2-40B4-BE49-F238E27FC236}">
              <a16:creationId xmlns:a16="http://schemas.microsoft.com/office/drawing/2014/main" id="{ACE0BE1E-F8DE-30C0-86D9-81CB53D5CBCB}"/>
            </a:ext>
          </a:extLst>
        </xdr:cNvPr>
        <xdr:cNvPicPr>
          <a:picLocks noChangeAspect="1"/>
        </xdr:cNvPicPr>
      </xdr:nvPicPr>
      <xdr:blipFill>
        <a:blip xmlns:r="http://schemas.openxmlformats.org/officeDocument/2006/relationships" r:embed="rId126"/>
        <a:stretch>
          <a:fillRect/>
        </a:stretch>
      </xdr:blipFill>
      <xdr:spPr>
        <a:xfrm>
          <a:off x="3898900" y="448009010"/>
          <a:ext cx="1561905" cy="1561905"/>
        </a:xfrm>
        <a:prstGeom prst="rect">
          <a:avLst/>
        </a:prstGeom>
      </xdr:spPr>
    </xdr:pic>
    <xdr:clientData/>
  </xdr:twoCellAnchor>
  <xdr:twoCellAnchor editAs="oneCell">
    <xdr:from>
      <xdr:col>5</xdr:col>
      <xdr:colOff>2828290</xdr:colOff>
      <xdr:row>876</xdr:row>
      <xdr:rowOff>20320</xdr:rowOff>
    </xdr:from>
    <xdr:to>
      <xdr:col>5</xdr:col>
      <xdr:colOff>4397815</xdr:colOff>
      <xdr:row>876</xdr:row>
      <xdr:rowOff>1582225</xdr:rowOff>
    </xdr:to>
    <xdr:pic>
      <xdr:nvPicPr>
        <xdr:cNvPr id="385" name="図 384">
          <a:extLst>
            <a:ext uri="{FF2B5EF4-FFF2-40B4-BE49-F238E27FC236}">
              <a16:creationId xmlns:a16="http://schemas.microsoft.com/office/drawing/2014/main" id="{9BB049FF-AE19-69D6-FA4E-DD56B0BDF535}"/>
            </a:ext>
          </a:extLst>
        </xdr:cNvPr>
        <xdr:cNvPicPr>
          <a:picLocks noChangeAspect="1"/>
        </xdr:cNvPicPr>
      </xdr:nvPicPr>
      <xdr:blipFill>
        <a:blip xmlns:r="http://schemas.openxmlformats.org/officeDocument/2006/relationships" r:embed="rId126"/>
        <a:stretch>
          <a:fillRect/>
        </a:stretch>
      </xdr:blipFill>
      <xdr:spPr>
        <a:xfrm>
          <a:off x="8962390" y="448012820"/>
          <a:ext cx="1569525" cy="1561905"/>
        </a:xfrm>
        <a:prstGeom prst="rect">
          <a:avLst/>
        </a:prstGeom>
      </xdr:spPr>
    </xdr:pic>
    <xdr:clientData/>
  </xdr:twoCellAnchor>
  <xdr:twoCellAnchor editAs="oneCell">
    <xdr:from>
      <xdr:col>2</xdr:col>
      <xdr:colOff>2840990</xdr:colOff>
      <xdr:row>883</xdr:row>
      <xdr:rowOff>25400</xdr:rowOff>
    </xdr:from>
    <xdr:to>
      <xdr:col>2</xdr:col>
      <xdr:colOff>4402895</xdr:colOff>
      <xdr:row>883</xdr:row>
      <xdr:rowOff>1579685</xdr:rowOff>
    </xdr:to>
    <xdr:pic>
      <xdr:nvPicPr>
        <xdr:cNvPr id="386" name="図 385">
          <a:extLst>
            <a:ext uri="{FF2B5EF4-FFF2-40B4-BE49-F238E27FC236}">
              <a16:creationId xmlns:a16="http://schemas.microsoft.com/office/drawing/2014/main" id="{AC3F59DE-183C-A1DA-386B-4BB6EF7EC51F}"/>
            </a:ext>
          </a:extLst>
        </xdr:cNvPr>
        <xdr:cNvPicPr>
          <a:picLocks noChangeAspect="1"/>
        </xdr:cNvPicPr>
      </xdr:nvPicPr>
      <xdr:blipFill>
        <a:blip xmlns:r="http://schemas.openxmlformats.org/officeDocument/2006/relationships" r:embed="rId127"/>
        <a:stretch>
          <a:fillRect/>
        </a:stretch>
      </xdr:blipFill>
      <xdr:spPr>
        <a:xfrm>
          <a:off x="3907790" y="451599300"/>
          <a:ext cx="1561905" cy="1561905"/>
        </a:xfrm>
        <a:prstGeom prst="rect">
          <a:avLst/>
        </a:prstGeom>
      </xdr:spPr>
    </xdr:pic>
    <xdr:clientData/>
  </xdr:twoCellAnchor>
  <xdr:twoCellAnchor editAs="oneCell">
    <xdr:from>
      <xdr:col>5</xdr:col>
      <xdr:colOff>2848610</xdr:colOff>
      <xdr:row>883</xdr:row>
      <xdr:rowOff>16510</xdr:rowOff>
    </xdr:from>
    <xdr:to>
      <xdr:col>6</xdr:col>
      <xdr:colOff>3615</xdr:colOff>
      <xdr:row>883</xdr:row>
      <xdr:rowOff>1578415</xdr:rowOff>
    </xdr:to>
    <xdr:pic>
      <xdr:nvPicPr>
        <xdr:cNvPr id="387" name="図 386">
          <a:extLst>
            <a:ext uri="{FF2B5EF4-FFF2-40B4-BE49-F238E27FC236}">
              <a16:creationId xmlns:a16="http://schemas.microsoft.com/office/drawing/2014/main" id="{CEACD59A-CC73-B72C-DDF8-689AFF2A5340}"/>
            </a:ext>
          </a:extLst>
        </xdr:cNvPr>
        <xdr:cNvPicPr>
          <a:picLocks noChangeAspect="1"/>
        </xdr:cNvPicPr>
      </xdr:nvPicPr>
      <xdr:blipFill>
        <a:blip xmlns:r="http://schemas.openxmlformats.org/officeDocument/2006/relationships" r:embed="rId127"/>
        <a:stretch>
          <a:fillRect/>
        </a:stretch>
      </xdr:blipFill>
      <xdr:spPr>
        <a:xfrm>
          <a:off x="8982710" y="451590410"/>
          <a:ext cx="1561905" cy="1561905"/>
        </a:xfrm>
        <a:prstGeom prst="rect">
          <a:avLst/>
        </a:prstGeom>
      </xdr:spPr>
    </xdr:pic>
    <xdr:clientData/>
  </xdr:twoCellAnchor>
  <xdr:twoCellAnchor editAs="oneCell">
    <xdr:from>
      <xdr:col>2</xdr:col>
      <xdr:colOff>2844800</xdr:colOff>
      <xdr:row>890</xdr:row>
      <xdr:rowOff>25400</xdr:rowOff>
    </xdr:from>
    <xdr:to>
      <xdr:col>2</xdr:col>
      <xdr:colOff>4399085</xdr:colOff>
      <xdr:row>890</xdr:row>
      <xdr:rowOff>1579685</xdr:rowOff>
    </xdr:to>
    <xdr:pic>
      <xdr:nvPicPr>
        <xdr:cNvPr id="388" name="図 387">
          <a:extLst>
            <a:ext uri="{FF2B5EF4-FFF2-40B4-BE49-F238E27FC236}">
              <a16:creationId xmlns:a16="http://schemas.microsoft.com/office/drawing/2014/main" id="{CB81B8D5-B092-5647-7E11-D55EABB23792}"/>
            </a:ext>
          </a:extLst>
        </xdr:cNvPr>
        <xdr:cNvPicPr>
          <a:picLocks noChangeAspect="1"/>
        </xdr:cNvPicPr>
      </xdr:nvPicPr>
      <xdr:blipFill>
        <a:blip xmlns:r="http://schemas.openxmlformats.org/officeDocument/2006/relationships" r:embed="rId128"/>
        <a:stretch>
          <a:fillRect/>
        </a:stretch>
      </xdr:blipFill>
      <xdr:spPr>
        <a:xfrm>
          <a:off x="3911600" y="455180700"/>
          <a:ext cx="1561905" cy="1561905"/>
        </a:xfrm>
        <a:prstGeom prst="rect">
          <a:avLst/>
        </a:prstGeom>
      </xdr:spPr>
    </xdr:pic>
    <xdr:clientData/>
  </xdr:twoCellAnchor>
  <xdr:twoCellAnchor editAs="oneCell">
    <xdr:from>
      <xdr:col>5</xdr:col>
      <xdr:colOff>2844800</xdr:colOff>
      <xdr:row>890</xdr:row>
      <xdr:rowOff>12700</xdr:rowOff>
    </xdr:from>
    <xdr:to>
      <xdr:col>5</xdr:col>
      <xdr:colOff>4399085</xdr:colOff>
      <xdr:row>890</xdr:row>
      <xdr:rowOff>1582225</xdr:rowOff>
    </xdr:to>
    <xdr:pic>
      <xdr:nvPicPr>
        <xdr:cNvPr id="389" name="図 388">
          <a:extLst>
            <a:ext uri="{FF2B5EF4-FFF2-40B4-BE49-F238E27FC236}">
              <a16:creationId xmlns:a16="http://schemas.microsoft.com/office/drawing/2014/main" id="{AECAF986-ED9B-FA1C-2DA7-259D49C1AEF5}"/>
            </a:ext>
          </a:extLst>
        </xdr:cNvPr>
        <xdr:cNvPicPr>
          <a:picLocks noChangeAspect="1"/>
        </xdr:cNvPicPr>
      </xdr:nvPicPr>
      <xdr:blipFill>
        <a:blip xmlns:r="http://schemas.openxmlformats.org/officeDocument/2006/relationships" r:embed="rId128"/>
        <a:stretch>
          <a:fillRect/>
        </a:stretch>
      </xdr:blipFill>
      <xdr:spPr>
        <a:xfrm>
          <a:off x="8978900" y="455168000"/>
          <a:ext cx="1561905" cy="1561905"/>
        </a:xfrm>
        <a:prstGeom prst="rect">
          <a:avLst/>
        </a:prstGeom>
      </xdr:spPr>
    </xdr:pic>
    <xdr:clientData/>
  </xdr:twoCellAnchor>
  <xdr:twoCellAnchor editAs="oneCell">
    <xdr:from>
      <xdr:col>2</xdr:col>
      <xdr:colOff>2828290</xdr:colOff>
      <xdr:row>897</xdr:row>
      <xdr:rowOff>17780</xdr:rowOff>
    </xdr:from>
    <xdr:to>
      <xdr:col>2</xdr:col>
      <xdr:colOff>4399720</xdr:colOff>
      <xdr:row>897</xdr:row>
      <xdr:rowOff>1583495</xdr:rowOff>
    </xdr:to>
    <xdr:pic>
      <xdr:nvPicPr>
        <xdr:cNvPr id="390" name="図 389">
          <a:extLst>
            <a:ext uri="{FF2B5EF4-FFF2-40B4-BE49-F238E27FC236}">
              <a16:creationId xmlns:a16="http://schemas.microsoft.com/office/drawing/2014/main" id="{817BD7F3-B714-1BE6-653B-5CE04E92826C}"/>
            </a:ext>
          </a:extLst>
        </xdr:cNvPr>
        <xdr:cNvPicPr>
          <a:picLocks noChangeAspect="1"/>
        </xdr:cNvPicPr>
      </xdr:nvPicPr>
      <xdr:blipFill>
        <a:blip xmlns:r="http://schemas.openxmlformats.org/officeDocument/2006/relationships" r:embed="rId129"/>
        <a:stretch>
          <a:fillRect/>
        </a:stretch>
      </xdr:blipFill>
      <xdr:spPr>
        <a:xfrm>
          <a:off x="3895090" y="458754480"/>
          <a:ext cx="1575240" cy="1561905"/>
        </a:xfrm>
        <a:prstGeom prst="rect">
          <a:avLst/>
        </a:prstGeom>
      </xdr:spPr>
    </xdr:pic>
    <xdr:clientData/>
  </xdr:twoCellAnchor>
  <xdr:twoCellAnchor editAs="oneCell">
    <xdr:from>
      <xdr:col>5</xdr:col>
      <xdr:colOff>2844800</xdr:colOff>
      <xdr:row>897</xdr:row>
      <xdr:rowOff>12700</xdr:rowOff>
    </xdr:from>
    <xdr:to>
      <xdr:col>5</xdr:col>
      <xdr:colOff>4402895</xdr:colOff>
      <xdr:row>897</xdr:row>
      <xdr:rowOff>1578415</xdr:rowOff>
    </xdr:to>
    <xdr:pic>
      <xdr:nvPicPr>
        <xdr:cNvPr id="391" name="図 390">
          <a:extLst>
            <a:ext uri="{FF2B5EF4-FFF2-40B4-BE49-F238E27FC236}">
              <a16:creationId xmlns:a16="http://schemas.microsoft.com/office/drawing/2014/main" id="{B61868D4-36BB-AA83-8B58-8D7C5327540B}"/>
            </a:ext>
          </a:extLst>
        </xdr:cNvPr>
        <xdr:cNvPicPr>
          <a:picLocks noChangeAspect="1"/>
        </xdr:cNvPicPr>
      </xdr:nvPicPr>
      <xdr:blipFill>
        <a:blip xmlns:r="http://schemas.openxmlformats.org/officeDocument/2006/relationships" r:embed="rId129"/>
        <a:stretch>
          <a:fillRect/>
        </a:stretch>
      </xdr:blipFill>
      <xdr:spPr>
        <a:xfrm>
          <a:off x="8978900" y="458749400"/>
          <a:ext cx="1561905" cy="1561905"/>
        </a:xfrm>
        <a:prstGeom prst="rect">
          <a:avLst/>
        </a:prstGeom>
      </xdr:spPr>
    </xdr:pic>
    <xdr:clientData/>
  </xdr:twoCellAnchor>
  <xdr:twoCellAnchor editAs="oneCell">
    <xdr:from>
      <xdr:col>2</xdr:col>
      <xdr:colOff>2840990</xdr:colOff>
      <xdr:row>904</xdr:row>
      <xdr:rowOff>25400</xdr:rowOff>
    </xdr:from>
    <xdr:to>
      <xdr:col>2</xdr:col>
      <xdr:colOff>4399085</xdr:colOff>
      <xdr:row>904</xdr:row>
      <xdr:rowOff>1583495</xdr:rowOff>
    </xdr:to>
    <xdr:pic>
      <xdr:nvPicPr>
        <xdr:cNvPr id="392" name="図 391">
          <a:extLst>
            <a:ext uri="{FF2B5EF4-FFF2-40B4-BE49-F238E27FC236}">
              <a16:creationId xmlns:a16="http://schemas.microsoft.com/office/drawing/2014/main" id="{4C04169F-A9F6-6C8E-4A38-1A57CD07865C}"/>
            </a:ext>
          </a:extLst>
        </xdr:cNvPr>
        <xdr:cNvPicPr>
          <a:picLocks noChangeAspect="1"/>
        </xdr:cNvPicPr>
      </xdr:nvPicPr>
      <xdr:blipFill>
        <a:blip xmlns:r="http://schemas.openxmlformats.org/officeDocument/2006/relationships" r:embed="rId130"/>
        <a:stretch>
          <a:fillRect/>
        </a:stretch>
      </xdr:blipFill>
      <xdr:spPr>
        <a:xfrm>
          <a:off x="3907790" y="462343500"/>
          <a:ext cx="1561905" cy="1561905"/>
        </a:xfrm>
        <a:prstGeom prst="rect">
          <a:avLst/>
        </a:prstGeom>
      </xdr:spPr>
    </xdr:pic>
    <xdr:clientData/>
  </xdr:twoCellAnchor>
  <xdr:twoCellAnchor editAs="oneCell">
    <xdr:from>
      <xdr:col>5</xdr:col>
      <xdr:colOff>2832100</xdr:colOff>
      <xdr:row>904</xdr:row>
      <xdr:rowOff>25400</xdr:rowOff>
    </xdr:from>
    <xdr:to>
      <xdr:col>5</xdr:col>
      <xdr:colOff>4397815</xdr:colOff>
      <xdr:row>904</xdr:row>
      <xdr:rowOff>1583495</xdr:rowOff>
    </xdr:to>
    <xdr:pic>
      <xdr:nvPicPr>
        <xdr:cNvPr id="393" name="図 392">
          <a:extLst>
            <a:ext uri="{FF2B5EF4-FFF2-40B4-BE49-F238E27FC236}">
              <a16:creationId xmlns:a16="http://schemas.microsoft.com/office/drawing/2014/main" id="{D93F9CBA-4BD5-1C66-D219-25AC0AA4F624}"/>
            </a:ext>
          </a:extLst>
        </xdr:cNvPr>
        <xdr:cNvPicPr>
          <a:picLocks noChangeAspect="1"/>
        </xdr:cNvPicPr>
      </xdr:nvPicPr>
      <xdr:blipFill>
        <a:blip xmlns:r="http://schemas.openxmlformats.org/officeDocument/2006/relationships" r:embed="rId130"/>
        <a:stretch>
          <a:fillRect/>
        </a:stretch>
      </xdr:blipFill>
      <xdr:spPr>
        <a:xfrm>
          <a:off x="8966200" y="462343500"/>
          <a:ext cx="1561905" cy="1561905"/>
        </a:xfrm>
        <a:prstGeom prst="rect">
          <a:avLst/>
        </a:prstGeom>
      </xdr:spPr>
    </xdr:pic>
    <xdr:clientData/>
  </xdr:twoCellAnchor>
  <xdr:twoCellAnchor editAs="oneCell">
    <xdr:from>
      <xdr:col>2</xdr:col>
      <xdr:colOff>2840990</xdr:colOff>
      <xdr:row>911</xdr:row>
      <xdr:rowOff>25400</xdr:rowOff>
    </xdr:from>
    <xdr:to>
      <xdr:col>2</xdr:col>
      <xdr:colOff>4399085</xdr:colOff>
      <xdr:row>911</xdr:row>
      <xdr:rowOff>1583495</xdr:rowOff>
    </xdr:to>
    <xdr:pic>
      <xdr:nvPicPr>
        <xdr:cNvPr id="394" name="図 393">
          <a:extLst>
            <a:ext uri="{FF2B5EF4-FFF2-40B4-BE49-F238E27FC236}">
              <a16:creationId xmlns:a16="http://schemas.microsoft.com/office/drawing/2014/main" id="{5BDF10E0-45E9-EA16-7814-FA421F379756}"/>
            </a:ext>
          </a:extLst>
        </xdr:cNvPr>
        <xdr:cNvPicPr>
          <a:picLocks noChangeAspect="1"/>
        </xdr:cNvPicPr>
      </xdr:nvPicPr>
      <xdr:blipFill>
        <a:blip xmlns:r="http://schemas.openxmlformats.org/officeDocument/2006/relationships" r:embed="rId131"/>
        <a:stretch>
          <a:fillRect/>
        </a:stretch>
      </xdr:blipFill>
      <xdr:spPr>
        <a:xfrm>
          <a:off x="3907790" y="465924900"/>
          <a:ext cx="1561905" cy="1561905"/>
        </a:xfrm>
        <a:prstGeom prst="rect">
          <a:avLst/>
        </a:prstGeom>
      </xdr:spPr>
    </xdr:pic>
    <xdr:clientData/>
  </xdr:twoCellAnchor>
  <xdr:twoCellAnchor editAs="oneCell">
    <xdr:from>
      <xdr:col>5</xdr:col>
      <xdr:colOff>2844800</xdr:colOff>
      <xdr:row>911</xdr:row>
      <xdr:rowOff>12700</xdr:rowOff>
    </xdr:from>
    <xdr:to>
      <xdr:col>5</xdr:col>
      <xdr:colOff>4402895</xdr:colOff>
      <xdr:row>911</xdr:row>
      <xdr:rowOff>1578415</xdr:rowOff>
    </xdr:to>
    <xdr:pic>
      <xdr:nvPicPr>
        <xdr:cNvPr id="395" name="図 394">
          <a:extLst>
            <a:ext uri="{FF2B5EF4-FFF2-40B4-BE49-F238E27FC236}">
              <a16:creationId xmlns:a16="http://schemas.microsoft.com/office/drawing/2014/main" id="{A0703489-889D-63C0-233C-ED8BF1507073}"/>
            </a:ext>
          </a:extLst>
        </xdr:cNvPr>
        <xdr:cNvPicPr>
          <a:picLocks noChangeAspect="1"/>
        </xdr:cNvPicPr>
      </xdr:nvPicPr>
      <xdr:blipFill>
        <a:blip xmlns:r="http://schemas.openxmlformats.org/officeDocument/2006/relationships" r:embed="rId131"/>
        <a:stretch>
          <a:fillRect/>
        </a:stretch>
      </xdr:blipFill>
      <xdr:spPr>
        <a:xfrm>
          <a:off x="8978900" y="465912200"/>
          <a:ext cx="1561905" cy="1561905"/>
        </a:xfrm>
        <a:prstGeom prst="rect">
          <a:avLst/>
        </a:prstGeom>
      </xdr:spPr>
    </xdr:pic>
    <xdr:clientData/>
  </xdr:twoCellAnchor>
  <xdr:twoCellAnchor editAs="oneCell">
    <xdr:from>
      <xdr:col>2</xdr:col>
      <xdr:colOff>2832100</xdr:colOff>
      <xdr:row>918</xdr:row>
      <xdr:rowOff>12700</xdr:rowOff>
    </xdr:from>
    <xdr:to>
      <xdr:col>2</xdr:col>
      <xdr:colOff>4401625</xdr:colOff>
      <xdr:row>918</xdr:row>
      <xdr:rowOff>1582225</xdr:rowOff>
    </xdr:to>
    <xdr:pic>
      <xdr:nvPicPr>
        <xdr:cNvPr id="396" name="図 395">
          <a:extLst>
            <a:ext uri="{FF2B5EF4-FFF2-40B4-BE49-F238E27FC236}">
              <a16:creationId xmlns:a16="http://schemas.microsoft.com/office/drawing/2014/main" id="{AC5C4847-CD65-7C62-E2E2-E5DC56F5398A}"/>
            </a:ext>
          </a:extLst>
        </xdr:cNvPr>
        <xdr:cNvPicPr>
          <a:picLocks noChangeAspect="1"/>
        </xdr:cNvPicPr>
      </xdr:nvPicPr>
      <xdr:blipFill>
        <a:blip xmlns:r="http://schemas.openxmlformats.org/officeDocument/2006/relationships" r:embed="rId132"/>
        <a:stretch>
          <a:fillRect/>
        </a:stretch>
      </xdr:blipFill>
      <xdr:spPr>
        <a:xfrm>
          <a:off x="3898900" y="469493600"/>
          <a:ext cx="1561905" cy="1561905"/>
        </a:xfrm>
        <a:prstGeom prst="rect">
          <a:avLst/>
        </a:prstGeom>
      </xdr:spPr>
    </xdr:pic>
    <xdr:clientData/>
  </xdr:twoCellAnchor>
  <xdr:twoCellAnchor editAs="oneCell">
    <xdr:from>
      <xdr:col>5</xdr:col>
      <xdr:colOff>2840990</xdr:colOff>
      <xdr:row>918</xdr:row>
      <xdr:rowOff>25400</xdr:rowOff>
    </xdr:from>
    <xdr:to>
      <xdr:col>5</xdr:col>
      <xdr:colOff>4402895</xdr:colOff>
      <xdr:row>918</xdr:row>
      <xdr:rowOff>1579685</xdr:rowOff>
    </xdr:to>
    <xdr:pic>
      <xdr:nvPicPr>
        <xdr:cNvPr id="397" name="図 396">
          <a:extLst>
            <a:ext uri="{FF2B5EF4-FFF2-40B4-BE49-F238E27FC236}">
              <a16:creationId xmlns:a16="http://schemas.microsoft.com/office/drawing/2014/main" id="{C5DE6A22-511B-39F4-DDC3-5F01F037EEFE}"/>
            </a:ext>
          </a:extLst>
        </xdr:cNvPr>
        <xdr:cNvPicPr>
          <a:picLocks noChangeAspect="1"/>
        </xdr:cNvPicPr>
      </xdr:nvPicPr>
      <xdr:blipFill>
        <a:blip xmlns:r="http://schemas.openxmlformats.org/officeDocument/2006/relationships" r:embed="rId132"/>
        <a:stretch>
          <a:fillRect/>
        </a:stretch>
      </xdr:blipFill>
      <xdr:spPr>
        <a:xfrm>
          <a:off x="8975090" y="469506300"/>
          <a:ext cx="1561905" cy="1561905"/>
        </a:xfrm>
        <a:prstGeom prst="rect">
          <a:avLst/>
        </a:prstGeom>
      </xdr:spPr>
    </xdr:pic>
    <xdr:clientData/>
  </xdr:twoCellAnchor>
  <xdr:twoCellAnchor editAs="oneCell">
    <xdr:from>
      <xdr:col>2</xdr:col>
      <xdr:colOff>2832100</xdr:colOff>
      <xdr:row>925</xdr:row>
      <xdr:rowOff>25400</xdr:rowOff>
    </xdr:from>
    <xdr:to>
      <xdr:col>2</xdr:col>
      <xdr:colOff>4397815</xdr:colOff>
      <xdr:row>925</xdr:row>
      <xdr:rowOff>1583495</xdr:rowOff>
    </xdr:to>
    <xdr:pic>
      <xdr:nvPicPr>
        <xdr:cNvPr id="398" name="図 397">
          <a:extLst>
            <a:ext uri="{FF2B5EF4-FFF2-40B4-BE49-F238E27FC236}">
              <a16:creationId xmlns:a16="http://schemas.microsoft.com/office/drawing/2014/main" id="{D4C00515-C8A2-578F-891D-DC9D3E7F89DD}"/>
            </a:ext>
          </a:extLst>
        </xdr:cNvPr>
        <xdr:cNvPicPr>
          <a:picLocks noChangeAspect="1"/>
        </xdr:cNvPicPr>
      </xdr:nvPicPr>
      <xdr:blipFill>
        <a:blip xmlns:r="http://schemas.openxmlformats.org/officeDocument/2006/relationships" r:embed="rId133"/>
        <a:stretch>
          <a:fillRect/>
        </a:stretch>
      </xdr:blipFill>
      <xdr:spPr>
        <a:xfrm>
          <a:off x="3898900" y="473087700"/>
          <a:ext cx="1561905" cy="1561905"/>
        </a:xfrm>
        <a:prstGeom prst="rect">
          <a:avLst/>
        </a:prstGeom>
      </xdr:spPr>
    </xdr:pic>
    <xdr:clientData/>
  </xdr:twoCellAnchor>
  <xdr:twoCellAnchor editAs="oneCell">
    <xdr:from>
      <xdr:col>5</xdr:col>
      <xdr:colOff>2832100</xdr:colOff>
      <xdr:row>925</xdr:row>
      <xdr:rowOff>12700</xdr:rowOff>
    </xdr:from>
    <xdr:to>
      <xdr:col>5</xdr:col>
      <xdr:colOff>4397815</xdr:colOff>
      <xdr:row>925</xdr:row>
      <xdr:rowOff>1578415</xdr:rowOff>
    </xdr:to>
    <xdr:pic>
      <xdr:nvPicPr>
        <xdr:cNvPr id="399" name="図 398">
          <a:extLst>
            <a:ext uri="{FF2B5EF4-FFF2-40B4-BE49-F238E27FC236}">
              <a16:creationId xmlns:a16="http://schemas.microsoft.com/office/drawing/2014/main" id="{FE3A146D-AFA4-29AE-F1DF-DA1F4BC0160C}"/>
            </a:ext>
          </a:extLst>
        </xdr:cNvPr>
        <xdr:cNvPicPr>
          <a:picLocks noChangeAspect="1"/>
        </xdr:cNvPicPr>
      </xdr:nvPicPr>
      <xdr:blipFill>
        <a:blip xmlns:r="http://schemas.openxmlformats.org/officeDocument/2006/relationships" r:embed="rId133"/>
        <a:stretch>
          <a:fillRect/>
        </a:stretch>
      </xdr:blipFill>
      <xdr:spPr>
        <a:xfrm>
          <a:off x="8966200" y="473075000"/>
          <a:ext cx="1561905" cy="1561905"/>
        </a:xfrm>
        <a:prstGeom prst="rect">
          <a:avLst/>
        </a:prstGeom>
      </xdr:spPr>
    </xdr:pic>
    <xdr:clientData/>
  </xdr:twoCellAnchor>
  <xdr:twoCellAnchor editAs="oneCell">
    <xdr:from>
      <xdr:col>2</xdr:col>
      <xdr:colOff>2832100</xdr:colOff>
      <xdr:row>932</xdr:row>
      <xdr:rowOff>12700</xdr:rowOff>
    </xdr:from>
    <xdr:to>
      <xdr:col>2</xdr:col>
      <xdr:colOff>4397815</xdr:colOff>
      <xdr:row>932</xdr:row>
      <xdr:rowOff>1578415</xdr:rowOff>
    </xdr:to>
    <xdr:pic>
      <xdr:nvPicPr>
        <xdr:cNvPr id="400" name="図 399">
          <a:extLst>
            <a:ext uri="{FF2B5EF4-FFF2-40B4-BE49-F238E27FC236}">
              <a16:creationId xmlns:a16="http://schemas.microsoft.com/office/drawing/2014/main" id="{B56ED8E4-6DF4-7B27-4C9C-4473939C96AA}"/>
            </a:ext>
          </a:extLst>
        </xdr:cNvPr>
        <xdr:cNvPicPr>
          <a:picLocks noChangeAspect="1"/>
        </xdr:cNvPicPr>
      </xdr:nvPicPr>
      <xdr:blipFill>
        <a:blip xmlns:r="http://schemas.openxmlformats.org/officeDocument/2006/relationships" r:embed="rId134"/>
        <a:stretch>
          <a:fillRect/>
        </a:stretch>
      </xdr:blipFill>
      <xdr:spPr>
        <a:xfrm>
          <a:off x="3898900" y="476656400"/>
          <a:ext cx="1561905" cy="1561905"/>
        </a:xfrm>
        <a:prstGeom prst="rect">
          <a:avLst/>
        </a:prstGeom>
      </xdr:spPr>
    </xdr:pic>
    <xdr:clientData/>
  </xdr:twoCellAnchor>
  <xdr:twoCellAnchor editAs="oneCell">
    <xdr:from>
      <xdr:col>5</xdr:col>
      <xdr:colOff>2832100</xdr:colOff>
      <xdr:row>932</xdr:row>
      <xdr:rowOff>16510</xdr:rowOff>
    </xdr:from>
    <xdr:to>
      <xdr:col>5</xdr:col>
      <xdr:colOff>4397815</xdr:colOff>
      <xdr:row>932</xdr:row>
      <xdr:rowOff>1582225</xdr:rowOff>
    </xdr:to>
    <xdr:pic>
      <xdr:nvPicPr>
        <xdr:cNvPr id="401" name="図 400">
          <a:extLst>
            <a:ext uri="{FF2B5EF4-FFF2-40B4-BE49-F238E27FC236}">
              <a16:creationId xmlns:a16="http://schemas.microsoft.com/office/drawing/2014/main" id="{5EC1AF47-74FA-6D03-9DB2-96C8F495268B}"/>
            </a:ext>
          </a:extLst>
        </xdr:cNvPr>
        <xdr:cNvPicPr>
          <a:picLocks noChangeAspect="1"/>
        </xdr:cNvPicPr>
      </xdr:nvPicPr>
      <xdr:blipFill>
        <a:blip xmlns:r="http://schemas.openxmlformats.org/officeDocument/2006/relationships" r:embed="rId134"/>
        <a:stretch>
          <a:fillRect/>
        </a:stretch>
      </xdr:blipFill>
      <xdr:spPr>
        <a:xfrm>
          <a:off x="8966200" y="476660210"/>
          <a:ext cx="1561905" cy="1561905"/>
        </a:xfrm>
        <a:prstGeom prst="rect">
          <a:avLst/>
        </a:prstGeom>
      </xdr:spPr>
    </xdr:pic>
    <xdr:clientData/>
  </xdr:twoCellAnchor>
  <xdr:twoCellAnchor editAs="oneCell">
    <xdr:from>
      <xdr:col>2</xdr:col>
      <xdr:colOff>2832100</xdr:colOff>
      <xdr:row>939</xdr:row>
      <xdr:rowOff>12700</xdr:rowOff>
    </xdr:from>
    <xdr:to>
      <xdr:col>2</xdr:col>
      <xdr:colOff>4401625</xdr:colOff>
      <xdr:row>939</xdr:row>
      <xdr:rowOff>1582225</xdr:rowOff>
    </xdr:to>
    <xdr:pic>
      <xdr:nvPicPr>
        <xdr:cNvPr id="402" name="図 401">
          <a:extLst>
            <a:ext uri="{FF2B5EF4-FFF2-40B4-BE49-F238E27FC236}">
              <a16:creationId xmlns:a16="http://schemas.microsoft.com/office/drawing/2014/main" id="{B39D1C59-86B2-395D-4412-7863DBFB158C}"/>
            </a:ext>
          </a:extLst>
        </xdr:cNvPr>
        <xdr:cNvPicPr>
          <a:picLocks noChangeAspect="1"/>
        </xdr:cNvPicPr>
      </xdr:nvPicPr>
      <xdr:blipFill>
        <a:blip xmlns:r="http://schemas.openxmlformats.org/officeDocument/2006/relationships" r:embed="rId135"/>
        <a:stretch>
          <a:fillRect/>
        </a:stretch>
      </xdr:blipFill>
      <xdr:spPr>
        <a:xfrm>
          <a:off x="3898900" y="480237800"/>
          <a:ext cx="1561905" cy="1561905"/>
        </a:xfrm>
        <a:prstGeom prst="rect">
          <a:avLst/>
        </a:prstGeom>
      </xdr:spPr>
    </xdr:pic>
    <xdr:clientData/>
  </xdr:twoCellAnchor>
  <xdr:twoCellAnchor editAs="oneCell">
    <xdr:from>
      <xdr:col>5</xdr:col>
      <xdr:colOff>2832100</xdr:colOff>
      <xdr:row>939</xdr:row>
      <xdr:rowOff>12700</xdr:rowOff>
    </xdr:from>
    <xdr:to>
      <xdr:col>5</xdr:col>
      <xdr:colOff>4401625</xdr:colOff>
      <xdr:row>939</xdr:row>
      <xdr:rowOff>1582225</xdr:rowOff>
    </xdr:to>
    <xdr:pic>
      <xdr:nvPicPr>
        <xdr:cNvPr id="403" name="図 402">
          <a:extLst>
            <a:ext uri="{FF2B5EF4-FFF2-40B4-BE49-F238E27FC236}">
              <a16:creationId xmlns:a16="http://schemas.microsoft.com/office/drawing/2014/main" id="{2B38D449-D46F-1A89-2B95-CD8C95CDBF0B}"/>
            </a:ext>
          </a:extLst>
        </xdr:cNvPr>
        <xdr:cNvPicPr>
          <a:picLocks noChangeAspect="1"/>
        </xdr:cNvPicPr>
      </xdr:nvPicPr>
      <xdr:blipFill>
        <a:blip xmlns:r="http://schemas.openxmlformats.org/officeDocument/2006/relationships" r:embed="rId135"/>
        <a:stretch>
          <a:fillRect/>
        </a:stretch>
      </xdr:blipFill>
      <xdr:spPr>
        <a:xfrm>
          <a:off x="8966200" y="480237800"/>
          <a:ext cx="1561905" cy="1561905"/>
        </a:xfrm>
        <a:prstGeom prst="rect">
          <a:avLst/>
        </a:prstGeom>
      </xdr:spPr>
    </xdr:pic>
    <xdr:clientData/>
  </xdr:twoCellAnchor>
  <xdr:twoCellAnchor editAs="oneCell">
    <xdr:from>
      <xdr:col>2</xdr:col>
      <xdr:colOff>2844800</xdr:colOff>
      <xdr:row>946</xdr:row>
      <xdr:rowOff>25400</xdr:rowOff>
    </xdr:from>
    <xdr:to>
      <xdr:col>2</xdr:col>
      <xdr:colOff>4399085</xdr:colOff>
      <xdr:row>946</xdr:row>
      <xdr:rowOff>1579685</xdr:rowOff>
    </xdr:to>
    <xdr:pic>
      <xdr:nvPicPr>
        <xdr:cNvPr id="404" name="図 403">
          <a:extLst>
            <a:ext uri="{FF2B5EF4-FFF2-40B4-BE49-F238E27FC236}">
              <a16:creationId xmlns:a16="http://schemas.microsoft.com/office/drawing/2014/main" id="{94ABEA8F-BCCE-BED7-FCA7-2090A78686B2}"/>
            </a:ext>
          </a:extLst>
        </xdr:cNvPr>
        <xdr:cNvPicPr>
          <a:picLocks noChangeAspect="1"/>
        </xdr:cNvPicPr>
      </xdr:nvPicPr>
      <xdr:blipFill>
        <a:blip xmlns:r="http://schemas.openxmlformats.org/officeDocument/2006/relationships" r:embed="rId136"/>
        <a:stretch>
          <a:fillRect/>
        </a:stretch>
      </xdr:blipFill>
      <xdr:spPr>
        <a:xfrm>
          <a:off x="3911600" y="483831900"/>
          <a:ext cx="1561905" cy="1561905"/>
        </a:xfrm>
        <a:prstGeom prst="rect">
          <a:avLst/>
        </a:prstGeom>
      </xdr:spPr>
    </xdr:pic>
    <xdr:clientData/>
  </xdr:twoCellAnchor>
  <xdr:twoCellAnchor editAs="oneCell">
    <xdr:from>
      <xdr:col>5</xdr:col>
      <xdr:colOff>2832100</xdr:colOff>
      <xdr:row>946</xdr:row>
      <xdr:rowOff>12700</xdr:rowOff>
    </xdr:from>
    <xdr:to>
      <xdr:col>5</xdr:col>
      <xdr:colOff>4397815</xdr:colOff>
      <xdr:row>946</xdr:row>
      <xdr:rowOff>1582225</xdr:rowOff>
    </xdr:to>
    <xdr:pic>
      <xdr:nvPicPr>
        <xdr:cNvPr id="405" name="図 404">
          <a:extLst>
            <a:ext uri="{FF2B5EF4-FFF2-40B4-BE49-F238E27FC236}">
              <a16:creationId xmlns:a16="http://schemas.microsoft.com/office/drawing/2014/main" id="{32770064-7B08-4482-9A0F-DA2DD7D547EF}"/>
            </a:ext>
          </a:extLst>
        </xdr:cNvPr>
        <xdr:cNvPicPr>
          <a:picLocks noChangeAspect="1"/>
        </xdr:cNvPicPr>
      </xdr:nvPicPr>
      <xdr:blipFill>
        <a:blip xmlns:r="http://schemas.openxmlformats.org/officeDocument/2006/relationships" r:embed="rId136"/>
        <a:stretch>
          <a:fillRect/>
        </a:stretch>
      </xdr:blipFill>
      <xdr:spPr>
        <a:xfrm>
          <a:off x="8966200" y="483819200"/>
          <a:ext cx="1565715" cy="1561905"/>
        </a:xfrm>
        <a:prstGeom prst="rect">
          <a:avLst/>
        </a:prstGeom>
      </xdr:spPr>
    </xdr:pic>
    <xdr:clientData/>
  </xdr:twoCellAnchor>
  <xdr:twoCellAnchor editAs="oneCell">
    <xdr:from>
      <xdr:col>2</xdr:col>
      <xdr:colOff>2844800</xdr:colOff>
      <xdr:row>953</xdr:row>
      <xdr:rowOff>25400</xdr:rowOff>
    </xdr:from>
    <xdr:to>
      <xdr:col>2</xdr:col>
      <xdr:colOff>4399085</xdr:colOff>
      <xdr:row>953</xdr:row>
      <xdr:rowOff>1579685</xdr:rowOff>
    </xdr:to>
    <xdr:pic>
      <xdr:nvPicPr>
        <xdr:cNvPr id="406" name="図 405">
          <a:extLst>
            <a:ext uri="{FF2B5EF4-FFF2-40B4-BE49-F238E27FC236}">
              <a16:creationId xmlns:a16="http://schemas.microsoft.com/office/drawing/2014/main" id="{6CB79959-2308-7674-1936-4903DB475BB2}"/>
            </a:ext>
          </a:extLst>
        </xdr:cNvPr>
        <xdr:cNvPicPr>
          <a:picLocks noChangeAspect="1"/>
        </xdr:cNvPicPr>
      </xdr:nvPicPr>
      <xdr:blipFill>
        <a:blip xmlns:r="http://schemas.openxmlformats.org/officeDocument/2006/relationships" r:embed="rId137"/>
        <a:stretch>
          <a:fillRect/>
        </a:stretch>
      </xdr:blipFill>
      <xdr:spPr>
        <a:xfrm>
          <a:off x="3911600" y="487413300"/>
          <a:ext cx="1561905" cy="1561905"/>
        </a:xfrm>
        <a:prstGeom prst="rect">
          <a:avLst/>
        </a:prstGeom>
      </xdr:spPr>
    </xdr:pic>
    <xdr:clientData/>
  </xdr:twoCellAnchor>
  <xdr:twoCellAnchor editAs="oneCell">
    <xdr:from>
      <xdr:col>5</xdr:col>
      <xdr:colOff>2844800</xdr:colOff>
      <xdr:row>953</xdr:row>
      <xdr:rowOff>12700</xdr:rowOff>
    </xdr:from>
    <xdr:to>
      <xdr:col>5</xdr:col>
      <xdr:colOff>4399085</xdr:colOff>
      <xdr:row>953</xdr:row>
      <xdr:rowOff>1582225</xdr:rowOff>
    </xdr:to>
    <xdr:pic>
      <xdr:nvPicPr>
        <xdr:cNvPr id="407" name="図 406">
          <a:extLst>
            <a:ext uri="{FF2B5EF4-FFF2-40B4-BE49-F238E27FC236}">
              <a16:creationId xmlns:a16="http://schemas.microsoft.com/office/drawing/2014/main" id="{CA8B3A63-D249-5084-D94C-FE90FCC5F174}"/>
            </a:ext>
          </a:extLst>
        </xdr:cNvPr>
        <xdr:cNvPicPr>
          <a:picLocks noChangeAspect="1"/>
        </xdr:cNvPicPr>
      </xdr:nvPicPr>
      <xdr:blipFill>
        <a:blip xmlns:r="http://schemas.openxmlformats.org/officeDocument/2006/relationships" r:embed="rId137"/>
        <a:stretch>
          <a:fillRect/>
        </a:stretch>
      </xdr:blipFill>
      <xdr:spPr>
        <a:xfrm>
          <a:off x="8978900" y="487400600"/>
          <a:ext cx="1561905" cy="1561905"/>
        </a:xfrm>
        <a:prstGeom prst="rect">
          <a:avLst/>
        </a:prstGeom>
      </xdr:spPr>
    </xdr:pic>
    <xdr:clientData/>
  </xdr:twoCellAnchor>
  <xdr:twoCellAnchor editAs="oneCell">
    <xdr:from>
      <xdr:col>2</xdr:col>
      <xdr:colOff>2844800</xdr:colOff>
      <xdr:row>960</xdr:row>
      <xdr:rowOff>12700</xdr:rowOff>
    </xdr:from>
    <xdr:to>
      <xdr:col>2</xdr:col>
      <xdr:colOff>4399085</xdr:colOff>
      <xdr:row>960</xdr:row>
      <xdr:rowOff>1582225</xdr:rowOff>
    </xdr:to>
    <xdr:pic>
      <xdr:nvPicPr>
        <xdr:cNvPr id="408" name="図 407">
          <a:extLst>
            <a:ext uri="{FF2B5EF4-FFF2-40B4-BE49-F238E27FC236}">
              <a16:creationId xmlns:a16="http://schemas.microsoft.com/office/drawing/2014/main" id="{EB6C4C3E-1D49-E0EB-2B5B-D463019D4FC7}"/>
            </a:ext>
          </a:extLst>
        </xdr:cNvPr>
        <xdr:cNvPicPr>
          <a:picLocks noChangeAspect="1"/>
        </xdr:cNvPicPr>
      </xdr:nvPicPr>
      <xdr:blipFill>
        <a:blip xmlns:r="http://schemas.openxmlformats.org/officeDocument/2006/relationships" r:embed="rId138"/>
        <a:stretch>
          <a:fillRect/>
        </a:stretch>
      </xdr:blipFill>
      <xdr:spPr>
        <a:xfrm>
          <a:off x="3911600" y="490982000"/>
          <a:ext cx="1561905" cy="1561905"/>
        </a:xfrm>
        <a:prstGeom prst="rect">
          <a:avLst/>
        </a:prstGeom>
      </xdr:spPr>
    </xdr:pic>
    <xdr:clientData/>
  </xdr:twoCellAnchor>
  <xdr:twoCellAnchor editAs="oneCell">
    <xdr:from>
      <xdr:col>5</xdr:col>
      <xdr:colOff>2844800</xdr:colOff>
      <xdr:row>960</xdr:row>
      <xdr:rowOff>12700</xdr:rowOff>
    </xdr:from>
    <xdr:to>
      <xdr:col>5</xdr:col>
      <xdr:colOff>4399085</xdr:colOff>
      <xdr:row>960</xdr:row>
      <xdr:rowOff>1582225</xdr:rowOff>
    </xdr:to>
    <xdr:pic>
      <xdr:nvPicPr>
        <xdr:cNvPr id="409" name="図 408">
          <a:extLst>
            <a:ext uri="{FF2B5EF4-FFF2-40B4-BE49-F238E27FC236}">
              <a16:creationId xmlns:a16="http://schemas.microsoft.com/office/drawing/2014/main" id="{5CFE9663-0D35-EC94-7991-866360FD6F7E}"/>
            </a:ext>
          </a:extLst>
        </xdr:cNvPr>
        <xdr:cNvPicPr>
          <a:picLocks noChangeAspect="1"/>
        </xdr:cNvPicPr>
      </xdr:nvPicPr>
      <xdr:blipFill>
        <a:blip xmlns:r="http://schemas.openxmlformats.org/officeDocument/2006/relationships" r:embed="rId138"/>
        <a:stretch>
          <a:fillRect/>
        </a:stretch>
      </xdr:blipFill>
      <xdr:spPr>
        <a:xfrm>
          <a:off x="8978900" y="490982000"/>
          <a:ext cx="1561905" cy="1561905"/>
        </a:xfrm>
        <a:prstGeom prst="rect">
          <a:avLst/>
        </a:prstGeom>
      </xdr:spPr>
    </xdr:pic>
    <xdr:clientData/>
  </xdr:twoCellAnchor>
  <xdr:twoCellAnchor editAs="oneCell">
    <xdr:from>
      <xdr:col>2</xdr:col>
      <xdr:colOff>2844800</xdr:colOff>
      <xdr:row>967</xdr:row>
      <xdr:rowOff>25400</xdr:rowOff>
    </xdr:from>
    <xdr:to>
      <xdr:col>2</xdr:col>
      <xdr:colOff>4399085</xdr:colOff>
      <xdr:row>967</xdr:row>
      <xdr:rowOff>1579685</xdr:rowOff>
    </xdr:to>
    <xdr:pic>
      <xdr:nvPicPr>
        <xdr:cNvPr id="410" name="図 409">
          <a:extLst>
            <a:ext uri="{FF2B5EF4-FFF2-40B4-BE49-F238E27FC236}">
              <a16:creationId xmlns:a16="http://schemas.microsoft.com/office/drawing/2014/main" id="{C0346CDA-CB62-1E58-FA7A-F286277BB884}"/>
            </a:ext>
          </a:extLst>
        </xdr:cNvPr>
        <xdr:cNvPicPr>
          <a:picLocks noChangeAspect="1"/>
        </xdr:cNvPicPr>
      </xdr:nvPicPr>
      <xdr:blipFill>
        <a:blip xmlns:r="http://schemas.openxmlformats.org/officeDocument/2006/relationships" r:embed="rId139"/>
        <a:stretch>
          <a:fillRect/>
        </a:stretch>
      </xdr:blipFill>
      <xdr:spPr>
        <a:xfrm>
          <a:off x="3911600" y="494576100"/>
          <a:ext cx="1561905" cy="1561905"/>
        </a:xfrm>
        <a:prstGeom prst="rect">
          <a:avLst/>
        </a:prstGeom>
      </xdr:spPr>
    </xdr:pic>
    <xdr:clientData/>
  </xdr:twoCellAnchor>
  <xdr:twoCellAnchor editAs="oneCell">
    <xdr:from>
      <xdr:col>5</xdr:col>
      <xdr:colOff>2844800</xdr:colOff>
      <xdr:row>967</xdr:row>
      <xdr:rowOff>12700</xdr:rowOff>
    </xdr:from>
    <xdr:to>
      <xdr:col>5</xdr:col>
      <xdr:colOff>4399085</xdr:colOff>
      <xdr:row>967</xdr:row>
      <xdr:rowOff>1582225</xdr:rowOff>
    </xdr:to>
    <xdr:pic>
      <xdr:nvPicPr>
        <xdr:cNvPr id="411" name="図 410">
          <a:extLst>
            <a:ext uri="{FF2B5EF4-FFF2-40B4-BE49-F238E27FC236}">
              <a16:creationId xmlns:a16="http://schemas.microsoft.com/office/drawing/2014/main" id="{7681ED9E-C8DA-4DF4-A87C-D2BDF146ED16}"/>
            </a:ext>
          </a:extLst>
        </xdr:cNvPr>
        <xdr:cNvPicPr>
          <a:picLocks noChangeAspect="1"/>
        </xdr:cNvPicPr>
      </xdr:nvPicPr>
      <xdr:blipFill>
        <a:blip xmlns:r="http://schemas.openxmlformats.org/officeDocument/2006/relationships" r:embed="rId139"/>
        <a:stretch>
          <a:fillRect/>
        </a:stretch>
      </xdr:blipFill>
      <xdr:spPr>
        <a:xfrm>
          <a:off x="8978900" y="494563400"/>
          <a:ext cx="1561905" cy="1561905"/>
        </a:xfrm>
        <a:prstGeom prst="rect">
          <a:avLst/>
        </a:prstGeom>
      </xdr:spPr>
    </xdr:pic>
    <xdr:clientData/>
  </xdr:twoCellAnchor>
  <xdr:twoCellAnchor editAs="oneCell">
    <xdr:from>
      <xdr:col>2</xdr:col>
      <xdr:colOff>2844800</xdr:colOff>
      <xdr:row>974</xdr:row>
      <xdr:rowOff>25400</xdr:rowOff>
    </xdr:from>
    <xdr:to>
      <xdr:col>2</xdr:col>
      <xdr:colOff>4399085</xdr:colOff>
      <xdr:row>974</xdr:row>
      <xdr:rowOff>1579685</xdr:rowOff>
    </xdr:to>
    <xdr:pic>
      <xdr:nvPicPr>
        <xdr:cNvPr id="412" name="図 411">
          <a:extLst>
            <a:ext uri="{FF2B5EF4-FFF2-40B4-BE49-F238E27FC236}">
              <a16:creationId xmlns:a16="http://schemas.microsoft.com/office/drawing/2014/main" id="{506C09BC-BBE4-CA50-738F-D78B4FACA6C0}"/>
            </a:ext>
          </a:extLst>
        </xdr:cNvPr>
        <xdr:cNvPicPr>
          <a:picLocks noChangeAspect="1"/>
        </xdr:cNvPicPr>
      </xdr:nvPicPr>
      <xdr:blipFill>
        <a:blip xmlns:r="http://schemas.openxmlformats.org/officeDocument/2006/relationships" r:embed="rId140"/>
        <a:stretch>
          <a:fillRect/>
        </a:stretch>
      </xdr:blipFill>
      <xdr:spPr>
        <a:xfrm>
          <a:off x="3911600" y="498157500"/>
          <a:ext cx="1561905" cy="1561905"/>
        </a:xfrm>
        <a:prstGeom prst="rect">
          <a:avLst/>
        </a:prstGeom>
      </xdr:spPr>
    </xdr:pic>
    <xdr:clientData/>
  </xdr:twoCellAnchor>
  <xdr:twoCellAnchor editAs="oneCell">
    <xdr:from>
      <xdr:col>5</xdr:col>
      <xdr:colOff>2832100</xdr:colOff>
      <xdr:row>974</xdr:row>
      <xdr:rowOff>27305</xdr:rowOff>
    </xdr:from>
    <xdr:to>
      <xdr:col>5</xdr:col>
      <xdr:colOff>4401625</xdr:colOff>
      <xdr:row>974</xdr:row>
      <xdr:rowOff>1583495</xdr:rowOff>
    </xdr:to>
    <xdr:pic>
      <xdr:nvPicPr>
        <xdr:cNvPr id="413" name="図 412">
          <a:extLst>
            <a:ext uri="{FF2B5EF4-FFF2-40B4-BE49-F238E27FC236}">
              <a16:creationId xmlns:a16="http://schemas.microsoft.com/office/drawing/2014/main" id="{D965BE3E-4B40-C851-F846-A535E8E9057A}"/>
            </a:ext>
          </a:extLst>
        </xdr:cNvPr>
        <xdr:cNvPicPr>
          <a:picLocks noChangeAspect="1"/>
        </xdr:cNvPicPr>
      </xdr:nvPicPr>
      <xdr:blipFill>
        <a:blip xmlns:r="http://schemas.openxmlformats.org/officeDocument/2006/relationships" r:embed="rId140"/>
        <a:stretch>
          <a:fillRect/>
        </a:stretch>
      </xdr:blipFill>
      <xdr:spPr>
        <a:xfrm>
          <a:off x="8966200" y="498159405"/>
          <a:ext cx="1561905" cy="1561905"/>
        </a:xfrm>
        <a:prstGeom prst="rect">
          <a:avLst/>
        </a:prstGeom>
      </xdr:spPr>
    </xdr:pic>
    <xdr:clientData/>
  </xdr:twoCellAnchor>
  <xdr:twoCellAnchor editAs="oneCell">
    <xdr:from>
      <xdr:col>2</xdr:col>
      <xdr:colOff>2832100</xdr:colOff>
      <xdr:row>981</xdr:row>
      <xdr:rowOff>21590</xdr:rowOff>
    </xdr:from>
    <xdr:to>
      <xdr:col>2</xdr:col>
      <xdr:colOff>4401625</xdr:colOff>
      <xdr:row>981</xdr:row>
      <xdr:rowOff>1583495</xdr:rowOff>
    </xdr:to>
    <xdr:pic>
      <xdr:nvPicPr>
        <xdr:cNvPr id="414" name="図 413">
          <a:extLst>
            <a:ext uri="{FF2B5EF4-FFF2-40B4-BE49-F238E27FC236}">
              <a16:creationId xmlns:a16="http://schemas.microsoft.com/office/drawing/2014/main" id="{1EA7B5E0-5735-C61B-DBDC-23A7693B3410}"/>
            </a:ext>
          </a:extLst>
        </xdr:cNvPr>
        <xdr:cNvPicPr>
          <a:picLocks noChangeAspect="1"/>
        </xdr:cNvPicPr>
      </xdr:nvPicPr>
      <xdr:blipFill>
        <a:blip xmlns:r="http://schemas.openxmlformats.org/officeDocument/2006/relationships" r:embed="rId141"/>
        <a:stretch>
          <a:fillRect/>
        </a:stretch>
      </xdr:blipFill>
      <xdr:spPr>
        <a:xfrm>
          <a:off x="3898900" y="501735090"/>
          <a:ext cx="1561905" cy="1561905"/>
        </a:xfrm>
        <a:prstGeom prst="rect">
          <a:avLst/>
        </a:prstGeom>
      </xdr:spPr>
    </xdr:pic>
    <xdr:clientData/>
  </xdr:twoCellAnchor>
  <xdr:twoCellAnchor editAs="oneCell">
    <xdr:from>
      <xdr:col>5</xdr:col>
      <xdr:colOff>2844800</xdr:colOff>
      <xdr:row>981</xdr:row>
      <xdr:rowOff>12700</xdr:rowOff>
    </xdr:from>
    <xdr:to>
      <xdr:col>5</xdr:col>
      <xdr:colOff>4399085</xdr:colOff>
      <xdr:row>981</xdr:row>
      <xdr:rowOff>1582225</xdr:rowOff>
    </xdr:to>
    <xdr:pic>
      <xdr:nvPicPr>
        <xdr:cNvPr id="415" name="図 414">
          <a:extLst>
            <a:ext uri="{FF2B5EF4-FFF2-40B4-BE49-F238E27FC236}">
              <a16:creationId xmlns:a16="http://schemas.microsoft.com/office/drawing/2014/main" id="{6B96906D-6E5A-AE1D-E7B3-66972824CC4B}"/>
            </a:ext>
          </a:extLst>
        </xdr:cNvPr>
        <xdr:cNvPicPr>
          <a:picLocks noChangeAspect="1"/>
        </xdr:cNvPicPr>
      </xdr:nvPicPr>
      <xdr:blipFill>
        <a:blip xmlns:r="http://schemas.openxmlformats.org/officeDocument/2006/relationships" r:embed="rId141"/>
        <a:stretch>
          <a:fillRect/>
        </a:stretch>
      </xdr:blipFill>
      <xdr:spPr>
        <a:xfrm>
          <a:off x="8978900" y="501726200"/>
          <a:ext cx="1561905" cy="1561905"/>
        </a:xfrm>
        <a:prstGeom prst="rect">
          <a:avLst/>
        </a:prstGeom>
      </xdr:spPr>
    </xdr:pic>
    <xdr:clientData/>
  </xdr:twoCellAnchor>
  <xdr:twoCellAnchor editAs="oneCell">
    <xdr:from>
      <xdr:col>2</xdr:col>
      <xdr:colOff>2832100</xdr:colOff>
      <xdr:row>988</xdr:row>
      <xdr:rowOff>16510</xdr:rowOff>
    </xdr:from>
    <xdr:to>
      <xdr:col>2</xdr:col>
      <xdr:colOff>4401625</xdr:colOff>
      <xdr:row>988</xdr:row>
      <xdr:rowOff>1578415</xdr:rowOff>
    </xdr:to>
    <xdr:pic>
      <xdr:nvPicPr>
        <xdr:cNvPr id="416" name="図 415">
          <a:extLst>
            <a:ext uri="{FF2B5EF4-FFF2-40B4-BE49-F238E27FC236}">
              <a16:creationId xmlns:a16="http://schemas.microsoft.com/office/drawing/2014/main" id="{49ABAA4F-4A84-03EF-082E-C98425D69EA6}"/>
            </a:ext>
          </a:extLst>
        </xdr:cNvPr>
        <xdr:cNvPicPr>
          <a:picLocks noChangeAspect="1"/>
        </xdr:cNvPicPr>
      </xdr:nvPicPr>
      <xdr:blipFill>
        <a:blip xmlns:r="http://schemas.openxmlformats.org/officeDocument/2006/relationships" r:embed="rId142"/>
        <a:stretch>
          <a:fillRect/>
        </a:stretch>
      </xdr:blipFill>
      <xdr:spPr>
        <a:xfrm>
          <a:off x="3898900" y="505311410"/>
          <a:ext cx="1561905" cy="1561905"/>
        </a:xfrm>
        <a:prstGeom prst="rect">
          <a:avLst/>
        </a:prstGeom>
      </xdr:spPr>
    </xdr:pic>
    <xdr:clientData/>
  </xdr:twoCellAnchor>
  <xdr:twoCellAnchor editAs="oneCell">
    <xdr:from>
      <xdr:col>5</xdr:col>
      <xdr:colOff>2832100</xdr:colOff>
      <xdr:row>988</xdr:row>
      <xdr:rowOff>16510</xdr:rowOff>
    </xdr:from>
    <xdr:to>
      <xdr:col>5</xdr:col>
      <xdr:colOff>4401625</xdr:colOff>
      <xdr:row>988</xdr:row>
      <xdr:rowOff>1578415</xdr:rowOff>
    </xdr:to>
    <xdr:pic>
      <xdr:nvPicPr>
        <xdr:cNvPr id="417" name="図 416">
          <a:extLst>
            <a:ext uri="{FF2B5EF4-FFF2-40B4-BE49-F238E27FC236}">
              <a16:creationId xmlns:a16="http://schemas.microsoft.com/office/drawing/2014/main" id="{2EFBF16E-25F5-474A-BE56-8E743427305C}"/>
            </a:ext>
          </a:extLst>
        </xdr:cNvPr>
        <xdr:cNvPicPr>
          <a:picLocks noChangeAspect="1"/>
        </xdr:cNvPicPr>
      </xdr:nvPicPr>
      <xdr:blipFill>
        <a:blip xmlns:r="http://schemas.openxmlformats.org/officeDocument/2006/relationships" r:embed="rId142"/>
        <a:stretch>
          <a:fillRect/>
        </a:stretch>
      </xdr:blipFill>
      <xdr:spPr>
        <a:xfrm>
          <a:off x="8966200" y="505311410"/>
          <a:ext cx="1561905" cy="1561905"/>
        </a:xfrm>
        <a:prstGeom prst="rect">
          <a:avLst/>
        </a:prstGeom>
      </xdr:spPr>
    </xdr:pic>
    <xdr:clientData/>
  </xdr:twoCellAnchor>
  <xdr:twoCellAnchor editAs="oneCell">
    <xdr:from>
      <xdr:col>2</xdr:col>
      <xdr:colOff>2844800</xdr:colOff>
      <xdr:row>995</xdr:row>
      <xdr:rowOff>12700</xdr:rowOff>
    </xdr:from>
    <xdr:to>
      <xdr:col>2</xdr:col>
      <xdr:colOff>4399085</xdr:colOff>
      <xdr:row>995</xdr:row>
      <xdr:rowOff>1582225</xdr:rowOff>
    </xdr:to>
    <xdr:pic>
      <xdr:nvPicPr>
        <xdr:cNvPr id="418" name="図 417">
          <a:extLst>
            <a:ext uri="{FF2B5EF4-FFF2-40B4-BE49-F238E27FC236}">
              <a16:creationId xmlns:a16="http://schemas.microsoft.com/office/drawing/2014/main" id="{0335140B-7494-5B22-621B-6316C9DECCC9}"/>
            </a:ext>
          </a:extLst>
        </xdr:cNvPr>
        <xdr:cNvPicPr>
          <a:picLocks noChangeAspect="1"/>
        </xdr:cNvPicPr>
      </xdr:nvPicPr>
      <xdr:blipFill>
        <a:blip xmlns:r="http://schemas.openxmlformats.org/officeDocument/2006/relationships" r:embed="rId143"/>
        <a:stretch>
          <a:fillRect/>
        </a:stretch>
      </xdr:blipFill>
      <xdr:spPr>
        <a:xfrm>
          <a:off x="3911600" y="508889000"/>
          <a:ext cx="1561905" cy="1561905"/>
        </a:xfrm>
        <a:prstGeom prst="rect">
          <a:avLst/>
        </a:prstGeom>
      </xdr:spPr>
    </xdr:pic>
    <xdr:clientData/>
  </xdr:twoCellAnchor>
  <xdr:twoCellAnchor editAs="oneCell">
    <xdr:from>
      <xdr:col>5</xdr:col>
      <xdr:colOff>2840990</xdr:colOff>
      <xdr:row>995</xdr:row>
      <xdr:rowOff>25400</xdr:rowOff>
    </xdr:from>
    <xdr:to>
      <xdr:col>5</xdr:col>
      <xdr:colOff>4402895</xdr:colOff>
      <xdr:row>995</xdr:row>
      <xdr:rowOff>1579685</xdr:rowOff>
    </xdr:to>
    <xdr:pic>
      <xdr:nvPicPr>
        <xdr:cNvPr id="419" name="図 418">
          <a:extLst>
            <a:ext uri="{FF2B5EF4-FFF2-40B4-BE49-F238E27FC236}">
              <a16:creationId xmlns:a16="http://schemas.microsoft.com/office/drawing/2014/main" id="{5FE3EBA1-CBBF-0240-4FFF-3D388DC45652}"/>
            </a:ext>
          </a:extLst>
        </xdr:cNvPr>
        <xdr:cNvPicPr>
          <a:picLocks noChangeAspect="1"/>
        </xdr:cNvPicPr>
      </xdr:nvPicPr>
      <xdr:blipFill>
        <a:blip xmlns:r="http://schemas.openxmlformats.org/officeDocument/2006/relationships" r:embed="rId143"/>
        <a:stretch>
          <a:fillRect/>
        </a:stretch>
      </xdr:blipFill>
      <xdr:spPr>
        <a:xfrm>
          <a:off x="8975090" y="508901700"/>
          <a:ext cx="1561905" cy="1561905"/>
        </a:xfrm>
        <a:prstGeom prst="rect">
          <a:avLst/>
        </a:prstGeom>
      </xdr:spPr>
    </xdr:pic>
    <xdr:clientData/>
  </xdr:twoCellAnchor>
  <xdr:twoCellAnchor editAs="oneCell">
    <xdr:from>
      <xdr:col>2</xdr:col>
      <xdr:colOff>2840990</xdr:colOff>
      <xdr:row>1002</xdr:row>
      <xdr:rowOff>25400</xdr:rowOff>
    </xdr:from>
    <xdr:to>
      <xdr:col>2</xdr:col>
      <xdr:colOff>4402895</xdr:colOff>
      <xdr:row>1002</xdr:row>
      <xdr:rowOff>1579685</xdr:rowOff>
    </xdr:to>
    <xdr:pic>
      <xdr:nvPicPr>
        <xdr:cNvPr id="420" name="図 419">
          <a:extLst>
            <a:ext uri="{FF2B5EF4-FFF2-40B4-BE49-F238E27FC236}">
              <a16:creationId xmlns:a16="http://schemas.microsoft.com/office/drawing/2014/main" id="{473C24DE-9452-9390-CF95-22222BAE5AA5}"/>
            </a:ext>
          </a:extLst>
        </xdr:cNvPr>
        <xdr:cNvPicPr>
          <a:picLocks noChangeAspect="1"/>
        </xdr:cNvPicPr>
      </xdr:nvPicPr>
      <xdr:blipFill>
        <a:blip xmlns:r="http://schemas.openxmlformats.org/officeDocument/2006/relationships" r:embed="rId144"/>
        <a:stretch>
          <a:fillRect/>
        </a:stretch>
      </xdr:blipFill>
      <xdr:spPr>
        <a:xfrm>
          <a:off x="3907790" y="512483100"/>
          <a:ext cx="1561905" cy="1561905"/>
        </a:xfrm>
        <a:prstGeom prst="rect">
          <a:avLst/>
        </a:prstGeom>
      </xdr:spPr>
    </xdr:pic>
    <xdr:clientData/>
  </xdr:twoCellAnchor>
  <xdr:twoCellAnchor editAs="oneCell">
    <xdr:from>
      <xdr:col>5</xdr:col>
      <xdr:colOff>2844800</xdr:colOff>
      <xdr:row>1002</xdr:row>
      <xdr:rowOff>25400</xdr:rowOff>
    </xdr:from>
    <xdr:to>
      <xdr:col>5</xdr:col>
      <xdr:colOff>4399085</xdr:colOff>
      <xdr:row>1002</xdr:row>
      <xdr:rowOff>1579685</xdr:rowOff>
    </xdr:to>
    <xdr:pic>
      <xdr:nvPicPr>
        <xdr:cNvPr id="421" name="図 420">
          <a:extLst>
            <a:ext uri="{FF2B5EF4-FFF2-40B4-BE49-F238E27FC236}">
              <a16:creationId xmlns:a16="http://schemas.microsoft.com/office/drawing/2014/main" id="{6DAF3689-962A-9377-FBEA-237A4B3F8257}"/>
            </a:ext>
          </a:extLst>
        </xdr:cNvPr>
        <xdr:cNvPicPr>
          <a:picLocks noChangeAspect="1"/>
        </xdr:cNvPicPr>
      </xdr:nvPicPr>
      <xdr:blipFill>
        <a:blip xmlns:r="http://schemas.openxmlformats.org/officeDocument/2006/relationships" r:embed="rId144"/>
        <a:stretch>
          <a:fillRect/>
        </a:stretch>
      </xdr:blipFill>
      <xdr:spPr>
        <a:xfrm>
          <a:off x="8978900" y="512483100"/>
          <a:ext cx="1561905" cy="1561905"/>
        </a:xfrm>
        <a:prstGeom prst="rect">
          <a:avLst/>
        </a:prstGeom>
      </xdr:spPr>
    </xdr:pic>
    <xdr:clientData/>
  </xdr:twoCellAnchor>
  <xdr:twoCellAnchor editAs="oneCell">
    <xdr:from>
      <xdr:col>2</xdr:col>
      <xdr:colOff>2832100</xdr:colOff>
      <xdr:row>1009</xdr:row>
      <xdr:rowOff>25400</xdr:rowOff>
    </xdr:from>
    <xdr:to>
      <xdr:col>2</xdr:col>
      <xdr:colOff>4401625</xdr:colOff>
      <xdr:row>1009</xdr:row>
      <xdr:rowOff>1579685</xdr:rowOff>
    </xdr:to>
    <xdr:pic>
      <xdr:nvPicPr>
        <xdr:cNvPr id="422" name="図 421">
          <a:extLst>
            <a:ext uri="{FF2B5EF4-FFF2-40B4-BE49-F238E27FC236}">
              <a16:creationId xmlns:a16="http://schemas.microsoft.com/office/drawing/2014/main" id="{B34F8403-2EEB-FB84-35F7-66F7EC24D7B1}"/>
            </a:ext>
          </a:extLst>
        </xdr:cNvPr>
        <xdr:cNvPicPr>
          <a:picLocks noChangeAspect="1"/>
        </xdr:cNvPicPr>
      </xdr:nvPicPr>
      <xdr:blipFill>
        <a:blip xmlns:r="http://schemas.openxmlformats.org/officeDocument/2006/relationships" r:embed="rId145"/>
        <a:stretch>
          <a:fillRect/>
        </a:stretch>
      </xdr:blipFill>
      <xdr:spPr>
        <a:xfrm>
          <a:off x="3898900" y="516064500"/>
          <a:ext cx="1561905" cy="1561905"/>
        </a:xfrm>
        <a:prstGeom prst="rect">
          <a:avLst/>
        </a:prstGeom>
      </xdr:spPr>
    </xdr:pic>
    <xdr:clientData/>
  </xdr:twoCellAnchor>
  <xdr:twoCellAnchor editAs="oneCell">
    <xdr:from>
      <xdr:col>5</xdr:col>
      <xdr:colOff>2839720</xdr:colOff>
      <xdr:row>1009</xdr:row>
      <xdr:rowOff>8890</xdr:rowOff>
    </xdr:from>
    <xdr:to>
      <xdr:col>5</xdr:col>
      <xdr:colOff>4397815</xdr:colOff>
      <xdr:row>1009</xdr:row>
      <xdr:rowOff>1582225</xdr:rowOff>
    </xdr:to>
    <xdr:pic>
      <xdr:nvPicPr>
        <xdr:cNvPr id="423" name="図 422">
          <a:extLst>
            <a:ext uri="{FF2B5EF4-FFF2-40B4-BE49-F238E27FC236}">
              <a16:creationId xmlns:a16="http://schemas.microsoft.com/office/drawing/2014/main" id="{C4263D58-7AD9-713F-736E-7A4B3900492F}"/>
            </a:ext>
          </a:extLst>
        </xdr:cNvPr>
        <xdr:cNvPicPr>
          <a:picLocks noChangeAspect="1"/>
        </xdr:cNvPicPr>
      </xdr:nvPicPr>
      <xdr:blipFill>
        <a:blip xmlns:r="http://schemas.openxmlformats.org/officeDocument/2006/relationships" r:embed="rId145"/>
        <a:stretch>
          <a:fillRect/>
        </a:stretch>
      </xdr:blipFill>
      <xdr:spPr>
        <a:xfrm>
          <a:off x="8973820" y="516047990"/>
          <a:ext cx="1558095" cy="1561905"/>
        </a:xfrm>
        <a:prstGeom prst="rect">
          <a:avLst/>
        </a:prstGeom>
      </xdr:spPr>
    </xdr:pic>
    <xdr:clientData/>
  </xdr:twoCellAnchor>
  <xdr:twoCellAnchor editAs="oneCell">
    <xdr:from>
      <xdr:col>2</xdr:col>
      <xdr:colOff>2844800</xdr:colOff>
      <xdr:row>1016</xdr:row>
      <xdr:rowOff>12700</xdr:rowOff>
    </xdr:from>
    <xdr:to>
      <xdr:col>2</xdr:col>
      <xdr:colOff>4399085</xdr:colOff>
      <xdr:row>1016</xdr:row>
      <xdr:rowOff>1582225</xdr:rowOff>
    </xdr:to>
    <xdr:pic>
      <xdr:nvPicPr>
        <xdr:cNvPr id="424" name="図 423">
          <a:extLst>
            <a:ext uri="{FF2B5EF4-FFF2-40B4-BE49-F238E27FC236}">
              <a16:creationId xmlns:a16="http://schemas.microsoft.com/office/drawing/2014/main" id="{4F475AF1-9EB5-E8AE-6B43-A5F0FD779E15}"/>
            </a:ext>
          </a:extLst>
        </xdr:cNvPr>
        <xdr:cNvPicPr>
          <a:picLocks noChangeAspect="1"/>
        </xdr:cNvPicPr>
      </xdr:nvPicPr>
      <xdr:blipFill>
        <a:blip xmlns:r="http://schemas.openxmlformats.org/officeDocument/2006/relationships" r:embed="rId146"/>
        <a:stretch>
          <a:fillRect/>
        </a:stretch>
      </xdr:blipFill>
      <xdr:spPr>
        <a:xfrm>
          <a:off x="3911600" y="519633200"/>
          <a:ext cx="1561905" cy="1561905"/>
        </a:xfrm>
        <a:prstGeom prst="rect">
          <a:avLst/>
        </a:prstGeom>
      </xdr:spPr>
    </xdr:pic>
    <xdr:clientData/>
  </xdr:twoCellAnchor>
  <xdr:twoCellAnchor editAs="oneCell">
    <xdr:from>
      <xdr:col>5</xdr:col>
      <xdr:colOff>2844800</xdr:colOff>
      <xdr:row>1016</xdr:row>
      <xdr:rowOff>25400</xdr:rowOff>
    </xdr:from>
    <xdr:to>
      <xdr:col>5</xdr:col>
      <xdr:colOff>4399085</xdr:colOff>
      <xdr:row>1016</xdr:row>
      <xdr:rowOff>1579685</xdr:rowOff>
    </xdr:to>
    <xdr:pic>
      <xdr:nvPicPr>
        <xdr:cNvPr id="425" name="図 424">
          <a:extLst>
            <a:ext uri="{FF2B5EF4-FFF2-40B4-BE49-F238E27FC236}">
              <a16:creationId xmlns:a16="http://schemas.microsoft.com/office/drawing/2014/main" id="{41CF9126-F104-2DC9-16AA-60A1BCC6360B}"/>
            </a:ext>
          </a:extLst>
        </xdr:cNvPr>
        <xdr:cNvPicPr>
          <a:picLocks noChangeAspect="1"/>
        </xdr:cNvPicPr>
      </xdr:nvPicPr>
      <xdr:blipFill>
        <a:blip xmlns:r="http://schemas.openxmlformats.org/officeDocument/2006/relationships" r:embed="rId146"/>
        <a:stretch>
          <a:fillRect/>
        </a:stretch>
      </xdr:blipFill>
      <xdr:spPr>
        <a:xfrm>
          <a:off x="8978900" y="519645900"/>
          <a:ext cx="1561905" cy="1561905"/>
        </a:xfrm>
        <a:prstGeom prst="rect">
          <a:avLst/>
        </a:prstGeom>
      </xdr:spPr>
    </xdr:pic>
    <xdr:clientData/>
  </xdr:twoCellAnchor>
  <xdr:twoCellAnchor editAs="oneCell">
    <xdr:from>
      <xdr:col>2</xdr:col>
      <xdr:colOff>2832100</xdr:colOff>
      <xdr:row>1023</xdr:row>
      <xdr:rowOff>12700</xdr:rowOff>
    </xdr:from>
    <xdr:to>
      <xdr:col>2</xdr:col>
      <xdr:colOff>4397815</xdr:colOff>
      <xdr:row>1023</xdr:row>
      <xdr:rowOff>1578415</xdr:rowOff>
    </xdr:to>
    <xdr:pic>
      <xdr:nvPicPr>
        <xdr:cNvPr id="426" name="図 425">
          <a:extLst>
            <a:ext uri="{FF2B5EF4-FFF2-40B4-BE49-F238E27FC236}">
              <a16:creationId xmlns:a16="http://schemas.microsoft.com/office/drawing/2014/main" id="{AD49DD55-98D2-CEC7-F48B-259A73F23B00}"/>
            </a:ext>
          </a:extLst>
        </xdr:cNvPr>
        <xdr:cNvPicPr>
          <a:picLocks noChangeAspect="1"/>
        </xdr:cNvPicPr>
      </xdr:nvPicPr>
      <xdr:blipFill>
        <a:blip xmlns:r="http://schemas.openxmlformats.org/officeDocument/2006/relationships" r:embed="rId147"/>
        <a:stretch>
          <a:fillRect/>
        </a:stretch>
      </xdr:blipFill>
      <xdr:spPr>
        <a:xfrm>
          <a:off x="3898900" y="523214600"/>
          <a:ext cx="1561905" cy="1561905"/>
        </a:xfrm>
        <a:prstGeom prst="rect">
          <a:avLst/>
        </a:prstGeom>
      </xdr:spPr>
    </xdr:pic>
    <xdr:clientData/>
  </xdr:twoCellAnchor>
  <xdr:twoCellAnchor editAs="oneCell">
    <xdr:from>
      <xdr:col>5</xdr:col>
      <xdr:colOff>2832100</xdr:colOff>
      <xdr:row>1023</xdr:row>
      <xdr:rowOff>25400</xdr:rowOff>
    </xdr:from>
    <xdr:to>
      <xdr:col>5</xdr:col>
      <xdr:colOff>4397815</xdr:colOff>
      <xdr:row>1023</xdr:row>
      <xdr:rowOff>1583495</xdr:rowOff>
    </xdr:to>
    <xdr:pic>
      <xdr:nvPicPr>
        <xdr:cNvPr id="427" name="図 426">
          <a:extLst>
            <a:ext uri="{FF2B5EF4-FFF2-40B4-BE49-F238E27FC236}">
              <a16:creationId xmlns:a16="http://schemas.microsoft.com/office/drawing/2014/main" id="{61B45029-9141-3C2B-BD2A-522FA07208BF}"/>
            </a:ext>
          </a:extLst>
        </xdr:cNvPr>
        <xdr:cNvPicPr>
          <a:picLocks noChangeAspect="1"/>
        </xdr:cNvPicPr>
      </xdr:nvPicPr>
      <xdr:blipFill>
        <a:blip xmlns:r="http://schemas.openxmlformats.org/officeDocument/2006/relationships" r:embed="rId147"/>
        <a:stretch>
          <a:fillRect/>
        </a:stretch>
      </xdr:blipFill>
      <xdr:spPr>
        <a:xfrm>
          <a:off x="8966200" y="523227300"/>
          <a:ext cx="1561905" cy="1561905"/>
        </a:xfrm>
        <a:prstGeom prst="rect">
          <a:avLst/>
        </a:prstGeom>
      </xdr:spPr>
    </xdr:pic>
    <xdr:clientData/>
  </xdr:twoCellAnchor>
  <xdr:twoCellAnchor editAs="oneCell">
    <xdr:from>
      <xdr:col>2</xdr:col>
      <xdr:colOff>2832100</xdr:colOff>
      <xdr:row>1030</xdr:row>
      <xdr:rowOff>12700</xdr:rowOff>
    </xdr:from>
    <xdr:to>
      <xdr:col>2</xdr:col>
      <xdr:colOff>4397815</xdr:colOff>
      <xdr:row>1030</xdr:row>
      <xdr:rowOff>1578415</xdr:rowOff>
    </xdr:to>
    <xdr:pic>
      <xdr:nvPicPr>
        <xdr:cNvPr id="428" name="図 427">
          <a:extLst>
            <a:ext uri="{FF2B5EF4-FFF2-40B4-BE49-F238E27FC236}">
              <a16:creationId xmlns:a16="http://schemas.microsoft.com/office/drawing/2014/main" id="{E2D917D8-F24A-BFB1-DF22-6CE3A7D87F40}"/>
            </a:ext>
          </a:extLst>
        </xdr:cNvPr>
        <xdr:cNvPicPr>
          <a:picLocks noChangeAspect="1"/>
        </xdr:cNvPicPr>
      </xdr:nvPicPr>
      <xdr:blipFill>
        <a:blip xmlns:r="http://schemas.openxmlformats.org/officeDocument/2006/relationships" r:embed="rId148"/>
        <a:stretch>
          <a:fillRect/>
        </a:stretch>
      </xdr:blipFill>
      <xdr:spPr>
        <a:xfrm>
          <a:off x="3898900" y="526796000"/>
          <a:ext cx="1561905" cy="1561905"/>
        </a:xfrm>
        <a:prstGeom prst="rect">
          <a:avLst/>
        </a:prstGeom>
      </xdr:spPr>
    </xdr:pic>
    <xdr:clientData/>
  </xdr:twoCellAnchor>
  <xdr:twoCellAnchor editAs="oneCell">
    <xdr:from>
      <xdr:col>5</xdr:col>
      <xdr:colOff>2839720</xdr:colOff>
      <xdr:row>1030</xdr:row>
      <xdr:rowOff>8890</xdr:rowOff>
    </xdr:from>
    <xdr:to>
      <xdr:col>5</xdr:col>
      <xdr:colOff>4397815</xdr:colOff>
      <xdr:row>1030</xdr:row>
      <xdr:rowOff>1578415</xdr:rowOff>
    </xdr:to>
    <xdr:pic>
      <xdr:nvPicPr>
        <xdr:cNvPr id="429" name="図 428">
          <a:extLst>
            <a:ext uri="{FF2B5EF4-FFF2-40B4-BE49-F238E27FC236}">
              <a16:creationId xmlns:a16="http://schemas.microsoft.com/office/drawing/2014/main" id="{168BA8C3-6598-CD43-40D0-0B536C46F643}"/>
            </a:ext>
          </a:extLst>
        </xdr:cNvPr>
        <xdr:cNvPicPr>
          <a:picLocks noChangeAspect="1"/>
        </xdr:cNvPicPr>
      </xdr:nvPicPr>
      <xdr:blipFill>
        <a:blip xmlns:r="http://schemas.openxmlformats.org/officeDocument/2006/relationships" r:embed="rId148"/>
        <a:stretch>
          <a:fillRect/>
        </a:stretch>
      </xdr:blipFill>
      <xdr:spPr>
        <a:xfrm>
          <a:off x="8973820" y="526792190"/>
          <a:ext cx="1561905" cy="1561905"/>
        </a:xfrm>
        <a:prstGeom prst="rect">
          <a:avLst/>
        </a:prstGeom>
      </xdr:spPr>
    </xdr:pic>
    <xdr:clientData/>
  </xdr:twoCellAnchor>
  <xdr:twoCellAnchor editAs="oneCell">
    <xdr:from>
      <xdr:col>2</xdr:col>
      <xdr:colOff>2844800</xdr:colOff>
      <xdr:row>1044</xdr:row>
      <xdr:rowOff>12700</xdr:rowOff>
    </xdr:from>
    <xdr:to>
      <xdr:col>2</xdr:col>
      <xdr:colOff>4402895</xdr:colOff>
      <xdr:row>1044</xdr:row>
      <xdr:rowOff>1578415</xdr:rowOff>
    </xdr:to>
    <xdr:pic>
      <xdr:nvPicPr>
        <xdr:cNvPr id="432" name="図 431">
          <a:extLst>
            <a:ext uri="{FF2B5EF4-FFF2-40B4-BE49-F238E27FC236}">
              <a16:creationId xmlns:a16="http://schemas.microsoft.com/office/drawing/2014/main" id="{56EC94F1-A837-2F2A-60A6-051F6C4AB641}"/>
            </a:ext>
          </a:extLst>
        </xdr:cNvPr>
        <xdr:cNvPicPr>
          <a:picLocks noChangeAspect="1"/>
        </xdr:cNvPicPr>
      </xdr:nvPicPr>
      <xdr:blipFill>
        <a:blip xmlns:r="http://schemas.openxmlformats.org/officeDocument/2006/relationships" r:embed="rId149"/>
        <a:stretch>
          <a:fillRect/>
        </a:stretch>
      </xdr:blipFill>
      <xdr:spPr>
        <a:xfrm>
          <a:off x="3911600" y="533958800"/>
          <a:ext cx="1561905" cy="1561905"/>
        </a:xfrm>
        <a:prstGeom prst="rect">
          <a:avLst/>
        </a:prstGeom>
      </xdr:spPr>
    </xdr:pic>
    <xdr:clientData/>
  </xdr:twoCellAnchor>
  <xdr:twoCellAnchor editAs="oneCell">
    <xdr:from>
      <xdr:col>5</xdr:col>
      <xdr:colOff>2832100</xdr:colOff>
      <xdr:row>1044</xdr:row>
      <xdr:rowOff>21590</xdr:rowOff>
    </xdr:from>
    <xdr:to>
      <xdr:col>5</xdr:col>
      <xdr:colOff>4397815</xdr:colOff>
      <xdr:row>1044</xdr:row>
      <xdr:rowOff>1579685</xdr:rowOff>
    </xdr:to>
    <xdr:pic>
      <xdr:nvPicPr>
        <xdr:cNvPr id="433" name="図 432">
          <a:extLst>
            <a:ext uri="{FF2B5EF4-FFF2-40B4-BE49-F238E27FC236}">
              <a16:creationId xmlns:a16="http://schemas.microsoft.com/office/drawing/2014/main" id="{CE79848D-7648-4C80-8730-FA96A8860927}"/>
            </a:ext>
          </a:extLst>
        </xdr:cNvPr>
        <xdr:cNvPicPr>
          <a:picLocks noChangeAspect="1"/>
        </xdr:cNvPicPr>
      </xdr:nvPicPr>
      <xdr:blipFill>
        <a:blip xmlns:r="http://schemas.openxmlformats.org/officeDocument/2006/relationships" r:embed="rId149"/>
        <a:stretch>
          <a:fillRect/>
        </a:stretch>
      </xdr:blipFill>
      <xdr:spPr>
        <a:xfrm>
          <a:off x="8966200" y="533967690"/>
          <a:ext cx="1561905" cy="1561905"/>
        </a:xfrm>
        <a:prstGeom prst="rect">
          <a:avLst/>
        </a:prstGeom>
      </xdr:spPr>
    </xdr:pic>
    <xdr:clientData/>
  </xdr:twoCellAnchor>
  <xdr:twoCellAnchor editAs="oneCell">
    <xdr:from>
      <xdr:col>2</xdr:col>
      <xdr:colOff>2832100</xdr:colOff>
      <xdr:row>1037</xdr:row>
      <xdr:rowOff>25400</xdr:rowOff>
    </xdr:from>
    <xdr:to>
      <xdr:col>2</xdr:col>
      <xdr:colOff>4397815</xdr:colOff>
      <xdr:row>1037</xdr:row>
      <xdr:rowOff>1583495</xdr:rowOff>
    </xdr:to>
    <xdr:pic>
      <xdr:nvPicPr>
        <xdr:cNvPr id="434" name="図 433">
          <a:extLst>
            <a:ext uri="{FF2B5EF4-FFF2-40B4-BE49-F238E27FC236}">
              <a16:creationId xmlns:a16="http://schemas.microsoft.com/office/drawing/2014/main" id="{10103704-B9DF-399B-E270-5DB5F134D512}"/>
            </a:ext>
          </a:extLst>
        </xdr:cNvPr>
        <xdr:cNvPicPr>
          <a:picLocks noChangeAspect="1"/>
        </xdr:cNvPicPr>
      </xdr:nvPicPr>
      <xdr:blipFill>
        <a:blip xmlns:r="http://schemas.openxmlformats.org/officeDocument/2006/relationships" r:embed="rId150"/>
        <a:stretch>
          <a:fillRect/>
        </a:stretch>
      </xdr:blipFill>
      <xdr:spPr>
        <a:xfrm>
          <a:off x="3898900" y="530390100"/>
          <a:ext cx="1561905" cy="1561905"/>
        </a:xfrm>
        <a:prstGeom prst="rect">
          <a:avLst/>
        </a:prstGeom>
      </xdr:spPr>
    </xdr:pic>
    <xdr:clientData/>
  </xdr:twoCellAnchor>
  <xdr:twoCellAnchor editAs="oneCell">
    <xdr:from>
      <xdr:col>5</xdr:col>
      <xdr:colOff>2832100</xdr:colOff>
      <xdr:row>1037</xdr:row>
      <xdr:rowOff>12700</xdr:rowOff>
    </xdr:from>
    <xdr:to>
      <xdr:col>5</xdr:col>
      <xdr:colOff>4397815</xdr:colOff>
      <xdr:row>1037</xdr:row>
      <xdr:rowOff>1578415</xdr:rowOff>
    </xdr:to>
    <xdr:pic>
      <xdr:nvPicPr>
        <xdr:cNvPr id="435" name="図 434">
          <a:extLst>
            <a:ext uri="{FF2B5EF4-FFF2-40B4-BE49-F238E27FC236}">
              <a16:creationId xmlns:a16="http://schemas.microsoft.com/office/drawing/2014/main" id="{A603942C-2F74-4654-9C62-A3D673C099E8}"/>
            </a:ext>
          </a:extLst>
        </xdr:cNvPr>
        <xdr:cNvPicPr>
          <a:picLocks noChangeAspect="1"/>
        </xdr:cNvPicPr>
      </xdr:nvPicPr>
      <xdr:blipFill>
        <a:blip xmlns:r="http://schemas.openxmlformats.org/officeDocument/2006/relationships" r:embed="rId151"/>
        <a:stretch>
          <a:fillRect/>
        </a:stretch>
      </xdr:blipFill>
      <xdr:spPr>
        <a:xfrm>
          <a:off x="8966200" y="530377400"/>
          <a:ext cx="1561905" cy="1561905"/>
        </a:xfrm>
        <a:prstGeom prst="rect">
          <a:avLst/>
        </a:prstGeom>
      </xdr:spPr>
    </xdr:pic>
    <xdr:clientData/>
  </xdr:twoCellAnchor>
  <xdr:twoCellAnchor editAs="oneCell">
    <xdr:from>
      <xdr:col>2</xdr:col>
      <xdr:colOff>2844800</xdr:colOff>
      <xdr:row>1051</xdr:row>
      <xdr:rowOff>25400</xdr:rowOff>
    </xdr:from>
    <xdr:to>
      <xdr:col>2</xdr:col>
      <xdr:colOff>4402895</xdr:colOff>
      <xdr:row>1051</xdr:row>
      <xdr:rowOff>1583495</xdr:rowOff>
    </xdr:to>
    <xdr:pic>
      <xdr:nvPicPr>
        <xdr:cNvPr id="436" name="図 435">
          <a:extLst>
            <a:ext uri="{FF2B5EF4-FFF2-40B4-BE49-F238E27FC236}">
              <a16:creationId xmlns:a16="http://schemas.microsoft.com/office/drawing/2014/main" id="{CFB0FDEB-3F3A-726C-F913-64C1AD28F01E}"/>
            </a:ext>
          </a:extLst>
        </xdr:cNvPr>
        <xdr:cNvPicPr>
          <a:picLocks noChangeAspect="1"/>
        </xdr:cNvPicPr>
      </xdr:nvPicPr>
      <xdr:blipFill>
        <a:blip xmlns:r="http://schemas.openxmlformats.org/officeDocument/2006/relationships" r:embed="rId152"/>
        <a:stretch>
          <a:fillRect/>
        </a:stretch>
      </xdr:blipFill>
      <xdr:spPr>
        <a:xfrm>
          <a:off x="3911600" y="537552900"/>
          <a:ext cx="1561905" cy="1561905"/>
        </a:xfrm>
        <a:prstGeom prst="rect">
          <a:avLst/>
        </a:prstGeom>
      </xdr:spPr>
    </xdr:pic>
    <xdr:clientData/>
  </xdr:twoCellAnchor>
  <xdr:twoCellAnchor editAs="oneCell">
    <xdr:from>
      <xdr:col>5</xdr:col>
      <xdr:colOff>2832100</xdr:colOff>
      <xdr:row>1051</xdr:row>
      <xdr:rowOff>16510</xdr:rowOff>
    </xdr:from>
    <xdr:to>
      <xdr:col>5</xdr:col>
      <xdr:colOff>4397815</xdr:colOff>
      <xdr:row>1051</xdr:row>
      <xdr:rowOff>1582225</xdr:rowOff>
    </xdr:to>
    <xdr:pic>
      <xdr:nvPicPr>
        <xdr:cNvPr id="437" name="図 436">
          <a:extLst>
            <a:ext uri="{FF2B5EF4-FFF2-40B4-BE49-F238E27FC236}">
              <a16:creationId xmlns:a16="http://schemas.microsoft.com/office/drawing/2014/main" id="{12AE8134-AE1A-DDF0-C0FA-4ACC1B444582}"/>
            </a:ext>
          </a:extLst>
        </xdr:cNvPr>
        <xdr:cNvPicPr>
          <a:picLocks noChangeAspect="1"/>
        </xdr:cNvPicPr>
      </xdr:nvPicPr>
      <xdr:blipFill>
        <a:blip xmlns:r="http://schemas.openxmlformats.org/officeDocument/2006/relationships" r:embed="rId152"/>
        <a:stretch>
          <a:fillRect/>
        </a:stretch>
      </xdr:blipFill>
      <xdr:spPr>
        <a:xfrm>
          <a:off x="8966200" y="537544010"/>
          <a:ext cx="1561905" cy="1561905"/>
        </a:xfrm>
        <a:prstGeom prst="rect">
          <a:avLst/>
        </a:prstGeom>
      </xdr:spPr>
    </xdr:pic>
    <xdr:clientData/>
  </xdr:twoCellAnchor>
  <xdr:twoCellAnchor editAs="oneCell">
    <xdr:from>
      <xdr:col>2</xdr:col>
      <xdr:colOff>2832100</xdr:colOff>
      <xdr:row>1058</xdr:row>
      <xdr:rowOff>12700</xdr:rowOff>
    </xdr:from>
    <xdr:to>
      <xdr:col>2</xdr:col>
      <xdr:colOff>4401625</xdr:colOff>
      <xdr:row>1058</xdr:row>
      <xdr:rowOff>1582225</xdr:rowOff>
    </xdr:to>
    <xdr:pic>
      <xdr:nvPicPr>
        <xdr:cNvPr id="380" name="図 379">
          <a:extLst>
            <a:ext uri="{FF2B5EF4-FFF2-40B4-BE49-F238E27FC236}">
              <a16:creationId xmlns:a16="http://schemas.microsoft.com/office/drawing/2014/main" id="{E432C434-7042-9BE1-DB2C-D68C3C5A6669}"/>
            </a:ext>
          </a:extLst>
        </xdr:cNvPr>
        <xdr:cNvPicPr>
          <a:picLocks noChangeAspect="1"/>
        </xdr:cNvPicPr>
      </xdr:nvPicPr>
      <xdr:blipFill>
        <a:blip xmlns:r="http://schemas.openxmlformats.org/officeDocument/2006/relationships" r:embed="rId153"/>
        <a:stretch>
          <a:fillRect/>
        </a:stretch>
      </xdr:blipFill>
      <xdr:spPr>
        <a:xfrm>
          <a:off x="3898900" y="541121600"/>
          <a:ext cx="1561905" cy="1561905"/>
        </a:xfrm>
        <a:prstGeom prst="rect">
          <a:avLst/>
        </a:prstGeom>
      </xdr:spPr>
    </xdr:pic>
    <xdr:clientData/>
  </xdr:twoCellAnchor>
  <xdr:twoCellAnchor editAs="oneCell">
    <xdr:from>
      <xdr:col>5</xdr:col>
      <xdr:colOff>2844800</xdr:colOff>
      <xdr:row>1058</xdr:row>
      <xdr:rowOff>25400</xdr:rowOff>
    </xdr:from>
    <xdr:to>
      <xdr:col>5</xdr:col>
      <xdr:colOff>4399085</xdr:colOff>
      <xdr:row>1058</xdr:row>
      <xdr:rowOff>1579685</xdr:rowOff>
    </xdr:to>
    <xdr:pic>
      <xdr:nvPicPr>
        <xdr:cNvPr id="381" name="図 380">
          <a:extLst>
            <a:ext uri="{FF2B5EF4-FFF2-40B4-BE49-F238E27FC236}">
              <a16:creationId xmlns:a16="http://schemas.microsoft.com/office/drawing/2014/main" id="{CD527DAB-FE0D-4A30-7716-DFB5148962FD}"/>
            </a:ext>
          </a:extLst>
        </xdr:cNvPr>
        <xdr:cNvPicPr>
          <a:picLocks noChangeAspect="1"/>
        </xdr:cNvPicPr>
      </xdr:nvPicPr>
      <xdr:blipFill>
        <a:blip xmlns:r="http://schemas.openxmlformats.org/officeDocument/2006/relationships" r:embed="rId153"/>
        <a:stretch>
          <a:fillRect/>
        </a:stretch>
      </xdr:blipFill>
      <xdr:spPr>
        <a:xfrm>
          <a:off x="8978900" y="541134300"/>
          <a:ext cx="1561905" cy="1561905"/>
        </a:xfrm>
        <a:prstGeom prst="rect">
          <a:avLst/>
        </a:prstGeom>
      </xdr:spPr>
    </xdr:pic>
    <xdr:clientData/>
  </xdr:twoCellAnchor>
  <xdr:twoCellAnchor editAs="oneCell">
    <xdr:from>
      <xdr:col>2</xdr:col>
      <xdr:colOff>2832100</xdr:colOff>
      <xdr:row>1065</xdr:row>
      <xdr:rowOff>25400</xdr:rowOff>
    </xdr:from>
    <xdr:to>
      <xdr:col>2</xdr:col>
      <xdr:colOff>4401625</xdr:colOff>
      <xdr:row>1065</xdr:row>
      <xdr:rowOff>1579685</xdr:rowOff>
    </xdr:to>
    <xdr:pic>
      <xdr:nvPicPr>
        <xdr:cNvPr id="430" name="図 429">
          <a:extLst>
            <a:ext uri="{FF2B5EF4-FFF2-40B4-BE49-F238E27FC236}">
              <a16:creationId xmlns:a16="http://schemas.microsoft.com/office/drawing/2014/main" id="{FEBF24A0-55A3-B509-A146-152EC22CD570}"/>
            </a:ext>
          </a:extLst>
        </xdr:cNvPr>
        <xdr:cNvPicPr>
          <a:picLocks noChangeAspect="1"/>
        </xdr:cNvPicPr>
      </xdr:nvPicPr>
      <xdr:blipFill>
        <a:blip xmlns:r="http://schemas.openxmlformats.org/officeDocument/2006/relationships" r:embed="rId154"/>
        <a:stretch>
          <a:fillRect/>
        </a:stretch>
      </xdr:blipFill>
      <xdr:spPr>
        <a:xfrm>
          <a:off x="3898900" y="544715700"/>
          <a:ext cx="1561905" cy="1561905"/>
        </a:xfrm>
        <a:prstGeom prst="rect">
          <a:avLst/>
        </a:prstGeom>
      </xdr:spPr>
    </xdr:pic>
    <xdr:clientData/>
  </xdr:twoCellAnchor>
  <xdr:twoCellAnchor editAs="oneCell">
    <xdr:from>
      <xdr:col>5</xdr:col>
      <xdr:colOff>2844800</xdr:colOff>
      <xdr:row>1065</xdr:row>
      <xdr:rowOff>12700</xdr:rowOff>
    </xdr:from>
    <xdr:to>
      <xdr:col>5</xdr:col>
      <xdr:colOff>4399085</xdr:colOff>
      <xdr:row>1065</xdr:row>
      <xdr:rowOff>1582225</xdr:rowOff>
    </xdr:to>
    <xdr:pic>
      <xdr:nvPicPr>
        <xdr:cNvPr id="431" name="図 430">
          <a:extLst>
            <a:ext uri="{FF2B5EF4-FFF2-40B4-BE49-F238E27FC236}">
              <a16:creationId xmlns:a16="http://schemas.microsoft.com/office/drawing/2014/main" id="{158596EF-4650-4155-C862-F01728105E28}"/>
            </a:ext>
          </a:extLst>
        </xdr:cNvPr>
        <xdr:cNvPicPr>
          <a:picLocks noChangeAspect="1"/>
        </xdr:cNvPicPr>
      </xdr:nvPicPr>
      <xdr:blipFill>
        <a:blip xmlns:r="http://schemas.openxmlformats.org/officeDocument/2006/relationships" r:embed="rId154"/>
        <a:stretch>
          <a:fillRect/>
        </a:stretch>
      </xdr:blipFill>
      <xdr:spPr>
        <a:xfrm>
          <a:off x="8978900" y="544703000"/>
          <a:ext cx="1561905" cy="1561905"/>
        </a:xfrm>
        <a:prstGeom prst="rect">
          <a:avLst/>
        </a:prstGeom>
      </xdr:spPr>
    </xdr:pic>
    <xdr:clientData/>
  </xdr:twoCellAnchor>
  <xdr:twoCellAnchor editAs="oneCell">
    <xdr:from>
      <xdr:col>2</xdr:col>
      <xdr:colOff>2832100</xdr:colOff>
      <xdr:row>1072</xdr:row>
      <xdr:rowOff>25400</xdr:rowOff>
    </xdr:from>
    <xdr:to>
      <xdr:col>2</xdr:col>
      <xdr:colOff>4401625</xdr:colOff>
      <xdr:row>1072</xdr:row>
      <xdr:rowOff>1579685</xdr:rowOff>
    </xdr:to>
    <xdr:pic>
      <xdr:nvPicPr>
        <xdr:cNvPr id="438" name="図 437">
          <a:extLst>
            <a:ext uri="{FF2B5EF4-FFF2-40B4-BE49-F238E27FC236}">
              <a16:creationId xmlns:a16="http://schemas.microsoft.com/office/drawing/2014/main" id="{E7F549CC-9912-4F1C-5C96-857A5918D4E7}"/>
            </a:ext>
          </a:extLst>
        </xdr:cNvPr>
        <xdr:cNvPicPr>
          <a:picLocks noChangeAspect="1"/>
        </xdr:cNvPicPr>
      </xdr:nvPicPr>
      <xdr:blipFill>
        <a:blip xmlns:r="http://schemas.openxmlformats.org/officeDocument/2006/relationships" r:embed="rId155"/>
        <a:stretch>
          <a:fillRect/>
        </a:stretch>
      </xdr:blipFill>
      <xdr:spPr>
        <a:xfrm>
          <a:off x="3898900" y="548297100"/>
          <a:ext cx="1561905" cy="1561905"/>
        </a:xfrm>
        <a:prstGeom prst="rect">
          <a:avLst/>
        </a:prstGeom>
      </xdr:spPr>
    </xdr:pic>
    <xdr:clientData/>
  </xdr:twoCellAnchor>
  <xdr:twoCellAnchor editAs="oneCell">
    <xdr:from>
      <xdr:col>5</xdr:col>
      <xdr:colOff>2832100</xdr:colOff>
      <xdr:row>1072</xdr:row>
      <xdr:rowOff>21590</xdr:rowOff>
    </xdr:from>
    <xdr:to>
      <xdr:col>5</xdr:col>
      <xdr:colOff>4401625</xdr:colOff>
      <xdr:row>1072</xdr:row>
      <xdr:rowOff>1583495</xdr:rowOff>
    </xdr:to>
    <xdr:pic>
      <xdr:nvPicPr>
        <xdr:cNvPr id="439" name="図 438">
          <a:extLst>
            <a:ext uri="{FF2B5EF4-FFF2-40B4-BE49-F238E27FC236}">
              <a16:creationId xmlns:a16="http://schemas.microsoft.com/office/drawing/2014/main" id="{AF381595-2B9E-3BB6-DEB6-1DCBFF8BB814}"/>
            </a:ext>
          </a:extLst>
        </xdr:cNvPr>
        <xdr:cNvPicPr>
          <a:picLocks noChangeAspect="1"/>
        </xdr:cNvPicPr>
      </xdr:nvPicPr>
      <xdr:blipFill>
        <a:blip xmlns:r="http://schemas.openxmlformats.org/officeDocument/2006/relationships" r:embed="rId155"/>
        <a:stretch>
          <a:fillRect/>
        </a:stretch>
      </xdr:blipFill>
      <xdr:spPr>
        <a:xfrm>
          <a:off x="8966200" y="548293290"/>
          <a:ext cx="1561905" cy="1561905"/>
        </a:xfrm>
        <a:prstGeom prst="rect">
          <a:avLst/>
        </a:prstGeom>
      </xdr:spPr>
    </xdr:pic>
    <xdr:clientData/>
  </xdr:twoCellAnchor>
  <xdr:twoCellAnchor editAs="oneCell">
    <xdr:from>
      <xdr:col>2</xdr:col>
      <xdr:colOff>2837180</xdr:colOff>
      <xdr:row>1079</xdr:row>
      <xdr:rowOff>17780</xdr:rowOff>
    </xdr:from>
    <xdr:to>
      <xdr:col>2</xdr:col>
      <xdr:colOff>4400990</xdr:colOff>
      <xdr:row>1079</xdr:row>
      <xdr:rowOff>1583495</xdr:rowOff>
    </xdr:to>
    <xdr:pic>
      <xdr:nvPicPr>
        <xdr:cNvPr id="440" name="図 439">
          <a:extLst>
            <a:ext uri="{FF2B5EF4-FFF2-40B4-BE49-F238E27FC236}">
              <a16:creationId xmlns:a16="http://schemas.microsoft.com/office/drawing/2014/main" id="{34038FF6-7031-8601-033C-51B60B522801}"/>
            </a:ext>
          </a:extLst>
        </xdr:cNvPr>
        <xdr:cNvPicPr>
          <a:picLocks noChangeAspect="1"/>
        </xdr:cNvPicPr>
      </xdr:nvPicPr>
      <xdr:blipFill>
        <a:blip xmlns:r="http://schemas.openxmlformats.org/officeDocument/2006/relationships" r:embed="rId156"/>
        <a:stretch>
          <a:fillRect/>
        </a:stretch>
      </xdr:blipFill>
      <xdr:spPr>
        <a:xfrm>
          <a:off x="3903980" y="551870880"/>
          <a:ext cx="1563810" cy="1565715"/>
        </a:xfrm>
        <a:prstGeom prst="rect">
          <a:avLst/>
        </a:prstGeom>
      </xdr:spPr>
    </xdr:pic>
    <xdr:clientData/>
  </xdr:twoCellAnchor>
  <xdr:twoCellAnchor editAs="oneCell">
    <xdr:from>
      <xdr:col>5</xdr:col>
      <xdr:colOff>2832100</xdr:colOff>
      <xdr:row>1079</xdr:row>
      <xdr:rowOff>25400</xdr:rowOff>
    </xdr:from>
    <xdr:to>
      <xdr:col>5</xdr:col>
      <xdr:colOff>4401625</xdr:colOff>
      <xdr:row>1079</xdr:row>
      <xdr:rowOff>1579685</xdr:rowOff>
    </xdr:to>
    <xdr:pic>
      <xdr:nvPicPr>
        <xdr:cNvPr id="441" name="図 440">
          <a:extLst>
            <a:ext uri="{FF2B5EF4-FFF2-40B4-BE49-F238E27FC236}">
              <a16:creationId xmlns:a16="http://schemas.microsoft.com/office/drawing/2014/main" id="{0E0E2221-DC45-7454-A437-9DC0D86DB121}"/>
            </a:ext>
          </a:extLst>
        </xdr:cNvPr>
        <xdr:cNvPicPr>
          <a:picLocks noChangeAspect="1"/>
        </xdr:cNvPicPr>
      </xdr:nvPicPr>
      <xdr:blipFill>
        <a:blip xmlns:r="http://schemas.openxmlformats.org/officeDocument/2006/relationships" r:embed="rId156"/>
        <a:stretch>
          <a:fillRect/>
        </a:stretch>
      </xdr:blipFill>
      <xdr:spPr>
        <a:xfrm>
          <a:off x="8966200" y="551878500"/>
          <a:ext cx="1561905" cy="1561905"/>
        </a:xfrm>
        <a:prstGeom prst="rect">
          <a:avLst/>
        </a:prstGeom>
      </xdr:spPr>
    </xdr:pic>
    <xdr:clientData/>
  </xdr:twoCellAnchor>
  <xdr:twoCellAnchor editAs="oneCell">
    <xdr:from>
      <xdr:col>2</xdr:col>
      <xdr:colOff>2832100</xdr:colOff>
      <xdr:row>1086</xdr:row>
      <xdr:rowOff>12700</xdr:rowOff>
    </xdr:from>
    <xdr:to>
      <xdr:col>2</xdr:col>
      <xdr:colOff>4401625</xdr:colOff>
      <xdr:row>1086</xdr:row>
      <xdr:rowOff>1582225</xdr:rowOff>
    </xdr:to>
    <xdr:pic>
      <xdr:nvPicPr>
        <xdr:cNvPr id="442" name="図 441">
          <a:extLst>
            <a:ext uri="{FF2B5EF4-FFF2-40B4-BE49-F238E27FC236}">
              <a16:creationId xmlns:a16="http://schemas.microsoft.com/office/drawing/2014/main" id="{10432B42-0279-655C-97D8-406F016442FF}"/>
            </a:ext>
          </a:extLst>
        </xdr:cNvPr>
        <xdr:cNvPicPr>
          <a:picLocks noChangeAspect="1"/>
        </xdr:cNvPicPr>
      </xdr:nvPicPr>
      <xdr:blipFill>
        <a:blip xmlns:r="http://schemas.openxmlformats.org/officeDocument/2006/relationships" r:embed="rId157"/>
        <a:stretch>
          <a:fillRect/>
        </a:stretch>
      </xdr:blipFill>
      <xdr:spPr>
        <a:xfrm>
          <a:off x="3898900" y="555447200"/>
          <a:ext cx="1561905" cy="1561905"/>
        </a:xfrm>
        <a:prstGeom prst="rect">
          <a:avLst/>
        </a:prstGeom>
      </xdr:spPr>
    </xdr:pic>
    <xdr:clientData/>
  </xdr:twoCellAnchor>
  <xdr:twoCellAnchor editAs="oneCell">
    <xdr:from>
      <xdr:col>5</xdr:col>
      <xdr:colOff>2844800</xdr:colOff>
      <xdr:row>1086</xdr:row>
      <xdr:rowOff>12700</xdr:rowOff>
    </xdr:from>
    <xdr:to>
      <xdr:col>5</xdr:col>
      <xdr:colOff>4399085</xdr:colOff>
      <xdr:row>1086</xdr:row>
      <xdr:rowOff>1582225</xdr:rowOff>
    </xdr:to>
    <xdr:pic>
      <xdr:nvPicPr>
        <xdr:cNvPr id="443" name="図 442">
          <a:extLst>
            <a:ext uri="{FF2B5EF4-FFF2-40B4-BE49-F238E27FC236}">
              <a16:creationId xmlns:a16="http://schemas.microsoft.com/office/drawing/2014/main" id="{352BED8A-7461-29E9-DC23-9DCFDFF80178}"/>
            </a:ext>
          </a:extLst>
        </xdr:cNvPr>
        <xdr:cNvPicPr>
          <a:picLocks noChangeAspect="1"/>
        </xdr:cNvPicPr>
      </xdr:nvPicPr>
      <xdr:blipFill>
        <a:blip xmlns:r="http://schemas.openxmlformats.org/officeDocument/2006/relationships" r:embed="rId157"/>
        <a:stretch>
          <a:fillRect/>
        </a:stretch>
      </xdr:blipFill>
      <xdr:spPr>
        <a:xfrm>
          <a:off x="8978900" y="555447200"/>
          <a:ext cx="1561905" cy="1561905"/>
        </a:xfrm>
        <a:prstGeom prst="rect">
          <a:avLst/>
        </a:prstGeom>
      </xdr:spPr>
    </xdr:pic>
    <xdr:clientData/>
  </xdr:twoCellAnchor>
  <xdr:twoCellAnchor editAs="oneCell">
    <xdr:from>
      <xdr:col>2</xdr:col>
      <xdr:colOff>2832100</xdr:colOff>
      <xdr:row>1093</xdr:row>
      <xdr:rowOff>25400</xdr:rowOff>
    </xdr:from>
    <xdr:to>
      <xdr:col>2</xdr:col>
      <xdr:colOff>4401625</xdr:colOff>
      <xdr:row>1093</xdr:row>
      <xdr:rowOff>1579685</xdr:rowOff>
    </xdr:to>
    <xdr:pic>
      <xdr:nvPicPr>
        <xdr:cNvPr id="444" name="図 443">
          <a:extLst>
            <a:ext uri="{FF2B5EF4-FFF2-40B4-BE49-F238E27FC236}">
              <a16:creationId xmlns:a16="http://schemas.microsoft.com/office/drawing/2014/main" id="{54C229B1-5195-E9D9-D2EA-CD7B1533C782}"/>
            </a:ext>
          </a:extLst>
        </xdr:cNvPr>
        <xdr:cNvPicPr>
          <a:picLocks noChangeAspect="1"/>
        </xdr:cNvPicPr>
      </xdr:nvPicPr>
      <xdr:blipFill>
        <a:blip xmlns:r="http://schemas.openxmlformats.org/officeDocument/2006/relationships" r:embed="rId158"/>
        <a:stretch>
          <a:fillRect/>
        </a:stretch>
      </xdr:blipFill>
      <xdr:spPr>
        <a:xfrm>
          <a:off x="3898900" y="559041300"/>
          <a:ext cx="1561905" cy="1561905"/>
        </a:xfrm>
        <a:prstGeom prst="rect">
          <a:avLst/>
        </a:prstGeom>
      </xdr:spPr>
    </xdr:pic>
    <xdr:clientData/>
  </xdr:twoCellAnchor>
  <xdr:twoCellAnchor editAs="oneCell">
    <xdr:from>
      <xdr:col>5</xdr:col>
      <xdr:colOff>2844800</xdr:colOff>
      <xdr:row>1093</xdr:row>
      <xdr:rowOff>12700</xdr:rowOff>
    </xdr:from>
    <xdr:to>
      <xdr:col>5</xdr:col>
      <xdr:colOff>4399085</xdr:colOff>
      <xdr:row>1093</xdr:row>
      <xdr:rowOff>1582225</xdr:rowOff>
    </xdr:to>
    <xdr:pic>
      <xdr:nvPicPr>
        <xdr:cNvPr id="445" name="図 444">
          <a:extLst>
            <a:ext uri="{FF2B5EF4-FFF2-40B4-BE49-F238E27FC236}">
              <a16:creationId xmlns:a16="http://schemas.microsoft.com/office/drawing/2014/main" id="{7D926770-7733-D6CC-4953-398EE3864349}"/>
            </a:ext>
          </a:extLst>
        </xdr:cNvPr>
        <xdr:cNvPicPr>
          <a:picLocks noChangeAspect="1"/>
        </xdr:cNvPicPr>
      </xdr:nvPicPr>
      <xdr:blipFill>
        <a:blip xmlns:r="http://schemas.openxmlformats.org/officeDocument/2006/relationships" r:embed="rId158"/>
        <a:stretch>
          <a:fillRect/>
        </a:stretch>
      </xdr:blipFill>
      <xdr:spPr>
        <a:xfrm>
          <a:off x="8978900" y="559028600"/>
          <a:ext cx="1561905" cy="1561905"/>
        </a:xfrm>
        <a:prstGeom prst="rect">
          <a:avLst/>
        </a:prstGeom>
      </xdr:spPr>
    </xdr:pic>
    <xdr:clientData/>
  </xdr:twoCellAnchor>
  <xdr:twoCellAnchor editAs="oneCell">
    <xdr:from>
      <xdr:col>2</xdr:col>
      <xdr:colOff>2844800</xdr:colOff>
      <xdr:row>1099</xdr:row>
      <xdr:rowOff>317500</xdr:rowOff>
    </xdr:from>
    <xdr:to>
      <xdr:col>2</xdr:col>
      <xdr:colOff>4399085</xdr:colOff>
      <xdr:row>1100</xdr:row>
      <xdr:rowOff>1541585</xdr:rowOff>
    </xdr:to>
    <xdr:pic>
      <xdr:nvPicPr>
        <xdr:cNvPr id="446" name="図 445">
          <a:extLst>
            <a:ext uri="{FF2B5EF4-FFF2-40B4-BE49-F238E27FC236}">
              <a16:creationId xmlns:a16="http://schemas.microsoft.com/office/drawing/2014/main" id="{92E45C8E-6CBA-D48B-2BAE-C04FBD823CCD}"/>
            </a:ext>
          </a:extLst>
        </xdr:cNvPr>
        <xdr:cNvPicPr>
          <a:picLocks noChangeAspect="1"/>
        </xdr:cNvPicPr>
      </xdr:nvPicPr>
      <xdr:blipFill>
        <a:blip xmlns:r="http://schemas.openxmlformats.org/officeDocument/2006/relationships" r:embed="rId159"/>
        <a:stretch>
          <a:fillRect/>
        </a:stretch>
      </xdr:blipFill>
      <xdr:spPr>
        <a:xfrm>
          <a:off x="3911600" y="562584600"/>
          <a:ext cx="1561905" cy="1561905"/>
        </a:xfrm>
        <a:prstGeom prst="rect">
          <a:avLst/>
        </a:prstGeom>
      </xdr:spPr>
    </xdr:pic>
    <xdr:clientData/>
  </xdr:twoCellAnchor>
  <xdr:twoCellAnchor editAs="oneCell">
    <xdr:from>
      <xdr:col>5</xdr:col>
      <xdr:colOff>2844800</xdr:colOff>
      <xdr:row>1100</xdr:row>
      <xdr:rowOff>12700</xdr:rowOff>
    </xdr:from>
    <xdr:to>
      <xdr:col>5</xdr:col>
      <xdr:colOff>4399085</xdr:colOff>
      <xdr:row>1100</xdr:row>
      <xdr:rowOff>1582225</xdr:rowOff>
    </xdr:to>
    <xdr:pic>
      <xdr:nvPicPr>
        <xdr:cNvPr id="447" name="図 446">
          <a:extLst>
            <a:ext uri="{FF2B5EF4-FFF2-40B4-BE49-F238E27FC236}">
              <a16:creationId xmlns:a16="http://schemas.microsoft.com/office/drawing/2014/main" id="{2BCFB4B2-CB40-EF27-CB96-81EEDD532378}"/>
            </a:ext>
          </a:extLst>
        </xdr:cNvPr>
        <xdr:cNvPicPr>
          <a:picLocks noChangeAspect="1"/>
        </xdr:cNvPicPr>
      </xdr:nvPicPr>
      <xdr:blipFill>
        <a:blip xmlns:r="http://schemas.openxmlformats.org/officeDocument/2006/relationships" r:embed="rId159"/>
        <a:stretch>
          <a:fillRect/>
        </a:stretch>
      </xdr:blipFill>
      <xdr:spPr>
        <a:xfrm>
          <a:off x="8978900" y="562610000"/>
          <a:ext cx="1561905" cy="1561905"/>
        </a:xfrm>
        <a:prstGeom prst="rect">
          <a:avLst/>
        </a:prstGeom>
      </xdr:spPr>
    </xdr:pic>
    <xdr:clientData/>
  </xdr:twoCellAnchor>
  <xdr:twoCellAnchor editAs="oneCell">
    <xdr:from>
      <xdr:col>2</xdr:col>
      <xdr:colOff>2844800</xdr:colOff>
      <xdr:row>1107</xdr:row>
      <xdr:rowOff>12700</xdr:rowOff>
    </xdr:from>
    <xdr:to>
      <xdr:col>2</xdr:col>
      <xdr:colOff>4399085</xdr:colOff>
      <xdr:row>1107</xdr:row>
      <xdr:rowOff>1582225</xdr:rowOff>
    </xdr:to>
    <xdr:pic>
      <xdr:nvPicPr>
        <xdr:cNvPr id="448" name="図 447">
          <a:extLst>
            <a:ext uri="{FF2B5EF4-FFF2-40B4-BE49-F238E27FC236}">
              <a16:creationId xmlns:a16="http://schemas.microsoft.com/office/drawing/2014/main" id="{35E9DF3B-8D5C-00CC-45F6-0D6DC90C547E}"/>
            </a:ext>
          </a:extLst>
        </xdr:cNvPr>
        <xdr:cNvPicPr>
          <a:picLocks noChangeAspect="1"/>
        </xdr:cNvPicPr>
      </xdr:nvPicPr>
      <xdr:blipFill>
        <a:blip xmlns:r="http://schemas.openxmlformats.org/officeDocument/2006/relationships" r:embed="rId160"/>
        <a:stretch>
          <a:fillRect/>
        </a:stretch>
      </xdr:blipFill>
      <xdr:spPr>
        <a:xfrm>
          <a:off x="3911600" y="566191400"/>
          <a:ext cx="1561905" cy="1561905"/>
        </a:xfrm>
        <a:prstGeom prst="rect">
          <a:avLst/>
        </a:prstGeom>
      </xdr:spPr>
    </xdr:pic>
    <xdr:clientData/>
  </xdr:twoCellAnchor>
  <xdr:twoCellAnchor editAs="oneCell">
    <xdr:from>
      <xdr:col>5</xdr:col>
      <xdr:colOff>2835910</xdr:colOff>
      <xdr:row>1107</xdr:row>
      <xdr:rowOff>25400</xdr:rowOff>
    </xdr:from>
    <xdr:to>
      <xdr:col>5</xdr:col>
      <xdr:colOff>4397815</xdr:colOff>
      <xdr:row>1107</xdr:row>
      <xdr:rowOff>1579685</xdr:rowOff>
    </xdr:to>
    <xdr:pic>
      <xdr:nvPicPr>
        <xdr:cNvPr id="449" name="図 448">
          <a:extLst>
            <a:ext uri="{FF2B5EF4-FFF2-40B4-BE49-F238E27FC236}">
              <a16:creationId xmlns:a16="http://schemas.microsoft.com/office/drawing/2014/main" id="{7832EDBF-AD44-D5E5-A451-3DCBDF7E4D4A}"/>
            </a:ext>
          </a:extLst>
        </xdr:cNvPr>
        <xdr:cNvPicPr>
          <a:picLocks noChangeAspect="1"/>
        </xdr:cNvPicPr>
      </xdr:nvPicPr>
      <xdr:blipFill>
        <a:blip xmlns:r="http://schemas.openxmlformats.org/officeDocument/2006/relationships" r:embed="rId160"/>
        <a:stretch>
          <a:fillRect/>
        </a:stretch>
      </xdr:blipFill>
      <xdr:spPr>
        <a:xfrm>
          <a:off x="8970010" y="566204100"/>
          <a:ext cx="1561905" cy="1561905"/>
        </a:xfrm>
        <a:prstGeom prst="rect">
          <a:avLst/>
        </a:prstGeom>
      </xdr:spPr>
    </xdr:pic>
    <xdr:clientData/>
  </xdr:twoCellAnchor>
  <xdr:twoCellAnchor editAs="oneCell">
    <xdr:from>
      <xdr:col>2</xdr:col>
      <xdr:colOff>2844800</xdr:colOff>
      <xdr:row>1114</xdr:row>
      <xdr:rowOff>12700</xdr:rowOff>
    </xdr:from>
    <xdr:to>
      <xdr:col>2</xdr:col>
      <xdr:colOff>4399085</xdr:colOff>
      <xdr:row>1114</xdr:row>
      <xdr:rowOff>1582225</xdr:rowOff>
    </xdr:to>
    <xdr:pic>
      <xdr:nvPicPr>
        <xdr:cNvPr id="450" name="図 449">
          <a:extLst>
            <a:ext uri="{FF2B5EF4-FFF2-40B4-BE49-F238E27FC236}">
              <a16:creationId xmlns:a16="http://schemas.microsoft.com/office/drawing/2014/main" id="{99E016F8-214B-CB0E-914E-8A6CF8F5C9B3}"/>
            </a:ext>
          </a:extLst>
        </xdr:cNvPr>
        <xdr:cNvPicPr>
          <a:picLocks noChangeAspect="1"/>
        </xdr:cNvPicPr>
      </xdr:nvPicPr>
      <xdr:blipFill>
        <a:blip xmlns:r="http://schemas.openxmlformats.org/officeDocument/2006/relationships" r:embed="rId161"/>
        <a:stretch>
          <a:fillRect/>
        </a:stretch>
      </xdr:blipFill>
      <xdr:spPr>
        <a:xfrm>
          <a:off x="3911600" y="569772800"/>
          <a:ext cx="1561905" cy="1561905"/>
        </a:xfrm>
        <a:prstGeom prst="rect">
          <a:avLst/>
        </a:prstGeom>
      </xdr:spPr>
    </xdr:pic>
    <xdr:clientData/>
  </xdr:twoCellAnchor>
  <xdr:twoCellAnchor editAs="oneCell">
    <xdr:from>
      <xdr:col>5</xdr:col>
      <xdr:colOff>2840990</xdr:colOff>
      <xdr:row>1114</xdr:row>
      <xdr:rowOff>12700</xdr:rowOff>
    </xdr:from>
    <xdr:to>
      <xdr:col>5</xdr:col>
      <xdr:colOff>4402895</xdr:colOff>
      <xdr:row>1114</xdr:row>
      <xdr:rowOff>1582225</xdr:rowOff>
    </xdr:to>
    <xdr:pic>
      <xdr:nvPicPr>
        <xdr:cNvPr id="451" name="図 450">
          <a:extLst>
            <a:ext uri="{FF2B5EF4-FFF2-40B4-BE49-F238E27FC236}">
              <a16:creationId xmlns:a16="http://schemas.microsoft.com/office/drawing/2014/main" id="{944C0490-F8D0-6976-A602-9C8E9E3AAC57}"/>
            </a:ext>
          </a:extLst>
        </xdr:cNvPr>
        <xdr:cNvPicPr>
          <a:picLocks noChangeAspect="1"/>
        </xdr:cNvPicPr>
      </xdr:nvPicPr>
      <xdr:blipFill>
        <a:blip xmlns:r="http://schemas.openxmlformats.org/officeDocument/2006/relationships" r:embed="rId161"/>
        <a:stretch>
          <a:fillRect/>
        </a:stretch>
      </xdr:blipFill>
      <xdr:spPr>
        <a:xfrm>
          <a:off x="8975090" y="569772800"/>
          <a:ext cx="1561905" cy="1561905"/>
        </a:xfrm>
        <a:prstGeom prst="rect">
          <a:avLst/>
        </a:prstGeom>
      </xdr:spPr>
    </xdr:pic>
    <xdr:clientData/>
  </xdr:twoCellAnchor>
  <xdr:twoCellAnchor editAs="oneCell">
    <xdr:from>
      <xdr:col>2</xdr:col>
      <xdr:colOff>2844800</xdr:colOff>
      <xdr:row>1121</xdr:row>
      <xdr:rowOff>12700</xdr:rowOff>
    </xdr:from>
    <xdr:to>
      <xdr:col>2</xdr:col>
      <xdr:colOff>4406705</xdr:colOff>
      <xdr:row>1121</xdr:row>
      <xdr:rowOff>1574605</xdr:rowOff>
    </xdr:to>
    <xdr:pic>
      <xdr:nvPicPr>
        <xdr:cNvPr id="456" name="図 455">
          <a:extLst>
            <a:ext uri="{FF2B5EF4-FFF2-40B4-BE49-F238E27FC236}">
              <a16:creationId xmlns:a16="http://schemas.microsoft.com/office/drawing/2014/main" id="{B046CF50-76CA-9A34-C562-1CC3467C457F}"/>
            </a:ext>
          </a:extLst>
        </xdr:cNvPr>
        <xdr:cNvPicPr>
          <a:picLocks noChangeAspect="1"/>
        </xdr:cNvPicPr>
      </xdr:nvPicPr>
      <xdr:blipFill>
        <a:blip xmlns:r="http://schemas.openxmlformats.org/officeDocument/2006/relationships" r:embed="rId162"/>
        <a:stretch>
          <a:fillRect/>
        </a:stretch>
      </xdr:blipFill>
      <xdr:spPr>
        <a:xfrm>
          <a:off x="3911600" y="573354200"/>
          <a:ext cx="1561905" cy="1561905"/>
        </a:xfrm>
        <a:prstGeom prst="rect">
          <a:avLst/>
        </a:prstGeom>
      </xdr:spPr>
    </xdr:pic>
    <xdr:clientData/>
  </xdr:twoCellAnchor>
  <xdr:twoCellAnchor editAs="oneCell">
    <xdr:from>
      <xdr:col>5</xdr:col>
      <xdr:colOff>2830195</xdr:colOff>
      <xdr:row>1121</xdr:row>
      <xdr:rowOff>25400</xdr:rowOff>
    </xdr:from>
    <xdr:to>
      <xdr:col>5</xdr:col>
      <xdr:colOff>4399720</xdr:colOff>
      <xdr:row>1121</xdr:row>
      <xdr:rowOff>1591115</xdr:rowOff>
    </xdr:to>
    <xdr:pic>
      <xdr:nvPicPr>
        <xdr:cNvPr id="457" name="図 456">
          <a:extLst>
            <a:ext uri="{FF2B5EF4-FFF2-40B4-BE49-F238E27FC236}">
              <a16:creationId xmlns:a16="http://schemas.microsoft.com/office/drawing/2014/main" id="{DA691EBE-8CFD-E68D-0C0F-F1CAA969690E}"/>
            </a:ext>
          </a:extLst>
        </xdr:cNvPr>
        <xdr:cNvPicPr>
          <a:picLocks noChangeAspect="1"/>
        </xdr:cNvPicPr>
      </xdr:nvPicPr>
      <xdr:blipFill>
        <a:blip xmlns:r="http://schemas.openxmlformats.org/officeDocument/2006/relationships" r:embed="rId162"/>
        <a:stretch>
          <a:fillRect/>
        </a:stretch>
      </xdr:blipFill>
      <xdr:spPr>
        <a:xfrm>
          <a:off x="8964295" y="573366900"/>
          <a:ext cx="1569525" cy="1565715"/>
        </a:xfrm>
        <a:prstGeom prst="rect">
          <a:avLst/>
        </a:prstGeom>
      </xdr:spPr>
    </xdr:pic>
    <xdr:clientData/>
  </xdr:twoCellAnchor>
  <xdr:twoCellAnchor editAs="oneCell">
    <xdr:from>
      <xdr:col>2</xdr:col>
      <xdr:colOff>2830195</xdr:colOff>
      <xdr:row>1128</xdr:row>
      <xdr:rowOff>25400</xdr:rowOff>
    </xdr:from>
    <xdr:to>
      <xdr:col>2</xdr:col>
      <xdr:colOff>4401625</xdr:colOff>
      <xdr:row>1128</xdr:row>
      <xdr:rowOff>1587305</xdr:rowOff>
    </xdr:to>
    <xdr:pic>
      <xdr:nvPicPr>
        <xdr:cNvPr id="458" name="図 457">
          <a:extLst>
            <a:ext uri="{FF2B5EF4-FFF2-40B4-BE49-F238E27FC236}">
              <a16:creationId xmlns:a16="http://schemas.microsoft.com/office/drawing/2014/main" id="{8FEC7A00-6A1B-CC4D-DF8B-659012CEB5E5}"/>
            </a:ext>
          </a:extLst>
        </xdr:cNvPr>
        <xdr:cNvPicPr>
          <a:picLocks noChangeAspect="1"/>
        </xdr:cNvPicPr>
      </xdr:nvPicPr>
      <xdr:blipFill>
        <a:blip xmlns:r="http://schemas.openxmlformats.org/officeDocument/2006/relationships" r:embed="rId163"/>
        <a:stretch>
          <a:fillRect/>
        </a:stretch>
      </xdr:blipFill>
      <xdr:spPr>
        <a:xfrm>
          <a:off x="3896995" y="576948300"/>
          <a:ext cx="1571430" cy="1561905"/>
        </a:xfrm>
        <a:prstGeom prst="rect">
          <a:avLst/>
        </a:prstGeom>
      </xdr:spPr>
    </xdr:pic>
    <xdr:clientData/>
  </xdr:twoCellAnchor>
  <xdr:twoCellAnchor editAs="oneCell">
    <xdr:from>
      <xdr:col>5</xdr:col>
      <xdr:colOff>2844800</xdr:colOff>
      <xdr:row>1128</xdr:row>
      <xdr:rowOff>16510</xdr:rowOff>
    </xdr:from>
    <xdr:to>
      <xdr:col>6</xdr:col>
      <xdr:colOff>3615</xdr:colOff>
      <xdr:row>1128</xdr:row>
      <xdr:rowOff>1578415</xdr:rowOff>
    </xdr:to>
    <xdr:pic>
      <xdr:nvPicPr>
        <xdr:cNvPr id="459" name="図 458">
          <a:extLst>
            <a:ext uri="{FF2B5EF4-FFF2-40B4-BE49-F238E27FC236}">
              <a16:creationId xmlns:a16="http://schemas.microsoft.com/office/drawing/2014/main" id="{3F5345E9-0D52-74E4-E3D2-AB4285A753C2}"/>
            </a:ext>
          </a:extLst>
        </xdr:cNvPr>
        <xdr:cNvPicPr>
          <a:picLocks noChangeAspect="1"/>
        </xdr:cNvPicPr>
      </xdr:nvPicPr>
      <xdr:blipFill>
        <a:blip xmlns:r="http://schemas.openxmlformats.org/officeDocument/2006/relationships" r:embed="rId163"/>
        <a:stretch>
          <a:fillRect/>
        </a:stretch>
      </xdr:blipFill>
      <xdr:spPr>
        <a:xfrm>
          <a:off x="8978900" y="576939410"/>
          <a:ext cx="1565715" cy="15619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2834640</xdr:colOff>
      <xdr:row>1</xdr:row>
      <xdr:rowOff>20320</xdr:rowOff>
    </xdr:from>
    <xdr:to>
      <xdr:col>2</xdr:col>
      <xdr:colOff>4400355</xdr:colOff>
      <xdr:row>1</xdr:row>
      <xdr:rowOff>1578415</xdr:rowOff>
    </xdr:to>
    <xdr:pic>
      <xdr:nvPicPr>
        <xdr:cNvPr id="2" name="図 1">
          <a:extLst>
            <a:ext uri="{FF2B5EF4-FFF2-40B4-BE49-F238E27FC236}">
              <a16:creationId xmlns:a16="http://schemas.microsoft.com/office/drawing/2014/main" id="{5FF01437-D8C7-7DC2-7D0C-75C747D53151}"/>
            </a:ext>
          </a:extLst>
        </xdr:cNvPr>
        <xdr:cNvPicPr>
          <a:picLocks noChangeAspect="1"/>
        </xdr:cNvPicPr>
      </xdr:nvPicPr>
      <xdr:blipFill>
        <a:blip xmlns:r="http://schemas.openxmlformats.org/officeDocument/2006/relationships" r:embed="rId1"/>
        <a:stretch>
          <a:fillRect/>
        </a:stretch>
      </xdr:blipFill>
      <xdr:spPr>
        <a:xfrm>
          <a:off x="3891280" y="335280"/>
          <a:ext cx="1561905" cy="1561905"/>
        </a:xfrm>
        <a:prstGeom prst="rect">
          <a:avLst/>
        </a:prstGeom>
      </xdr:spPr>
    </xdr:pic>
    <xdr:clientData/>
  </xdr:twoCellAnchor>
  <xdr:twoCellAnchor editAs="oneCell">
    <xdr:from>
      <xdr:col>5</xdr:col>
      <xdr:colOff>2834640</xdr:colOff>
      <xdr:row>1</xdr:row>
      <xdr:rowOff>20320</xdr:rowOff>
    </xdr:from>
    <xdr:to>
      <xdr:col>5</xdr:col>
      <xdr:colOff>4400355</xdr:colOff>
      <xdr:row>1</xdr:row>
      <xdr:rowOff>1578415</xdr:rowOff>
    </xdr:to>
    <xdr:pic>
      <xdr:nvPicPr>
        <xdr:cNvPr id="3" name="図 2">
          <a:extLst>
            <a:ext uri="{FF2B5EF4-FFF2-40B4-BE49-F238E27FC236}">
              <a16:creationId xmlns:a16="http://schemas.microsoft.com/office/drawing/2014/main" id="{4BC9707B-0578-9722-7E20-FAE6488E8641}"/>
            </a:ext>
          </a:extLst>
        </xdr:cNvPr>
        <xdr:cNvPicPr>
          <a:picLocks noChangeAspect="1"/>
        </xdr:cNvPicPr>
      </xdr:nvPicPr>
      <xdr:blipFill>
        <a:blip xmlns:r="http://schemas.openxmlformats.org/officeDocument/2006/relationships" r:embed="rId1"/>
        <a:stretch>
          <a:fillRect/>
        </a:stretch>
      </xdr:blipFill>
      <xdr:spPr>
        <a:xfrm>
          <a:off x="8971280" y="335280"/>
          <a:ext cx="1561905" cy="1561905"/>
        </a:xfrm>
        <a:prstGeom prst="rect">
          <a:avLst/>
        </a:prstGeom>
      </xdr:spPr>
    </xdr:pic>
    <xdr:clientData/>
  </xdr:twoCellAnchor>
  <xdr:twoCellAnchor editAs="oneCell">
    <xdr:from>
      <xdr:col>2</xdr:col>
      <xdr:colOff>2844800</xdr:colOff>
      <xdr:row>8</xdr:row>
      <xdr:rowOff>30480</xdr:rowOff>
    </xdr:from>
    <xdr:to>
      <xdr:col>2</xdr:col>
      <xdr:colOff>4402895</xdr:colOff>
      <xdr:row>8</xdr:row>
      <xdr:rowOff>1584765</xdr:rowOff>
    </xdr:to>
    <xdr:pic>
      <xdr:nvPicPr>
        <xdr:cNvPr id="4" name="図 3">
          <a:extLst>
            <a:ext uri="{FF2B5EF4-FFF2-40B4-BE49-F238E27FC236}">
              <a16:creationId xmlns:a16="http://schemas.microsoft.com/office/drawing/2014/main" id="{F07CB1EA-85BF-2E27-F8C4-926E2C121BEE}"/>
            </a:ext>
          </a:extLst>
        </xdr:cNvPr>
        <xdr:cNvPicPr>
          <a:picLocks noChangeAspect="1"/>
        </xdr:cNvPicPr>
      </xdr:nvPicPr>
      <xdr:blipFill>
        <a:blip xmlns:r="http://schemas.openxmlformats.org/officeDocument/2006/relationships" r:embed="rId2"/>
        <a:stretch>
          <a:fillRect/>
        </a:stretch>
      </xdr:blipFill>
      <xdr:spPr>
        <a:xfrm>
          <a:off x="3901440" y="3891280"/>
          <a:ext cx="1561905" cy="1561905"/>
        </a:xfrm>
        <a:prstGeom prst="rect">
          <a:avLst/>
        </a:prstGeom>
      </xdr:spPr>
    </xdr:pic>
    <xdr:clientData/>
  </xdr:twoCellAnchor>
  <xdr:twoCellAnchor editAs="oneCell">
    <xdr:from>
      <xdr:col>5</xdr:col>
      <xdr:colOff>2824480</xdr:colOff>
      <xdr:row>8</xdr:row>
      <xdr:rowOff>30480</xdr:rowOff>
    </xdr:from>
    <xdr:to>
      <xdr:col>5</xdr:col>
      <xdr:colOff>4397815</xdr:colOff>
      <xdr:row>8</xdr:row>
      <xdr:rowOff>1584765</xdr:rowOff>
    </xdr:to>
    <xdr:pic>
      <xdr:nvPicPr>
        <xdr:cNvPr id="5" name="図 4">
          <a:extLst>
            <a:ext uri="{FF2B5EF4-FFF2-40B4-BE49-F238E27FC236}">
              <a16:creationId xmlns:a16="http://schemas.microsoft.com/office/drawing/2014/main" id="{F7260D4B-AFC9-C18A-A9D8-C4A65E8F5447}"/>
            </a:ext>
          </a:extLst>
        </xdr:cNvPr>
        <xdr:cNvPicPr>
          <a:picLocks noChangeAspect="1"/>
        </xdr:cNvPicPr>
      </xdr:nvPicPr>
      <xdr:blipFill>
        <a:blip xmlns:r="http://schemas.openxmlformats.org/officeDocument/2006/relationships" r:embed="rId2"/>
        <a:stretch>
          <a:fillRect/>
        </a:stretch>
      </xdr:blipFill>
      <xdr:spPr>
        <a:xfrm>
          <a:off x="8961120" y="3891280"/>
          <a:ext cx="1561905" cy="1561905"/>
        </a:xfrm>
        <a:prstGeom prst="rect">
          <a:avLst/>
        </a:prstGeom>
      </xdr:spPr>
    </xdr:pic>
    <xdr:clientData/>
  </xdr:twoCellAnchor>
  <xdr:twoCellAnchor editAs="oneCell">
    <xdr:from>
      <xdr:col>2</xdr:col>
      <xdr:colOff>2844800</xdr:colOff>
      <xdr:row>15</xdr:row>
      <xdr:rowOff>12700</xdr:rowOff>
    </xdr:from>
    <xdr:to>
      <xdr:col>2</xdr:col>
      <xdr:colOff>4399085</xdr:colOff>
      <xdr:row>15</xdr:row>
      <xdr:rowOff>1582225</xdr:rowOff>
    </xdr:to>
    <xdr:pic>
      <xdr:nvPicPr>
        <xdr:cNvPr id="6" name="図 5">
          <a:extLst>
            <a:ext uri="{FF2B5EF4-FFF2-40B4-BE49-F238E27FC236}">
              <a16:creationId xmlns:a16="http://schemas.microsoft.com/office/drawing/2014/main" id="{84E87577-8D9C-BEC4-CACD-F74C1499CEEC}"/>
            </a:ext>
          </a:extLst>
        </xdr:cNvPr>
        <xdr:cNvPicPr>
          <a:picLocks noChangeAspect="1"/>
        </xdr:cNvPicPr>
      </xdr:nvPicPr>
      <xdr:blipFill>
        <a:blip xmlns:r="http://schemas.openxmlformats.org/officeDocument/2006/relationships" r:embed="rId3"/>
        <a:stretch>
          <a:fillRect/>
        </a:stretch>
      </xdr:blipFill>
      <xdr:spPr>
        <a:xfrm>
          <a:off x="3911600" y="7493000"/>
          <a:ext cx="1561905" cy="1561905"/>
        </a:xfrm>
        <a:prstGeom prst="rect">
          <a:avLst/>
        </a:prstGeom>
      </xdr:spPr>
    </xdr:pic>
    <xdr:clientData/>
  </xdr:twoCellAnchor>
  <xdr:twoCellAnchor editAs="oneCell">
    <xdr:from>
      <xdr:col>5</xdr:col>
      <xdr:colOff>2844800</xdr:colOff>
      <xdr:row>15</xdr:row>
      <xdr:rowOff>12700</xdr:rowOff>
    </xdr:from>
    <xdr:to>
      <xdr:col>5</xdr:col>
      <xdr:colOff>4399085</xdr:colOff>
      <xdr:row>15</xdr:row>
      <xdr:rowOff>1582225</xdr:rowOff>
    </xdr:to>
    <xdr:pic>
      <xdr:nvPicPr>
        <xdr:cNvPr id="7" name="図 6">
          <a:extLst>
            <a:ext uri="{FF2B5EF4-FFF2-40B4-BE49-F238E27FC236}">
              <a16:creationId xmlns:a16="http://schemas.microsoft.com/office/drawing/2014/main" id="{07A3F901-9589-58B5-5577-70C1858B3336}"/>
            </a:ext>
          </a:extLst>
        </xdr:cNvPr>
        <xdr:cNvPicPr>
          <a:picLocks noChangeAspect="1"/>
        </xdr:cNvPicPr>
      </xdr:nvPicPr>
      <xdr:blipFill>
        <a:blip xmlns:r="http://schemas.openxmlformats.org/officeDocument/2006/relationships" r:embed="rId3"/>
        <a:stretch>
          <a:fillRect/>
        </a:stretch>
      </xdr:blipFill>
      <xdr:spPr>
        <a:xfrm>
          <a:off x="8978900" y="7493000"/>
          <a:ext cx="1561905" cy="1561905"/>
        </a:xfrm>
        <a:prstGeom prst="rect">
          <a:avLst/>
        </a:prstGeom>
      </xdr:spPr>
    </xdr:pic>
    <xdr:clientData/>
  </xdr:twoCellAnchor>
  <xdr:twoCellAnchor editAs="oneCell">
    <xdr:from>
      <xdr:col>2</xdr:col>
      <xdr:colOff>2837180</xdr:colOff>
      <xdr:row>22</xdr:row>
      <xdr:rowOff>18415</xdr:rowOff>
    </xdr:from>
    <xdr:to>
      <xdr:col>2</xdr:col>
      <xdr:colOff>4399085</xdr:colOff>
      <xdr:row>22</xdr:row>
      <xdr:rowOff>1578415</xdr:rowOff>
    </xdr:to>
    <xdr:pic>
      <xdr:nvPicPr>
        <xdr:cNvPr id="8" name="図 7">
          <a:extLst>
            <a:ext uri="{FF2B5EF4-FFF2-40B4-BE49-F238E27FC236}">
              <a16:creationId xmlns:a16="http://schemas.microsoft.com/office/drawing/2014/main" id="{E58D3355-62FB-1C4B-C6D0-5B9633F483E5}"/>
            </a:ext>
          </a:extLst>
        </xdr:cNvPr>
        <xdr:cNvPicPr>
          <a:picLocks noChangeAspect="1"/>
        </xdr:cNvPicPr>
      </xdr:nvPicPr>
      <xdr:blipFill>
        <a:blip xmlns:r="http://schemas.openxmlformats.org/officeDocument/2006/relationships" r:embed="rId4"/>
        <a:stretch>
          <a:fillRect/>
        </a:stretch>
      </xdr:blipFill>
      <xdr:spPr>
        <a:xfrm>
          <a:off x="3903980" y="11080115"/>
          <a:ext cx="1561905" cy="1550475"/>
        </a:xfrm>
        <a:prstGeom prst="rect">
          <a:avLst/>
        </a:prstGeom>
      </xdr:spPr>
    </xdr:pic>
    <xdr:clientData/>
  </xdr:twoCellAnchor>
  <xdr:twoCellAnchor editAs="oneCell">
    <xdr:from>
      <xdr:col>5</xdr:col>
      <xdr:colOff>2842895</xdr:colOff>
      <xdr:row>22</xdr:row>
      <xdr:rowOff>16510</xdr:rowOff>
    </xdr:from>
    <xdr:to>
      <xdr:col>5</xdr:col>
      <xdr:colOff>4397180</xdr:colOff>
      <xdr:row>22</xdr:row>
      <xdr:rowOff>1578415</xdr:rowOff>
    </xdr:to>
    <xdr:pic>
      <xdr:nvPicPr>
        <xdr:cNvPr id="9" name="図 8">
          <a:extLst>
            <a:ext uri="{FF2B5EF4-FFF2-40B4-BE49-F238E27FC236}">
              <a16:creationId xmlns:a16="http://schemas.microsoft.com/office/drawing/2014/main" id="{09214875-588C-49EC-E6B0-249AB1667504}"/>
            </a:ext>
          </a:extLst>
        </xdr:cNvPr>
        <xdr:cNvPicPr>
          <a:picLocks noChangeAspect="1"/>
        </xdr:cNvPicPr>
      </xdr:nvPicPr>
      <xdr:blipFill>
        <a:blip xmlns:r="http://schemas.openxmlformats.org/officeDocument/2006/relationships" r:embed="rId4"/>
        <a:stretch>
          <a:fillRect/>
        </a:stretch>
      </xdr:blipFill>
      <xdr:spPr>
        <a:xfrm>
          <a:off x="8976995" y="11078210"/>
          <a:ext cx="1561905" cy="1561905"/>
        </a:xfrm>
        <a:prstGeom prst="rect">
          <a:avLst/>
        </a:prstGeom>
      </xdr:spPr>
    </xdr:pic>
    <xdr:clientData/>
  </xdr:twoCellAnchor>
  <xdr:twoCellAnchor editAs="oneCell">
    <xdr:from>
      <xdr:col>2</xdr:col>
      <xdr:colOff>2844800</xdr:colOff>
      <xdr:row>29</xdr:row>
      <xdr:rowOff>12700</xdr:rowOff>
    </xdr:from>
    <xdr:to>
      <xdr:col>2</xdr:col>
      <xdr:colOff>4399085</xdr:colOff>
      <xdr:row>29</xdr:row>
      <xdr:rowOff>1582225</xdr:rowOff>
    </xdr:to>
    <xdr:pic>
      <xdr:nvPicPr>
        <xdr:cNvPr id="10" name="図 9">
          <a:extLst>
            <a:ext uri="{FF2B5EF4-FFF2-40B4-BE49-F238E27FC236}">
              <a16:creationId xmlns:a16="http://schemas.microsoft.com/office/drawing/2014/main" id="{987C6914-F441-E85B-0D79-5291D607ECA0}"/>
            </a:ext>
          </a:extLst>
        </xdr:cNvPr>
        <xdr:cNvPicPr>
          <a:picLocks noChangeAspect="1"/>
        </xdr:cNvPicPr>
      </xdr:nvPicPr>
      <xdr:blipFill>
        <a:blip xmlns:r="http://schemas.openxmlformats.org/officeDocument/2006/relationships" r:embed="rId5"/>
        <a:stretch>
          <a:fillRect/>
        </a:stretch>
      </xdr:blipFill>
      <xdr:spPr>
        <a:xfrm>
          <a:off x="3911600" y="14655800"/>
          <a:ext cx="1561905" cy="1561905"/>
        </a:xfrm>
        <a:prstGeom prst="rect">
          <a:avLst/>
        </a:prstGeom>
      </xdr:spPr>
    </xdr:pic>
    <xdr:clientData/>
  </xdr:twoCellAnchor>
  <xdr:twoCellAnchor editAs="oneCell">
    <xdr:from>
      <xdr:col>5</xdr:col>
      <xdr:colOff>2844800</xdr:colOff>
      <xdr:row>29</xdr:row>
      <xdr:rowOff>12700</xdr:rowOff>
    </xdr:from>
    <xdr:to>
      <xdr:col>5</xdr:col>
      <xdr:colOff>4399085</xdr:colOff>
      <xdr:row>29</xdr:row>
      <xdr:rowOff>1582225</xdr:rowOff>
    </xdr:to>
    <xdr:pic>
      <xdr:nvPicPr>
        <xdr:cNvPr id="11" name="図 10">
          <a:extLst>
            <a:ext uri="{FF2B5EF4-FFF2-40B4-BE49-F238E27FC236}">
              <a16:creationId xmlns:a16="http://schemas.microsoft.com/office/drawing/2014/main" id="{503457DA-CBED-B49D-B8DD-B9838D1878EF}"/>
            </a:ext>
          </a:extLst>
        </xdr:cNvPr>
        <xdr:cNvPicPr>
          <a:picLocks noChangeAspect="1"/>
        </xdr:cNvPicPr>
      </xdr:nvPicPr>
      <xdr:blipFill>
        <a:blip xmlns:r="http://schemas.openxmlformats.org/officeDocument/2006/relationships" r:embed="rId5"/>
        <a:stretch>
          <a:fillRect/>
        </a:stretch>
      </xdr:blipFill>
      <xdr:spPr>
        <a:xfrm>
          <a:off x="8978900" y="14655800"/>
          <a:ext cx="1561905" cy="1561905"/>
        </a:xfrm>
        <a:prstGeom prst="rect">
          <a:avLst/>
        </a:prstGeom>
      </xdr:spPr>
    </xdr:pic>
    <xdr:clientData/>
  </xdr:twoCellAnchor>
  <xdr:twoCellAnchor editAs="oneCell">
    <xdr:from>
      <xdr:col>2</xdr:col>
      <xdr:colOff>2844800</xdr:colOff>
      <xdr:row>36</xdr:row>
      <xdr:rowOff>12700</xdr:rowOff>
    </xdr:from>
    <xdr:to>
      <xdr:col>2</xdr:col>
      <xdr:colOff>4399085</xdr:colOff>
      <xdr:row>36</xdr:row>
      <xdr:rowOff>1582225</xdr:rowOff>
    </xdr:to>
    <xdr:pic>
      <xdr:nvPicPr>
        <xdr:cNvPr id="12" name="図 11">
          <a:extLst>
            <a:ext uri="{FF2B5EF4-FFF2-40B4-BE49-F238E27FC236}">
              <a16:creationId xmlns:a16="http://schemas.microsoft.com/office/drawing/2014/main" id="{808AD12B-8581-31C9-1E3E-CEF49608375D}"/>
            </a:ext>
          </a:extLst>
        </xdr:cNvPr>
        <xdr:cNvPicPr>
          <a:picLocks noChangeAspect="1"/>
        </xdr:cNvPicPr>
      </xdr:nvPicPr>
      <xdr:blipFill>
        <a:blip xmlns:r="http://schemas.openxmlformats.org/officeDocument/2006/relationships" r:embed="rId6"/>
        <a:stretch>
          <a:fillRect/>
        </a:stretch>
      </xdr:blipFill>
      <xdr:spPr>
        <a:xfrm>
          <a:off x="3911600" y="18237200"/>
          <a:ext cx="1561905" cy="1561905"/>
        </a:xfrm>
        <a:prstGeom prst="rect">
          <a:avLst/>
        </a:prstGeom>
      </xdr:spPr>
    </xdr:pic>
    <xdr:clientData/>
  </xdr:twoCellAnchor>
  <xdr:twoCellAnchor editAs="oneCell">
    <xdr:from>
      <xdr:col>5</xdr:col>
      <xdr:colOff>2835910</xdr:colOff>
      <xdr:row>36</xdr:row>
      <xdr:rowOff>25400</xdr:rowOff>
    </xdr:from>
    <xdr:to>
      <xdr:col>5</xdr:col>
      <xdr:colOff>4401625</xdr:colOff>
      <xdr:row>36</xdr:row>
      <xdr:rowOff>1579685</xdr:rowOff>
    </xdr:to>
    <xdr:pic>
      <xdr:nvPicPr>
        <xdr:cNvPr id="13" name="図 12">
          <a:extLst>
            <a:ext uri="{FF2B5EF4-FFF2-40B4-BE49-F238E27FC236}">
              <a16:creationId xmlns:a16="http://schemas.microsoft.com/office/drawing/2014/main" id="{07F61333-3784-62AF-43AA-D9A96C7E0242}"/>
            </a:ext>
          </a:extLst>
        </xdr:cNvPr>
        <xdr:cNvPicPr>
          <a:picLocks noChangeAspect="1"/>
        </xdr:cNvPicPr>
      </xdr:nvPicPr>
      <xdr:blipFill>
        <a:blip xmlns:r="http://schemas.openxmlformats.org/officeDocument/2006/relationships" r:embed="rId6"/>
        <a:stretch>
          <a:fillRect/>
        </a:stretch>
      </xdr:blipFill>
      <xdr:spPr>
        <a:xfrm>
          <a:off x="8970010" y="18249900"/>
          <a:ext cx="1565715" cy="1561905"/>
        </a:xfrm>
        <a:prstGeom prst="rect">
          <a:avLst/>
        </a:prstGeom>
      </xdr:spPr>
    </xdr:pic>
    <xdr:clientData/>
  </xdr:twoCellAnchor>
  <xdr:twoCellAnchor editAs="oneCell">
    <xdr:from>
      <xdr:col>2</xdr:col>
      <xdr:colOff>2844800</xdr:colOff>
      <xdr:row>43</xdr:row>
      <xdr:rowOff>25400</xdr:rowOff>
    </xdr:from>
    <xdr:to>
      <xdr:col>2</xdr:col>
      <xdr:colOff>4399085</xdr:colOff>
      <xdr:row>43</xdr:row>
      <xdr:rowOff>1579685</xdr:rowOff>
    </xdr:to>
    <xdr:pic>
      <xdr:nvPicPr>
        <xdr:cNvPr id="14" name="図 13">
          <a:extLst>
            <a:ext uri="{FF2B5EF4-FFF2-40B4-BE49-F238E27FC236}">
              <a16:creationId xmlns:a16="http://schemas.microsoft.com/office/drawing/2014/main" id="{D4B1FD73-DBB1-C1BF-C509-D24A3DD21C52}"/>
            </a:ext>
          </a:extLst>
        </xdr:cNvPr>
        <xdr:cNvPicPr>
          <a:picLocks noChangeAspect="1"/>
        </xdr:cNvPicPr>
      </xdr:nvPicPr>
      <xdr:blipFill>
        <a:blip xmlns:r="http://schemas.openxmlformats.org/officeDocument/2006/relationships" r:embed="rId7"/>
        <a:stretch>
          <a:fillRect/>
        </a:stretch>
      </xdr:blipFill>
      <xdr:spPr>
        <a:xfrm>
          <a:off x="3911600" y="21831300"/>
          <a:ext cx="1561905" cy="1561905"/>
        </a:xfrm>
        <a:prstGeom prst="rect">
          <a:avLst/>
        </a:prstGeom>
      </xdr:spPr>
    </xdr:pic>
    <xdr:clientData/>
  </xdr:twoCellAnchor>
  <xdr:twoCellAnchor editAs="oneCell">
    <xdr:from>
      <xdr:col>5</xdr:col>
      <xdr:colOff>2837815</xdr:colOff>
      <xdr:row>43</xdr:row>
      <xdr:rowOff>22225</xdr:rowOff>
    </xdr:from>
    <xdr:to>
      <xdr:col>5</xdr:col>
      <xdr:colOff>4399720</xdr:colOff>
      <xdr:row>43</xdr:row>
      <xdr:rowOff>1584130</xdr:rowOff>
    </xdr:to>
    <xdr:pic>
      <xdr:nvPicPr>
        <xdr:cNvPr id="15" name="図 14">
          <a:extLst>
            <a:ext uri="{FF2B5EF4-FFF2-40B4-BE49-F238E27FC236}">
              <a16:creationId xmlns:a16="http://schemas.microsoft.com/office/drawing/2014/main" id="{1C9C8379-ED7E-EBB4-0CDF-95CFC67F0552}"/>
            </a:ext>
          </a:extLst>
        </xdr:cNvPr>
        <xdr:cNvPicPr>
          <a:picLocks noChangeAspect="1"/>
        </xdr:cNvPicPr>
      </xdr:nvPicPr>
      <xdr:blipFill>
        <a:blip xmlns:r="http://schemas.openxmlformats.org/officeDocument/2006/relationships" r:embed="rId7"/>
        <a:stretch>
          <a:fillRect/>
        </a:stretch>
      </xdr:blipFill>
      <xdr:spPr>
        <a:xfrm>
          <a:off x="8971915" y="21828125"/>
          <a:ext cx="1561905" cy="1561905"/>
        </a:xfrm>
        <a:prstGeom prst="rect">
          <a:avLst/>
        </a:prstGeom>
      </xdr:spPr>
    </xdr:pic>
    <xdr:clientData/>
  </xdr:twoCellAnchor>
  <xdr:twoCellAnchor editAs="oneCell">
    <xdr:from>
      <xdr:col>2</xdr:col>
      <xdr:colOff>2844800</xdr:colOff>
      <xdr:row>50</xdr:row>
      <xdr:rowOff>12700</xdr:rowOff>
    </xdr:from>
    <xdr:to>
      <xdr:col>2</xdr:col>
      <xdr:colOff>4399085</xdr:colOff>
      <xdr:row>50</xdr:row>
      <xdr:rowOff>1582225</xdr:rowOff>
    </xdr:to>
    <xdr:pic>
      <xdr:nvPicPr>
        <xdr:cNvPr id="16" name="図 15">
          <a:extLst>
            <a:ext uri="{FF2B5EF4-FFF2-40B4-BE49-F238E27FC236}">
              <a16:creationId xmlns:a16="http://schemas.microsoft.com/office/drawing/2014/main" id="{5256A57E-AA0F-4032-5ACD-1A872D95DF56}"/>
            </a:ext>
          </a:extLst>
        </xdr:cNvPr>
        <xdr:cNvPicPr>
          <a:picLocks noChangeAspect="1"/>
        </xdr:cNvPicPr>
      </xdr:nvPicPr>
      <xdr:blipFill>
        <a:blip xmlns:r="http://schemas.openxmlformats.org/officeDocument/2006/relationships" r:embed="rId8"/>
        <a:stretch>
          <a:fillRect/>
        </a:stretch>
      </xdr:blipFill>
      <xdr:spPr>
        <a:xfrm>
          <a:off x="3911600" y="25400000"/>
          <a:ext cx="1561905" cy="1561905"/>
        </a:xfrm>
        <a:prstGeom prst="rect">
          <a:avLst/>
        </a:prstGeom>
      </xdr:spPr>
    </xdr:pic>
    <xdr:clientData/>
  </xdr:twoCellAnchor>
  <xdr:twoCellAnchor editAs="oneCell">
    <xdr:from>
      <xdr:col>5</xdr:col>
      <xdr:colOff>2844800</xdr:colOff>
      <xdr:row>50</xdr:row>
      <xdr:rowOff>12700</xdr:rowOff>
    </xdr:from>
    <xdr:to>
      <xdr:col>5</xdr:col>
      <xdr:colOff>4399085</xdr:colOff>
      <xdr:row>50</xdr:row>
      <xdr:rowOff>1582225</xdr:rowOff>
    </xdr:to>
    <xdr:pic>
      <xdr:nvPicPr>
        <xdr:cNvPr id="17" name="図 16">
          <a:extLst>
            <a:ext uri="{FF2B5EF4-FFF2-40B4-BE49-F238E27FC236}">
              <a16:creationId xmlns:a16="http://schemas.microsoft.com/office/drawing/2014/main" id="{37C6B0B6-71C6-0C7B-6F15-B9B694E19825}"/>
            </a:ext>
          </a:extLst>
        </xdr:cNvPr>
        <xdr:cNvPicPr>
          <a:picLocks noChangeAspect="1"/>
        </xdr:cNvPicPr>
      </xdr:nvPicPr>
      <xdr:blipFill>
        <a:blip xmlns:r="http://schemas.openxmlformats.org/officeDocument/2006/relationships" r:embed="rId8"/>
        <a:stretch>
          <a:fillRect/>
        </a:stretch>
      </xdr:blipFill>
      <xdr:spPr>
        <a:xfrm>
          <a:off x="8978900" y="25400000"/>
          <a:ext cx="1561905" cy="1561905"/>
        </a:xfrm>
        <a:prstGeom prst="rect">
          <a:avLst/>
        </a:prstGeom>
      </xdr:spPr>
    </xdr:pic>
    <xdr:clientData/>
  </xdr:twoCellAnchor>
  <xdr:twoCellAnchor editAs="oneCell">
    <xdr:from>
      <xdr:col>2</xdr:col>
      <xdr:colOff>2844800</xdr:colOff>
      <xdr:row>57</xdr:row>
      <xdr:rowOff>25400</xdr:rowOff>
    </xdr:from>
    <xdr:to>
      <xdr:col>2</xdr:col>
      <xdr:colOff>4399085</xdr:colOff>
      <xdr:row>57</xdr:row>
      <xdr:rowOff>1579685</xdr:rowOff>
    </xdr:to>
    <xdr:pic>
      <xdr:nvPicPr>
        <xdr:cNvPr id="18" name="図 17">
          <a:extLst>
            <a:ext uri="{FF2B5EF4-FFF2-40B4-BE49-F238E27FC236}">
              <a16:creationId xmlns:a16="http://schemas.microsoft.com/office/drawing/2014/main" id="{F1BDC4DE-14BC-11CD-72D8-0389FBD11EFF}"/>
            </a:ext>
          </a:extLst>
        </xdr:cNvPr>
        <xdr:cNvPicPr>
          <a:picLocks noChangeAspect="1"/>
        </xdr:cNvPicPr>
      </xdr:nvPicPr>
      <xdr:blipFill>
        <a:blip xmlns:r="http://schemas.openxmlformats.org/officeDocument/2006/relationships" r:embed="rId9"/>
        <a:stretch>
          <a:fillRect/>
        </a:stretch>
      </xdr:blipFill>
      <xdr:spPr>
        <a:xfrm>
          <a:off x="3911600" y="28994100"/>
          <a:ext cx="1561905" cy="1561905"/>
        </a:xfrm>
        <a:prstGeom prst="rect">
          <a:avLst/>
        </a:prstGeom>
      </xdr:spPr>
    </xdr:pic>
    <xdr:clientData/>
  </xdr:twoCellAnchor>
  <xdr:twoCellAnchor editAs="oneCell">
    <xdr:from>
      <xdr:col>5</xdr:col>
      <xdr:colOff>2840990</xdr:colOff>
      <xdr:row>57</xdr:row>
      <xdr:rowOff>25400</xdr:rowOff>
    </xdr:from>
    <xdr:to>
      <xdr:col>5</xdr:col>
      <xdr:colOff>4402895</xdr:colOff>
      <xdr:row>57</xdr:row>
      <xdr:rowOff>1579685</xdr:rowOff>
    </xdr:to>
    <xdr:pic>
      <xdr:nvPicPr>
        <xdr:cNvPr id="19" name="図 18">
          <a:extLst>
            <a:ext uri="{FF2B5EF4-FFF2-40B4-BE49-F238E27FC236}">
              <a16:creationId xmlns:a16="http://schemas.microsoft.com/office/drawing/2014/main" id="{DF572721-9347-EB1A-39B8-C29A15F9B5A9}"/>
            </a:ext>
          </a:extLst>
        </xdr:cNvPr>
        <xdr:cNvPicPr>
          <a:picLocks noChangeAspect="1"/>
        </xdr:cNvPicPr>
      </xdr:nvPicPr>
      <xdr:blipFill>
        <a:blip xmlns:r="http://schemas.openxmlformats.org/officeDocument/2006/relationships" r:embed="rId9"/>
        <a:stretch>
          <a:fillRect/>
        </a:stretch>
      </xdr:blipFill>
      <xdr:spPr>
        <a:xfrm>
          <a:off x="8975090" y="28994100"/>
          <a:ext cx="1561905" cy="1561905"/>
        </a:xfrm>
        <a:prstGeom prst="rect">
          <a:avLst/>
        </a:prstGeom>
      </xdr:spPr>
    </xdr:pic>
    <xdr:clientData/>
  </xdr:twoCellAnchor>
  <xdr:twoCellAnchor editAs="oneCell">
    <xdr:from>
      <xdr:col>2</xdr:col>
      <xdr:colOff>2844800</xdr:colOff>
      <xdr:row>64</xdr:row>
      <xdr:rowOff>12700</xdr:rowOff>
    </xdr:from>
    <xdr:to>
      <xdr:col>2</xdr:col>
      <xdr:colOff>4399085</xdr:colOff>
      <xdr:row>64</xdr:row>
      <xdr:rowOff>1582225</xdr:rowOff>
    </xdr:to>
    <xdr:pic>
      <xdr:nvPicPr>
        <xdr:cNvPr id="20" name="図 19">
          <a:extLst>
            <a:ext uri="{FF2B5EF4-FFF2-40B4-BE49-F238E27FC236}">
              <a16:creationId xmlns:a16="http://schemas.microsoft.com/office/drawing/2014/main" id="{145EED31-9C15-83D1-4504-66F0A01484F5}"/>
            </a:ext>
          </a:extLst>
        </xdr:cNvPr>
        <xdr:cNvPicPr>
          <a:picLocks noChangeAspect="1"/>
        </xdr:cNvPicPr>
      </xdr:nvPicPr>
      <xdr:blipFill>
        <a:blip xmlns:r="http://schemas.openxmlformats.org/officeDocument/2006/relationships" r:embed="rId10"/>
        <a:stretch>
          <a:fillRect/>
        </a:stretch>
      </xdr:blipFill>
      <xdr:spPr>
        <a:xfrm>
          <a:off x="3911600" y="32562800"/>
          <a:ext cx="1561905" cy="1561905"/>
        </a:xfrm>
        <a:prstGeom prst="rect">
          <a:avLst/>
        </a:prstGeom>
      </xdr:spPr>
    </xdr:pic>
    <xdr:clientData/>
  </xdr:twoCellAnchor>
  <xdr:twoCellAnchor editAs="oneCell">
    <xdr:from>
      <xdr:col>5</xdr:col>
      <xdr:colOff>2844800</xdr:colOff>
      <xdr:row>64</xdr:row>
      <xdr:rowOff>25400</xdr:rowOff>
    </xdr:from>
    <xdr:to>
      <xdr:col>5</xdr:col>
      <xdr:colOff>4399085</xdr:colOff>
      <xdr:row>64</xdr:row>
      <xdr:rowOff>1579685</xdr:rowOff>
    </xdr:to>
    <xdr:pic>
      <xdr:nvPicPr>
        <xdr:cNvPr id="21" name="図 20">
          <a:extLst>
            <a:ext uri="{FF2B5EF4-FFF2-40B4-BE49-F238E27FC236}">
              <a16:creationId xmlns:a16="http://schemas.microsoft.com/office/drawing/2014/main" id="{B1E8D725-B060-A880-DC49-959ED83458E9}"/>
            </a:ext>
          </a:extLst>
        </xdr:cNvPr>
        <xdr:cNvPicPr>
          <a:picLocks noChangeAspect="1"/>
        </xdr:cNvPicPr>
      </xdr:nvPicPr>
      <xdr:blipFill>
        <a:blip xmlns:r="http://schemas.openxmlformats.org/officeDocument/2006/relationships" r:embed="rId10"/>
        <a:stretch>
          <a:fillRect/>
        </a:stretch>
      </xdr:blipFill>
      <xdr:spPr>
        <a:xfrm>
          <a:off x="8978900" y="32575500"/>
          <a:ext cx="1561905" cy="1561905"/>
        </a:xfrm>
        <a:prstGeom prst="rect">
          <a:avLst/>
        </a:prstGeom>
      </xdr:spPr>
    </xdr:pic>
    <xdr:clientData/>
  </xdr:twoCellAnchor>
  <xdr:twoCellAnchor editAs="oneCell">
    <xdr:from>
      <xdr:col>2</xdr:col>
      <xdr:colOff>2835275</xdr:colOff>
      <xdr:row>71</xdr:row>
      <xdr:rowOff>16510</xdr:rowOff>
    </xdr:from>
    <xdr:to>
      <xdr:col>2</xdr:col>
      <xdr:colOff>4400990</xdr:colOff>
      <xdr:row>71</xdr:row>
      <xdr:rowOff>1578415</xdr:rowOff>
    </xdr:to>
    <xdr:pic>
      <xdr:nvPicPr>
        <xdr:cNvPr id="22" name="図 21">
          <a:extLst>
            <a:ext uri="{FF2B5EF4-FFF2-40B4-BE49-F238E27FC236}">
              <a16:creationId xmlns:a16="http://schemas.microsoft.com/office/drawing/2014/main" id="{8DB22998-4CDD-866B-2365-AC934121E7E9}"/>
            </a:ext>
          </a:extLst>
        </xdr:cNvPr>
        <xdr:cNvPicPr>
          <a:picLocks noChangeAspect="1"/>
        </xdr:cNvPicPr>
      </xdr:nvPicPr>
      <xdr:blipFill>
        <a:blip xmlns:r="http://schemas.openxmlformats.org/officeDocument/2006/relationships" r:embed="rId11"/>
        <a:stretch>
          <a:fillRect/>
        </a:stretch>
      </xdr:blipFill>
      <xdr:spPr>
        <a:xfrm>
          <a:off x="3902075" y="36148010"/>
          <a:ext cx="1561905" cy="1565715"/>
        </a:xfrm>
        <a:prstGeom prst="rect">
          <a:avLst/>
        </a:prstGeom>
      </xdr:spPr>
    </xdr:pic>
    <xdr:clientData/>
  </xdr:twoCellAnchor>
  <xdr:twoCellAnchor editAs="oneCell">
    <xdr:from>
      <xdr:col>5</xdr:col>
      <xdr:colOff>2844800</xdr:colOff>
      <xdr:row>71</xdr:row>
      <xdr:rowOff>12700</xdr:rowOff>
    </xdr:from>
    <xdr:to>
      <xdr:col>5</xdr:col>
      <xdr:colOff>4402895</xdr:colOff>
      <xdr:row>71</xdr:row>
      <xdr:rowOff>1578415</xdr:rowOff>
    </xdr:to>
    <xdr:pic>
      <xdr:nvPicPr>
        <xdr:cNvPr id="23" name="図 22">
          <a:extLst>
            <a:ext uri="{FF2B5EF4-FFF2-40B4-BE49-F238E27FC236}">
              <a16:creationId xmlns:a16="http://schemas.microsoft.com/office/drawing/2014/main" id="{845D865B-C70E-532B-9442-8B1BACA62BDE}"/>
            </a:ext>
          </a:extLst>
        </xdr:cNvPr>
        <xdr:cNvPicPr>
          <a:picLocks noChangeAspect="1"/>
        </xdr:cNvPicPr>
      </xdr:nvPicPr>
      <xdr:blipFill>
        <a:blip xmlns:r="http://schemas.openxmlformats.org/officeDocument/2006/relationships" r:embed="rId11"/>
        <a:stretch>
          <a:fillRect/>
        </a:stretch>
      </xdr:blipFill>
      <xdr:spPr>
        <a:xfrm>
          <a:off x="8978900" y="36144200"/>
          <a:ext cx="1561905" cy="1561905"/>
        </a:xfrm>
        <a:prstGeom prst="rect">
          <a:avLst/>
        </a:prstGeom>
      </xdr:spPr>
    </xdr:pic>
    <xdr:clientData/>
  </xdr:twoCellAnchor>
  <xdr:twoCellAnchor editAs="oneCell">
    <xdr:from>
      <xdr:col>2</xdr:col>
      <xdr:colOff>2832100</xdr:colOff>
      <xdr:row>78</xdr:row>
      <xdr:rowOff>25400</xdr:rowOff>
    </xdr:from>
    <xdr:to>
      <xdr:col>2</xdr:col>
      <xdr:colOff>4397815</xdr:colOff>
      <xdr:row>78</xdr:row>
      <xdr:rowOff>1583495</xdr:rowOff>
    </xdr:to>
    <xdr:pic>
      <xdr:nvPicPr>
        <xdr:cNvPr id="24" name="図 23">
          <a:extLst>
            <a:ext uri="{FF2B5EF4-FFF2-40B4-BE49-F238E27FC236}">
              <a16:creationId xmlns:a16="http://schemas.microsoft.com/office/drawing/2014/main" id="{728C7880-41B5-A297-3B3E-8988EDE42B69}"/>
            </a:ext>
          </a:extLst>
        </xdr:cNvPr>
        <xdr:cNvPicPr>
          <a:picLocks noChangeAspect="1"/>
        </xdr:cNvPicPr>
      </xdr:nvPicPr>
      <xdr:blipFill>
        <a:blip xmlns:r="http://schemas.openxmlformats.org/officeDocument/2006/relationships" r:embed="rId12"/>
        <a:stretch>
          <a:fillRect/>
        </a:stretch>
      </xdr:blipFill>
      <xdr:spPr>
        <a:xfrm>
          <a:off x="3898900" y="39738300"/>
          <a:ext cx="1561905" cy="1561905"/>
        </a:xfrm>
        <a:prstGeom prst="rect">
          <a:avLst/>
        </a:prstGeom>
      </xdr:spPr>
    </xdr:pic>
    <xdr:clientData/>
  </xdr:twoCellAnchor>
  <xdr:twoCellAnchor editAs="oneCell">
    <xdr:from>
      <xdr:col>5</xdr:col>
      <xdr:colOff>2832100</xdr:colOff>
      <xdr:row>78</xdr:row>
      <xdr:rowOff>21590</xdr:rowOff>
    </xdr:from>
    <xdr:to>
      <xdr:col>5</xdr:col>
      <xdr:colOff>4397815</xdr:colOff>
      <xdr:row>78</xdr:row>
      <xdr:rowOff>1579685</xdr:rowOff>
    </xdr:to>
    <xdr:pic>
      <xdr:nvPicPr>
        <xdr:cNvPr id="25" name="図 24">
          <a:extLst>
            <a:ext uri="{FF2B5EF4-FFF2-40B4-BE49-F238E27FC236}">
              <a16:creationId xmlns:a16="http://schemas.microsoft.com/office/drawing/2014/main" id="{9ED3595F-445D-1DF6-C669-78F7BDC7F0D2}"/>
            </a:ext>
          </a:extLst>
        </xdr:cNvPr>
        <xdr:cNvPicPr>
          <a:picLocks noChangeAspect="1"/>
        </xdr:cNvPicPr>
      </xdr:nvPicPr>
      <xdr:blipFill>
        <a:blip xmlns:r="http://schemas.openxmlformats.org/officeDocument/2006/relationships" r:embed="rId12"/>
        <a:stretch>
          <a:fillRect/>
        </a:stretch>
      </xdr:blipFill>
      <xdr:spPr>
        <a:xfrm>
          <a:off x="8966200" y="39734490"/>
          <a:ext cx="1561905" cy="1561905"/>
        </a:xfrm>
        <a:prstGeom prst="rect">
          <a:avLst/>
        </a:prstGeom>
      </xdr:spPr>
    </xdr:pic>
    <xdr:clientData/>
  </xdr:twoCellAnchor>
  <xdr:twoCellAnchor editAs="oneCell">
    <xdr:from>
      <xdr:col>2</xdr:col>
      <xdr:colOff>2844800</xdr:colOff>
      <xdr:row>85</xdr:row>
      <xdr:rowOff>12700</xdr:rowOff>
    </xdr:from>
    <xdr:to>
      <xdr:col>2</xdr:col>
      <xdr:colOff>4399085</xdr:colOff>
      <xdr:row>85</xdr:row>
      <xdr:rowOff>1582225</xdr:rowOff>
    </xdr:to>
    <xdr:pic>
      <xdr:nvPicPr>
        <xdr:cNvPr id="26" name="図 25">
          <a:extLst>
            <a:ext uri="{FF2B5EF4-FFF2-40B4-BE49-F238E27FC236}">
              <a16:creationId xmlns:a16="http://schemas.microsoft.com/office/drawing/2014/main" id="{C4CDCA41-0B97-40C5-436E-D6EC977C1A25}"/>
            </a:ext>
          </a:extLst>
        </xdr:cNvPr>
        <xdr:cNvPicPr>
          <a:picLocks noChangeAspect="1"/>
        </xdr:cNvPicPr>
      </xdr:nvPicPr>
      <xdr:blipFill>
        <a:blip xmlns:r="http://schemas.openxmlformats.org/officeDocument/2006/relationships" r:embed="rId13"/>
        <a:stretch>
          <a:fillRect/>
        </a:stretch>
      </xdr:blipFill>
      <xdr:spPr>
        <a:xfrm>
          <a:off x="3911600" y="43307000"/>
          <a:ext cx="1561905" cy="1561905"/>
        </a:xfrm>
        <a:prstGeom prst="rect">
          <a:avLst/>
        </a:prstGeom>
      </xdr:spPr>
    </xdr:pic>
    <xdr:clientData/>
  </xdr:twoCellAnchor>
  <xdr:twoCellAnchor editAs="oneCell">
    <xdr:from>
      <xdr:col>5</xdr:col>
      <xdr:colOff>2832100</xdr:colOff>
      <xdr:row>85</xdr:row>
      <xdr:rowOff>25400</xdr:rowOff>
    </xdr:from>
    <xdr:to>
      <xdr:col>5</xdr:col>
      <xdr:colOff>4401625</xdr:colOff>
      <xdr:row>85</xdr:row>
      <xdr:rowOff>1579685</xdr:rowOff>
    </xdr:to>
    <xdr:pic>
      <xdr:nvPicPr>
        <xdr:cNvPr id="27" name="図 26">
          <a:extLst>
            <a:ext uri="{FF2B5EF4-FFF2-40B4-BE49-F238E27FC236}">
              <a16:creationId xmlns:a16="http://schemas.microsoft.com/office/drawing/2014/main" id="{BA6B90BA-3926-1089-8651-7FDD608DB957}"/>
            </a:ext>
          </a:extLst>
        </xdr:cNvPr>
        <xdr:cNvPicPr>
          <a:picLocks noChangeAspect="1"/>
        </xdr:cNvPicPr>
      </xdr:nvPicPr>
      <xdr:blipFill>
        <a:blip xmlns:r="http://schemas.openxmlformats.org/officeDocument/2006/relationships" r:embed="rId13"/>
        <a:stretch>
          <a:fillRect/>
        </a:stretch>
      </xdr:blipFill>
      <xdr:spPr>
        <a:xfrm>
          <a:off x="8966200" y="43319700"/>
          <a:ext cx="1561905" cy="1561905"/>
        </a:xfrm>
        <a:prstGeom prst="rect">
          <a:avLst/>
        </a:prstGeom>
      </xdr:spPr>
    </xdr:pic>
    <xdr:clientData/>
  </xdr:twoCellAnchor>
  <xdr:twoCellAnchor editAs="oneCell">
    <xdr:from>
      <xdr:col>2</xdr:col>
      <xdr:colOff>2832100</xdr:colOff>
      <xdr:row>92</xdr:row>
      <xdr:rowOff>12700</xdr:rowOff>
    </xdr:from>
    <xdr:to>
      <xdr:col>2</xdr:col>
      <xdr:colOff>4397815</xdr:colOff>
      <xdr:row>92</xdr:row>
      <xdr:rowOff>1578415</xdr:rowOff>
    </xdr:to>
    <xdr:pic>
      <xdr:nvPicPr>
        <xdr:cNvPr id="30" name="図 29">
          <a:extLst>
            <a:ext uri="{FF2B5EF4-FFF2-40B4-BE49-F238E27FC236}">
              <a16:creationId xmlns:a16="http://schemas.microsoft.com/office/drawing/2014/main" id="{56B4C64C-89EF-9D0D-03B8-1955E692A009}"/>
            </a:ext>
          </a:extLst>
        </xdr:cNvPr>
        <xdr:cNvPicPr>
          <a:picLocks noChangeAspect="1"/>
        </xdr:cNvPicPr>
      </xdr:nvPicPr>
      <xdr:blipFill>
        <a:blip xmlns:r="http://schemas.openxmlformats.org/officeDocument/2006/relationships" r:embed="rId14"/>
        <a:stretch>
          <a:fillRect/>
        </a:stretch>
      </xdr:blipFill>
      <xdr:spPr>
        <a:xfrm>
          <a:off x="3898900" y="46888400"/>
          <a:ext cx="1561905" cy="1561905"/>
        </a:xfrm>
        <a:prstGeom prst="rect">
          <a:avLst/>
        </a:prstGeom>
      </xdr:spPr>
    </xdr:pic>
    <xdr:clientData/>
  </xdr:twoCellAnchor>
  <xdr:twoCellAnchor editAs="oneCell">
    <xdr:from>
      <xdr:col>5</xdr:col>
      <xdr:colOff>2828290</xdr:colOff>
      <xdr:row>92</xdr:row>
      <xdr:rowOff>20320</xdr:rowOff>
    </xdr:from>
    <xdr:to>
      <xdr:col>5</xdr:col>
      <xdr:colOff>4401625</xdr:colOff>
      <xdr:row>92</xdr:row>
      <xdr:rowOff>1578415</xdr:rowOff>
    </xdr:to>
    <xdr:pic>
      <xdr:nvPicPr>
        <xdr:cNvPr id="31" name="図 30">
          <a:extLst>
            <a:ext uri="{FF2B5EF4-FFF2-40B4-BE49-F238E27FC236}">
              <a16:creationId xmlns:a16="http://schemas.microsoft.com/office/drawing/2014/main" id="{B8C915B4-81D6-0BB4-71E4-B0641C1B9991}"/>
            </a:ext>
          </a:extLst>
        </xdr:cNvPr>
        <xdr:cNvPicPr>
          <a:picLocks noChangeAspect="1"/>
        </xdr:cNvPicPr>
      </xdr:nvPicPr>
      <xdr:blipFill>
        <a:blip xmlns:r="http://schemas.openxmlformats.org/officeDocument/2006/relationships" r:embed="rId14"/>
        <a:stretch>
          <a:fillRect/>
        </a:stretch>
      </xdr:blipFill>
      <xdr:spPr>
        <a:xfrm>
          <a:off x="8962390" y="46896020"/>
          <a:ext cx="1560000" cy="1561905"/>
        </a:xfrm>
        <a:prstGeom prst="rect">
          <a:avLst/>
        </a:prstGeom>
      </xdr:spPr>
    </xdr:pic>
    <xdr:clientData/>
  </xdr:twoCellAnchor>
  <xdr:twoCellAnchor editAs="oneCell">
    <xdr:from>
      <xdr:col>2</xdr:col>
      <xdr:colOff>2844800</xdr:colOff>
      <xdr:row>99</xdr:row>
      <xdr:rowOff>25400</xdr:rowOff>
    </xdr:from>
    <xdr:to>
      <xdr:col>2</xdr:col>
      <xdr:colOff>4402895</xdr:colOff>
      <xdr:row>99</xdr:row>
      <xdr:rowOff>1583495</xdr:rowOff>
    </xdr:to>
    <xdr:pic>
      <xdr:nvPicPr>
        <xdr:cNvPr id="32" name="図 31">
          <a:extLst>
            <a:ext uri="{FF2B5EF4-FFF2-40B4-BE49-F238E27FC236}">
              <a16:creationId xmlns:a16="http://schemas.microsoft.com/office/drawing/2014/main" id="{DAF24A93-B921-010D-DBAC-F0069CC6F878}"/>
            </a:ext>
          </a:extLst>
        </xdr:cNvPr>
        <xdr:cNvPicPr>
          <a:picLocks noChangeAspect="1"/>
        </xdr:cNvPicPr>
      </xdr:nvPicPr>
      <xdr:blipFill>
        <a:blip xmlns:r="http://schemas.openxmlformats.org/officeDocument/2006/relationships" r:embed="rId15"/>
        <a:stretch>
          <a:fillRect/>
        </a:stretch>
      </xdr:blipFill>
      <xdr:spPr>
        <a:xfrm>
          <a:off x="3911600" y="50482500"/>
          <a:ext cx="1561905" cy="1561905"/>
        </a:xfrm>
        <a:prstGeom prst="rect">
          <a:avLst/>
        </a:prstGeom>
      </xdr:spPr>
    </xdr:pic>
    <xdr:clientData/>
  </xdr:twoCellAnchor>
  <xdr:twoCellAnchor editAs="oneCell">
    <xdr:from>
      <xdr:col>5</xdr:col>
      <xdr:colOff>2844800</xdr:colOff>
      <xdr:row>99</xdr:row>
      <xdr:rowOff>12700</xdr:rowOff>
    </xdr:from>
    <xdr:to>
      <xdr:col>5</xdr:col>
      <xdr:colOff>4402895</xdr:colOff>
      <xdr:row>99</xdr:row>
      <xdr:rowOff>1578415</xdr:rowOff>
    </xdr:to>
    <xdr:pic>
      <xdr:nvPicPr>
        <xdr:cNvPr id="33" name="図 32">
          <a:extLst>
            <a:ext uri="{FF2B5EF4-FFF2-40B4-BE49-F238E27FC236}">
              <a16:creationId xmlns:a16="http://schemas.microsoft.com/office/drawing/2014/main" id="{C054816D-0368-CFFA-2AD0-770E1B009C9B}"/>
            </a:ext>
          </a:extLst>
        </xdr:cNvPr>
        <xdr:cNvPicPr>
          <a:picLocks noChangeAspect="1"/>
        </xdr:cNvPicPr>
      </xdr:nvPicPr>
      <xdr:blipFill>
        <a:blip xmlns:r="http://schemas.openxmlformats.org/officeDocument/2006/relationships" r:embed="rId15"/>
        <a:stretch>
          <a:fillRect/>
        </a:stretch>
      </xdr:blipFill>
      <xdr:spPr>
        <a:xfrm>
          <a:off x="8978900" y="50469800"/>
          <a:ext cx="1561905" cy="1561905"/>
        </a:xfrm>
        <a:prstGeom prst="rect">
          <a:avLst/>
        </a:prstGeom>
      </xdr:spPr>
    </xdr:pic>
    <xdr:clientData/>
  </xdr:twoCellAnchor>
  <xdr:twoCellAnchor editAs="oneCell">
    <xdr:from>
      <xdr:col>2</xdr:col>
      <xdr:colOff>2832100</xdr:colOff>
      <xdr:row>106</xdr:row>
      <xdr:rowOff>25400</xdr:rowOff>
    </xdr:from>
    <xdr:to>
      <xdr:col>2</xdr:col>
      <xdr:colOff>4397815</xdr:colOff>
      <xdr:row>106</xdr:row>
      <xdr:rowOff>1583495</xdr:rowOff>
    </xdr:to>
    <xdr:pic>
      <xdr:nvPicPr>
        <xdr:cNvPr id="34" name="図 33">
          <a:extLst>
            <a:ext uri="{FF2B5EF4-FFF2-40B4-BE49-F238E27FC236}">
              <a16:creationId xmlns:a16="http://schemas.microsoft.com/office/drawing/2014/main" id="{F01E3961-D244-5F8A-5DA3-42438270BC78}"/>
            </a:ext>
          </a:extLst>
        </xdr:cNvPr>
        <xdr:cNvPicPr>
          <a:picLocks noChangeAspect="1"/>
        </xdr:cNvPicPr>
      </xdr:nvPicPr>
      <xdr:blipFill>
        <a:blip xmlns:r="http://schemas.openxmlformats.org/officeDocument/2006/relationships" r:embed="rId16"/>
        <a:stretch>
          <a:fillRect/>
        </a:stretch>
      </xdr:blipFill>
      <xdr:spPr>
        <a:xfrm>
          <a:off x="3898900" y="54063900"/>
          <a:ext cx="1561905" cy="1561905"/>
        </a:xfrm>
        <a:prstGeom prst="rect">
          <a:avLst/>
        </a:prstGeom>
      </xdr:spPr>
    </xdr:pic>
    <xdr:clientData/>
  </xdr:twoCellAnchor>
  <xdr:twoCellAnchor editAs="oneCell">
    <xdr:from>
      <xdr:col>5</xdr:col>
      <xdr:colOff>2844800</xdr:colOff>
      <xdr:row>106</xdr:row>
      <xdr:rowOff>12700</xdr:rowOff>
    </xdr:from>
    <xdr:to>
      <xdr:col>5</xdr:col>
      <xdr:colOff>4402895</xdr:colOff>
      <xdr:row>106</xdr:row>
      <xdr:rowOff>1578415</xdr:rowOff>
    </xdr:to>
    <xdr:pic>
      <xdr:nvPicPr>
        <xdr:cNvPr id="35" name="図 34">
          <a:extLst>
            <a:ext uri="{FF2B5EF4-FFF2-40B4-BE49-F238E27FC236}">
              <a16:creationId xmlns:a16="http://schemas.microsoft.com/office/drawing/2014/main" id="{7356A02A-26F0-BC73-8245-8435DDE4FA9E}"/>
            </a:ext>
          </a:extLst>
        </xdr:cNvPr>
        <xdr:cNvPicPr>
          <a:picLocks noChangeAspect="1"/>
        </xdr:cNvPicPr>
      </xdr:nvPicPr>
      <xdr:blipFill>
        <a:blip xmlns:r="http://schemas.openxmlformats.org/officeDocument/2006/relationships" r:embed="rId16"/>
        <a:stretch>
          <a:fillRect/>
        </a:stretch>
      </xdr:blipFill>
      <xdr:spPr>
        <a:xfrm>
          <a:off x="8978900" y="54051200"/>
          <a:ext cx="1561905" cy="1561905"/>
        </a:xfrm>
        <a:prstGeom prst="rect">
          <a:avLst/>
        </a:prstGeom>
      </xdr:spPr>
    </xdr:pic>
    <xdr:clientData/>
  </xdr:twoCellAnchor>
  <xdr:twoCellAnchor editAs="oneCell">
    <xdr:from>
      <xdr:col>2</xdr:col>
      <xdr:colOff>2832100</xdr:colOff>
      <xdr:row>113</xdr:row>
      <xdr:rowOff>12700</xdr:rowOff>
    </xdr:from>
    <xdr:to>
      <xdr:col>2</xdr:col>
      <xdr:colOff>4397815</xdr:colOff>
      <xdr:row>113</xdr:row>
      <xdr:rowOff>1578415</xdr:rowOff>
    </xdr:to>
    <xdr:pic>
      <xdr:nvPicPr>
        <xdr:cNvPr id="36" name="図 35">
          <a:extLst>
            <a:ext uri="{FF2B5EF4-FFF2-40B4-BE49-F238E27FC236}">
              <a16:creationId xmlns:a16="http://schemas.microsoft.com/office/drawing/2014/main" id="{CAFD3FAD-455B-E771-5B8F-901C6650BFA7}"/>
            </a:ext>
          </a:extLst>
        </xdr:cNvPr>
        <xdr:cNvPicPr>
          <a:picLocks noChangeAspect="1"/>
        </xdr:cNvPicPr>
      </xdr:nvPicPr>
      <xdr:blipFill>
        <a:blip xmlns:r="http://schemas.openxmlformats.org/officeDocument/2006/relationships" r:embed="rId17"/>
        <a:stretch>
          <a:fillRect/>
        </a:stretch>
      </xdr:blipFill>
      <xdr:spPr>
        <a:xfrm>
          <a:off x="3898900" y="57632600"/>
          <a:ext cx="1561905" cy="1561905"/>
        </a:xfrm>
        <a:prstGeom prst="rect">
          <a:avLst/>
        </a:prstGeom>
      </xdr:spPr>
    </xdr:pic>
    <xdr:clientData/>
  </xdr:twoCellAnchor>
  <xdr:twoCellAnchor editAs="oneCell">
    <xdr:from>
      <xdr:col>5</xdr:col>
      <xdr:colOff>2844800</xdr:colOff>
      <xdr:row>113</xdr:row>
      <xdr:rowOff>12700</xdr:rowOff>
    </xdr:from>
    <xdr:to>
      <xdr:col>5</xdr:col>
      <xdr:colOff>4402895</xdr:colOff>
      <xdr:row>113</xdr:row>
      <xdr:rowOff>1578415</xdr:rowOff>
    </xdr:to>
    <xdr:pic>
      <xdr:nvPicPr>
        <xdr:cNvPr id="37" name="図 36">
          <a:extLst>
            <a:ext uri="{FF2B5EF4-FFF2-40B4-BE49-F238E27FC236}">
              <a16:creationId xmlns:a16="http://schemas.microsoft.com/office/drawing/2014/main" id="{F9AD93E1-6B2A-7FFC-DC84-7F8931658652}"/>
            </a:ext>
          </a:extLst>
        </xdr:cNvPr>
        <xdr:cNvPicPr>
          <a:picLocks noChangeAspect="1"/>
        </xdr:cNvPicPr>
      </xdr:nvPicPr>
      <xdr:blipFill>
        <a:blip xmlns:r="http://schemas.openxmlformats.org/officeDocument/2006/relationships" r:embed="rId17"/>
        <a:stretch>
          <a:fillRect/>
        </a:stretch>
      </xdr:blipFill>
      <xdr:spPr>
        <a:xfrm>
          <a:off x="8978900" y="57632600"/>
          <a:ext cx="1561905" cy="1561905"/>
        </a:xfrm>
        <a:prstGeom prst="rect">
          <a:avLst/>
        </a:prstGeom>
      </xdr:spPr>
    </xdr:pic>
    <xdr:clientData/>
  </xdr:twoCellAnchor>
  <xdr:twoCellAnchor editAs="oneCell">
    <xdr:from>
      <xdr:col>2</xdr:col>
      <xdr:colOff>2832100</xdr:colOff>
      <xdr:row>120</xdr:row>
      <xdr:rowOff>12700</xdr:rowOff>
    </xdr:from>
    <xdr:to>
      <xdr:col>2</xdr:col>
      <xdr:colOff>4397815</xdr:colOff>
      <xdr:row>120</xdr:row>
      <xdr:rowOff>1578415</xdr:rowOff>
    </xdr:to>
    <xdr:pic>
      <xdr:nvPicPr>
        <xdr:cNvPr id="38" name="図 37">
          <a:extLst>
            <a:ext uri="{FF2B5EF4-FFF2-40B4-BE49-F238E27FC236}">
              <a16:creationId xmlns:a16="http://schemas.microsoft.com/office/drawing/2014/main" id="{9EB04A6B-4745-18D0-9184-23212E1DA308}"/>
            </a:ext>
          </a:extLst>
        </xdr:cNvPr>
        <xdr:cNvPicPr>
          <a:picLocks noChangeAspect="1"/>
        </xdr:cNvPicPr>
      </xdr:nvPicPr>
      <xdr:blipFill>
        <a:blip xmlns:r="http://schemas.openxmlformats.org/officeDocument/2006/relationships" r:embed="rId18"/>
        <a:stretch>
          <a:fillRect/>
        </a:stretch>
      </xdr:blipFill>
      <xdr:spPr>
        <a:xfrm>
          <a:off x="3898900" y="61214000"/>
          <a:ext cx="1561905" cy="1561905"/>
        </a:xfrm>
        <a:prstGeom prst="rect">
          <a:avLst/>
        </a:prstGeom>
      </xdr:spPr>
    </xdr:pic>
    <xdr:clientData/>
  </xdr:twoCellAnchor>
  <xdr:twoCellAnchor editAs="oneCell">
    <xdr:from>
      <xdr:col>5</xdr:col>
      <xdr:colOff>2832100</xdr:colOff>
      <xdr:row>120</xdr:row>
      <xdr:rowOff>12700</xdr:rowOff>
    </xdr:from>
    <xdr:to>
      <xdr:col>5</xdr:col>
      <xdr:colOff>4397815</xdr:colOff>
      <xdr:row>120</xdr:row>
      <xdr:rowOff>1578415</xdr:rowOff>
    </xdr:to>
    <xdr:pic>
      <xdr:nvPicPr>
        <xdr:cNvPr id="39" name="図 38">
          <a:extLst>
            <a:ext uri="{FF2B5EF4-FFF2-40B4-BE49-F238E27FC236}">
              <a16:creationId xmlns:a16="http://schemas.microsoft.com/office/drawing/2014/main" id="{313C28A0-EA83-B1F5-66D0-0CCC34E2D3F2}"/>
            </a:ext>
          </a:extLst>
        </xdr:cNvPr>
        <xdr:cNvPicPr>
          <a:picLocks noChangeAspect="1"/>
        </xdr:cNvPicPr>
      </xdr:nvPicPr>
      <xdr:blipFill>
        <a:blip xmlns:r="http://schemas.openxmlformats.org/officeDocument/2006/relationships" r:embed="rId18"/>
        <a:stretch>
          <a:fillRect/>
        </a:stretch>
      </xdr:blipFill>
      <xdr:spPr>
        <a:xfrm>
          <a:off x="8966200" y="61214000"/>
          <a:ext cx="1561905" cy="1561905"/>
        </a:xfrm>
        <a:prstGeom prst="rect">
          <a:avLst/>
        </a:prstGeom>
      </xdr:spPr>
    </xdr:pic>
    <xdr:clientData/>
  </xdr:twoCellAnchor>
  <xdr:twoCellAnchor editAs="oneCell">
    <xdr:from>
      <xdr:col>2</xdr:col>
      <xdr:colOff>2832100</xdr:colOff>
      <xdr:row>127</xdr:row>
      <xdr:rowOff>16510</xdr:rowOff>
    </xdr:from>
    <xdr:to>
      <xdr:col>2</xdr:col>
      <xdr:colOff>4401625</xdr:colOff>
      <xdr:row>127</xdr:row>
      <xdr:rowOff>1578415</xdr:rowOff>
    </xdr:to>
    <xdr:pic>
      <xdr:nvPicPr>
        <xdr:cNvPr id="40" name="図 39">
          <a:extLst>
            <a:ext uri="{FF2B5EF4-FFF2-40B4-BE49-F238E27FC236}">
              <a16:creationId xmlns:a16="http://schemas.microsoft.com/office/drawing/2014/main" id="{3B415A62-A45C-EFBB-2B19-B4F2D7D4EF25}"/>
            </a:ext>
          </a:extLst>
        </xdr:cNvPr>
        <xdr:cNvPicPr>
          <a:picLocks noChangeAspect="1"/>
        </xdr:cNvPicPr>
      </xdr:nvPicPr>
      <xdr:blipFill>
        <a:blip xmlns:r="http://schemas.openxmlformats.org/officeDocument/2006/relationships" r:embed="rId19"/>
        <a:stretch>
          <a:fillRect/>
        </a:stretch>
      </xdr:blipFill>
      <xdr:spPr>
        <a:xfrm>
          <a:off x="3898900" y="64799210"/>
          <a:ext cx="1561905" cy="1561905"/>
        </a:xfrm>
        <a:prstGeom prst="rect">
          <a:avLst/>
        </a:prstGeom>
      </xdr:spPr>
    </xdr:pic>
    <xdr:clientData/>
  </xdr:twoCellAnchor>
  <xdr:twoCellAnchor editAs="oneCell">
    <xdr:from>
      <xdr:col>5</xdr:col>
      <xdr:colOff>2832100</xdr:colOff>
      <xdr:row>127</xdr:row>
      <xdr:rowOff>25400</xdr:rowOff>
    </xdr:from>
    <xdr:to>
      <xdr:col>5</xdr:col>
      <xdr:colOff>4401625</xdr:colOff>
      <xdr:row>127</xdr:row>
      <xdr:rowOff>1579685</xdr:rowOff>
    </xdr:to>
    <xdr:pic>
      <xdr:nvPicPr>
        <xdr:cNvPr id="41" name="図 40">
          <a:extLst>
            <a:ext uri="{FF2B5EF4-FFF2-40B4-BE49-F238E27FC236}">
              <a16:creationId xmlns:a16="http://schemas.microsoft.com/office/drawing/2014/main" id="{7EF49661-D5ED-B570-5DA4-D5AD5512105E}"/>
            </a:ext>
          </a:extLst>
        </xdr:cNvPr>
        <xdr:cNvPicPr>
          <a:picLocks noChangeAspect="1"/>
        </xdr:cNvPicPr>
      </xdr:nvPicPr>
      <xdr:blipFill>
        <a:blip xmlns:r="http://schemas.openxmlformats.org/officeDocument/2006/relationships" r:embed="rId19"/>
        <a:stretch>
          <a:fillRect/>
        </a:stretch>
      </xdr:blipFill>
      <xdr:spPr>
        <a:xfrm>
          <a:off x="8966200" y="64808100"/>
          <a:ext cx="1561905" cy="1561905"/>
        </a:xfrm>
        <a:prstGeom prst="rect">
          <a:avLst/>
        </a:prstGeom>
      </xdr:spPr>
    </xdr:pic>
    <xdr:clientData/>
  </xdr:twoCellAnchor>
  <xdr:twoCellAnchor editAs="oneCell">
    <xdr:from>
      <xdr:col>2</xdr:col>
      <xdr:colOff>2832100</xdr:colOff>
      <xdr:row>134</xdr:row>
      <xdr:rowOff>12700</xdr:rowOff>
    </xdr:from>
    <xdr:to>
      <xdr:col>2</xdr:col>
      <xdr:colOff>4397815</xdr:colOff>
      <xdr:row>134</xdr:row>
      <xdr:rowOff>1578415</xdr:rowOff>
    </xdr:to>
    <xdr:pic>
      <xdr:nvPicPr>
        <xdr:cNvPr id="42" name="図 41">
          <a:extLst>
            <a:ext uri="{FF2B5EF4-FFF2-40B4-BE49-F238E27FC236}">
              <a16:creationId xmlns:a16="http://schemas.microsoft.com/office/drawing/2014/main" id="{292A000C-4A7F-7562-05E9-5AFF84B7B2AE}"/>
            </a:ext>
          </a:extLst>
        </xdr:cNvPr>
        <xdr:cNvPicPr>
          <a:picLocks noChangeAspect="1"/>
        </xdr:cNvPicPr>
      </xdr:nvPicPr>
      <xdr:blipFill>
        <a:blip xmlns:r="http://schemas.openxmlformats.org/officeDocument/2006/relationships" r:embed="rId20"/>
        <a:stretch>
          <a:fillRect/>
        </a:stretch>
      </xdr:blipFill>
      <xdr:spPr>
        <a:xfrm>
          <a:off x="3898900" y="68376800"/>
          <a:ext cx="1561905" cy="1561905"/>
        </a:xfrm>
        <a:prstGeom prst="rect">
          <a:avLst/>
        </a:prstGeom>
      </xdr:spPr>
    </xdr:pic>
    <xdr:clientData/>
  </xdr:twoCellAnchor>
  <xdr:twoCellAnchor editAs="oneCell">
    <xdr:from>
      <xdr:col>5</xdr:col>
      <xdr:colOff>2844800</xdr:colOff>
      <xdr:row>134</xdr:row>
      <xdr:rowOff>12700</xdr:rowOff>
    </xdr:from>
    <xdr:to>
      <xdr:col>5</xdr:col>
      <xdr:colOff>4402895</xdr:colOff>
      <xdr:row>134</xdr:row>
      <xdr:rowOff>1578415</xdr:rowOff>
    </xdr:to>
    <xdr:pic>
      <xdr:nvPicPr>
        <xdr:cNvPr id="43" name="図 42">
          <a:extLst>
            <a:ext uri="{FF2B5EF4-FFF2-40B4-BE49-F238E27FC236}">
              <a16:creationId xmlns:a16="http://schemas.microsoft.com/office/drawing/2014/main" id="{A698B3FE-A83C-27CC-BFE0-3E8B1DB5CA14}"/>
            </a:ext>
          </a:extLst>
        </xdr:cNvPr>
        <xdr:cNvPicPr>
          <a:picLocks noChangeAspect="1"/>
        </xdr:cNvPicPr>
      </xdr:nvPicPr>
      <xdr:blipFill>
        <a:blip xmlns:r="http://schemas.openxmlformats.org/officeDocument/2006/relationships" r:embed="rId20"/>
        <a:stretch>
          <a:fillRect/>
        </a:stretch>
      </xdr:blipFill>
      <xdr:spPr>
        <a:xfrm>
          <a:off x="8978900" y="68376800"/>
          <a:ext cx="1561905" cy="1561905"/>
        </a:xfrm>
        <a:prstGeom prst="rect">
          <a:avLst/>
        </a:prstGeom>
      </xdr:spPr>
    </xdr:pic>
    <xdr:clientData/>
  </xdr:twoCellAnchor>
  <xdr:twoCellAnchor editAs="oneCell">
    <xdr:from>
      <xdr:col>2</xdr:col>
      <xdr:colOff>2832100</xdr:colOff>
      <xdr:row>141</xdr:row>
      <xdr:rowOff>12700</xdr:rowOff>
    </xdr:from>
    <xdr:to>
      <xdr:col>2</xdr:col>
      <xdr:colOff>4401625</xdr:colOff>
      <xdr:row>141</xdr:row>
      <xdr:rowOff>1582225</xdr:rowOff>
    </xdr:to>
    <xdr:pic>
      <xdr:nvPicPr>
        <xdr:cNvPr id="44" name="図 43">
          <a:extLst>
            <a:ext uri="{FF2B5EF4-FFF2-40B4-BE49-F238E27FC236}">
              <a16:creationId xmlns:a16="http://schemas.microsoft.com/office/drawing/2014/main" id="{F1FF0DDE-D4ED-468D-64B1-CD5BB9C3D254}"/>
            </a:ext>
          </a:extLst>
        </xdr:cNvPr>
        <xdr:cNvPicPr>
          <a:picLocks noChangeAspect="1"/>
        </xdr:cNvPicPr>
      </xdr:nvPicPr>
      <xdr:blipFill>
        <a:blip xmlns:r="http://schemas.openxmlformats.org/officeDocument/2006/relationships" r:embed="rId21"/>
        <a:stretch>
          <a:fillRect/>
        </a:stretch>
      </xdr:blipFill>
      <xdr:spPr>
        <a:xfrm>
          <a:off x="3898900" y="71958200"/>
          <a:ext cx="1561905" cy="1561905"/>
        </a:xfrm>
        <a:prstGeom prst="rect">
          <a:avLst/>
        </a:prstGeom>
      </xdr:spPr>
    </xdr:pic>
    <xdr:clientData/>
  </xdr:twoCellAnchor>
  <xdr:twoCellAnchor editAs="oneCell">
    <xdr:from>
      <xdr:col>5</xdr:col>
      <xdr:colOff>2832100</xdr:colOff>
      <xdr:row>141</xdr:row>
      <xdr:rowOff>29210</xdr:rowOff>
    </xdr:from>
    <xdr:to>
      <xdr:col>5</xdr:col>
      <xdr:colOff>4401625</xdr:colOff>
      <xdr:row>141</xdr:row>
      <xdr:rowOff>1583495</xdr:rowOff>
    </xdr:to>
    <xdr:pic>
      <xdr:nvPicPr>
        <xdr:cNvPr id="45" name="図 44">
          <a:extLst>
            <a:ext uri="{FF2B5EF4-FFF2-40B4-BE49-F238E27FC236}">
              <a16:creationId xmlns:a16="http://schemas.microsoft.com/office/drawing/2014/main" id="{665D2C47-4321-D0B0-2CD0-82E49C89A907}"/>
            </a:ext>
          </a:extLst>
        </xdr:cNvPr>
        <xdr:cNvPicPr>
          <a:picLocks noChangeAspect="1"/>
        </xdr:cNvPicPr>
      </xdr:nvPicPr>
      <xdr:blipFill>
        <a:blip xmlns:r="http://schemas.openxmlformats.org/officeDocument/2006/relationships" r:embed="rId21"/>
        <a:stretch>
          <a:fillRect/>
        </a:stretch>
      </xdr:blipFill>
      <xdr:spPr>
        <a:xfrm>
          <a:off x="8966200" y="71974710"/>
          <a:ext cx="1561905" cy="1560000"/>
        </a:xfrm>
        <a:prstGeom prst="rect">
          <a:avLst/>
        </a:prstGeom>
      </xdr:spPr>
    </xdr:pic>
    <xdr:clientData/>
  </xdr:twoCellAnchor>
  <xdr:twoCellAnchor editAs="oneCell">
    <xdr:from>
      <xdr:col>2</xdr:col>
      <xdr:colOff>2844800</xdr:colOff>
      <xdr:row>148</xdr:row>
      <xdr:rowOff>12700</xdr:rowOff>
    </xdr:from>
    <xdr:to>
      <xdr:col>2</xdr:col>
      <xdr:colOff>4399085</xdr:colOff>
      <xdr:row>148</xdr:row>
      <xdr:rowOff>1582225</xdr:rowOff>
    </xdr:to>
    <xdr:pic>
      <xdr:nvPicPr>
        <xdr:cNvPr id="46" name="図 45">
          <a:extLst>
            <a:ext uri="{FF2B5EF4-FFF2-40B4-BE49-F238E27FC236}">
              <a16:creationId xmlns:a16="http://schemas.microsoft.com/office/drawing/2014/main" id="{ED8A6EA8-90F2-4C29-7943-6032C865A122}"/>
            </a:ext>
          </a:extLst>
        </xdr:cNvPr>
        <xdr:cNvPicPr>
          <a:picLocks noChangeAspect="1"/>
        </xdr:cNvPicPr>
      </xdr:nvPicPr>
      <xdr:blipFill>
        <a:blip xmlns:r="http://schemas.openxmlformats.org/officeDocument/2006/relationships" r:embed="rId22"/>
        <a:stretch>
          <a:fillRect/>
        </a:stretch>
      </xdr:blipFill>
      <xdr:spPr>
        <a:xfrm>
          <a:off x="3911600" y="75539600"/>
          <a:ext cx="1561905" cy="1561905"/>
        </a:xfrm>
        <a:prstGeom prst="rect">
          <a:avLst/>
        </a:prstGeom>
      </xdr:spPr>
    </xdr:pic>
    <xdr:clientData/>
  </xdr:twoCellAnchor>
  <xdr:twoCellAnchor editAs="oneCell">
    <xdr:from>
      <xdr:col>5</xdr:col>
      <xdr:colOff>2832100</xdr:colOff>
      <xdr:row>148</xdr:row>
      <xdr:rowOff>12700</xdr:rowOff>
    </xdr:from>
    <xdr:to>
      <xdr:col>5</xdr:col>
      <xdr:colOff>4401625</xdr:colOff>
      <xdr:row>148</xdr:row>
      <xdr:rowOff>1582225</xdr:rowOff>
    </xdr:to>
    <xdr:pic>
      <xdr:nvPicPr>
        <xdr:cNvPr id="47" name="図 46">
          <a:extLst>
            <a:ext uri="{FF2B5EF4-FFF2-40B4-BE49-F238E27FC236}">
              <a16:creationId xmlns:a16="http://schemas.microsoft.com/office/drawing/2014/main" id="{673D9098-436C-1FCA-B81D-DE9DDEFB1DDF}"/>
            </a:ext>
          </a:extLst>
        </xdr:cNvPr>
        <xdr:cNvPicPr>
          <a:picLocks noChangeAspect="1"/>
        </xdr:cNvPicPr>
      </xdr:nvPicPr>
      <xdr:blipFill>
        <a:blip xmlns:r="http://schemas.openxmlformats.org/officeDocument/2006/relationships" r:embed="rId22"/>
        <a:stretch>
          <a:fillRect/>
        </a:stretch>
      </xdr:blipFill>
      <xdr:spPr>
        <a:xfrm>
          <a:off x="8966200" y="75539600"/>
          <a:ext cx="1561905" cy="1561905"/>
        </a:xfrm>
        <a:prstGeom prst="rect">
          <a:avLst/>
        </a:prstGeom>
      </xdr:spPr>
    </xdr:pic>
    <xdr:clientData/>
  </xdr:twoCellAnchor>
  <xdr:twoCellAnchor editAs="oneCell">
    <xdr:from>
      <xdr:col>2</xdr:col>
      <xdr:colOff>2844800</xdr:colOff>
      <xdr:row>155</xdr:row>
      <xdr:rowOff>25400</xdr:rowOff>
    </xdr:from>
    <xdr:to>
      <xdr:col>2</xdr:col>
      <xdr:colOff>4399085</xdr:colOff>
      <xdr:row>155</xdr:row>
      <xdr:rowOff>1579685</xdr:rowOff>
    </xdr:to>
    <xdr:pic>
      <xdr:nvPicPr>
        <xdr:cNvPr id="48" name="図 47">
          <a:extLst>
            <a:ext uri="{FF2B5EF4-FFF2-40B4-BE49-F238E27FC236}">
              <a16:creationId xmlns:a16="http://schemas.microsoft.com/office/drawing/2014/main" id="{5858654C-19B8-C771-5E10-B91A47B85437}"/>
            </a:ext>
          </a:extLst>
        </xdr:cNvPr>
        <xdr:cNvPicPr>
          <a:picLocks noChangeAspect="1"/>
        </xdr:cNvPicPr>
      </xdr:nvPicPr>
      <xdr:blipFill>
        <a:blip xmlns:r="http://schemas.openxmlformats.org/officeDocument/2006/relationships" r:embed="rId23"/>
        <a:stretch>
          <a:fillRect/>
        </a:stretch>
      </xdr:blipFill>
      <xdr:spPr>
        <a:xfrm>
          <a:off x="3911600" y="79133700"/>
          <a:ext cx="1561905" cy="1561905"/>
        </a:xfrm>
        <a:prstGeom prst="rect">
          <a:avLst/>
        </a:prstGeom>
      </xdr:spPr>
    </xdr:pic>
    <xdr:clientData/>
  </xdr:twoCellAnchor>
  <xdr:twoCellAnchor editAs="oneCell">
    <xdr:from>
      <xdr:col>5</xdr:col>
      <xdr:colOff>2832100</xdr:colOff>
      <xdr:row>155</xdr:row>
      <xdr:rowOff>12700</xdr:rowOff>
    </xdr:from>
    <xdr:to>
      <xdr:col>5</xdr:col>
      <xdr:colOff>4401625</xdr:colOff>
      <xdr:row>155</xdr:row>
      <xdr:rowOff>1582225</xdr:rowOff>
    </xdr:to>
    <xdr:pic>
      <xdr:nvPicPr>
        <xdr:cNvPr id="49" name="図 48">
          <a:extLst>
            <a:ext uri="{FF2B5EF4-FFF2-40B4-BE49-F238E27FC236}">
              <a16:creationId xmlns:a16="http://schemas.microsoft.com/office/drawing/2014/main" id="{5C80DE3C-9581-BA54-E15D-6384722CC255}"/>
            </a:ext>
          </a:extLst>
        </xdr:cNvPr>
        <xdr:cNvPicPr>
          <a:picLocks noChangeAspect="1"/>
        </xdr:cNvPicPr>
      </xdr:nvPicPr>
      <xdr:blipFill>
        <a:blip xmlns:r="http://schemas.openxmlformats.org/officeDocument/2006/relationships" r:embed="rId23"/>
        <a:stretch>
          <a:fillRect/>
        </a:stretch>
      </xdr:blipFill>
      <xdr:spPr>
        <a:xfrm>
          <a:off x="8966200" y="79121000"/>
          <a:ext cx="1561905" cy="1561905"/>
        </a:xfrm>
        <a:prstGeom prst="rect">
          <a:avLst/>
        </a:prstGeom>
      </xdr:spPr>
    </xdr:pic>
    <xdr:clientData/>
  </xdr:twoCellAnchor>
  <xdr:twoCellAnchor editAs="oneCell">
    <xdr:from>
      <xdr:col>2</xdr:col>
      <xdr:colOff>2844800</xdr:colOff>
      <xdr:row>162</xdr:row>
      <xdr:rowOff>25400</xdr:rowOff>
    </xdr:from>
    <xdr:to>
      <xdr:col>2</xdr:col>
      <xdr:colOff>4399085</xdr:colOff>
      <xdr:row>162</xdr:row>
      <xdr:rowOff>1579685</xdr:rowOff>
    </xdr:to>
    <xdr:pic>
      <xdr:nvPicPr>
        <xdr:cNvPr id="50" name="図 49">
          <a:extLst>
            <a:ext uri="{FF2B5EF4-FFF2-40B4-BE49-F238E27FC236}">
              <a16:creationId xmlns:a16="http://schemas.microsoft.com/office/drawing/2014/main" id="{2B15A07A-42CB-E903-27DE-29FF0632E39A}"/>
            </a:ext>
          </a:extLst>
        </xdr:cNvPr>
        <xdr:cNvPicPr>
          <a:picLocks noChangeAspect="1"/>
        </xdr:cNvPicPr>
      </xdr:nvPicPr>
      <xdr:blipFill>
        <a:blip xmlns:r="http://schemas.openxmlformats.org/officeDocument/2006/relationships" r:embed="rId24"/>
        <a:stretch>
          <a:fillRect/>
        </a:stretch>
      </xdr:blipFill>
      <xdr:spPr>
        <a:xfrm>
          <a:off x="3911600" y="82715100"/>
          <a:ext cx="1561905" cy="1561905"/>
        </a:xfrm>
        <a:prstGeom prst="rect">
          <a:avLst/>
        </a:prstGeom>
      </xdr:spPr>
    </xdr:pic>
    <xdr:clientData/>
  </xdr:twoCellAnchor>
  <xdr:twoCellAnchor editAs="oneCell">
    <xdr:from>
      <xdr:col>5</xdr:col>
      <xdr:colOff>2839720</xdr:colOff>
      <xdr:row>162</xdr:row>
      <xdr:rowOff>31115</xdr:rowOff>
    </xdr:from>
    <xdr:to>
      <xdr:col>5</xdr:col>
      <xdr:colOff>4401625</xdr:colOff>
      <xdr:row>162</xdr:row>
      <xdr:rowOff>1579685</xdr:rowOff>
    </xdr:to>
    <xdr:pic>
      <xdr:nvPicPr>
        <xdr:cNvPr id="51" name="図 50">
          <a:extLst>
            <a:ext uri="{FF2B5EF4-FFF2-40B4-BE49-F238E27FC236}">
              <a16:creationId xmlns:a16="http://schemas.microsoft.com/office/drawing/2014/main" id="{B72D9EA8-E1B0-479C-FE09-2801D92BCA97}"/>
            </a:ext>
          </a:extLst>
        </xdr:cNvPr>
        <xdr:cNvPicPr>
          <a:picLocks noChangeAspect="1"/>
        </xdr:cNvPicPr>
      </xdr:nvPicPr>
      <xdr:blipFill>
        <a:blip xmlns:r="http://schemas.openxmlformats.org/officeDocument/2006/relationships" r:embed="rId24"/>
        <a:stretch>
          <a:fillRect/>
        </a:stretch>
      </xdr:blipFill>
      <xdr:spPr>
        <a:xfrm>
          <a:off x="8973820" y="82720815"/>
          <a:ext cx="1561905" cy="1560000"/>
        </a:xfrm>
        <a:prstGeom prst="rect">
          <a:avLst/>
        </a:prstGeom>
      </xdr:spPr>
    </xdr:pic>
    <xdr:clientData/>
  </xdr:twoCellAnchor>
  <xdr:twoCellAnchor editAs="oneCell">
    <xdr:from>
      <xdr:col>2</xdr:col>
      <xdr:colOff>2832100</xdr:colOff>
      <xdr:row>169</xdr:row>
      <xdr:rowOff>12700</xdr:rowOff>
    </xdr:from>
    <xdr:to>
      <xdr:col>2</xdr:col>
      <xdr:colOff>4397815</xdr:colOff>
      <xdr:row>169</xdr:row>
      <xdr:rowOff>1578415</xdr:rowOff>
    </xdr:to>
    <xdr:pic>
      <xdr:nvPicPr>
        <xdr:cNvPr id="52" name="図 51">
          <a:extLst>
            <a:ext uri="{FF2B5EF4-FFF2-40B4-BE49-F238E27FC236}">
              <a16:creationId xmlns:a16="http://schemas.microsoft.com/office/drawing/2014/main" id="{C572FCC7-A27F-215E-0D01-5D7DC3D278B2}"/>
            </a:ext>
          </a:extLst>
        </xdr:cNvPr>
        <xdr:cNvPicPr>
          <a:picLocks noChangeAspect="1"/>
        </xdr:cNvPicPr>
      </xdr:nvPicPr>
      <xdr:blipFill>
        <a:blip xmlns:r="http://schemas.openxmlformats.org/officeDocument/2006/relationships" r:embed="rId25"/>
        <a:stretch>
          <a:fillRect/>
        </a:stretch>
      </xdr:blipFill>
      <xdr:spPr>
        <a:xfrm>
          <a:off x="3898900" y="86283800"/>
          <a:ext cx="1561905" cy="1561905"/>
        </a:xfrm>
        <a:prstGeom prst="rect">
          <a:avLst/>
        </a:prstGeom>
      </xdr:spPr>
    </xdr:pic>
    <xdr:clientData/>
  </xdr:twoCellAnchor>
  <xdr:twoCellAnchor editAs="oneCell">
    <xdr:from>
      <xdr:col>5</xdr:col>
      <xdr:colOff>2832100</xdr:colOff>
      <xdr:row>169</xdr:row>
      <xdr:rowOff>25400</xdr:rowOff>
    </xdr:from>
    <xdr:to>
      <xdr:col>5</xdr:col>
      <xdr:colOff>4397815</xdr:colOff>
      <xdr:row>169</xdr:row>
      <xdr:rowOff>1583495</xdr:rowOff>
    </xdr:to>
    <xdr:pic>
      <xdr:nvPicPr>
        <xdr:cNvPr id="53" name="図 52">
          <a:extLst>
            <a:ext uri="{FF2B5EF4-FFF2-40B4-BE49-F238E27FC236}">
              <a16:creationId xmlns:a16="http://schemas.microsoft.com/office/drawing/2014/main" id="{83D465AA-8CE9-79C6-A5AF-235AC9F13307}"/>
            </a:ext>
          </a:extLst>
        </xdr:cNvPr>
        <xdr:cNvPicPr>
          <a:picLocks noChangeAspect="1"/>
        </xdr:cNvPicPr>
      </xdr:nvPicPr>
      <xdr:blipFill>
        <a:blip xmlns:r="http://schemas.openxmlformats.org/officeDocument/2006/relationships" r:embed="rId25"/>
        <a:stretch>
          <a:fillRect/>
        </a:stretch>
      </xdr:blipFill>
      <xdr:spPr>
        <a:xfrm>
          <a:off x="8966200" y="86296500"/>
          <a:ext cx="1561905" cy="1561905"/>
        </a:xfrm>
        <a:prstGeom prst="rect">
          <a:avLst/>
        </a:prstGeom>
      </xdr:spPr>
    </xdr:pic>
    <xdr:clientData/>
  </xdr:twoCellAnchor>
  <xdr:twoCellAnchor editAs="oneCell">
    <xdr:from>
      <xdr:col>2</xdr:col>
      <xdr:colOff>2835910</xdr:colOff>
      <xdr:row>176</xdr:row>
      <xdr:rowOff>25400</xdr:rowOff>
    </xdr:from>
    <xdr:to>
      <xdr:col>2</xdr:col>
      <xdr:colOff>4401625</xdr:colOff>
      <xdr:row>176</xdr:row>
      <xdr:rowOff>1583495</xdr:rowOff>
    </xdr:to>
    <xdr:pic>
      <xdr:nvPicPr>
        <xdr:cNvPr id="54" name="図 53">
          <a:extLst>
            <a:ext uri="{FF2B5EF4-FFF2-40B4-BE49-F238E27FC236}">
              <a16:creationId xmlns:a16="http://schemas.microsoft.com/office/drawing/2014/main" id="{28015B04-1376-E545-5391-F9C91EA9C3DB}"/>
            </a:ext>
          </a:extLst>
        </xdr:cNvPr>
        <xdr:cNvPicPr>
          <a:picLocks noChangeAspect="1"/>
        </xdr:cNvPicPr>
      </xdr:nvPicPr>
      <xdr:blipFill>
        <a:blip xmlns:r="http://schemas.openxmlformats.org/officeDocument/2006/relationships" r:embed="rId26"/>
        <a:stretch>
          <a:fillRect/>
        </a:stretch>
      </xdr:blipFill>
      <xdr:spPr>
        <a:xfrm>
          <a:off x="3902710" y="89877900"/>
          <a:ext cx="1561905" cy="1561905"/>
        </a:xfrm>
        <a:prstGeom prst="rect">
          <a:avLst/>
        </a:prstGeom>
      </xdr:spPr>
    </xdr:pic>
    <xdr:clientData/>
  </xdr:twoCellAnchor>
  <xdr:twoCellAnchor editAs="oneCell">
    <xdr:from>
      <xdr:col>5</xdr:col>
      <xdr:colOff>2828290</xdr:colOff>
      <xdr:row>176</xdr:row>
      <xdr:rowOff>20320</xdr:rowOff>
    </xdr:from>
    <xdr:to>
      <xdr:col>5</xdr:col>
      <xdr:colOff>4401625</xdr:colOff>
      <xdr:row>176</xdr:row>
      <xdr:rowOff>1578415</xdr:rowOff>
    </xdr:to>
    <xdr:pic>
      <xdr:nvPicPr>
        <xdr:cNvPr id="55" name="図 54">
          <a:extLst>
            <a:ext uri="{FF2B5EF4-FFF2-40B4-BE49-F238E27FC236}">
              <a16:creationId xmlns:a16="http://schemas.microsoft.com/office/drawing/2014/main" id="{0F1FA259-34F0-E24C-D79C-7AE29F3F0BCF}"/>
            </a:ext>
          </a:extLst>
        </xdr:cNvPr>
        <xdr:cNvPicPr>
          <a:picLocks noChangeAspect="1"/>
        </xdr:cNvPicPr>
      </xdr:nvPicPr>
      <xdr:blipFill>
        <a:blip xmlns:r="http://schemas.openxmlformats.org/officeDocument/2006/relationships" r:embed="rId26"/>
        <a:stretch>
          <a:fillRect/>
        </a:stretch>
      </xdr:blipFill>
      <xdr:spPr>
        <a:xfrm>
          <a:off x="8962390" y="89872820"/>
          <a:ext cx="1560000" cy="1561905"/>
        </a:xfrm>
        <a:prstGeom prst="rect">
          <a:avLst/>
        </a:prstGeom>
      </xdr:spPr>
    </xdr:pic>
    <xdr:clientData/>
  </xdr:twoCellAnchor>
  <xdr:twoCellAnchor editAs="oneCell">
    <xdr:from>
      <xdr:col>2</xdr:col>
      <xdr:colOff>2832100</xdr:colOff>
      <xdr:row>183</xdr:row>
      <xdr:rowOff>21590</xdr:rowOff>
    </xdr:from>
    <xdr:to>
      <xdr:col>2</xdr:col>
      <xdr:colOff>4397815</xdr:colOff>
      <xdr:row>183</xdr:row>
      <xdr:rowOff>1579685</xdr:rowOff>
    </xdr:to>
    <xdr:pic>
      <xdr:nvPicPr>
        <xdr:cNvPr id="56" name="図 55">
          <a:extLst>
            <a:ext uri="{FF2B5EF4-FFF2-40B4-BE49-F238E27FC236}">
              <a16:creationId xmlns:a16="http://schemas.microsoft.com/office/drawing/2014/main" id="{73A70DF7-64FE-5915-4CAA-359DFE9E55EA}"/>
            </a:ext>
          </a:extLst>
        </xdr:cNvPr>
        <xdr:cNvPicPr>
          <a:picLocks noChangeAspect="1"/>
        </xdr:cNvPicPr>
      </xdr:nvPicPr>
      <xdr:blipFill>
        <a:blip xmlns:r="http://schemas.openxmlformats.org/officeDocument/2006/relationships" r:embed="rId27"/>
        <a:stretch>
          <a:fillRect/>
        </a:stretch>
      </xdr:blipFill>
      <xdr:spPr>
        <a:xfrm>
          <a:off x="3898900" y="93455490"/>
          <a:ext cx="1561905" cy="1561905"/>
        </a:xfrm>
        <a:prstGeom prst="rect">
          <a:avLst/>
        </a:prstGeom>
      </xdr:spPr>
    </xdr:pic>
    <xdr:clientData/>
  </xdr:twoCellAnchor>
  <xdr:twoCellAnchor editAs="oneCell">
    <xdr:from>
      <xdr:col>5</xdr:col>
      <xdr:colOff>2832100</xdr:colOff>
      <xdr:row>183</xdr:row>
      <xdr:rowOff>21590</xdr:rowOff>
    </xdr:from>
    <xdr:to>
      <xdr:col>5</xdr:col>
      <xdr:colOff>4397815</xdr:colOff>
      <xdr:row>183</xdr:row>
      <xdr:rowOff>1579685</xdr:rowOff>
    </xdr:to>
    <xdr:pic>
      <xdr:nvPicPr>
        <xdr:cNvPr id="57" name="図 56">
          <a:extLst>
            <a:ext uri="{FF2B5EF4-FFF2-40B4-BE49-F238E27FC236}">
              <a16:creationId xmlns:a16="http://schemas.microsoft.com/office/drawing/2014/main" id="{6944F7F3-B4BA-46BF-B376-0E34ADE795B4}"/>
            </a:ext>
          </a:extLst>
        </xdr:cNvPr>
        <xdr:cNvPicPr>
          <a:picLocks noChangeAspect="1"/>
        </xdr:cNvPicPr>
      </xdr:nvPicPr>
      <xdr:blipFill>
        <a:blip xmlns:r="http://schemas.openxmlformats.org/officeDocument/2006/relationships" r:embed="rId27"/>
        <a:stretch>
          <a:fillRect/>
        </a:stretch>
      </xdr:blipFill>
      <xdr:spPr>
        <a:xfrm>
          <a:off x="8966200" y="93455490"/>
          <a:ext cx="1561905" cy="1561905"/>
        </a:xfrm>
        <a:prstGeom prst="rect">
          <a:avLst/>
        </a:prstGeom>
      </xdr:spPr>
    </xdr:pic>
    <xdr:clientData/>
  </xdr:twoCellAnchor>
  <xdr:twoCellAnchor editAs="oneCell">
    <xdr:from>
      <xdr:col>2</xdr:col>
      <xdr:colOff>2844800</xdr:colOff>
      <xdr:row>190</xdr:row>
      <xdr:rowOff>25400</xdr:rowOff>
    </xdr:from>
    <xdr:to>
      <xdr:col>2</xdr:col>
      <xdr:colOff>4402895</xdr:colOff>
      <xdr:row>190</xdr:row>
      <xdr:rowOff>1583495</xdr:rowOff>
    </xdr:to>
    <xdr:pic>
      <xdr:nvPicPr>
        <xdr:cNvPr id="58" name="図 57">
          <a:extLst>
            <a:ext uri="{FF2B5EF4-FFF2-40B4-BE49-F238E27FC236}">
              <a16:creationId xmlns:a16="http://schemas.microsoft.com/office/drawing/2014/main" id="{095115C4-DCBA-9C2A-3F19-D7AD69C91526}"/>
            </a:ext>
          </a:extLst>
        </xdr:cNvPr>
        <xdr:cNvPicPr>
          <a:picLocks noChangeAspect="1"/>
        </xdr:cNvPicPr>
      </xdr:nvPicPr>
      <xdr:blipFill>
        <a:blip xmlns:r="http://schemas.openxmlformats.org/officeDocument/2006/relationships" r:embed="rId28"/>
        <a:stretch>
          <a:fillRect/>
        </a:stretch>
      </xdr:blipFill>
      <xdr:spPr>
        <a:xfrm>
          <a:off x="3911600" y="97040700"/>
          <a:ext cx="1561905" cy="1561905"/>
        </a:xfrm>
        <a:prstGeom prst="rect">
          <a:avLst/>
        </a:prstGeom>
      </xdr:spPr>
    </xdr:pic>
    <xdr:clientData/>
  </xdr:twoCellAnchor>
  <xdr:twoCellAnchor editAs="oneCell">
    <xdr:from>
      <xdr:col>5</xdr:col>
      <xdr:colOff>2840990</xdr:colOff>
      <xdr:row>190</xdr:row>
      <xdr:rowOff>12700</xdr:rowOff>
    </xdr:from>
    <xdr:to>
      <xdr:col>5</xdr:col>
      <xdr:colOff>4399085</xdr:colOff>
      <xdr:row>190</xdr:row>
      <xdr:rowOff>1578415</xdr:rowOff>
    </xdr:to>
    <xdr:pic>
      <xdr:nvPicPr>
        <xdr:cNvPr id="59" name="図 58">
          <a:extLst>
            <a:ext uri="{FF2B5EF4-FFF2-40B4-BE49-F238E27FC236}">
              <a16:creationId xmlns:a16="http://schemas.microsoft.com/office/drawing/2014/main" id="{3A026C24-CF5D-1512-D430-63AA8EDEE70A}"/>
            </a:ext>
          </a:extLst>
        </xdr:cNvPr>
        <xdr:cNvPicPr>
          <a:picLocks noChangeAspect="1"/>
        </xdr:cNvPicPr>
      </xdr:nvPicPr>
      <xdr:blipFill>
        <a:blip xmlns:r="http://schemas.openxmlformats.org/officeDocument/2006/relationships" r:embed="rId28"/>
        <a:stretch>
          <a:fillRect/>
        </a:stretch>
      </xdr:blipFill>
      <xdr:spPr>
        <a:xfrm>
          <a:off x="8975090" y="97028000"/>
          <a:ext cx="1561905" cy="1561905"/>
        </a:xfrm>
        <a:prstGeom prst="rect">
          <a:avLst/>
        </a:prstGeom>
      </xdr:spPr>
    </xdr:pic>
    <xdr:clientData/>
  </xdr:twoCellAnchor>
  <xdr:twoCellAnchor editAs="oneCell">
    <xdr:from>
      <xdr:col>2</xdr:col>
      <xdr:colOff>2832100</xdr:colOff>
      <xdr:row>197</xdr:row>
      <xdr:rowOff>21590</xdr:rowOff>
    </xdr:from>
    <xdr:to>
      <xdr:col>2</xdr:col>
      <xdr:colOff>4401625</xdr:colOff>
      <xdr:row>197</xdr:row>
      <xdr:rowOff>1583495</xdr:rowOff>
    </xdr:to>
    <xdr:pic>
      <xdr:nvPicPr>
        <xdr:cNvPr id="60" name="図 59">
          <a:extLst>
            <a:ext uri="{FF2B5EF4-FFF2-40B4-BE49-F238E27FC236}">
              <a16:creationId xmlns:a16="http://schemas.microsoft.com/office/drawing/2014/main" id="{694B0772-36AA-45E3-F376-C0D68468C0DF}"/>
            </a:ext>
          </a:extLst>
        </xdr:cNvPr>
        <xdr:cNvPicPr>
          <a:picLocks noChangeAspect="1"/>
        </xdr:cNvPicPr>
      </xdr:nvPicPr>
      <xdr:blipFill>
        <a:blip xmlns:r="http://schemas.openxmlformats.org/officeDocument/2006/relationships" r:embed="rId29"/>
        <a:stretch>
          <a:fillRect/>
        </a:stretch>
      </xdr:blipFill>
      <xdr:spPr>
        <a:xfrm>
          <a:off x="3898900" y="100618290"/>
          <a:ext cx="1561905" cy="1561905"/>
        </a:xfrm>
        <a:prstGeom prst="rect">
          <a:avLst/>
        </a:prstGeom>
      </xdr:spPr>
    </xdr:pic>
    <xdr:clientData/>
  </xdr:twoCellAnchor>
  <xdr:twoCellAnchor editAs="oneCell">
    <xdr:from>
      <xdr:col>5</xdr:col>
      <xdr:colOff>2844800</xdr:colOff>
      <xdr:row>197</xdr:row>
      <xdr:rowOff>25400</xdr:rowOff>
    </xdr:from>
    <xdr:to>
      <xdr:col>5</xdr:col>
      <xdr:colOff>4399085</xdr:colOff>
      <xdr:row>197</xdr:row>
      <xdr:rowOff>1579685</xdr:rowOff>
    </xdr:to>
    <xdr:pic>
      <xdr:nvPicPr>
        <xdr:cNvPr id="61" name="図 60">
          <a:extLst>
            <a:ext uri="{FF2B5EF4-FFF2-40B4-BE49-F238E27FC236}">
              <a16:creationId xmlns:a16="http://schemas.microsoft.com/office/drawing/2014/main" id="{554E6906-50FC-D10F-8320-128ECA7791DC}"/>
            </a:ext>
          </a:extLst>
        </xdr:cNvPr>
        <xdr:cNvPicPr>
          <a:picLocks noChangeAspect="1"/>
        </xdr:cNvPicPr>
      </xdr:nvPicPr>
      <xdr:blipFill>
        <a:blip xmlns:r="http://schemas.openxmlformats.org/officeDocument/2006/relationships" r:embed="rId29"/>
        <a:stretch>
          <a:fillRect/>
        </a:stretch>
      </xdr:blipFill>
      <xdr:spPr>
        <a:xfrm>
          <a:off x="8978900" y="100622100"/>
          <a:ext cx="1561905" cy="1561905"/>
        </a:xfrm>
        <a:prstGeom prst="rect">
          <a:avLst/>
        </a:prstGeom>
      </xdr:spPr>
    </xdr:pic>
    <xdr:clientData/>
  </xdr:twoCellAnchor>
  <xdr:twoCellAnchor editAs="oneCell">
    <xdr:from>
      <xdr:col>2</xdr:col>
      <xdr:colOff>2832100</xdr:colOff>
      <xdr:row>204</xdr:row>
      <xdr:rowOff>21590</xdr:rowOff>
    </xdr:from>
    <xdr:to>
      <xdr:col>2</xdr:col>
      <xdr:colOff>4401625</xdr:colOff>
      <xdr:row>204</xdr:row>
      <xdr:rowOff>1583495</xdr:rowOff>
    </xdr:to>
    <xdr:pic>
      <xdr:nvPicPr>
        <xdr:cNvPr id="62" name="図 61">
          <a:extLst>
            <a:ext uri="{FF2B5EF4-FFF2-40B4-BE49-F238E27FC236}">
              <a16:creationId xmlns:a16="http://schemas.microsoft.com/office/drawing/2014/main" id="{426DE89B-585A-9946-2661-7FCF1DB6DC3A}"/>
            </a:ext>
          </a:extLst>
        </xdr:cNvPr>
        <xdr:cNvPicPr>
          <a:picLocks noChangeAspect="1"/>
        </xdr:cNvPicPr>
      </xdr:nvPicPr>
      <xdr:blipFill>
        <a:blip xmlns:r="http://schemas.openxmlformats.org/officeDocument/2006/relationships" r:embed="rId30"/>
        <a:stretch>
          <a:fillRect/>
        </a:stretch>
      </xdr:blipFill>
      <xdr:spPr>
        <a:xfrm>
          <a:off x="3898900" y="104199690"/>
          <a:ext cx="1561905" cy="1561905"/>
        </a:xfrm>
        <a:prstGeom prst="rect">
          <a:avLst/>
        </a:prstGeom>
      </xdr:spPr>
    </xdr:pic>
    <xdr:clientData/>
  </xdr:twoCellAnchor>
  <xdr:twoCellAnchor editAs="oneCell">
    <xdr:from>
      <xdr:col>5</xdr:col>
      <xdr:colOff>2835910</xdr:colOff>
      <xdr:row>204</xdr:row>
      <xdr:rowOff>12700</xdr:rowOff>
    </xdr:from>
    <xdr:to>
      <xdr:col>5</xdr:col>
      <xdr:colOff>4397815</xdr:colOff>
      <xdr:row>204</xdr:row>
      <xdr:rowOff>1582225</xdr:rowOff>
    </xdr:to>
    <xdr:pic>
      <xdr:nvPicPr>
        <xdr:cNvPr id="63" name="図 62">
          <a:extLst>
            <a:ext uri="{FF2B5EF4-FFF2-40B4-BE49-F238E27FC236}">
              <a16:creationId xmlns:a16="http://schemas.microsoft.com/office/drawing/2014/main" id="{DE0EF2BA-0517-E657-4BCF-133E3F858FF5}"/>
            </a:ext>
          </a:extLst>
        </xdr:cNvPr>
        <xdr:cNvPicPr>
          <a:picLocks noChangeAspect="1"/>
        </xdr:cNvPicPr>
      </xdr:nvPicPr>
      <xdr:blipFill>
        <a:blip xmlns:r="http://schemas.openxmlformats.org/officeDocument/2006/relationships" r:embed="rId30"/>
        <a:stretch>
          <a:fillRect/>
        </a:stretch>
      </xdr:blipFill>
      <xdr:spPr>
        <a:xfrm>
          <a:off x="8970010" y="104190800"/>
          <a:ext cx="1561905" cy="1561905"/>
        </a:xfrm>
        <a:prstGeom prst="rect">
          <a:avLst/>
        </a:prstGeom>
      </xdr:spPr>
    </xdr:pic>
    <xdr:clientData/>
  </xdr:twoCellAnchor>
  <xdr:twoCellAnchor editAs="oneCell">
    <xdr:from>
      <xdr:col>2</xdr:col>
      <xdr:colOff>2844800</xdr:colOff>
      <xdr:row>211</xdr:row>
      <xdr:rowOff>25400</xdr:rowOff>
    </xdr:from>
    <xdr:to>
      <xdr:col>2</xdr:col>
      <xdr:colOff>4402895</xdr:colOff>
      <xdr:row>211</xdr:row>
      <xdr:rowOff>1583495</xdr:rowOff>
    </xdr:to>
    <xdr:pic>
      <xdr:nvPicPr>
        <xdr:cNvPr id="28" name="図 27">
          <a:extLst>
            <a:ext uri="{FF2B5EF4-FFF2-40B4-BE49-F238E27FC236}">
              <a16:creationId xmlns:a16="http://schemas.microsoft.com/office/drawing/2014/main" id="{2A4A8C72-2CB9-648B-1303-B87B58BE3319}"/>
            </a:ext>
          </a:extLst>
        </xdr:cNvPr>
        <xdr:cNvPicPr>
          <a:picLocks noChangeAspect="1"/>
        </xdr:cNvPicPr>
      </xdr:nvPicPr>
      <xdr:blipFill>
        <a:blip xmlns:r="http://schemas.openxmlformats.org/officeDocument/2006/relationships" r:embed="rId31"/>
        <a:stretch>
          <a:fillRect/>
        </a:stretch>
      </xdr:blipFill>
      <xdr:spPr>
        <a:xfrm>
          <a:off x="3911600" y="107784900"/>
          <a:ext cx="1561905" cy="1561905"/>
        </a:xfrm>
        <a:prstGeom prst="rect">
          <a:avLst/>
        </a:prstGeom>
      </xdr:spPr>
    </xdr:pic>
    <xdr:clientData/>
  </xdr:twoCellAnchor>
  <xdr:twoCellAnchor editAs="oneCell">
    <xdr:from>
      <xdr:col>5</xdr:col>
      <xdr:colOff>2817495</xdr:colOff>
      <xdr:row>211</xdr:row>
      <xdr:rowOff>16510</xdr:rowOff>
    </xdr:from>
    <xdr:to>
      <xdr:col>5</xdr:col>
      <xdr:colOff>4398450</xdr:colOff>
      <xdr:row>211</xdr:row>
      <xdr:rowOff>1582225</xdr:rowOff>
    </xdr:to>
    <xdr:pic>
      <xdr:nvPicPr>
        <xdr:cNvPr id="29" name="図 28">
          <a:extLst>
            <a:ext uri="{FF2B5EF4-FFF2-40B4-BE49-F238E27FC236}">
              <a16:creationId xmlns:a16="http://schemas.microsoft.com/office/drawing/2014/main" id="{87BE3AEA-7ECB-5FDD-7F53-7F685C363F8E}"/>
            </a:ext>
          </a:extLst>
        </xdr:cNvPr>
        <xdr:cNvPicPr>
          <a:picLocks noChangeAspect="1"/>
        </xdr:cNvPicPr>
      </xdr:nvPicPr>
      <xdr:blipFill>
        <a:blip xmlns:r="http://schemas.openxmlformats.org/officeDocument/2006/relationships" r:embed="rId31"/>
        <a:stretch>
          <a:fillRect/>
        </a:stretch>
      </xdr:blipFill>
      <xdr:spPr>
        <a:xfrm>
          <a:off x="8951595" y="107776010"/>
          <a:ext cx="1569525" cy="1561905"/>
        </a:xfrm>
        <a:prstGeom prst="rect">
          <a:avLst/>
        </a:prstGeom>
      </xdr:spPr>
    </xdr:pic>
    <xdr:clientData/>
  </xdr:twoCellAnchor>
  <xdr:twoCellAnchor editAs="oneCell">
    <xdr:from>
      <xdr:col>2</xdr:col>
      <xdr:colOff>2832100</xdr:colOff>
      <xdr:row>218</xdr:row>
      <xdr:rowOff>25400</xdr:rowOff>
    </xdr:from>
    <xdr:to>
      <xdr:col>2</xdr:col>
      <xdr:colOff>4401625</xdr:colOff>
      <xdr:row>218</xdr:row>
      <xdr:rowOff>1579685</xdr:rowOff>
    </xdr:to>
    <xdr:pic>
      <xdr:nvPicPr>
        <xdr:cNvPr id="64" name="図 63">
          <a:extLst>
            <a:ext uri="{FF2B5EF4-FFF2-40B4-BE49-F238E27FC236}">
              <a16:creationId xmlns:a16="http://schemas.microsoft.com/office/drawing/2014/main" id="{88D7EF8E-3A7C-8D6E-B922-5B81C459DD00}"/>
            </a:ext>
          </a:extLst>
        </xdr:cNvPr>
        <xdr:cNvPicPr>
          <a:picLocks noChangeAspect="1"/>
        </xdr:cNvPicPr>
      </xdr:nvPicPr>
      <xdr:blipFill>
        <a:blip xmlns:r="http://schemas.openxmlformats.org/officeDocument/2006/relationships" r:embed="rId32"/>
        <a:stretch>
          <a:fillRect/>
        </a:stretch>
      </xdr:blipFill>
      <xdr:spPr>
        <a:xfrm>
          <a:off x="3898900" y="111366300"/>
          <a:ext cx="1561905" cy="1561905"/>
        </a:xfrm>
        <a:prstGeom prst="rect">
          <a:avLst/>
        </a:prstGeom>
      </xdr:spPr>
    </xdr:pic>
    <xdr:clientData/>
  </xdr:twoCellAnchor>
  <xdr:twoCellAnchor editAs="oneCell">
    <xdr:from>
      <xdr:col>5</xdr:col>
      <xdr:colOff>2839720</xdr:colOff>
      <xdr:row>218</xdr:row>
      <xdr:rowOff>6985</xdr:rowOff>
    </xdr:from>
    <xdr:to>
      <xdr:col>5</xdr:col>
      <xdr:colOff>4401625</xdr:colOff>
      <xdr:row>218</xdr:row>
      <xdr:rowOff>1578415</xdr:rowOff>
    </xdr:to>
    <xdr:pic>
      <xdr:nvPicPr>
        <xdr:cNvPr id="65" name="図 64">
          <a:extLst>
            <a:ext uri="{FF2B5EF4-FFF2-40B4-BE49-F238E27FC236}">
              <a16:creationId xmlns:a16="http://schemas.microsoft.com/office/drawing/2014/main" id="{E232CDC2-1E6A-2455-CF81-A8844F905604}"/>
            </a:ext>
          </a:extLst>
        </xdr:cNvPr>
        <xdr:cNvPicPr>
          <a:picLocks noChangeAspect="1"/>
        </xdr:cNvPicPr>
      </xdr:nvPicPr>
      <xdr:blipFill>
        <a:blip xmlns:r="http://schemas.openxmlformats.org/officeDocument/2006/relationships" r:embed="rId32"/>
        <a:stretch>
          <a:fillRect/>
        </a:stretch>
      </xdr:blipFill>
      <xdr:spPr>
        <a:xfrm>
          <a:off x="8973820" y="111347885"/>
          <a:ext cx="1561905" cy="1561905"/>
        </a:xfrm>
        <a:prstGeom prst="rect">
          <a:avLst/>
        </a:prstGeom>
      </xdr:spPr>
    </xdr:pic>
    <xdr:clientData/>
  </xdr:twoCellAnchor>
  <xdr:twoCellAnchor editAs="oneCell">
    <xdr:from>
      <xdr:col>2</xdr:col>
      <xdr:colOff>2844800</xdr:colOff>
      <xdr:row>225</xdr:row>
      <xdr:rowOff>12700</xdr:rowOff>
    </xdr:from>
    <xdr:to>
      <xdr:col>2</xdr:col>
      <xdr:colOff>4402895</xdr:colOff>
      <xdr:row>225</xdr:row>
      <xdr:rowOff>1578415</xdr:rowOff>
    </xdr:to>
    <xdr:pic>
      <xdr:nvPicPr>
        <xdr:cNvPr id="68" name="図 67">
          <a:extLst>
            <a:ext uri="{FF2B5EF4-FFF2-40B4-BE49-F238E27FC236}">
              <a16:creationId xmlns:a16="http://schemas.microsoft.com/office/drawing/2014/main" id="{BA9BBA92-AD87-0445-ECD0-6D78D526E11C}"/>
            </a:ext>
          </a:extLst>
        </xdr:cNvPr>
        <xdr:cNvPicPr>
          <a:picLocks noChangeAspect="1"/>
        </xdr:cNvPicPr>
      </xdr:nvPicPr>
      <xdr:blipFill>
        <a:blip xmlns:r="http://schemas.openxmlformats.org/officeDocument/2006/relationships" r:embed="rId33"/>
        <a:stretch>
          <a:fillRect/>
        </a:stretch>
      </xdr:blipFill>
      <xdr:spPr>
        <a:xfrm>
          <a:off x="3911600" y="114935000"/>
          <a:ext cx="1561905" cy="1561905"/>
        </a:xfrm>
        <a:prstGeom prst="rect">
          <a:avLst/>
        </a:prstGeom>
      </xdr:spPr>
    </xdr:pic>
    <xdr:clientData/>
  </xdr:twoCellAnchor>
  <xdr:twoCellAnchor editAs="oneCell">
    <xdr:from>
      <xdr:col>5</xdr:col>
      <xdr:colOff>2832100</xdr:colOff>
      <xdr:row>225</xdr:row>
      <xdr:rowOff>12700</xdr:rowOff>
    </xdr:from>
    <xdr:to>
      <xdr:col>5</xdr:col>
      <xdr:colOff>4397815</xdr:colOff>
      <xdr:row>225</xdr:row>
      <xdr:rowOff>1578415</xdr:rowOff>
    </xdr:to>
    <xdr:pic>
      <xdr:nvPicPr>
        <xdr:cNvPr id="69" name="図 68">
          <a:extLst>
            <a:ext uri="{FF2B5EF4-FFF2-40B4-BE49-F238E27FC236}">
              <a16:creationId xmlns:a16="http://schemas.microsoft.com/office/drawing/2014/main" id="{77F82D5F-F3A4-FD9F-3A23-B5DB20C2D901}"/>
            </a:ext>
          </a:extLst>
        </xdr:cNvPr>
        <xdr:cNvPicPr>
          <a:picLocks noChangeAspect="1"/>
        </xdr:cNvPicPr>
      </xdr:nvPicPr>
      <xdr:blipFill>
        <a:blip xmlns:r="http://schemas.openxmlformats.org/officeDocument/2006/relationships" r:embed="rId33"/>
        <a:stretch>
          <a:fillRect/>
        </a:stretch>
      </xdr:blipFill>
      <xdr:spPr>
        <a:xfrm>
          <a:off x="8966200" y="114935000"/>
          <a:ext cx="1561905" cy="1561905"/>
        </a:xfrm>
        <a:prstGeom prst="rect">
          <a:avLst/>
        </a:prstGeom>
      </xdr:spPr>
    </xdr:pic>
    <xdr:clientData/>
  </xdr:twoCellAnchor>
  <xdr:twoCellAnchor editAs="oneCell">
    <xdr:from>
      <xdr:col>2</xdr:col>
      <xdr:colOff>2840990</xdr:colOff>
      <xdr:row>232</xdr:row>
      <xdr:rowOff>25400</xdr:rowOff>
    </xdr:from>
    <xdr:to>
      <xdr:col>2</xdr:col>
      <xdr:colOff>4399085</xdr:colOff>
      <xdr:row>232</xdr:row>
      <xdr:rowOff>1583495</xdr:rowOff>
    </xdr:to>
    <xdr:pic>
      <xdr:nvPicPr>
        <xdr:cNvPr id="70" name="図 69">
          <a:extLst>
            <a:ext uri="{FF2B5EF4-FFF2-40B4-BE49-F238E27FC236}">
              <a16:creationId xmlns:a16="http://schemas.microsoft.com/office/drawing/2014/main" id="{77E0A63D-4821-2051-D459-E16A8F66880E}"/>
            </a:ext>
          </a:extLst>
        </xdr:cNvPr>
        <xdr:cNvPicPr>
          <a:picLocks noChangeAspect="1"/>
        </xdr:cNvPicPr>
      </xdr:nvPicPr>
      <xdr:blipFill>
        <a:blip xmlns:r="http://schemas.openxmlformats.org/officeDocument/2006/relationships" r:embed="rId34"/>
        <a:stretch>
          <a:fillRect/>
        </a:stretch>
      </xdr:blipFill>
      <xdr:spPr>
        <a:xfrm>
          <a:off x="3907790" y="118529100"/>
          <a:ext cx="1561905" cy="1561905"/>
        </a:xfrm>
        <a:prstGeom prst="rect">
          <a:avLst/>
        </a:prstGeom>
      </xdr:spPr>
    </xdr:pic>
    <xdr:clientData/>
  </xdr:twoCellAnchor>
  <xdr:twoCellAnchor editAs="oneCell">
    <xdr:from>
      <xdr:col>5</xdr:col>
      <xdr:colOff>2832100</xdr:colOff>
      <xdr:row>232</xdr:row>
      <xdr:rowOff>21590</xdr:rowOff>
    </xdr:from>
    <xdr:to>
      <xdr:col>5</xdr:col>
      <xdr:colOff>4397815</xdr:colOff>
      <xdr:row>232</xdr:row>
      <xdr:rowOff>1579685</xdr:rowOff>
    </xdr:to>
    <xdr:pic>
      <xdr:nvPicPr>
        <xdr:cNvPr id="71" name="図 70">
          <a:extLst>
            <a:ext uri="{FF2B5EF4-FFF2-40B4-BE49-F238E27FC236}">
              <a16:creationId xmlns:a16="http://schemas.microsoft.com/office/drawing/2014/main" id="{F4475196-89A8-2522-A305-C23D6A417550}"/>
            </a:ext>
          </a:extLst>
        </xdr:cNvPr>
        <xdr:cNvPicPr>
          <a:picLocks noChangeAspect="1"/>
        </xdr:cNvPicPr>
      </xdr:nvPicPr>
      <xdr:blipFill>
        <a:blip xmlns:r="http://schemas.openxmlformats.org/officeDocument/2006/relationships" r:embed="rId34"/>
        <a:stretch>
          <a:fillRect/>
        </a:stretch>
      </xdr:blipFill>
      <xdr:spPr>
        <a:xfrm>
          <a:off x="8966200" y="118525290"/>
          <a:ext cx="1561905" cy="1561905"/>
        </a:xfrm>
        <a:prstGeom prst="rect">
          <a:avLst/>
        </a:prstGeom>
      </xdr:spPr>
    </xdr:pic>
    <xdr:clientData/>
  </xdr:twoCellAnchor>
  <xdr:twoCellAnchor editAs="oneCell">
    <xdr:from>
      <xdr:col>2</xdr:col>
      <xdr:colOff>2844800</xdr:colOff>
      <xdr:row>239</xdr:row>
      <xdr:rowOff>25400</xdr:rowOff>
    </xdr:from>
    <xdr:to>
      <xdr:col>2</xdr:col>
      <xdr:colOff>4402895</xdr:colOff>
      <xdr:row>239</xdr:row>
      <xdr:rowOff>1583495</xdr:rowOff>
    </xdr:to>
    <xdr:pic>
      <xdr:nvPicPr>
        <xdr:cNvPr id="72" name="図 71">
          <a:extLst>
            <a:ext uri="{FF2B5EF4-FFF2-40B4-BE49-F238E27FC236}">
              <a16:creationId xmlns:a16="http://schemas.microsoft.com/office/drawing/2014/main" id="{F976FA1F-F708-8816-2B6C-9E37902B2293}"/>
            </a:ext>
          </a:extLst>
        </xdr:cNvPr>
        <xdr:cNvPicPr>
          <a:picLocks noChangeAspect="1"/>
        </xdr:cNvPicPr>
      </xdr:nvPicPr>
      <xdr:blipFill>
        <a:blip xmlns:r="http://schemas.openxmlformats.org/officeDocument/2006/relationships" r:embed="rId35"/>
        <a:stretch>
          <a:fillRect/>
        </a:stretch>
      </xdr:blipFill>
      <xdr:spPr>
        <a:xfrm>
          <a:off x="3911600" y="122110500"/>
          <a:ext cx="1561905" cy="1561905"/>
        </a:xfrm>
        <a:prstGeom prst="rect">
          <a:avLst/>
        </a:prstGeom>
      </xdr:spPr>
    </xdr:pic>
    <xdr:clientData/>
  </xdr:twoCellAnchor>
  <xdr:twoCellAnchor editAs="oneCell">
    <xdr:from>
      <xdr:col>5</xdr:col>
      <xdr:colOff>2844800</xdr:colOff>
      <xdr:row>239</xdr:row>
      <xdr:rowOff>12700</xdr:rowOff>
    </xdr:from>
    <xdr:to>
      <xdr:col>5</xdr:col>
      <xdr:colOff>4402895</xdr:colOff>
      <xdr:row>239</xdr:row>
      <xdr:rowOff>1578415</xdr:rowOff>
    </xdr:to>
    <xdr:pic>
      <xdr:nvPicPr>
        <xdr:cNvPr id="73" name="図 72">
          <a:extLst>
            <a:ext uri="{FF2B5EF4-FFF2-40B4-BE49-F238E27FC236}">
              <a16:creationId xmlns:a16="http://schemas.microsoft.com/office/drawing/2014/main" id="{0B7E72AD-AC0F-B3E0-5DA8-7B0536E9E14E}"/>
            </a:ext>
          </a:extLst>
        </xdr:cNvPr>
        <xdr:cNvPicPr>
          <a:picLocks noChangeAspect="1"/>
        </xdr:cNvPicPr>
      </xdr:nvPicPr>
      <xdr:blipFill>
        <a:blip xmlns:r="http://schemas.openxmlformats.org/officeDocument/2006/relationships" r:embed="rId35"/>
        <a:stretch>
          <a:fillRect/>
        </a:stretch>
      </xdr:blipFill>
      <xdr:spPr>
        <a:xfrm>
          <a:off x="8978900" y="122097800"/>
          <a:ext cx="1561905" cy="1561905"/>
        </a:xfrm>
        <a:prstGeom prst="rect">
          <a:avLst/>
        </a:prstGeom>
      </xdr:spPr>
    </xdr:pic>
    <xdr:clientData/>
  </xdr:twoCellAnchor>
  <xdr:twoCellAnchor editAs="oneCell">
    <xdr:from>
      <xdr:col>2</xdr:col>
      <xdr:colOff>2832100</xdr:colOff>
      <xdr:row>246</xdr:row>
      <xdr:rowOff>12700</xdr:rowOff>
    </xdr:from>
    <xdr:to>
      <xdr:col>2</xdr:col>
      <xdr:colOff>4397815</xdr:colOff>
      <xdr:row>246</xdr:row>
      <xdr:rowOff>1578415</xdr:rowOff>
    </xdr:to>
    <xdr:pic>
      <xdr:nvPicPr>
        <xdr:cNvPr id="74" name="図 73">
          <a:extLst>
            <a:ext uri="{FF2B5EF4-FFF2-40B4-BE49-F238E27FC236}">
              <a16:creationId xmlns:a16="http://schemas.microsoft.com/office/drawing/2014/main" id="{06B85FB1-59B5-7F43-BE94-B36034682CFF}"/>
            </a:ext>
          </a:extLst>
        </xdr:cNvPr>
        <xdr:cNvPicPr>
          <a:picLocks noChangeAspect="1"/>
        </xdr:cNvPicPr>
      </xdr:nvPicPr>
      <xdr:blipFill>
        <a:blip xmlns:r="http://schemas.openxmlformats.org/officeDocument/2006/relationships" r:embed="rId36"/>
        <a:stretch>
          <a:fillRect/>
        </a:stretch>
      </xdr:blipFill>
      <xdr:spPr>
        <a:xfrm>
          <a:off x="3898900" y="125679200"/>
          <a:ext cx="1561905" cy="1561905"/>
        </a:xfrm>
        <a:prstGeom prst="rect">
          <a:avLst/>
        </a:prstGeom>
      </xdr:spPr>
    </xdr:pic>
    <xdr:clientData/>
  </xdr:twoCellAnchor>
  <xdr:twoCellAnchor editAs="oneCell">
    <xdr:from>
      <xdr:col>5</xdr:col>
      <xdr:colOff>2832100</xdr:colOff>
      <xdr:row>246</xdr:row>
      <xdr:rowOff>12700</xdr:rowOff>
    </xdr:from>
    <xdr:to>
      <xdr:col>5</xdr:col>
      <xdr:colOff>4397815</xdr:colOff>
      <xdr:row>246</xdr:row>
      <xdr:rowOff>1578415</xdr:rowOff>
    </xdr:to>
    <xdr:pic>
      <xdr:nvPicPr>
        <xdr:cNvPr id="75" name="図 74">
          <a:extLst>
            <a:ext uri="{FF2B5EF4-FFF2-40B4-BE49-F238E27FC236}">
              <a16:creationId xmlns:a16="http://schemas.microsoft.com/office/drawing/2014/main" id="{C5D6DE67-2CD5-B80A-924D-09B5B4EDDC39}"/>
            </a:ext>
          </a:extLst>
        </xdr:cNvPr>
        <xdr:cNvPicPr>
          <a:picLocks noChangeAspect="1"/>
        </xdr:cNvPicPr>
      </xdr:nvPicPr>
      <xdr:blipFill>
        <a:blip xmlns:r="http://schemas.openxmlformats.org/officeDocument/2006/relationships" r:embed="rId36"/>
        <a:stretch>
          <a:fillRect/>
        </a:stretch>
      </xdr:blipFill>
      <xdr:spPr>
        <a:xfrm>
          <a:off x="8966200" y="125679200"/>
          <a:ext cx="1561905" cy="1561905"/>
        </a:xfrm>
        <a:prstGeom prst="rect">
          <a:avLst/>
        </a:prstGeom>
      </xdr:spPr>
    </xdr:pic>
    <xdr:clientData/>
  </xdr:twoCellAnchor>
  <xdr:twoCellAnchor editAs="oneCell">
    <xdr:from>
      <xdr:col>2</xdr:col>
      <xdr:colOff>2832100</xdr:colOff>
      <xdr:row>253</xdr:row>
      <xdr:rowOff>12700</xdr:rowOff>
    </xdr:from>
    <xdr:to>
      <xdr:col>2</xdr:col>
      <xdr:colOff>4397815</xdr:colOff>
      <xdr:row>253</xdr:row>
      <xdr:rowOff>1578415</xdr:rowOff>
    </xdr:to>
    <xdr:pic>
      <xdr:nvPicPr>
        <xdr:cNvPr id="76" name="図 75">
          <a:extLst>
            <a:ext uri="{FF2B5EF4-FFF2-40B4-BE49-F238E27FC236}">
              <a16:creationId xmlns:a16="http://schemas.microsoft.com/office/drawing/2014/main" id="{C1B360BC-A727-7114-8BAE-303A278EA46A}"/>
            </a:ext>
          </a:extLst>
        </xdr:cNvPr>
        <xdr:cNvPicPr>
          <a:picLocks noChangeAspect="1"/>
        </xdr:cNvPicPr>
      </xdr:nvPicPr>
      <xdr:blipFill>
        <a:blip xmlns:r="http://schemas.openxmlformats.org/officeDocument/2006/relationships" r:embed="rId37"/>
        <a:stretch>
          <a:fillRect/>
        </a:stretch>
      </xdr:blipFill>
      <xdr:spPr>
        <a:xfrm>
          <a:off x="3898900" y="129260600"/>
          <a:ext cx="1561905" cy="1561905"/>
        </a:xfrm>
        <a:prstGeom prst="rect">
          <a:avLst/>
        </a:prstGeom>
      </xdr:spPr>
    </xdr:pic>
    <xdr:clientData/>
  </xdr:twoCellAnchor>
  <xdr:twoCellAnchor editAs="oneCell">
    <xdr:from>
      <xdr:col>5</xdr:col>
      <xdr:colOff>2832100</xdr:colOff>
      <xdr:row>253</xdr:row>
      <xdr:rowOff>12700</xdr:rowOff>
    </xdr:from>
    <xdr:to>
      <xdr:col>5</xdr:col>
      <xdr:colOff>4397815</xdr:colOff>
      <xdr:row>253</xdr:row>
      <xdr:rowOff>1578415</xdr:rowOff>
    </xdr:to>
    <xdr:pic>
      <xdr:nvPicPr>
        <xdr:cNvPr id="77" name="図 76">
          <a:extLst>
            <a:ext uri="{FF2B5EF4-FFF2-40B4-BE49-F238E27FC236}">
              <a16:creationId xmlns:a16="http://schemas.microsoft.com/office/drawing/2014/main" id="{7186C471-4676-A1E9-B189-2D3F290E5868}"/>
            </a:ext>
          </a:extLst>
        </xdr:cNvPr>
        <xdr:cNvPicPr>
          <a:picLocks noChangeAspect="1"/>
        </xdr:cNvPicPr>
      </xdr:nvPicPr>
      <xdr:blipFill>
        <a:blip xmlns:r="http://schemas.openxmlformats.org/officeDocument/2006/relationships" r:embed="rId37"/>
        <a:stretch>
          <a:fillRect/>
        </a:stretch>
      </xdr:blipFill>
      <xdr:spPr>
        <a:xfrm>
          <a:off x="8966200" y="129260600"/>
          <a:ext cx="1561905" cy="1561905"/>
        </a:xfrm>
        <a:prstGeom prst="rect">
          <a:avLst/>
        </a:prstGeom>
      </xdr:spPr>
    </xdr:pic>
    <xdr:clientData/>
  </xdr:twoCellAnchor>
  <xdr:twoCellAnchor editAs="oneCell">
    <xdr:from>
      <xdr:col>2</xdr:col>
      <xdr:colOff>2835910</xdr:colOff>
      <xdr:row>260</xdr:row>
      <xdr:rowOff>25400</xdr:rowOff>
    </xdr:from>
    <xdr:to>
      <xdr:col>2</xdr:col>
      <xdr:colOff>4401625</xdr:colOff>
      <xdr:row>260</xdr:row>
      <xdr:rowOff>1583495</xdr:rowOff>
    </xdr:to>
    <xdr:pic>
      <xdr:nvPicPr>
        <xdr:cNvPr id="78" name="図 77">
          <a:extLst>
            <a:ext uri="{FF2B5EF4-FFF2-40B4-BE49-F238E27FC236}">
              <a16:creationId xmlns:a16="http://schemas.microsoft.com/office/drawing/2014/main" id="{CCE98EF9-847A-F06A-F3AA-4D83BA6FA732}"/>
            </a:ext>
          </a:extLst>
        </xdr:cNvPr>
        <xdr:cNvPicPr>
          <a:picLocks noChangeAspect="1"/>
        </xdr:cNvPicPr>
      </xdr:nvPicPr>
      <xdr:blipFill>
        <a:blip xmlns:r="http://schemas.openxmlformats.org/officeDocument/2006/relationships" r:embed="rId38"/>
        <a:stretch>
          <a:fillRect/>
        </a:stretch>
      </xdr:blipFill>
      <xdr:spPr>
        <a:xfrm>
          <a:off x="3902710" y="132854700"/>
          <a:ext cx="1561905" cy="1561905"/>
        </a:xfrm>
        <a:prstGeom prst="rect">
          <a:avLst/>
        </a:prstGeom>
      </xdr:spPr>
    </xdr:pic>
    <xdr:clientData/>
  </xdr:twoCellAnchor>
  <xdr:twoCellAnchor editAs="oneCell">
    <xdr:from>
      <xdr:col>5</xdr:col>
      <xdr:colOff>2844800</xdr:colOff>
      <xdr:row>260</xdr:row>
      <xdr:rowOff>16510</xdr:rowOff>
    </xdr:from>
    <xdr:to>
      <xdr:col>6</xdr:col>
      <xdr:colOff>3615</xdr:colOff>
      <xdr:row>260</xdr:row>
      <xdr:rowOff>1582225</xdr:rowOff>
    </xdr:to>
    <xdr:pic>
      <xdr:nvPicPr>
        <xdr:cNvPr id="79" name="図 78">
          <a:extLst>
            <a:ext uri="{FF2B5EF4-FFF2-40B4-BE49-F238E27FC236}">
              <a16:creationId xmlns:a16="http://schemas.microsoft.com/office/drawing/2014/main" id="{2840338B-8673-DDD9-C64A-49A80A0C954F}"/>
            </a:ext>
          </a:extLst>
        </xdr:cNvPr>
        <xdr:cNvPicPr>
          <a:picLocks noChangeAspect="1"/>
        </xdr:cNvPicPr>
      </xdr:nvPicPr>
      <xdr:blipFill>
        <a:blip xmlns:r="http://schemas.openxmlformats.org/officeDocument/2006/relationships" r:embed="rId38"/>
        <a:stretch>
          <a:fillRect/>
        </a:stretch>
      </xdr:blipFill>
      <xdr:spPr>
        <a:xfrm>
          <a:off x="8978900" y="132845810"/>
          <a:ext cx="1565715" cy="1561905"/>
        </a:xfrm>
        <a:prstGeom prst="rect">
          <a:avLst/>
        </a:prstGeom>
      </xdr:spPr>
    </xdr:pic>
    <xdr:clientData/>
  </xdr:twoCellAnchor>
  <xdr:twoCellAnchor editAs="oneCell">
    <xdr:from>
      <xdr:col>2</xdr:col>
      <xdr:colOff>2832100</xdr:colOff>
      <xdr:row>267</xdr:row>
      <xdr:rowOff>10795</xdr:rowOff>
    </xdr:from>
    <xdr:to>
      <xdr:col>2</xdr:col>
      <xdr:colOff>4401625</xdr:colOff>
      <xdr:row>267</xdr:row>
      <xdr:rowOff>1578415</xdr:rowOff>
    </xdr:to>
    <xdr:pic>
      <xdr:nvPicPr>
        <xdr:cNvPr id="80" name="図 79">
          <a:extLst>
            <a:ext uri="{FF2B5EF4-FFF2-40B4-BE49-F238E27FC236}">
              <a16:creationId xmlns:a16="http://schemas.microsoft.com/office/drawing/2014/main" id="{D903E55C-2CCC-A42B-29A5-CE3B6E12004A}"/>
            </a:ext>
          </a:extLst>
        </xdr:cNvPr>
        <xdr:cNvPicPr>
          <a:picLocks noChangeAspect="1"/>
        </xdr:cNvPicPr>
      </xdr:nvPicPr>
      <xdr:blipFill>
        <a:blip xmlns:r="http://schemas.openxmlformats.org/officeDocument/2006/relationships" r:embed="rId39"/>
        <a:stretch>
          <a:fillRect/>
        </a:stretch>
      </xdr:blipFill>
      <xdr:spPr>
        <a:xfrm>
          <a:off x="3898900" y="136421495"/>
          <a:ext cx="1561905" cy="1561905"/>
        </a:xfrm>
        <a:prstGeom prst="rect">
          <a:avLst/>
        </a:prstGeom>
      </xdr:spPr>
    </xdr:pic>
    <xdr:clientData/>
  </xdr:twoCellAnchor>
  <xdr:twoCellAnchor editAs="oneCell">
    <xdr:from>
      <xdr:col>5</xdr:col>
      <xdr:colOff>2832100</xdr:colOff>
      <xdr:row>267</xdr:row>
      <xdr:rowOff>25400</xdr:rowOff>
    </xdr:from>
    <xdr:to>
      <xdr:col>5</xdr:col>
      <xdr:colOff>4401625</xdr:colOff>
      <xdr:row>267</xdr:row>
      <xdr:rowOff>1579685</xdr:rowOff>
    </xdr:to>
    <xdr:pic>
      <xdr:nvPicPr>
        <xdr:cNvPr id="81" name="図 80">
          <a:extLst>
            <a:ext uri="{FF2B5EF4-FFF2-40B4-BE49-F238E27FC236}">
              <a16:creationId xmlns:a16="http://schemas.microsoft.com/office/drawing/2014/main" id="{E640EFB9-74D6-16C9-45E4-D18A5E3511AB}"/>
            </a:ext>
          </a:extLst>
        </xdr:cNvPr>
        <xdr:cNvPicPr>
          <a:picLocks noChangeAspect="1"/>
        </xdr:cNvPicPr>
      </xdr:nvPicPr>
      <xdr:blipFill>
        <a:blip xmlns:r="http://schemas.openxmlformats.org/officeDocument/2006/relationships" r:embed="rId39"/>
        <a:stretch>
          <a:fillRect/>
        </a:stretch>
      </xdr:blipFill>
      <xdr:spPr>
        <a:xfrm>
          <a:off x="8966200" y="136436100"/>
          <a:ext cx="1561905" cy="1561905"/>
        </a:xfrm>
        <a:prstGeom prst="rect">
          <a:avLst/>
        </a:prstGeom>
      </xdr:spPr>
    </xdr:pic>
    <xdr:clientData/>
  </xdr:twoCellAnchor>
  <xdr:twoCellAnchor editAs="oneCell">
    <xdr:from>
      <xdr:col>2</xdr:col>
      <xdr:colOff>2840990</xdr:colOff>
      <xdr:row>274</xdr:row>
      <xdr:rowOff>25400</xdr:rowOff>
    </xdr:from>
    <xdr:to>
      <xdr:col>2</xdr:col>
      <xdr:colOff>4402895</xdr:colOff>
      <xdr:row>274</xdr:row>
      <xdr:rowOff>1579685</xdr:rowOff>
    </xdr:to>
    <xdr:pic>
      <xdr:nvPicPr>
        <xdr:cNvPr id="82" name="図 81">
          <a:extLst>
            <a:ext uri="{FF2B5EF4-FFF2-40B4-BE49-F238E27FC236}">
              <a16:creationId xmlns:a16="http://schemas.microsoft.com/office/drawing/2014/main" id="{CB5C5AB9-6C04-110E-BAA2-3FA3A04F7E4A}"/>
            </a:ext>
          </a:extLst>
        </xdr:cNvPr>
        <xdr:cNvPicPr>
          <a:picLocks noChangeAspect="1"/>
        </xdr:cNvPicPr>
      </xdr:nvPicPr>
      <xdr:blipFill>
        <a:blip xmlns:r="http://schemas.openxmlformats.org/officeDocument/2006/relationships" r:embed="rId40"/>
        <a:stretch>
          <a:fillRect/>
        </a:stretch>
      </xdr:blipFill>
      <xdr:spPr>
        <a:xfrm>
          <a:off x="3907790" y="140017500"/>
          <a:ext cx="1561905" cy="1561905"/>
        </a:xfrm>
        <a:prstGeom prst="rect">
          <a:avLst/>
        </a:prstGeom>
      </xdr:spPr>
    </xdr:pic>
    <xdr:clientData/>
  </xdr:twoCellAnchor>
  <xdr:twoCellAnchor editAs="oneCell">
    <xdr:from>
      <xdr:col>5</xdr:col>
      <xdr:colOff>2832100</xdr:colOff>
      <xdr:row>274</xdr:row>
      <xdr:rowOff>50800</xdr:rowOff>
    </xdr:from>
    <xdr:to>
      <xdr:col>5</xdr:col>
      <xdr:colOff>4401625</xdr:colOff>
      <xdr:row>274</xdr:row>
      <xdr:rowOff>1620325</xdr:rowOff>
    </xdr:to>
    <xdr:pic>
      <xdr:nvPicPr>
        <xdr:cNvPr id="83" name="図 82">
          <a:extLst>
            <a:ext uri="{FF2B5EF4-FFF2-40B4-BE49-F238E27FC236}">
              <a16:creationId xmlns:a16="http://schemas.microsoft.com/office/drawing/2014/main" id="{8C491AD2-8CFE-B5BA-4F83-4CAF3A072A5A}"/>
            </a:ext>
          </a:extLst>
        </xdr:cNvPr>
        <xdr:cNvPicPr>
          <a:picLocks noChangeAspect="1"/>
        </xdr:cNvPicPr>
      </xdr:nvPicPr>
      <xdr:blipFill>
        <a:blip xmlns:r="http://schemas.openxmlformats.org/officeDocument/2006/relationships" r:embed="rId40"/>
        <a:stretch>
          <a:fillRect/>
        </a:stretch>
      </xdr:blipFill>
      <xdr:spPr>
        <a:xfrm>
          <a:off x="8966200" y="140042900"/>
          <a:ext cx="1561905" cy="1561905"/>
        </a:xfrm>
        <a:prstGeom prst="rect">
          <a:avLst/>
        </a:prstGeom>
      </xdr:spPr>
    </xdr:pic>
    <xdr:clientData/>
  </xdr:twoCellAnchor>
  <xdr:twoCellAnchor editAs="oneCell">
    <xdr:from>
      <xdr:col>2</xdr:col>
      <xdr:colOff>2844800</xdr:colOff>
      <xdr:row>281</xdr:row>
      <xdr:rowOff>25400</xdr:rowOff>
    </xdr:from>
    <xdr:to>
      <xdr:col>2</xdr:col>
      <xdr:colOff>4399085</xdr:colOff>
      <xdr:row>281</xdr:row>
      <xdr:rowOff>1579685</xdr:rowOff>
    </xdr:to>
    <xdr:pic>
      <xdr:nvPicPr>
        <xdr:cNvPr id="84" name="図 83">
          <a:extLst>
            <a:ext uri="{FF2B5EF4-FFF2-40B4-BE49-F238E27FC236}">
              <a16:creationId xmlns:a16="http://schemas.microsoft.com/office/drawing/2014/main" id="{A11BCC0A-1622-50F5-A350-25EF6FF5F09D}"/>
            </a:ext>
          </a:extLst>
        </xdr:cNvPr>
        <xdr:cNvPicPr>
          <a:picLocks noChangeAspect="1"/>
        </xdr:cNvPicPr>
      </xdr:nvPicPr>
      <xdr:blipFill>
        <a:blip xmlns:r="http://schemas.openxmlformats.org/officeDocument/2006/relationships" r:embed="rId41"/>
        <a:stretch>
          <a:fillRect/>
        </a:stretch>
      </xdr:blipFill>
      <xdr:spPr>
        <a:xfrm>
          <a:off x="3911600" y="143598900"/>
          <a:ext cx="1561905" cy="1561905"/>
        </a:xfrm>
        <a:prstGeom prst="rect">
          <a:avLst/>
        </a:prstGeom>
      </xdr:spPr>
    </xdr:pic>
    <xdr:clientData/>
  </xdr:twoCellAnchor>
  <xdr:twoCellAnchor editAs="oneCell">
    <xdr:from>
      <xdr:col>5</xdr:col>
      <xdr:colOff>2844800</xdr:colOff>
      <xdr:row>281</xdr:row>
      <xdr:rowOff>21590</xdr:rowOff>
    </xdr:from>
    <xdr:to>
      <xdr:col>6</xdr:col>
      <xdr:colOff>3615</xdr:colOff>
      <xdr:row>281</xdr:row>
      <xdr:rowOff>1583495</xdr:rowOff>
    </xdr:to>
    <xdr:pic>
      <xdr:nvPicPr>
        <xdr:cNvPr id="85" name="図 84">
          <a:extLst>
            <a:ext uri="{FF2B5EF4-FFF2-40B4-BE49-F238E27FC236}">
              <a16:creationId xmlns:a16="http://schemas.microsoft.com/office/drawing/2014/main" id="{8A955D76-3C64-3010-8541-48493FBDD86A}"/>
            </a:ext>
          </a:extLst>
        </xdr:cNvPr>
        <xdr:cNvPicPr>
          <a:picLocks noChangeAspect="1"/>
        </xdr:cNvPicPr>
      </xdr:nvPicPr>
      <xdr:blipFill>
        <a:blip xmlns:r="http://schemas.openxmlformats.org/officeDocument/2006/relationships" r:embed="rId41"/>
        <a:stretch>
          <a:fillRect/>
        </a:stretch>
      </xdr:blipFill>
      <xdr:spPr>
        <a:xfrm>
          <a:off x="8978900" y="143595090"/>
          <a:ext cx="1565715" cy="1561905"/>
        </a:xfrm>
        <a:prstGeom prst="rect">
          <a:avLst/>
        </a:prstGeom>
      </xdr:spPr>
    </xdr:pic>
    <xdr:clientData/>
  </xdr:twoCellAnchor>
  <xdr:twoCellAnchor editAs="oneCell">
    <xdr:from>
      <xdr:col>2</xdr:col>
      <xdr:colOff>2832100</xdr:colOff>
      <xdr:row>288</xdr:row>
      <xdr:rowOff>21590</xdr:rowOff>
    </xdr:from>
    <xdr:to>
      <xdr:col>2</xdr:col>
      <xdr:colOff>4401625</xdr:colOff>
      <xdr:row>288</xdr:row>
      <xdr:rowOff>1583495</xdr:rowOff>
    </xdr:to>
    <xdr:pic>
      <xdr:nvPicPr>
        <xdr:cNvPr id="86" name="図 85">
          <a:extLst>
            <a:ext uri="{FF2B5EF4-FFF2-40B4-BE49-F238E27FC236}">
              <a16:creationId xmlns:a16="http://schemas.microsoft.com/office/drawing/2014/main" id="{AFCE6A5B-86FC-5104-1AFD-A30953C38276}"/>
            </a:ext>
          </a:extLst>
        </xdr:cNvPr>
        <xdr:cNvPicPr>
          <a:picLocks noChangeAspect="1"/>
        </xdr:cNvPicPr>
      </xdr:nvPicPr>
      <xdr:blipFill>
        <a:blip xmlns:r="http://schemas.openxmlformats.org/officeDocument/2006/relationships" r:embed="rId42"/>
        <a:stretch>
          <a:fillRect/>
        </a:stretch>
      </xdr:blipFill>
      <xdr:spPr>
        <a:xfrm>
          <a:off x="3898900" y="147176490"/>
          <a:ext cx="1561905" cy="1561905"/>
        </a:xfrm>
        <a:prstGeom prst="rect">
          <a:avLst/>
        </a:prstGeom>
      </xdr:spPr>
    </xdr:pic>
    <xdr:clientData/>
  </xdr:twoCellAnchor>
  <xdr:twoCellAnchor editAs="oneCell">
    <xdr:from>
      <xdr:col>5</xdr:col>
      <xdr:colOff>2830195</xdr:colOff>
      <xdr:row>288</xdr:row>
      <xdr:rowOff>25400</xdr:rowOff>
    </xdr:from>
    <xdr:to>
      <xdr:col>5</xdr:col>
      <xdr:colOff>4401625</xdr:colOff>
      <xdr:row>288</xdr:row>
      <xdr:rowOff>1579685</xdr:rowOff>
    </xdr:to>
    <xdr:pic>
      <xdr:nvPicPr>
        <xdr:cNvPr id="87" name="図 86">
          <a:extLst>
            <a:ext uri="{FF2B5EF4-FFF2-40B4-BE49-F238E27FC236}">
              <a16:creationId xmlns:a16="http://schemas.microsoft.com/office/drawing/2014/main" id="{BE674BF5-F896-3328-0FDD-90F64F195BBC}"/>
            </a:ext>
          </a:extLst>
        </xdr:cNvPr>
        <xdr:cNvPicPr>
          <a:picLocks noChangeAspect="1"/>
        </xdr:cNvPicPr>
      </xdr:nvPicPr>
      <xdr:blipFill>
        <a:blip xmlns:r="http://schemas.openxmlformats.org/officeDocument/2006/relationships" r:embed="rId42"/>
        <a:stretch>
          <a:fillRect/>
        </a:stretch>
      </xdr:blipFill>
      <xdr:spPr>
        <a:xfrm>
          <a:off x="8964295" y="147180300"/>
          <a:ext cx="1560000" cy="1561905"/>
        </a:xfrm>
        <a:prstGeom prst="rect">
          <a:avLst/>
        </a:prstGeom>
      </xdr:spPr>
    </xdr:pic>
    <xdr:clientData/>
  </xdr:twoCellAnchor>
  <xdr:twoCellAnchor editAs="oneCell">
    <xdr:from>
      <xdr:col>2</xdr:col>
      <xdr:colOff>2832100</xdr:colOff>
      <xdr:row>295</xdr:row>
      <xdr:rowOff>12700</xdr:rowOff>
    </xdr:from>
    <xdr:to>
      <xdr:col>2</xdr:col>
      <xdr:colOff>4401625</xdr:colOff>
      <xdr:row>295</xdr:row>
      <xdr:rowOff>1582225</xdr:rowOff>
    </xdr:to>
    <xdr:pic>
      <xdr:nvPicPr>
        <xdr:cNvPr id="88" name="図 87">
          <a:extLst>
            <a:ext uri="{FF2B5EF4-FFF2-40B4-BE49-F238E27FC236}">
              <a16:creationId xmlns:a16="http://schemas.microsoft.com/office/drawing/2014/main" id="{865DFB12-EA7F-F113-8B33-3E21B5DD337E}"/>
            </a:ext>
          </a:extLst>
        </xdr:cNvPr>
        <xdr:cNvPicPr>
          <a:picLocks noChangeAspect="1"/>
        </xdr:cNvPicPr>
      </xdr:nvPicPr>
      <xdr:blipFill>
        <a:blip xmlns:r="http://schemas.openxmlformats.org/officeDocument/2006/relationships" r:embed="rId43"/>
        <a:stretch>
          <a:fillRect/>
        </a:stretch>
      </xdr:blipFill>
      <xdr:spPr>
        <a:xfrm>
          <a:off x="3898900" y="150749000"/>
          <a:ext cx="1561905" cy="1561905"/>
        </a:xfrm>
        <a:prstGeom prst="rect">
          <a:avLst/>
        </a:prstGeom>
      </xdr:spPr>
    </xdr:pic>
    <xdr:clientData/>
  </xdr:twoCellAnchor>
  <xdr:twoCellAnchor editAs="oneCell">
    <xdr:from>
      <xdr:col>5</xdr:col>
      <xdr:colOff>2832100</xdr:colOff>
      <xdr:row>295</xdr:row>
      <xdr:rowOff>21590</xdr:rowOff>
    </xdr:from>
    <xdr:to>
      <xdr:col>5</xdr:col>
      <xdr:colOff>4401625</xdr:colOff>
      <xdr:row>295</xdr:row>
      <xdr:rowOff>1583495</xdr:rowOff>
    </xdr:to>
    <xdr:pic>
      <xdr:nvPicPr>
        <xdr:cNvPr id="89" name="図 88">
          <a:extLst>
            <a:ext uri="{FF2B5EF4-FFF2-40B4-BE49-F238E27FC236}">
              <a16:creationId xmlns:a16="http://schemas.microsoft.com/office/drawing/2014/main" id="{291EFA15-70E7-45F4-E3A7-A1E93A321BEF}"/>
            </a:ext>
          </a:extLst>
        </xdr:cNvPr>
        <xdr:cNvPicPr>
          <a:picLocks noChangeAspect="1"/>
        </xdr:cNvPicPr>
      </xdr:nvPicPr>
      <xdr:blipFill>
        <a:blip xmlns:r="http://schemas.openxmlformats.org/officeDocument/2006/relationships" r:embed="rId43"/>
        <a:stretch>
          <a:fillRect/>
        </a:stretch>
      </xdr:blipFill>
      <xdr:spPr>
        <a:xfrm>
          <a:off x="8966200" y="150757890"/>
          <a:ext cx="1561905" cy="1561905"/>
        </a:xfrm>
        <a:prstGeom prst="rect">
          <a:avLst/>
        </a:prstGeom>
      </xdr:spPr>
    </xdr:pic>
    <xdr:clientData/>
  </xdr:twoCellAnchor>
  <xdr:twoCellAnchor editAs="oneCell">
    <xdr:from>
      <xdr:col>2</xdr:col>
      <xdr:colOff>2832100</xdr:colOff>
      <xdr:row>302</xdr:row>
      <xdr:rowOff>12700</xdr:rowOff>
    </xdr:from>
    <xdr:to>
      <xdr:col>2</xdr:col>
      <xdr:colOff>4401625</xdr:colOff>
      <xdr:row>302</xdr:row>
      <xdr:rowOff>1582225</xdr:rowOff>
    </xdr:to>
    <xdr:pic>
      <xdr:nvPicPr>
        <xdr:cNvPr id="90" name="図 89">
          <a:extLst>
            <a:ext uri="{FF2B5EF4-FFF2-40B4-BE49-F238E27FC236}">
              <a16:creationId xmlns:a16="http://schemas.microsoft.com/office/drawing/2014/main" id="{65892E84-A335-E542-9408-2EF9498B7436}"/>
            </a:ext>
          </a:extLst>
        </xdr:cNvPr>
        <xdr:cNvPicPr>
          <a:picLocks noChangeAspect="1"/>
        </xdr:cNvPicPr>
      </xdr:nvPicPr>
      <xdr:blipFill>
        <a:blip xmlns:r="http://schemas.openxmlformats.org/officeDocument/2006/relationships" r:embed="rId44"/>
        <a:stretch>
          <a:fillRect/>
        </a:stretch>
      </xdr:blipFill>
      <xdr:spPr>
        <a:xfrm>
          <a:off x="3898900" y="154330400"/>
          <a:ext cx="1561905" cy="1561905"/>
        </a:xfrm>
        <a:prstGeom prst="rect">
          <a:avLst/>
        </a:prstGeom>
      </xdr:spPr>
    </xdr:pic>
    <xdr:clientData/>
  </xdr:twoCellAnchor>
  <xdr:twoCellAnchor editAs="oneCell">
    <xdr:from>
      <xdr:col>5</xdr:col>
      <xdr:colOff>2832100</xdr:colOff>
      <xdr:row>302</xdr:row>
      <xdr:rowOff>12700</xdr:rowOff>
    </xdr:from>
    <xdr:to>
      <xdr:col>5</xdr:col>
      <xdr:colOff>4401625</xdr:colOff>
      <xdr:row>302</xdr:row>
      <xdr:rowOff>1582225</xdr:rowOff>
    </xdr:to>
    <xdr:pic>
      <xdr:nvPicPr>
        <xdr:cNvPr id="91" name="図 90">
          <a:extLst>
            <a:ext uri="{FF2B5EF4-FFF2-40B4-BE49-F238E27FC236}">
              <a16:creationId xmlns:a16="http://schemas.microsoft.com/office/drawing/2014/main" id="{632F76F1-78C6-A779-8F69-2569E0EC85B7}"/>
            </a:ext>
          </a:extLst>
        </xdr:cNvPr>
        <xdr:cNvPicPr>
          <a:picLocks noChangeAspect="1"/>
        </xdr:cNvPicPr>
      </xdr:nvPicPr>
      <xdr:blipFill>
        <a:blip xmlns:r="http://schemas.openxmlformats.org/officeDocument/2006/relationships" r:embed="rId44"/>
        <a:stretch>
          <a:fillRect/>
        </a:stretch>
      </xdr:blipFill>
      <xdr:spPr>
        <a:xfrm>
          <a:off x="8966200" y="154330400"/>
          <a:ext cx="1561905" cy="1561905"/>
        </a:xfrm>
        <a:prstGeom prst="rect">
          <a:avLst/>
        </a:prstGeom>
      </xdr:spPr>
    </xdr:pic>
    <xdr:clientData/>
  </xdr:twoCellAnchor>
  <xdr:twoCellAnchor editAs="oneCell">
    <xdr:from>
      <xdr:col>2</xdr:col>
      <xdr:colOff>2844800</xdr:colOff>
      <xdr:row>309</xdr:row>
      <xdr:rowOff>12700</xdr:rowOff>
    </xdr:from>
    <xdr:to>
      <xdr:col>2</xdr:col>
      <xdr:colOff>4402895</xdr:colOff>
      <xdr:row>309</xdr:row>
      <xdr:rowOff>1578415</xdr:rowOff>
    </xdr:to>
    <xdr:pic>
      <xdr:nvPicPr>
        <xdr:cNvPr id="92" name="図 91">
          <a:extLst>
            <a:ext uri="{FF2B5EF4-FFF2-40B4-BE49-F238E27FC236}">
              <a16:creationId xmlns:a16="http://schemas.microsoft.com/office/drawing/2014/main" id="{C4202782-7202-DCA7-3B5D-B9E198C09718}"/>
            </a:ext>
          </a:extLst>
        </xdr:cNvPr>
        <xdr:cNvPicPr>
          <a:picLocks noChangeAspect="1"/>
        </xdr:cNvPicPr>
      </xdr:nvPicPr>
      <xdr:blipFill>
        <a:blip xmlns:r="http://schemas.openxmlformats.org/officeDocument/2006/relationships" r:embed="rId45"/>
        <a:stretch>
          <a:fillRect/>
        </a:stretch>
      </xdr:blipFill>
      <xdr:spPr>
        <a:xfrm>
          <a:off x="3911600" y="157911800"/>
          <a:ext cx="1561905" cy="1561905"/>
        </a:xfrm>
        <a:prstGeom prst="rect">
          <a:avLst/>
        </a:prstGeom>
      </xdr:spPr>
    </xdr:pic>
    <xdr:clientData/>
  </xdr:twoCellAnchor>
  <xdr:twoCellAnchor editAs="oneCell">
    <xdr:from>
      <xdr:col>5</xdr:col>
      <xdr:colOff>2835910</xdr:colOff>
      <xdr:row>309</xdr:row>
      <xdr:rowOff>23495</xdr:rowOff>
    </xdr:from>
    <xdr:to>
      <xdr:col>5</xdr:col>
      <xdr:colOff>4401625</xdr:colOff>
      <xdr:row>309</xdr:row>
      <xdr:rowOff>1581590</xdr:rowOff>
    </xdr:to>
    <xdr:pic>
      <xdr:nvPicPr>
        <xdr:cNvPr id="93" name="図 92">
          <a:extLst>
            <a:ext uri="{FF2B5EF4-FFF2-40B4-BE49-F238E27FC236}">
              <a16:creationId xmlns:a16="http://schemas.microsoft.com/office/drawing/2014/main" id="{157C8606-0999-DFF5-94CA-09700C5CCDFD}"/>
            </a:ext>
          </a:extLst>
        </xdr:cNvPr>
        <xdr:cNvPicPr>
          <a:picLocks noChangeAspect="1"/>
        </xdr:cNvPicPr>
      </xdr:nvPicPr>
      <xdr:blipFill>
        <a:blip xmlns:r="http://schemas.openxmlformats.org/officeDocument/2006/relationships" r:embed="rId45"/>
        <a:stretch>
          <a:fillRect/>
        </a:stretch>
      </xdr:blipFill>
      <xdr:spPr>
        <a:xfrm>
          <a:off x="8970010" y="157922595"/>
          <a:ext cx="1561905" cy="1561905"/>
        </a:xfrm>
        <a:prstGeom prst="rect">
          <a:avLst/>
        </a:prstGeom>
      </xdr:spPr>
    </xdr:pic>
    <xdr:clientData/>
  </xdr:twoCellAnchor>
  <xdr:twoCellAnchor editAs="oneCell">
    <xdr:from>
      <xdr:col>2</xdr:col>
      <xdr:colOff>2835910</xdr:colOff>
      <xdr:row>316</xdr:row>
      <xdr:rowOff>25400</xdr:rowOff>
    </xdr:from>
    <xdr:to>
      <xdr:col>2</xdr:col>
      <xdr:colOff>4401625</xdr:colOff>
      <xdr:row>316</xdr:row>
      <xdr:rowOff>1583495</xdr:rowOff>
    </xdr:to>
    <xdr:pic>
      <xdr:nvPicPr>
        <xdr:cNvPr id="94" name="図 93">
          <a:extLst>
            <a:ext uri="{FF2B5EF4-FFF2-40B4-BE49-F238E27FC236}">
              <a16:creationId xmlns:a16="http://schemas.microsoft.com/office/drawing/2014/main" id="{B79F1BB9-6E04-B221-953B-C03C8B082B1C}"/>
            </a:ext>
          </a:extLst>
        </xdr:cNvPr>
        <xdr:cNvPicPr>
          <a:picLocks noChangeAspect="1"/>
        </xdr:cNvPicPr>
      </xdr:nvPicPr>
      <xdr:blipFill>
        <a:blip xmlns:r="http://schemas.openxmlformats.org/officeDocument/2006/relationships" r:embed="rId46"/>
        <a:stretch>
          <a:fillRect/>
        </a:stretch>
      </xdr:blipFill>
      <xdr:spPr>
        <a:xfrm>
          <a:off x="3902710" y="161505900"/>
          <a:ext cx="1561905" cy="1561905"/>
        </a:xfrm>
        <a:prstGeom prst="rect">
          <a:avLst/>
        </a:prstGeom>
      </xdr:spPr>
    </xdr:pic>
    <xdr:clientData/>
  </xdr:twoCellAnchor>
  <xdr:twoCellAnchor editAs="oneCell">
    <xdr:from>
      <xdr:col>5</xdr:col>
      <xdr:colOff>2832100</xdr:colOff>
      <xdr:row>316</xdr:row>
      <xdr:rowOff>25400</xdr:rowOff>
    </xdr:from>
    <xdr:to>
      <xdr:col>5</xdr:col>
      <xdr:colOff>4397815</xdr:colOff>
      <xdr:row>316</xdr:row>
      <xdr:rowOff>1583495</xdr:rowOff>
    </xdr:to>
    <xdr:pic>
      <xdr:nvPicPr>
        <xdr:cNvPr id="95" name="図 94">
          <a:extLst>
            <a:ext uri="{FF2B5EF4-FFF2-40B4-BE49-F238E27FC236}">
              <a16:creationId xmlns:a16="http://schemas.microsoft.com/office/drawing/2014/main" id="{46DE00D3-7085-651E-F584-1E744C5947FC}"/>
            </a:ext>
          </a:extLst>
        </xdr:cNvPr>
        <xdr:cNvPicPr>
          <a:picLocks noChangeAspect="1"/>
        </xdr:cNvPicPr>
      </xdr:nvPicPr>
      <xdr:blipFill>
        <a:blip xmlns:r="http://schemas.openxmlformats.org/officeDocument/2006/relationships" r:embed="rId46"/>
        <a:stretch>
          <a:fillRect/>
        </a:stretch>
      </xdr:blipFill>
      <xdr:spPr>
        <a:xfrm>
          <a:off x="8966200" y="161505900"/>
          <a:ext cx="1561905" cy="1561905"/>
        </a:xfrm>
        <a:prstGeom prst="rect">
          <a:avLst/>
        </a:prstGeom>
      </xdr:spPr>
    </xdr:pic>
    <xdr:clientData/>
  </xdr:twoCellAnchor>
  <xdr:twoCellAnchor editAs="oneCell">
    <xdr:from>
      <xdr:col>2</xdr:col>
      <xdr:colOff>2832100</xdr:colOff>
      <xdr:row>323</xdr:row>
      <xdr:rowOff>25400</xdr:rowOff>
    </xdr:from>
    <xdr:to>
      <xdr:col>2</xdr:col>
      <xdr:colOff>4401625</xdr:colOff>
      <xdr:row>323</xdr:row>
      <xdr:rowOff>1579685</xdr:rowOff>
    </xdr:to>
    <xdr:pic>
      <xdr:nvPicPr>
        <xdr:cNvPr id="96" name="図 95">
          <a:extLst>
            <a:ext uri="{FF2B5EF4-FFF2-40B4-BE49-F238E27FC236}">
              <a16:creationId xmlns:a16="http://schemas.microsoft.com/office/drawing/2014/main" id="{97E2AD5C-7DBE-7089-77FF-E91DB3099F59}"/>
            </a:ext>
          </a:extLst>
        </xdr:cNvPr>
        <xdr:cNvPicPr>
          <a:picLocks noChangeAspect="1"/>
        </xdr:cNvPicPr>
      </xdr:nvPicPr>
      <xdr:blipFill>
        <a:blip xmlns:r="http://schemas.openxmlformats.org/officeDocument/2006/relationships" r:embed="rId47"/>
        <a:stretch>
          <a:fillRect/>
        </a:stretch>
      </xdr:blipFill>
      <xdr:spPr>
        <a:xfrm>
          <a:off x="3898900" y="165087300"/>
          <a:ext cx="1561905" cy="1561905"/>
        </a:xfrm>
        <a:prstGeom prst="rect">
          <a:avLst/>
        </a:prstGeom>
      </xdr:spPr>
    </xdr:pic>
    <xdr:clientData/>
  </xdr:twoCellAnchor>
  <xdr:twoCellAnchor editAs="oneCell">
    <xdr:from>
      <xdr:col>5</xdr:col>
      <xdr:colOff>2832100</xdr:colOff>
      <xdr:row>323</xdr:row>
      <xdr:rowOff>12700</xdr:rowOff>
    </xdr:from>
    <xdr:to>
      <xdr:col>5</xdr:col>
      <xdr:colOff>4401625</xdr:colOff>
      <xdr:row>323</xdr:row>
      <xdr:rowOff>1582225</xdr:rowOff>
    </xdr:to>
    <xdr:pic>
      <xdr:nvPicPr>
        <xdr:cNvPr id="97" name="図 96">
          <a:extLst>
            <a:ext uri="{FF2B5EF4-FFF2-40B4-BE49-F238E27FC236}">
              <a16:creationId xmlns:a16="http://schemas.microsoft.com/office/drawing/2014/main" id="{0D258310-34E4-9835-D0E7-B9A91E8C998F}"/>
            </a:ext>
          </a:extLst>
        </xdr:cNvPr>
        <xdr:cNvPicPr>
          <a:picLocks noChangeAspect="1"/>
        </xdr:cNvPicPr>
      </xdr:nvPicPr>
      <xdr:blipFill>
        <a:blip xmlns:r="http://schemas.openxmlformats.org/officeDocument/2006/relationships" r:embed="rId47"/>
        <a:stretch>
          <a:fillRect/>
        </a:stretch>
      </xdr:blipFill>
      <xdr:spPr>
        <a:xfrm>
          <a:off x="8966200" y="165074600"/>
          <a:ext cx="1561905" cy="1561905"/>
        </a:xfrm>
        <a:prstGeom prst="rect">
          <a:avLst/>
        </a:prstGeom>
      </xdr:spPr>
    </xdr:pic>
    <xdr:clientData/>
  </xdr:twoCellAnchor>
  <xdr:twoCellAnchor editAs="oneCell">
    <xdr:from>
      <xdr:col>2</xdr:col>
      <xdr:colOff>2844800</xdr:colOff>
      <xdr:row>330</xdr:row>
      <xdr:rowOff>25400</xdr:rowOff>
    </xdr:from>
    <xdr:to>
      <xdr:col>2</xdr:col>
      <xdr:colOff>4399085</xdr:colOff>
      <xdr:row>330</xdr:row>
      <xdr:rowOff>1579685</xdr:rowOff>
    </xdr:to>
    <xdr:pic>
      <xdr:nvPicPr>
        <xdr:cNvPr id="98" name="図 97">
          <a:extLst>
            <a:ext uri="{FF2B5EF4-FFF2-40B4-BE49-F238E27FC236}">
              <a16:creationId xmlns:a16="http://schemas.microsoft.com/office/drawing/2014/main" id="{23349B41-20F6-D532-67C1-09DAB6A5787C}"/>
            </a:ext>
          </a:extLst>
        </xdr:cNvPr>
        <xdr:cNvPicPr>
          <a:picLocks noChangeAspect="1"/>
        </xdr:cNvPicPr>
      </xdr:nvPicPr>
      <xdr:blipFill>
        <a:blip xmlns:r="http://schemas.openxmlformats.org/officeDocument/2006/relationships" r:embed="rId48"/>
        <a:stretch>
          <a:fillRect/>
        </a:stretch>
      </xdr:blipFill>
      <xdr:spPr>
        <a:xfrm>
          <a:off x="3911600" y="168668700"/>
          <a:ext cx="1561905" cy="1561905"/>
        </a:xfrm>
        <a:prstGeom prst="rect">
          <a:avLst/>
        </a:prstGeom>
      </xdr:spPr>
    </xdr:pic>
    <xdr:clientData/>
  </xdr:twoCellAnchor>
  <xdr:twoCellAnchor editAs="oneCell">
    <xdr:from>
      <xdr:col>5</xdr:col>
      <xdr:colOff>2837180</xdr:colOff>
      <xdr:row>330</xdr:row>
      <xdr:rowOff>31115</xdr:rowOff>
    </xdr:from>
    <xdr:to>
      <xdr:col>5</xdr:col>
      <xdr:colOff>4399085</xdr:colOff>
      <xdr:row>330</xdr:row>
      <xdr:rowOff>1579685</xdr:rowOff>
    </xdr:to>
    <xdr:pic>
      <xdr:nvPicPr>
        <xdr:cNvPr id="99" name="図 98">
          <a:extLst>
            <a:ext uri="{FF2B5EF4-FFF2-40B4-BE49-F238E27FC236}">
              <a16:creationId xmlns:a16="http://schemas.microsoft.com/office/drawing/2014/main" id="{135E2D6E-43CA-DF4D-E5B5-D676E1B889FD}"/>
            </a:ext>
          </a:extLst>
        </xdr:cNvPr>
        <xdr:cNvPicPr>
          <a:picLocks noChangeAspect="1"/>
        </xdr:cNvPicPr>
      </xdr:nvPicPr>
      <xdr:blipFill>
        <a:blip xmlns:r="http://schemas.openxmlformats.org/officeDocument/2006/relationships" r:embed="rId48"/>
        <a:stretch>
          <a:fillRect/>
        </a:stretch>
      </xdr:blipFill>
      <xdr:spPr>
        <a:xfrm>
          <a:off x="8971280" y="168674415"/>
          <a:ext cx="1561905" cy="1560000"/>
        </a:xfrm>
        <a:prstGeom prst="rect">
          <a:avLst/>
        </a:prstGeom>
      </xdr:spPr>
    </xdr:pic>
    <xdr:clientData/>
  </xdr:twoCellAnchor>
  <xdr:twoCellAnchor editAs="oneCell">
    <xdr:from>
      <xdr:col>2</xdr:col>
      <xdr:colOff>2844800</xdr:colOff>
      <xdr:row>337</xdr:row>
      <xdr:rowOff>12700</xdr:rowOff>
    </xdr:from>
    <xdr:to>
      <xdr:col>2</xdr:col>
      <xdr:colOff>4402895</xdr:colOff>
      <xdr:row>337</xdr:row>
      <xdr:rowOff>1578415</xdr:rowOff>
    </xdr:to>
    <xdr:pic>
      <xdr:nvPicPr>
        <xdr:cNvPr id="100" name="図 99">
          <a:extLst>
            <a:ext uri="{FF2B5EF4-FFF2-40B4-BE49-F238E27FC236}">
              <a16:creationId xmlns:a16="http://schemas.microsoft.com/office/drawing/2014/main" id="{5A4ABD37-CC0C-41F3-5D66-92520B2D0102}"/>
            </a:ext>
          </a:extLst>
        </xdr:cNvPr>
        <xdr:cNvPicPr>
          <a:picLocks noChangeAspect="1"/>
        </xdr:cNvPicPr>
      </xdr:nvPicPr>
      <xdr:blipFill>
        <a:blip xmlns:r="http://schemas.openxmlformats.org/officeDocument/2006/relationships" r:embed="rId49"/>
        <a:stretch>
          <a:fillRect/>
        </a:stretch>
      </xdr:blipFill>
      <xdr:spPr>
        <a:xfrm>
          <a:off x="3911600" y="172237400"/>
          <a:ext cx="1561905" cy="1561905"/>
        </a:xfrm>
        <a:prstGeom prst="rect">
          <a:avLst/>
        </a:prstGeom>
      </xdr:spPr>
    </xdr:pic>
    <xdr:clientData/>
  </xdr:twoCellAnchor>
  <xdr:twoCellAnchor editAs="oneCell">
    <xdr:from>
      <xdr:col>5</xdr:col>
      <xdr:colOff>2828290</xdr:colOff>
      <xdr:row>337</xdr:row>
      <xdr:rowOff>17780</xdr:rowOff>
    </xdr:from>
    <xdr:to>
      <xdr:col>5</xdr:col>
      <xdr:colOff>4401625</xdr:colOff>
      <xdr:row>337</xdr:row>
      <xdr:rowOff>1583495</xdr:rowOff>
    </xdr:to>
    <xdr:pic>
      <xdr:nvPicPr>
        <xdr:cNvPr id="101" name="図 100">
          <a:extLst>
            <a:ext uri="{FF2B5EF4-FFF2-40B4-BE49-F238E27FC236}">
              <a16:creationId xmlns:a16="http://schemas.microsoft.com/office/drawing/2014/main" id="{8DFAB72E-A93F-B21C-C285-AB8C45A2282A}"/>
            </a:ext>
          </a:extLst>
        </xdr:cNvPr>
        <xdr:cNvPicPr>
          <a:picLocks noChangeAspect="1"/>
        </xdr:cNvPicPr>
      </xdr:nvPicPr>
      <xdr:blipFill>
        <a:blip xmlns:r="http://schemas.openxmlformats.org/officeDocument/2006/relationships" r:embed="rId49"/>
        <a:stretch>
          <a:fillRect/>
        </a:stretch>
      </xdr:blipFill>
      <xdr:spPr>
        <a:xfrm>
          <a:off x="8962390" y="172242480"/>
          <a:ext cx="1560000" cy="1561905"/>
        </a:xfrm>
        <a:prstGeom prst="rect">
          <a:avLst/>
        </a:prstGeom>
      </xdr:spPr>
    </xdr:pic>
    <xdr:clientData/>
  </xdr:twoCellAnchor>
  <xdr:twoCellAnchor editAs="oneCell">
    <xdr:from>
      <xdr:col>2</xdr:col>
      <xdr:colOff>2844800</xdr:colOff>
      <xdr:row>344</xdr:row>
      <xdr:rowOff>25400</xdr:rowOff>
    </xdr:from>
    <xdr:to>
      <xdr:col>2</xdr:col>
      <xdr:colOff>4402895</xdr:colOff>
      <xdr:row>344</xdr:row>
      <xdr:rowOff>1583495</xdr:rowOff>
    </xdr:to>
    <xdr:pic>
      <xdr:nvPicPr>
        <xdr:cNvPr id="102" name="図 101">
          <a:extLst>
            <a:ext uri="{FF2B5EF4-FFF2-40B4-BE49-F238E27FC236}">
              <a16:creationId xmlns:a16="http://schemas.microsoft.com/office/drawing/2014/main" id="{3EF54C03-79A6-C096-DD5A-C214AE63193F}"/>
            </a:ext>
          </a:extLst>
        </xdr:cNvPr>
        <xdr:cNvPicPr>
          <a:picLocks noChangeAspect="1"/>
        </xdr:cNvPicPr>
      </xdr:nvPicPr>
      <xdr:blipFill>
        <a:blip xmlns:r="http://schemas.openxmlformats.org/officeDocument/2006/relationships" r:embed="rId50"/>
        <a:stretch>
          <a:fillRect/>
        </a:stretch>
      </xdr:blipFill>
      <xdr:spPr>
        <a:xfrm>
          <a:off x="3911600" y="175831500"/>
          <a:ext cx="1561905" cy="1561905"/>
        </a:xfrm>
        <a:prstGeom prst="rect">
          <a:avLst/>
        </a:prstGeom>
      </xdr:spPr>
    </xdr:pic>
    <xdr:clientData/>
  </xdr:twoCellAnchor>
  <xdr:twoCellAnchor editAs="oneCell">
    <xdr:from>
      <xdr:col>5</xdr:col>
      <xdr:colOff>2832100</xdr:colOff>
      <xdr:row>344</xdr:row>
      <xdr:rowOff>12700</xdr:rowOff>
    </xdr:from>
    <xdr:to>
      <xdr:col>5</xdr:col>
      <xdr:colOff>4397815</xdr:colOff>
      <xdr:row>344</xdr:row>
      <xdr:rowOff>1578415</xdr:rowOff>
    </xdr:to>
    <xdr:pic>
      <xdr:nvPicPr>
        <xdr:cNvPr id="103" name="図 102">
          <a:extLst>
            <a:ext uri="{FF2B5EF4-FFF2-40B4-BE49-F238E27FC236}">
              <a16:creationId xmlns:a16="http://schemas.microsoft.com/office/drawing/2014/main" id="{905C4765-5524-D1C5-A1CC-2049AF353A86}"/>
            </a:ext>
          </a:extLst>
        </xdr:cNvPr>
        <xdr:cNvPicPr>
          <a:picLocks noChangeAspect="1"/>
        </xdr:cNvPicPr>
      </xdr:nvPicPr>
      <xdr:blipFill>
        <a:blip xmlns:r="http://schemas.openxmlformats.org/officeDocument/2006/relationships" r:embed="rId50"/>
        <a:stretch>
          <a:fillRect/>
        </a:stretch>
      </xdr:blipFill>
      <xdr:spPr>
        <a:xfrm>
          <a:off x="8966200" y="175818800"/>
          <a:ext cx="1561905" cy="1561905"/>
        </a:xfrm>
        <a:prstGeom prst="rect">
          <a:avLst/>
        </a:prstGeom>
      </xdr:spPr>
    </xdr:pic>
    <xdr:clientData/>
  </xdr:twoCellAnchor>
  <xdr:twoCellAnchor editAs="oneCell">
    <xdr:from>
      <xdr:col>2</xdr:col>
      <xdr:colOff>2844800</xdr:colOff>
      <xdr:row>351</xdr:row>
      <xdr:rowOff>12700</xdr:rowOff>
    </xdr:from>
    <xdr:to>
      <xdr:col>2</xdr:col>
      <xdr:colOff>4402895</xdr:colOff>
      <xdr:row>351</xdr:row>
      <xdr:rowOff>1578415</xdr:rowOff>
    </xdr:to>
    <xdr:pic>
      <xdr:nvPicPr>
        <xdr:cNvPr id="104" name="図 103">
          <a:extLst>
            <a:ext uri="{FF2B5EF4-FFF2-40B4-BE49-F238E27FC236}">
              <a16:creationId xmlns:a16="http://schemas.microsoft.com/office/drawing/2014/main" id="{3FBBC9FB-6441-3419-904E-A28878F14E7E}"/>
            </a:ext>
          </a:extLst>
        </xdr:cNvPr>
        <xdr:cNvPicPr>
          <a:picLocks noChangeAspect="1"/>
        </xdr:cNvPicPr>
      </xdr:nvPicPr>
      <xdr:blipFill>
        <a:blip xmlns:r="http://schemas.openxmlformats.org/officeDocument/2006/relationships" r:embed="rId51"/>
        <a:stretch>
          <a:fillRect/>
        </a:stretch>
      </xdr:blipFill>
      <xdr:spPr>
        <a:xfrm>
          <a:off x="3911600" y="179400200"/>
          <a:ext cx="1561905" cy="1561905"/>
        </a:xfrm>
        <a:prstGeom prst="rect">
          <a:avLst/>
        </a:prstGeom>
      </xdr:spPr>
    </xdr:pic>
    <xdr:clientData/>
  </xdr:twoCellAnchor>
  <xdr:twoCellAnchor editAs="oneCell">
    <xdr:from>
      <xdr:col>5</xdr:col>
      <xdr:colOff>2832100</xdr:colOff>
      <xdr:row>351</xdr:row>
      <xdr:rowOff>12700</xdr:rowOff>
    </xdr:from>
    <xdr:to>
      <xdr:col>5</xdr:col>
      <xdr:colOff>4397815</xdr:colOff>
      <xdr:row>351</xdr:row>
      <xdr:rowOff>1578415</xdr:rowOff>
    </xdr:to>
    <xdr:pic>
      <xdr:nvPicPr>
        <xdr:cNvPr id="105" name="図 104">
          <a:extLst>
            <a:ext uri="{FF2B5EF4-FFF2-40B4-BE49-F238E27FC236}">
              <a16:creationId xmlns:a16="http://schemas.microsoft.com/office/drawing/2014/main" id="{BCF81F43-3141-9EA4-AE1A-C583EA127782}"/>
            </a:ext>
          </a:extLst>
        </xdr:cNvPr>
        <xdr:cNvPicPr>
          <a:picLocks noChangeAspect="1"/>
        </xdr:cNvPicPr>
      </xdr:nvPicPr>
      <xdr:blipFill>
        <a:blip xmlns:r="http://schemas.openxmlformats.org/officeDocument/2006/relationships" r:embed="rId51"/>
        <a:stretch>
          <a:fillRect/>
        </a:stretch>
      </xdr:blipFill>
      <xdr:spPr>
        <a:xfrm>
          <a:off x="8966200" y="179400200"/>
          <a:ext cx="1561905" cy="1561905"/>
        </a:xfrm>
        <a:prstGeom prst="rect">
          <a:avLst/>
        </a:prstGeom>
      </xdr:spPr>
    </xdr:pic>
    <xdr:clientData/>
  </xdr:twoCellAnchor>
  <xdr:twoCellAnchor editAs="oneCell">
    <xdr:from>
      <xdr:col>2</xdr:col>
      <xdr:colOff>2832100</xdr:colOff>
      <xdr:row>358</xdr:row>
      <xdr:rowOff>16510</xdr:rowOff>
    </xdr:from>
    <xdr:to>
      <xdr:col>2</xdr:col>
      <xdr:colOff>4397815</xdr:colOff>
      <xdr:row>358</xdr:row>
      <xdr:rowOff>1582225</xdr:rowOff>
    </xdr:to>
    <xdr:pic>
      <xdr:nvPicPr>
        <xdr:cNvPr id="106" name="図 105">
          <a:extLst>
            <a:ext uri="{FF2B5EF4-FFF2-40B4-BE49-F238E27FC236}">
              <a16:creationId xmlns:a16="http://schemas.microsoft.com/office/drawing/2014/main" id="{CC3B2DBD-4015-4C52-4963-53E0922D317D}"/>
            </a:ext>
          </a:extLst>
        </xdr:cNvPr>
        <xdr:cNvPicPr>
          <a:picLocks noChangeAspect="1"/>
        </xdr:cNvPicPr>
      </xdr:nvPicPr>
      <xdr:blipFill>
        <a:blip xmlns:r="http://schemas.openxmlformats.org/officeDocument/2006/relationships" r:embed="rId52"/>
        <a:stretch>
          <a:fillRect/>
        </a:stretch>
      </xdr:blipFill>
      <xdr:spPr>
        <a:xfrm>
          <a:off x="3898900" y="182985410"/>
          <a:ext cx="1561905" cy="1561905"/>
        </a:xfrm>
        <a:prstGeom prst="rect">
          <a:avLst/>
        </a:prstGeom>
      </xdr:spPr>
    </xdr:pic>
    <xdr:clientData/>
  </xdr:twoCellAnchor>
  <xdr:twoCellAnchor editAs="oneCell">
    <xdr:from>
      <xdr:col>5</xdr:col>
      <xdr:colOff>2837180</xdr:colOff>
      <xdr:row>358</xdr:row>
      <xdr:rowOff>6985</xdr:rowOff>
    </xdr:from>
    <xdr:to>
      <xdr:col>5</xdr:col>
      <xdr:colOff>4402895</xdr:colOff>
      <xdr:row>358</xdr:row>
      <xdr:rowOff>1582225</xdr:rowOff>
    </xdr:to>
    <xdr:pic>
      <xdr:nvPicPr>
        <xdr:cNvPr id="107" name="図 106">
          <a:extLst>
            <a:ext uri="{FF2B5EF4-FFF2-40B4-BE49-F238E27FC236}">
              <a16:creationId xmlns:a16="http://schemas.microsoft.com/office/drawing/2014/main" id="{2853B3E7-3287-0699-7C9A-2F5637F448D8}"/>
            </a:ext>
          </a:extLst>
        </xdr:cNvPr>
        <xdr:cNvPicPr>
          <a:picLocks noChangeAspect="1"/>
        </xdr:cNvPicPr>
      </xdr:nvPicPr>
      <xdr:blipFill>
        <a:blip xmlns:r="http://schemas.openxmlformats.org/officeDocument/2006/relationships" r:embed="rId52"/>
        <a:stretch>
          <a:fillRect/>
        </a:stretch>
      </xdr:blipFill>
      <xdr:spPr>
        <a:xfrm>
          <a:off x="8971280" y="182975885"/>
          <a:ext cx="1561905" cy="1561905"/>
        </a:xfrm>
        <a:prstGeom prst="rect">
          <a:avLst/>
        </a:prstGeom>
      </xdr:spPr>
    </xdr:pic>
    <xdr:clientData/>
  </xdr:twoCellAnchor>
  <xdr:twoCellAnchor editAs="oneCell">
    <xdr:from>
      <xdr:col>2</xdr:col>
      <xdr:colOff>2844800</xdr:colOff>
      <xdr:row>365</xdr:row>
      <xdr:rowOff>25400</xdr:rowOff>
    </xdr:from>
    <xdr:to>
      <xdr:col>2</xdr:col>
      <xdr:colOff>4402895</xdr:colOff>
      <xdr:row>365</xdr:row>
      <xdr:rowOff>1583495</xdr:rowOff>
    </xdr:to>
    <xdr:pic>
      <xdr:nvPicPr>
        <xdr:cNvPr id="66" name="図 65">
          <a:extLst>
            <a:ext uri="{FF2B5EF4-FFF2-40B4-BE49-F238E27FC236}">
              <a16:creationId xmlns:a16="http://schemas.microsoft.com/office/drawing/2014/main" id="{4A79B1FF-381B-E0D2-7359-F7AB3B967FF2}"/>
            </a:ext>
          </a:extLst>
        </xdr:cNvPr>
        <xdr:cNvPicPr>
          <a:picLocks noChangeAspect="1"/>
        </xdr:cNvPicPr>
      </xdr:nvPicPr>
      <xdr:blipFill>
        <a:blip xmlns:r="http://schemas.openxmlformats.org/officeDocument/2006/relationships" r:embed="rId53"/>
        <a:stretch>
          <a:fillRect/>
        </a:stretch>
      </xdr:blipFill>
      <xdr:spPr>
        <a:xfrm>
          <a:off x="3911600" y="186575700"/>
          <a:ext cx="1561905" cy="1561905"/>
        </a:xfrm>
        <a:prstGeom prst="rect">
          <a:avLst/>
        </a:prstGeom>
      </xdr:spPr>
    </xdr:pic>
    <xdr:clientData/>
  </xdr:twoCellAnchor>
  <xdr:twoCellAnchor editAs="oneCell">
    <xdr:from>
      <xdr:col>5</xdr:col>
      <xdr:colOff>2832100</xdr:colOff>
      <xdr:row>365</xdr:row>
      <xdr:rowOff>21590</xdr:rowOff>
    </xdr:from>
    <xdr:to>
      <xdr:col>5</xdr:col>
      <xdr:colOff>4397815</xdr:colOff>
      <xdr:row>365</xdr:row>
      <xdr:rowOff>1579685</xdr:rowOff>
    </xdr:to>
    <xdr:pic>
      <xdr:nvPicPr>
        <xdr:cNvPr id="67" name="図 66">
          <a:extLst>
            <a:ext uri="{FF2B5EF4-FFF2-40B4-BE49-F238E27FC236}">
              <a16:creationId xmlns:a16="http://schemas.microsoft.com/office/drawing/2014/main" id="{E188AE4F-0614-62D4-ED1C-AF00C88D43D2}"/>
            </a:ext>
          </a:extLst>
        </xdr:cNvPr>
        <xdr:cNvPicPr>
          <a:picLocks noChangeAspect="1"/>
        </xdr:cNvPicPr>
      </xdr:nvPicPr>
      <xdr:blipFill>
        <a:blip xmlns:r="http://schemas.openxmlformats.org/officeDocument/2006/relationships" r:embed="rId53"/>
        <a:stretch>
          <a:fillRect/>
        </a:stretch>
      </xdr:blipFill>
      <xdr:spPr>
        <a:xfrm>
          <a:off x="8966200" y="186571890"/>
          <a:ext cx="1561905" cy="1561905"/>
        </a:xfrm>
        <a:prstGeom prst="rect">
          <a:avLst/>
        </a:prstGeom>
      </xdr:spPr>
    </xdr:pic>
    <xdr:clientData/>
  </xdr:twoCellAnchor>
  <xdr:twoCellAnchor editAs="oneCell">
    <xdr:from>
      <xdr:col>2</xdr:col>
      <xdr:colOff>2840990</xdr:colOff>
      <xdr:row>372</xdr:row>
      <xdr:rowOff>25400</xdr:rowOff>
    </xdr:from>
    <xdr:to>
      <xdr:col>2</xdr:col>
      <xdr:colOff>4399085</xdr:colOff>
      <xdr:row>372</xdr:row>
      <xdr:rowOff>1583495</xdr:rowOff>
    </xdr:to>
    <xdr:pic>
      <xdr:nvPicPr>
        <xdr:cNvPr id="108" name="図 107">
          <a:extLst>
            <a:ext uri="{FF2B5EF4-FFF2-40B4-BE49-F238E27FC236}">
              <a16:creationId xmlns:a16="http://schemas.microsoft.com/office/drawing/2014/main" id="{262071A5-D8A2-630E-799C-8C21E26EC65C}"/>
            </a:ext>
          </a:extLst>
        </xdr:cNvPr>
        <xdr:cNvPicPr>
          <a:picLocks noChangeAspect="1"/>
        </xdr:cNvPicPr>
      </xdr:nvPicPr>
      <xdr:blipFill>
        <a:blip xmlns:r="http://schemas.openxmlformats.org/officeDocument/2006/relationships" r:embed="rId54"/>
        <a:stretch>
          <a:fillRect/>
        </a:stretch>
      </xdr:blipFill>
      <xdr:spPr>
        <a:xfrm>
          <a:off x="3907790" y="190157100"/>
          <a:ext cx="1561905" cy="1561905"/>
        </a:xfrm>
        <a:prstGeom prst="rect">
          <a:avLst/>
        </a:prstGeom>
      </xdr:spPr>
    </xdr:pic>
    <xdr:clientData/>
  </xdr:twoCellAnchor>
  <xdr:twoCellAnchor editAs="oneCell">
    <xdr:from>
      <xdr:col>5</xdr:col>
      <xdr:colOff>2832100</xdr:colOff>
      <xdr:row>372</xdr:row>
      <xdr:rowOff>16510</xdr:rowOff>
    </xdr:from>
    <xdr:to>
      <xdr:col>5</xdr:col>
      <xdr:colOff>4397815</xdr:colOff>
      <xdr:row>372</xdr:row>
      <xdr:rowOff>1582225</xdr:rowOff>
    </xdr:to>
    <xdr:pic>
      <xdr:nvPicPr>
        <xdr:cNvPr id="109" name="図 108">
          <a:extLst>
            <a:ext uri="{FF2B5EF4-FFF2-40B4-BE49-F238E27FC236}">
              <a16:creationId xmlns:a16="http://schemas.microsoft.com/office/drawing/2014/main" id="{BF6DE429-82BA-080B-6F1B-C713CA083692}"/>
            </a:ext>
          </a:extLst>
        </xdr:cNvPr>
        <xdr:cNvPicPr>
          <a:picLocks noChangeAspect="1"/>
        </xdr:cNvPicPr>
      </xdr:nvPicPr>
      <xdr:blipFill>
        <a:blip xmlns:r="http://schemas.openxmlformats.org/officeDocument/2006/relationships" r:embed="rId54"/>
        <a:stretch>
          <a:fillRect/>
        </a:stretch>
      </xdr:blipFill>
      <xdr:spPr>
        <a:xfrm>
          <a:off x="8966200" y="190148210"/>
          <a:ext cx="1561905" cy="1561905"/>
        </a:xfrm>
        <a:prstGeom prst="rect">
          <a:avLst/>
        </a:prstGeom>
      </xdr:spPr>
    </xdr:pic>
    <xdr:clientData/>
  </xdr:twoCellAnchor>
  <xdr:twoCellAnchor editAs="oneCell">
    <xdr:from>
      <xdr:col>2</xdr:col>
      <xdr:colOff>2832100</xdr:colOff>
      <xdr:row>379</xdr:row>
      <xdr:rowOff>25400</xdr:rowOff>
    </xdr:from>
    <xdr:to>
      <xdr:col>2</xdr:col>
      <xdr:colOff>4397815</xdr:colOff>
      <xdr:row>379</xdr:row>
      <xdr:rowOff>1583495</xdr:rowOff>
    </xdr:to>
    <xdr:pic>
      <xdr:nvPicPr>
        <xdr:cNvPr id="110" name="図 109">
          <a:extLst>
            <a:ext uri="{FF2B5EF4-FFF2-40B4-BE49-F238E27FC236}">
              <a16:creationId xmlns:a16="http://schemas.microsoft.com/office/drawing/2014/main" id="{82FDA3EA-2689-2F0E-003D-E988B45EC606}"/>
            </a:ext>
          </a:extLst>
        </xdr:cNvPr>
        <xdr:cNvPicPr>
          <a:picLocks noChangeAspect="1"/>
        </xdr:cNvPicPr>
      </xdr:nvPicPr>
      <xdr:blipFill>
        <a:blip xmlns:r="http://schemas.openxmlformats.org/officeDocument/2006/relationships" r:embed="rId55"/>
        <a:stretch>
          <a:fillRect/>
        </a:stretch>
      </xdr:blipFill>
      <xdr:spPr>
        <a:xfrm>
          <a:off x="3898900" y="193738500"/>
          <a:ext cx="1561905" cy="1561905"/>
        </a:xfrm>
        <a:prstGeom prst="rect">
          <a:avLst/>
        </a:prstGeom>
      </xdr:spPr>
    </xdr:pic>
    <xdr:clientData/>
  </xdr:twoCellAnchor>
  <xdr:twoCellAnchor editAs="oneCell">
    <xdr:from>
      <xdr:col>5</xdr:col>
      <xdr:colOff>2832100</xdr:colOff>
      <xdr:row>379</xdr:row>
      <xdr:rowOff>12700</xdr:rowOff>
    </xdr:from>
    <xdr:to>
      <xdr:col>5</xdr:col>
      <xdr:colOff>4397815</xdr:colOff>
      <xdr:row>379</xdr:row>
      <xdr:rowOff>1578415</xdr:rowOff>
    </xdr:to>
    <xdr:pic>
      <xdr:nvPicPr>
        <xdr:cNvPr id="111" name="図 110">
          <a:extLst>
            <a:ext uri="{FF2B5EF4-FFF2-40B4-BE49-F238E27FC236}">
              <a16:creationId xmlns:a16="http://schemas.microsoft.com/office/drawing/2014/main" id="{095C5DCE-3F33-102E-84A4-0EA7B7C6D9F2}"/>
            </a:ext>
          </a:extLst>
        </xdr:cNvPr>
        <xdr:cNvPicPr>
          <a:picLocks noChangeAspect="1"/>
        </xdr:cNvPicPr>
      </xdr:nvPicPr>
      <xdr:blipFill>
        <a:blip xmlns:r="http://schemas.openxmlformats.org/officeDocument/2006/relationships" r:embed="rId55"/>
        <a:stretch>
          <a:fillRect/>
        </a:stretch>
      </xdr:blipFill>
      <xdr:spPr>
        <a:xfrm>
          <a:off x="8966200" y="193725800"/>
          <a:ext cx="1561905" cy="1561905"/>
        </a:xfrm>
        <a:prstGeom prst="rect">
          <a:avLst/>
        </a:prstGeom>
      </xdr:spPr>
    </xdr:pic>
    <xdr:clientData/>
  </xdr:twoCellAnchor>
  <xdr:twoCellAnchor editAs="oneCell">
    <xdr:from>
      <xdr:col>2</xdr:col>
      <xdr:colOff>2844800</xdr:colOff>
      <xdr:row>386</xdr:row>
      <xdr:rowOff>12700</xdr:rowOff>
    </xdr:from>
    <xdr:to>
      <xdr:col>2</xdr:col>
      <xdr:colOff>4402895</xdr:colOff>
      <xdr:row>386</xdr:row>
      <xdr:rowOff>1578415</xdr:rowOff>
    </xdr:to>
    <xdr:pic>
      <xdr:nvPicPr>
        <xdr:cNvPr id="112" name="図 111">
          <a:extLst>
            <a:ext uri="{FF2B5EF4-FFF2-40B4-BE49-F238E27FC236}">
              <a16:creationId xmlns:a16="http://schemas.microsoft.com/office/drawing/2014/main" id="{EE402B7B-BE42-2DF8-BBAB-E1421CF2B55D}"/>
            </a:ext>
          </a:extLst>
        </xdr:cNvPr>
        <xdr:cNvPicPr>
          <a:picLocks noChangeAspect="1"/>
        </xdr:cNvPicPr>
      </xdr:nvPicPr>
      <xdr:blipFill>
        <a:blip xmlns:r="http://schemas.openxmlformats.org/officeDocument/2006/relationships" r:embed="rId56"/>
        <a:stretch>
          <a:fillRect/>
        </a:stretch>
      </xdr:blipFill>
      <xdr:spPr>
        <a:xfrm>
          <a:off x="3911600" y="197307200"/>
          <a:ext cx="1561905" cy="1561905"/>
        </a:xfrm>
        <a:prstGeom prst="rect">
          <a:avLst/>
        </a:prstGeom>
      </xdr:spPr>
    </xdr:pic>
    <xdr:clientData/>
  </xdr:twoCellAnchor>
  <xdr:twoCellAnchor editAs="oneCell">
    <xdr:from>
      <xdr:col>5</xdr:col>
      <xdr:colOff>2828290</xdr:colOff>
      <xdr:row>386</xdr:row>
      <xdr:rowOff>10795</xdr:rowOff>
    </xdr:from>
    <xdr:to>
      <xdr:col>5</xdr:col>
      <xdr:colOff>4401625</xdr:colOff>
      <xdr:row>386</xdr:row>
      <xdr:rowOff>1582225</xdr:rowOff>
    </xdr:to>
    <xdr:pic>
      <xdr:nvPicPr>
        <xdr:cNvPr id="113" name="図 112">
          <a:extLst>
            <a:ext uri="{FF2B5EF4-FFF2-40B4-BE49-F238E27FC236}">
              <a16:creationId xmlns:a16="http://schemas.microsoft.com/office/drawing/2014/main" id="{2F6EAEF9-3EEB-AD2A-D372-56771F16AB2A}"/>
            </a:ext>
          </a:extLst>
        </xdr:cNvPr>
        <xdr:cNvPicPr>
          <a:picLocks noChangeAspect="1"/>
        </xdr:cNvPicPr>
      </xdr:nvPicPr>
      <xdr:blipFill>
        <a:blip xmlns:r="http://schemas.openxmlformats.org/officeDocument/2006/relationships" r:embed="rId56"/>
        <a:stretch>
          <a:fillRect/>
        </a:stretch>
      </xdr:blipFill>
      <xdr:spPr>
        <a:xfrm>
          <a:off x="8962390" y="197305295"/>
          <a:ext cx="1560000" cy="1561905"/>
        </a:xfrm>
        <a:prstGeom prst="rect">
          <a:avLst/>
        </a:prstGeom>
      </xdr:spPr>
    </xdr:pic>
    <xdr:clientData/>
  </xdr:twoCellAnchor>
  <xdr:twoCellAnchor editAs="oneCell">
    <xdr:from>
      <xdr:col>2</xdr:col>
      <xdr:colOff>2832100</xdr:colOff>
      <xdr:row>393</xdr:row>
      <xdr:rowOff>12700</xdr:rowOff>
    </xdr:from>
    <xdr:to>
      <xdr:col>2</xdr:col>
      <xdr:colOff>4397815</xdr:colOff>
      <xdr:row>393</xdr:row>
      <xdr:rowOff>1578415</xdr:rowOff>
    </xdr:to>
    <xdr:pic>
      <xdr:nvPicPr>
        <xdr:cNvPr id="114" name="図 113">
          <a:extLst>
            <a:ext uri="{FF2B5EF4-FFF2-40B4-BE49-F238E27FC236}">
              <a16:creationId xmlns:a16="http://schemas.microsoft.com/office/drawing/2014/main" id="{D558D721-8721-08F2-38B2-C9D9A323278B}"/>
            </a:ext>
          </a:extLst>
        </xdr:cNvPr>
        <xdr:cNvPicPr>
          <a:picLocks noChangeAspect="1"/>
        </xdr:cNvPicPr>
      </xdr:nvPicPr>
      <xdr:blipFill>
        <a:blip xmlns:r="http://schemas.openxmlformats.org/officeDocument/2006/relationships" r:embed="rId57"/>
        <a:stretch>
          <a:fillRect/>
        </a:stretch>
      </xdr:blipFill>
      <xdr:spPr>
        <a:xfrm>
          <a:off x="3898900" y="200888600"/>
          <a:ext cx="1561905" cy="1561905"/>
        </a:xfrm>
        <a:prstGeom prst="rect">
          <a:avLst/>
        </a:prstGeom>
      </xdr:spPr>
    </xdr:pic>
    <xdr:clientData/>
  </xdr:twoCellAnchor>
  <xdr:twoCellAnchor editAs="oneCell">
    <xdr:from>
      <xdr:col>5</xdr:col>
      <xdr:colOff>2837180</xdr:colOff>
      <xdr:row>393</xdr:row>
      <xdr:rowOff>18415</xdr:rowOff>
    </xdr:from>
    <xdr:to>
      <xdr:col>6</xdr:col>
      <xdr:colOff>20760</xdr:colOff>
      <xdr:row>393</xdr:row>
      <xdr:rowOff>1580320</xdr:rowOff>
    </xdr:to>
    <xdr:pic>
      <xdr:nvPicPr>
        <xdr:cNvPr id="115" name="図 114">
          <a:extLst>
            <a:ext uri="{FF2B5EF4-FFF2-40B4-BE49-F238E27FC236}">
              <a16:creationId xmlns:a16="http://schemas.microsoft.com/office/drawing/2014/main" id="{76692EFC-C0AF-032F-BCEB-B9F7FED37115}"/>
            </a:ext>
          </a:extLst>
        </xdr:cNvPr>
        <xdr:cNvPicPr>
          <a:picLocks noChangeAspect="1"/>
        </xdr:cNvPicPr>
      </xdr:nvPicPr>
      <xdr:blipFill>
        <a:blip xmlns:r="http://schemas.openxmlformats.org/officeDocument/2006/relationships" r:embed="rId57"/>
        <a:stretch>
          <a:fillRect/>
        </a:stretch>
      </xdr:blipFill>
      <xdr:spPr>
        <a:xfrm>
          <a:off x="8971280" y="200894315"/>
          <a:ext cx="1580955" cy="1558095"/>
        </a:xfrm>
        <a:prstGeom prst="rect">
          <a:avLst/>
        </a:prstGeom>
      </xdr:spPr>
    </xdr:pic>
    <xdr:clientData/>
  </xdr:twoCellAnchor>
  <xdr:twoCellAnchor editAs="oneCell">
    <xdr:from>
      <xdr:col>2</xdr:col>
      <xdr:colOff>2848610</xdr:colOff>
      <xdr:row>400</xdr:row>
      <xdr:rowOff>17780</xdr:rowOff>
    </xdr:from>
    <xdr:to>
      <xdr:col>3</xdr:col>
      <xdr:colOff>3615</xdr:colOff>
      <xdr:row>400</xdr:row>
      <xdr:rowOff>1583495</xdr:rowOff>
    </xdr:to>
    <xdr:pic>
      <xdr:nvPicPr>
        <xdr:cNvPr id="116" name="図 115">
          <a:extLst>
            <a:ext uri="{FF2B5EF4-FFF2-40B4-BE49-F238E27FC236}">
              <a16:creationId xmlns:a16="http://schemas.microsoft.com/office/drawing/2014/main" id="{9A47A115-FBAF-E6D5-EB35-EC9512500ADA}"/>
            </a:ext>
          </a:extLst>
        </xdr:cNvPr>
        <xdr:cNvPicPr>
          <a:picLocks noChangeAspect="1"/>
        </xdr:cNvPicPr>
      </xdr:nvPicPr>
      <xdr:blipFill>
        <a:blip xmlns:r="http://schemas.openxmlformats.org/officeDocument/2006/relationships" r:embed="rId58"/>
        <a:stretch>
          <a:fillRect/>
        </a:stretch>
      </xdr:blipFill>
      <xdr:spPr>
        <a:xfrm>
          <a:off x="3915410" y="204475080"/>
          <a:ext cx="1561905" cy="1561905"/>
        </a:xfrm>
        <a:prstGeom prst="rect">
          <a:avLst/>
        </a:prstGeom>
      </xdr:spPr>
    </xdr:pic>
    <xdr:clientData/>
  </xdr:twoCellAnchor>
  <xdr:twoCellAnchor editAs="oneCell">
    <xdr:from>
      <xdr:col>5</xdr:col>
      <xdr:colOff>2835910</xdr:colOff>
      <xdr:row>400</xdr:row>
      <xdr:rowOff>25400</xdr:rowOff>
    </xdr:from>
    <xdr:to>
      <xdr:col>5</xdr:col>
      <xdr:colOff>4401625</xdr:colOff>
      <xdr:row>400</xdr:row>
      <xdr:rowOff>1583495</xdr:rowOff>
    </xdr:to>
    <xdr:pic>
      <xdr:nvPicPr>
        <xdr:cNvPr id="117" name="図 116">
          <a:extLst>
            <a:ext uri="{FF2B5EF4-FFF2-40B4-BE49-F238E27FC236}">
              <a16:creationId xmlns:a16="http://schemas.microsoft.com/office/drawing/2014/main" id="{05F5A7C5-167A-EE15-0826-5A70D295F04D}"/>
            </a:ext>
          </a:extLst>
        </xdr:cNvPr>
        <xdr:cNvPicPr>
          <a:picLocks noChangeAspect="1"/>
        </xdr:cNvPicPr>
      </xdr:nvPicPr>
      <xdr:blipFill>
        <a:blip xmlns:r="http://schemas.openxmlformats.org/officeDocument/2006/relationships" r:embed="rId58"/>
        <a:stretch>
          <a:fillRect/>
        </a:stretch>
      </xdr:blipFill>
      <xdr:spPr>
        <a:xfrm>
          <a:off x="8970010" y="204482700"/>
          <a:ext cx="1561905" cy="1561905"/>
        </a:xfrm>
        <a:prstGeom prst="rect">
          <a:avLst/>
        </a:prstGeom>
      </xdr:spPr>
    </xdr:pic>
    <xdr:clientData/>
  </xdr:twoCellAnchor>
  <xdr:twoCellAnchor editAs="oneCell">
    <xdr:from>
      <xdr:col>2</xdr:col>
      <xdr:colOff>2844800</xdr:colOff>
      <xdr:row>407</xdr:row>
      <xdr:rowOff>25400</xdr:rowOff>
    </xdr:from>
    <xdr:to>
      <xdr:col>2</xdr:col>
      <xdr:colOff>4402895</xdr:colOff>
      <xdr:row>407</xdr:row>
      <xdr:rowOff>1583495</xdr:rowOff>
    </xdr:to>
    <xdr:pic>
      <xdr:nvPicPr>
        <xdr:cNvPr id="118" name="図 117">
          <a:extLst>
            <a:ext uri="{FF2B5EF4-FFF2-40B4-BE49-F238E27FC236}">
              <a16:creationId xmlns:a16="http://schemas.microsoft.com/office/drawing/2014/main" id="{A3AF8CFB-D3A2-EE07-9E3D-177FC7EDEB94}"/>
            </a:ext>
          </a:extLst>
        </xdr:cNvPr>
        <xdr:cNvPicPr>
          <a:picLocks noChangeAspect="1"/>
        </xdr:cNvPicPr>
      </xdr:nvPicPr>
      <xdr:blipFill>
        <a:blip xmlns:r="http://schemas.openxmlformats.org/officeDocument/2006/relationships" r:embed="rId59"/>
        <a:stretch>
          <a:fillRect/>
        </a:stretch>
      </xdr:blipFill>
      <xdr:spPr>
        <a:xfrm>
          <a:off x="3911600" y="208064100"/>
          <a:ext cx="1561905" cy="1561905"/>
        </a:xfrm>
        <a:prstGeom prst="rect">
          <a:avLst/>
        </a:prstGeom>
      </xdr:spPr>
    </xdr:pic>
    <xdr:clientData/>
  </xdr:twoCellAnchor>
  <xdr:twoCellAnchor editAs="oneCell">
    <xdr:from>
      <xdr:col>5</xdr:col>
      <xdr:colOff>2832100</xdr:colOff>
      <xdr:row>407</xdr:row>
      <xdr:rowOff>12700</xdr:rowOff>
    </xdr:from>
    <xdr:to>
      <xdr:col>5</xdr:col>
      <xdr:colOff>4397815</xdr:colOff>
      <xdr:row>407</xdr:row>
      <xdr:rowOff>1578415</xdr:rowOff>
    </xdr:to>
    <xdr:pic>
      <xdr:nvPicPr>
        <xdr:cNvPr id="119" name="図 118">
          <a:extLst>
            <a:ext uri="{FF2B5EF4-FFF2-40B4-BE49-F238E27FC236}">
              <a16:creationId xmlns:a16="http://schemas.microsoft.com/office/drawing/2014/main" id="{D12719D1-B7CA-FE23-A00F-03D21C4FB3EF}"/>
            </a:ext>
          </a:extLst>
        </xdr:cNvPr>
        <xdr:cNvPicPr>
          <a:picLocks noChangeAspect="1"/>
        </xdr:cNvPicPr>
      </xdr:nvPicPr>
      <xdr:blipFill>
        <a:blip xmlns:r="http://schemas.openxmlformats.org/officeDocument/2006/relationships" r:embed="rId59"/>
        <a:stretch>
          <a:fillRect/>
        </a:stretch>
      </xdr:blipFill>
      <xdr:spPr>
        <a:xfrm>
          <a:off x="8966200" y="208051400"/>
          <a:ext cx="1561905" cy="1561905"/>
        </a:xfrm>
        <a:prstGeom prst="rect">
          <a:avLst/>
        </a:prstGeom>
      </xdr:spPr>
    </xdr:pic>
    <xdr:clientData/>
  </xdr:twoCellAnchor>
  <xdr:twoCellAnchor editAs="oneCell">
    <xdr:from>
      <xdr:col>2</xdr:col>
      <xdr:colOff>2844800</xdr:colOff>
      <xdr:row>414</xdr:row>
      <xdr:rowOff>12700</xdr:rowOff>
    </xdr:from>
    <xdr:to>
      <xdr:col>2</xdr:col>
      <xdr:colOff>4402895</xdr:colOff>
      <xdr:row>414</xdr:row>
      <xdr:rowOff>1578415</xdr:rowOff>
    </xdr:to>
    <xdr:pic>
      <xdr:nvPicPr>
        <xdr:cNvPr id="120" name="図 119">
          <a:extLst>
            <a:ext uri="{FF2B5EF4-FFF2-40B4-BE49-F238E27FC236}">
              <a16:creationId xmlns:a16="http://schemas.microsoft.com/office/drawing/2014/main" id="{D5978E12-E2D8-229A-47D9-F61D9CBC2B94}"/>
            </a:ext>
          </a:extLst>
        </xdr:cNvPr>
        <xdr:cNvPicPr>
          <a:picLocks noChangeAspect="1"/>
        </xdr:cNvPicPr>
      </xdr:nvPicPr>
      <xdr:blipFill>
        <a:blip xmlns:r="http://schemas.openxmlformats.org/officeDocument/2006/relationships" r:embed="rId60"/>
        <a:stretch>
          <a:fillRect/>
        </a:stretch>
      </xdr:blipFill>
      <xdr:spPr>
        <a:xfrm>
          <a:off x="3911600" y="211632800"/>
          <a:ext cx="1561905" cy="1561905"/>
        </a:xfrm>
        <a:prstGeom prst="rect">
          <a:avLst/>
        </a:prstGeom>
      </xdr:spPr>
    </xdr:pic>
    <xdr:clientData/>
  </xdr:twoCellAnchor>
  <xdr:twoCellAnchor editAs="oneCell">
    <xdr:from>
      <xdr:col>5</xdr:col>
      <xdr:colOff>2832100</xdr:colOff>
      <xdr:row>414</xdr:row>
      <xdr:rowOff>25400</xdr:rowOff>
    </xdr:from>
    <xdr:to>
      <xdr:col>5</xdr:col>
      <xdr:colOff>4397815</xdr:colOff>
      <xdr:row>414</xdr:row>
      <xdr:rowOff>1583495</xdr:rowOff>
    </xdr:to>
    <xdr:pic>
      <xdr:nvPicPr>
        <xdr:cNvPr id="121" name="図 120">
          <a:extLst>
            <a:ext uri="{FF2B5EF4-FFF2-40B4-BE49-F238E27FC236}">
              <a16:creationId xmlns:a16="http://schemas.microsoft.com/office/drawing/2014/main" id="{5C2ECAE2-8C87-446C-9DA5-6469EDB702DE}"/>
            </a:ext>
          </a:extLst>
        </xdr:cNvPr>
        <xdr:cNvPicPr>
          <a:picLocks noChangeAspect="1"/>
        </xdr:cNvPicPr>
      </xdr:nvPicPr>
      <xdr:blipFill>
        <a:blip xmlns:r="http://schemas.openxmlformats.org/officeDocument/2006/relationships" r:embed="rId60"/>
        <a:stretch>
          <a:fillRect/>
        </a:stretch>
      </xdr:blipFill>
      <xdr:spPr>
        <a:xfrm>
          <a:off x="8966200" y="211645500"/>
          <a:ext cx="1561905" cy="1561905"/>
        </a:xfrm>
        <a:prstGeom prst="rect">
          <a:avLst/>
        </a:prstGeom>
      </xdr:spPr>
    </xdr:pic>
    <xdr:clientData/>
  </xdr:twoCellAnchor>
  <xdr:twoCellAnchor editAs="oneCell">
    <xdr:from>
      <xdr:col>2</xdr:col>
      <xdr:colOff>2832100</xdr:colOff>
      <xdr:row>421</xdr:row>
      <xdr:rowOff>25400</xdr:rowOff>
    </xdr:from>
    <xdr:to>
      <xdr:col>2</xdr:col>
      <xdr:colOff>4401625</xdr:colOff>
      <xdr:row>421</xdr:row>
      <xdr:rowOff>1579685</xdr:rowOff>
    </xdr:to>
    <xdr:pic>
      <xdr:nvPicPr>
        <xdr:cNvPr id="122" name="図 121">
          <a:extLst>
            <a:ext uri="{FF2B5EF4-FFF2-40B4-BE49-F238E27FC236}">
              <a16:creationId xmlns:a16="http://schemas.microsoft.com/office/drawing/2014/main" id="{777718AF-DF2C-94BC-4567-A95C2AB8A443}"/>
            </a:ext>
          </a:extLst>
        </xdr:cNvPr>
        <xdr:cNvPicPr>
          <a:picLocks noChangeAspect="1"/>
        </xdr:cNvPicPr>
      </xdr:nvPicPr>
      <xdr:blipFill>
        <a:blip xmlns:r="http://schemas.openxmlformats.org/officeDocument/2006/relationships" r:embed="rId61"/>
        <a:stretch>
          <a:fillRect/>
        </a:stretch>
      </xdr:blipFill>
      <xdr:spPr>
        <a:xfrm>
          <a:off x="3898900" y="215226900"/>
          <a:ext cx="1561905" cy="1561905"/>
        </a:xfrm>
        <a:prstGeom prst="rect">
          <a:avLst/>
        </a:prstGeom>
      </xdr:spPr>
    </xdr:pic>
    <xdr:clientData/>
  </xdr:twoCellAnchor>
  <xdr:twoCellAnchor editAs="oneCell">
    <xdr:from>
      <xdr:col>5</xdr:col>
      <xdr:colOff>2839720</xdr:colOff>
      <xdr:row>421</xdr:row>
      <xdr:rowOff>31115</xdr:rowOff>
    </xdr:from>
    <xdr:to>
      <xdr:col>5</xdr:col>
      <xdr:colOff>4401625</xdr:colOff>
      <xdr:row>421</xdr:row>
      <xdr:rowOff>1579685</xdr:rowOff>
    </xdr:to>
    <xdr:pic>
      <xdr:nvPicPr>
        <xdr:cNvPr id="123" name="図 122">
          <a:extLst>
            <a:ext uri="{FF2B5EF4-FFF2-40B4-BE49-F238E27FC236}">
              <a16:creationId xmlns:a16="http://schemas.microsoft.com/office/drawing/2014/main" id="{D52960D8-F6B0-D305-E09B-54B3205DAABF}"/>
            </a:ext>
          </a:extLst>
        </xdr:cNvPr>
        <xdr:cNvPicPr>
          <a:picLocks noChangeAspect="1"/>
        </xdr:cNvPicPr>
      </xdr:nvPicPr>
      <xdr:blipFill>
        <a:blip xmlns:r="http://schemas.openxmlformats.org/officeDocument/2006/relationships" r:embed="rId61"/>
        <a:stretch>
          <a:fillRect/>
        </a:stretch>
      </xdr:blipFill>
      <xdr:spPr>
        <a:xfrm>
          <a:off x="8973820" y="215232615"/>
          <a:ext cx="1561905" cy="1560000"/>
        </a:xfrm>
        <a:prstGeom prst="rect">
          <a:avLst/>
        </a:prstGeom>
      </xdr:spPr>
    </xdr:pic>
    <xdr:clientData/>
  </xdr:twoCellAnchor>
  <xdr:twoCellAnchor editAs="oneCell">
    <xdr:from>
      <xdr:col>2</xdr:col>
      <xdr:colOff>2844800</xdr:colOff>
      <xdr:row>428</xdr:row>
      <xdr:rowOff>25400</xdr:rowOff>
    </xdr:from>
    <xdr:to>
      <xdr:col>2</xdr:col>
      <xdr:colOff>4399085</xdr:colOff>
      <xdr:row>428</xdr:row>
      <xdr:rowOff>1579685</xdr:rowOff>
    </xdr:to>
    <xdr:pic>
      <xdr:nvPicPr>
        <xdr:cNvPr id="124" name="図 123">
          <a:extLst>
            <a:ext uri="{FF2B5EF4-FFF2-40B4-BE49-F238E27FC236}">
              <a16:creationId xmlns:a16="http://schemas.microsoft.com/office/drawing/2014/main" id="{D62BF2BE-DC9D-654F-5C8E-E781E75B6834}"/>
            </a:ext>
          </a:extLst>
        </xdr:cNvPr>
        <xdr:cNvPicPr>
          <a:picLocks noChangeAspect="1"/>
        </xdr:cNvPicPr>
      </xdr:nvPicPr>
      <xdr:blipFill>
        <a:blip xmlns:r="http://schemas.openxmlformats.org/officeDocument/2006/relationships" r:embed="rId62"/>
        <a:stretch>
          <a:fillRect/>
        </a:stretch>
      </xdr:blipFill>
      <xdr:spPr>
        <a:xfrm>
          <a:off x="3911600" y="218808300"/>
          <a:ext cx="1561905" cy="1561905"/>
        </a:xfrm>
        <a:prstGeom prst="rect">
          <a:avLst/>
        </a:prstGeom>
      </xdr:spPr>
    </xdr:pic>
    <xdr:clientData/>
  </xdr:twoCellAnchor>
  <xdr:twoCellAnchor editAs="oneCell">
    <xdr:from>
      <xdr:col>5</xdr:col>
      <xdr:colOff>2844800</xdr:colOff>
      <xdr:row>428</xdr:row>
      <xdr:rowOff>25400</xdr:rowOff>
    </xdr:from>
    <xdr:to>
      <xdr:col>5</xdr:col>
      <xdr:colOff>4399085</xdr:colOff>
      <xdr:row>428</xdr:row>
      <xdr:rowOff>1579685</xdr:rowOff>
    </xdr:to>
    <xdr:pic>
      <xdr:nvPicPr>
        <xdr:cNvPr id="125" name="図 124">
          <a:extLst>
            <a:ext uri="{FF2B5EF4-FFF2-40B4-BE49-F238E27FC236}">
              <a16:creationId xmlns:a16="http://schemas.microsoft.com/office/drawing/2014/main" id="{59D09EE1-1296-DC62-B663-1C48AABBBCDB}"/>
            </a:ext>
          </a:extLst>
        </xdr:cNvPr>
        <xdr:cNvPicPr>
          <a:picLocks noChangeAspect="1"/>
        </xdr:cNvPicPr>
      </xdr:nvPicPr>
      <xdr:blipFill>
        <a:blip xmlns:r="http://schemas.openxmlformats.org/officeDocument/2006/relationships" r:embed="rId62"/>
        <a:stretch>
          <a:fillRect/>
        </a:stretch>
      </xdr:blipFill>
      <xdr:spPr>
        <a:xfrm>
          <a:off x="8978900" y="218808300"/>
          <a:ext cx="1561905" cy="1561905"/>
        </a:xfrm>
        <a:prstGeom prst="rect">
          <a:avLst/>
        </a:prstGeom>
      </xdr:spPr>
    </xdr:pic>
    <xdr:clientData/>
  </xdr:twoCellAnchor>
  <xdr:twoCellAnchor editAs="oneCell">
    <xdr:from>
      <xdr:col>2</xdr:col>
      <xdr:colOff>2844800</xdr:colOff>
      <xdr:row>435</xdr:row>
      <xdr:rowOff>25400</xdr:rowOff>
    </xdr:from>
    <xdr:to>
      <xdr:col>2</xdr:col>
      <xdr:colOff>4399085</xdr:colOff>
      <xdr:row>435</xdr:row>
      <xdr:rowOff>1579685</xdr:rowOff>
    </xdr:to>
    <xdr:pic>
      <xdr:nvPicPr>
        <xdr:cNvPr id="126" name="図 125">
          <a:extLst>
            <a:ext uri="{FF2B5EF4-FFF2-40B4-BE49-F238E27FC236}">
              <a16:creationId xmlns:a16="http://schemas.microsoft.com/office/drawing/2014/main" id="{E64636C1-3FF2-BDF7-A0DD-5B422E1162CE}"/>
            </a:ext>
          </a:extLst>
        </xdr:cNvPr>
        <xdr:cNvPicPr>
          <a:picLocks noChangeAspect="1"/>
        </xdr:cNvPicPr>
      </xdr:nvPicPr>
      <xdr:blipFill>
        <a:blip xmlns:r="http://schemas.openxmlformats.org/officeDocument/2006/relationships" r:embed="rId63"/>
        <a:stretch>
          <a:fillRect/>
        </a:stretch>
      </xdr:blipFill>
      <xdr:spPr>
        <a:xfrm>
          <a:off x="3911600" y="222389700"/>
          <a:ext cx="1561905" cy="1561905"/>
        </a:xfrm>
        <a:prstGeom prst="rect">
          <a:avLst/>
        </a:prstGeom>
      </xdr:spPr>
    </xdr:pic>
    <xdr:clientData/>
  </xdr:twoCellAnchor>
  <xdr:twoCellAnchor editAs="oneCell">
    <xdr:from>
      <xdr:col>5</xdr:col>
      <xdr:colOff>2837180</xdr:colOff>
      <xdr:row>435</xdr:row>
      <xdr:rowOff>29210</xdr:rowOff>
    </xdr:from>
    <xdr:to>
      <xdr:col>5</xdr:col>
      <xdr:colOff>4399085</xdr:colOff>
      <xdr:row>435</xdr:row>
      <xdr:rowOff>1579685</xdr:rowOff>
    </xdr:to>
    <xdr:pic>
      <xdr:nvPicPr>
        <xdr:cNvPr id="127" name="図 126">
          <a:extLst>
            <a:ext uri="{FF2B5EF4-FFF2-40B4-BE49-F238E27FC236}">
              <a16:creationId xmlns:a16="http://schemas.microsoft.com/office/drawing/2014/main" id="{F67EEAC5-5830-4186-0469-F4F3F8295F9C}"/>
            </a:ext>
          </a:extLst>
        </xdr:cNvPr>
        <xdr:cNvPicPr>
          <a:picLocks noChangeAspect="1"/>
        </xdr:cNvPicPr>
      </xdr:nvPicPr>
      <xdr:blipFill>
        <a:blip xmlns:r="http://schemas.openxmlformats.org/officeDocument/2006/relationships" r:embed="rId63"/>
        <a:stretch>
          <a:fillRect/>
        </a:stretch>
      </xdr:blipFill>
      <xdr:spPr>
        <a:xfrm>
          <a:off x="8971280" y="222393510"/>
          <a:ext cx="1561905" cy="1561905"/>
        </a:xfrm>
        <a:prstGeom prst="rect">
          <a:avLst/>
        </a:prstGeom>
      </xdr:spPr>
    </xdr:pic>
    <xdr:clientData/>
  </xdr:twoCellAnchor>
  <xdr:twoCellAnchor editAs="oneCell">
    <xdr:from>
      <xdr:col>2</xdr:col>
      <xdr:colOff>2844800</xdr:colOff>
      <xdr:row>442</xdr:row>
      <xdr:rowOff>12700</xdr:rowOff>
    </xdr:from>
    <xdr:to>
      <xdr:col>2</xdr:col>
      <xdr:colOff>4399085</xdr:colOff>
      <xdr:row>442</xdr:row>
      <xdr:rowOff>1582225</xdr:rowOff>
    </xdr:to>
    <xdr:pic>
      <xdr:nvPicPr>
        <xdr:cNvPr id="128" name="図 127">
          <a:extLst>
            <a:ext uri="{FF2B5EF4-FFF2-40B4-BE49-F238E27FC236}">
              <a16:creationId xmlns:a16="http://schemas.microsoft.com/office/drawing/2014/main" id="{B660768E-9EFF-AC5D-67AE-80BE5E785296}"/>
            </a:ext>
          </a:extLst>
        </xdr:cNvPr>
        <xdr:cNvPicPr>
          <a:picLocks noChangeAspect="1"/>
        </xdr:cNvPicPr>
      </xdr:nvPicPr>
      <xdr:blipFill>
        <a:blip xmlns:r="http://schemas.openxmlformats.org/officeDocument/2006/relationships" r:embed="rId64"/>
        <a:stretch>
          <a:fillRect/>
        </a:stretch>
      </xdr:blipFill>
      <xdr:spPr>
        <a:xfrm>
          <a:off x="3911600" y="225958400"/>
          <a:ext cx="1561905" cy="1561905"/>
        </a:xfrm>
        <a:prstGeom prst="rect">
          <a:avLst/>
        </a:prstGeom>
      </xdr:spPr>
    </xdr:pic>
    <xdr:clientData/>
  </xdr:twoCellAnchor>
  <xdr:twoCellAnchor editAs="oneCell">
    <xdr:from>
      <xdr:col>5</xdr:col>
      <xdr:colOff>2844800</xdr:colOff>
      <xdr:row>442</xdr:row>
      <xdr:rowOff>25400</xdr:rowOff>
    </xdr:from>
    <xdr:to>
      <xdr:col>5</xdr:col>
      <xdr:colOff>4399085</xdr:colOff>
      <xdr:row>442</xdr:row>
      <xdr:rowOff>1579685</xdr:rowOff>
    </xdr:to>
    <xdr:pic>
      <xdr:nvPicPr>
        <xdr:cNvPr id="129" name="図 128">
          <a:extLst>
            <a:ext uri="{FF2B5EF4-FFF2-40B4-BE49-F238E27FC236}">
              <a16:creationId xmlns:a16="http://schemas.microsoft.com/office/drawing/2014/main" id="{6935ACD3-5BAE-7ED1-32AD-D6D5975A1B4D}"/>
            </a:ext>
          </a:extLst>
        </xdr:cNvPr>
        <xdr:cNvPicPr>
          <a:picLocks noChangeAspect="1"/>
        </xdr:cNvPicPr>
      </xdr:nvPicPr>
      <xdr:blipFill>
        <a:blip xmlns:r="http://schemas.openxmlformats.org/officeDocument/2006/relationships" r:embed="rId64"/>
        <a:stretch>
          <a:fillRect/>
        </a:stretch>
      </xdr:blipFill>
      <xdr:spPr>
        <a:xfrm>
          <a:off x="8978900" y="225971100"/>
          <a:ext cx="1561905" cy="1561905"/>
        </a:xfrm>
        <a:prstGeom prst="rect">
          <a:avLst/>
        </a:prstGeom>
      </xdr:spPr>
    </xdr:pic>
    <xdr:clientData/>
  </xdr:twoCellAnchor>
  <xdr:twoCellAnchor editAs="oneCell">
    <xdr:from>
      <xdr:col>2</xdr:col>
      <xdr:colOff>2832100</xdr:colOff>
      <xdr:row>449</xdr:row>
      <xdr:rowOff>12700</xdr:rowOff>
    </xdr:from>
    <xdr:to>
      <xdr:col>2</xdr:col>
      <xdr:colOff>4401625</xdr:colOff>
      <xdr:row>449</xdr:row>
      <xdr:rowOff>1582225</xdr:rowOff>
    </xdr:to>
    <xdr:pic>
      <xdr:nvPicPr>
        <xdr:cNvPr id="130" name="図 129">
          <a:extLst>
            <a:ext uri="{FF2B5EF4-FFF2-40B4-BE49-F238E27FC236}">
              <a16:creationId xmlns:a16="http://schemas.microsoft.com/office/drawing/2014/main" id="{DC7DBD8A-9EB1-9C07-38E9-C4D20E64A11B}"/>
            </a:ext>
          </a:extLst>
        </xdr:cNvPr>
        <xdr:cNvPicPr>
          <a:picLocks noChangeAspect="1"/>
        </xdr:cNvPicPr>
      </xdr:nvPicPr>
      <xdr:blipFill>
        <a:blip xmlns:r="http://schemas.openxmlformats.org/officeDocument/2006/relationships" r:embed="rId65"/>
        <a:stretch>
          <a:fillRect/>
        </a:stretch>
      </xdr:blipFill>
      <xdr:spPr>
        <a:xfrm>
          <a:off x="3898900" y="229539800"/>
          <a:ext cx="1561905" cy="1561905"/>
        </a:xfrm>
        <a:prstGeom prst="rect">
          <a:avLst/>
        </a:prstGeom>
      </xdr:spPr>
    </xdr:pic>
    <xdr:clientData/>
  </xdr:twoCellAnchor>
  <xdr:twoCellAnchor editAs="oneCell">
    <xdr:from>
      <xdr:col>5</xdr:col>
      <xdr:colOff>2828290</xdr:colOff>
      <xdr:row>449</xdr:row>
      <xdr:rowOff>17780</xdr:rowOff>
    </xdr:from>
    <xdr:to>
      <xdr:col>5</xdr:col>
      <xdr:colOff>4397815</xdr:colOff>
      <xdr:row>449</xdr:row>
      <xdr:rowOff>1579685</xdr:rowOff>
    </xdr:to>
    <xdr:pic>
      <xdr:nvPicPr>
        <xdr:cNvPr id="131" name="図 130">
          <a:extLst>
            <a:ext uri="{FF2B5EF4-FFF2-40B4-BE49-F238E27FC236}">
              <a16:creationId xmlns:a16="http://schemas.microsoft.com/office/drawing/2014/main" id="{3A759ED6-9A07-D96D-36EE-4B09858FC9DB}"/>
            </a:ext>
          </a:extLst>
        </xdr:cNvPr>
        <xdr:cNvPicPr>
          <a:picLocks noChangeAspect="1"/>
        </xdr:cNvPicPr>
      </xdr:nvPicPr>
      <xdr:blipFill>
        <a:blip xmlns:r="http://schemas.openxmlformats.org/officeDocument/2006/relationships" r:embed="rId65"/>
        <a:stretch>
          <a:fillRect/>
        </a:stretch>
      </xdr:blipFill>
      <xdr:spPr>
        <a:xfrm>
          <a:off x="8962390" y="229544880"/>
          <a:ext cx="1560000" cy="1561905"/>
        </a:xfrm>
        <a:prstGeom prst="rect">
          <a:avLst/>
        </a:prstGeom>
      </xdr:spPr>
    </xdr:pic>
    <xdr:clientData/>
  </xdr:twoCellAnchor>
  <xdr:twoCellAnchor editAs="oneCell">
    <xdr:from>
      <xdr:col>2</xdr:col>
      <xdr:colOff>2844800</xdr:colOff>
      <xdr:row>456</xdr:row>
      <xdr:rowOff>25400</xdr:rowOff>
    </xdr:from>
    <xdr:to>
      <xdr:col>2</xdr:col>
      <xdr:colOff>4399085</xdr:colOff>
      <xdr:row>456</xdr:row>
      <xdr:rowOff>1579685</xdr:rowOff>
    </xdr:to>
    <xdr:pic>
      <xdr:nvPicPr>
        <xdr:cNvPr id="132" name="図 131">
          <a:extLst>
            <a:ext uri="{FF2B5EF4-FFF2-40B4-BE49-F238E27FC236}">
              <a16:creationId xmlns:a16="http://schemas.microsoft.com/office/drawing/2014/main" id="{B42E7EAA-7FCC-8F83-8A0F-B026001C5B5D}"/>
            </a:ext>
          </a:extLst>
        </xdr:cNvPr>
        <xdr:cNvPicPr>
          <a:picLocks noChangeAspect="1"/>
        </xdr:cNvPicPr>
      </xdr:nvPicPr>
      <xdr:blipFill>
        <a:blip xmlns:r="http://schemas.openxmlformats.org/officeDocument/2006/relationships" r:embed="rId66"/>
        <a:stretch>
          <a:fillRect/>
        </a:stretch>
      </xdr:blipFill>
      <xdr:spPr>
        <a:xfrm>
          <a:off x="3911600" y="233133900"/>
          <a:ext cx="1561905" cy="1561905"/>
        </a:xfrm>
        <a:prstGeom prst="rect">
          <a:avLst/>
        </a:prstGeom>
      </xdr:spPr>
    </xdr:pic>
    <xdr:clientData/>
  </xdr:twoCellAnchor>
  <xdr:twoCellAnchor editAs="oneCell">
    <xdr:from>
      <xdr:col>5</xdr:col>
      <xdr:colOff>2844800</xdr:colOff>
      <xdr:row>456</xdr:row>
      <xdr:rowOff>25400</xdr:rowOff>
    </xdr:from>
    <xdr:to>
      <xdr:col>5</xdr:col>
      <xdr:colOff>4399085</xdr:colOff>
      <xdr:row>456</xdr:row>
      <xdr:rowOff>1579685</xdr:rowOff>
    </xdr:to>
    <xdr:pic>
      <xdr:nvPicPr>
        <xdr:cNvPr id="133" name="図 132">
          <a:extLst>
            <a:ext uri="{FF2B5EF4-FFF2-40B4-BE49-F238E27FC236}">
              <a16:creationId xmlns:a16="http://schemas.microsoft.com/office/drawing/2014/main" id="{27B67F31-DCD8-AFD0-478C-A8E087ADFE91}"/>
            </a:ext>
          </a:extLst>
        </xdr:cNvPr>
        <xdr:cNvPicPr>
          <a:picLocks noChangeAspect="1"/>
        </xdr:cNvPicPr>
      </xdr:nvPicPr>
      <xdr:blipFill>
        <a:blip xmlns:r="http://schemas.openxmlformats.org/officeDocument/2006/relationships" r:embed="rId66"/>
        <a:stretch>
          <a:fillRect/>
        </a:stretch>
      </xdr:blipFill>
      <xdr:spPr>
        <a:xfrm>
          <a:off x="8978900" y="233133900"/>
          <a:ext cx="1561905" cy="1561905"/>
        </a:xfrm>
        <a:prstGeom prst="rect">
          <a:avLst/>
        </a:prstGeom>
      </xdr:spPr>
    </xdr:pic>
    <xdr:clientData/>
  </xdr:twoCellAnchor>
  <xdr:twoCellAnchor editAs="oneCell">
    <xdr:from>
      <xdr:col>2</xdr:col>
      <xdr:colOff>2844800</xdr:colOff>
      <xdr:row>463</xdr:row>
      <xdr:rowOff>25400</xdr:rowOff>
    </xdr:from>
    <xdr:to>
      <xdr:col>2</xdr:col>
      <xdr:colOff>4399085</xdr:colOff>
      <xdr:row>463</xdr:row>
      <xdr:rowOff>1579685</xdr:rowOff>
    </xdr:to>
    <xdr:pic>
      <xdr:nvPicPr>
        <xdr:cNvPr id="134" name="図 133">
          <a:extLst>
            <a:ext uri="{FF2B5EF4-FFF2-40B4-BE49-F238E27FC236}">
              <a16:creationId xmlns:a16="http://schemas.microsoft.com/office/drawing/2014/main" id="{259C41DF-9772-910C-1BD2-92F0D9169C59}"/>
            </a:ext>
          </a:extLst>
        </xdr:cNvPr>
        <xdr:cNvPicPr>
          <a:picLocks noChangeAspect="1"/>
        </xdr:cNvPicPr>
      </xdr:nvPicPr>
      <xdr:blipFill>
        <a:blip xmlns:r="http://schemas.openxmlformats.org/officeDocument/2006/relationships" r:embed="rId67"/>
        <a:stretch>
          <a:fillRect/>
        </a:stretch>
      </xdr:blipFill>
      <xdr:spPr>
        <a:xfrm>
          <a:off x="3911600" y="236715300"/>
          <a:ext cx="1561905" cy="1561905"/>
        </a:xfrm>
        <a:prstGeom prst="rect">
          <a:avLst/>
        </a:prstGeom>
      </xdr:spPr>
    </xdr:pic>
    <xdr:clientData/>
  </xdr:twoCellAnchor>
  <xdr:twoCellAnchor editAs="oneCell">
    <xdr:from>
      <xdr:col>5</xdr:col>
      <xdr:colOff>2835910</xdr:colOff>
      <xdr:row>463</xdr:row>
      <xdr:rowOff>25400</xdr:rowOff>
    </xdr:from>
    <xdr:to>
      <xdr:col>5</xdr:col>
      <xdr:colOff>4397815</xdr:colOff>
      <xdr:row>463</xdr:row>
      <xdr:rowOff>1579685</xdr:rowOff>
    </xdr:to>
    <xdr:pic>
      <xdr:nvPicPr>
        <xdr:cNvPr id="135" name="図 134">
          <a:extLst>
            <a:ext uri="{FF2B5EF4-FFF2-40B4-BE49-F238E27FC236}">
              <a16:creationId xmlns:a16="http://schemas.microsoft.com/office/drawing/2014/main" id="{FDAF80CD-AEFF-9F67-A38A-628B70126758}"/>
            </a:ext>
          </a:extLst>
        </xdr:cNvPr>
        <xdr:cNvPicPr>
          <a:picLocks noChangeAspect="1"/>
        </xdr:cNvPicPr>
      </xdr:nvPicPr>
      <xdr:blipFill>
        <a:blip xmlns:r="http://schemas.openxmlformats.org/officeDocument/2006/relationships" r:embed="rId67"/>
        <a:stretch>
          <a:fillRect/>
        </a:stretch>
      </xdr:blipFill>
      <xdr:spPr>
        <a:xfrm>
          <a:off x="8970010" y="236715300"/>
          <a:ext cx="1561905" cy="1561905"/>
        </a:xfrm>
        <a:prstGeom prst="rect">
          <a:avLst/>
        </a:prstGeom>
      </xdr:spPr>
    </xdr:pic>
    <xdr:clientData/>
  </xdr:twoCellAnchor>
  <xdr:twoCellAnchor editAs="oneCell">
    <xdr:from>
      <xdr:col>2</xdr:col>
      <xdr:colOff>2832100</xdr:colOff>
      <xdr:row>470</xdr:row>
      <xdr:rowOff>21590</xdr:rowOff>
    </xdr:from>
    <xdr:to>
      <xdr:col>2</xdr:col>
      <xdr:colOff>4401625</xdr:colOff>
      <xdr:row>470</xdr:row>
      <xdr:rowOff>1583495</xdr:rowOff>
    </xdr:to>
    <xdr:pic>
      <xdr:nvPicPr>
        <xdr:cNvPr id="136" name="図 135">
          <a:extLst>
            <a:ext uri="{FF2B5EF4-FFF2-40B4-BE49-F238E27FC236}">
              <a16:creationId xmlns:a16="http://schemas.microsoft.com/office/drawing/2014/main" id="{44217F87-69FC-1BCF-5386-D14AE7A241FC}"/>
            </a:ext>
          </a:extLst>
        </xdr:cNvPr>
        <xdr:cNvPicPr>
          <a:picLocks noChangeAspect="1"/>
        </xdr:cNvPicPr>
      </xdr:nvPicPr>
      <xdr:blipFill>
        <a:blip xmlns:r="http://schemas.openxmlformats.org/officeDocument/2006/relationships" r:embed="rId68"/>
        <a:stretch>
          <a:fillRect/>
        </a:stretch>
      </xdr:blipFill>
      <xdr:spPr>
        <a:xfrm>
          <a:off x="3898900" y="240292890"/>
          <a:ext cx="1561905" cy="1561905"/>
        </a:xfrm>
        <a:prstGeom prst="rect">
          <a:avLst/>
        </a:prstGeom>
      </xdr:spPr>
    </xdr:pic>
    <xdr:clientData/>
  </xdr:twoCellAnchor>
  <xdr:twoCellAnchor editAs="oneCell">
    <xdr:from>
      <xdr:col>5</xdr:col>
      <xdr:colOff>2844800</xdr:colOff>
      <xdr:row>470</xdr:row>
      <xdr:rowOff>25400</xdr:rowOff>
    </xdr:from>
    <xdr:to>
      <xdr:col>5</xdr:col>
      <xdr:colOff>4399085</xdr:colOff>
      <xdr:row>470</xdr:row>
      <xdr:rowOff>1579685</xdr:rowOff>
    </xdr:to>
    <xdr:pic>
      <xdr:nvPicPr>
        <xdr:cNvPr id="137" name="図 136">
          <a:extLst>
            <a:ext uri="{FF2B5EF4-FFF2-40B4-BE49-F238E27FC236}">
              <a16:creationId xmlns:a16="http://schemas.microsoft.com/office/drawing/2014/main" id="{D466A899-F268-EDAA-2A6B-89445650B2B5}"/>
            </a:ext>
          </a:extLst>
        </xdr:cNvPr>
        <xdr:cNvPicPr>
          <a:picLocks noChangeAspect="1"/>
        </xdr:cNvPicPr>
      </xdr:nvPicPr>
      <xdr:blipFill>
        <a:blip xmlns:r="http://schemas.openxmlformats.org/officeDocument/2006/relationships" r:embed="rId68"/>
        <a:stretch>
          <a:fillRect/>
        </a:stretch>
      </xdr:blipFill>
      <xdr:spPr>
        <a:xfrm>
          <a:off x="8978900" y="240296700"/>
          <a:ext cx="1561905" cy="1561905"/>
        </a:xfrm>
        <a:prstGeom prst="rect">
          <a:avLst/>
        </a:prstGeom>
      </xdr:spPr>
    </xdr:pic>
    <xdr:clientData/>
  </xdr:twoCellAnchor>
  <xdr:twoCellAnchor editAs="oneCell">
    <xdr:from>
      <xdr:col>2</xdr:col>
      <xdr:colOff>2828290</xdr:colOff>
      <xdr:row>477</xdr:row>
      <xdr:rowOff>17780</xdr:rowOff>
    </xdr:from>
    <xdr:to>
      <xdr:col>2</xdr:col>
      <xdr:colOff>4397815</xdr:colOff>
      <xdr:row>477</xdr:row>
      <xdr:rowOff>1579685</xdr:rowOff>
    </xdr:to>
    <xdr:pic>
      <xdr:nvPicPr>
        <xdr:cNvPr id="138" name="図 137">
          <a:extLst>
            <a:ext uri="{FF2B5EF4-FFF2-40B4-BE49-F238E27FC236}">
              <a16:creationId xmlns:a16="http://schemas.microsoft.com/office/drawing/2014/main" id="{B1818FAA-31C9-D287-D9F1-2B02F0B487B8}"/>
            </a:ext>
          </a:extLst>
        </xdr:cNvPr>
        <xdr:cNvPicPr>
          <a:picLocks noChangeAspect="1"/>
        </xdr:cNvPicPr>
      </xdr:nvPicPr>
      <xdr:blipFill>
        <a:blip xmlns:r="http://schemas.openxmlformats.org/officeDocument/2006/relationships" r:embed="rId69"/>
        <a:stretch>
          <a:fillRect/>
        </a:stretch>
      </xdr:blipFill>
      <xdr:spPr>
        <a:xfrm>
          <a:off x="3895090" y="243870480"/>
          <a:ext cx="1560000" cy="1561905"/>
        </a:xfrm>
        <a:prstGeom prst="rect">
          <a:avLst/>
        </a:prstGeom>
      </xdr:spPr>
    </xdr:pic>
    <xdr:clientData/>
  </xdr:twoCellAnchor>
  <xdr:twoCellAnchor editAs="oneCell">
    <xdr:from>
      <xdr:col>5</xdr:col>
      <xdr:colOff>2832100</xdr:colOff>
      <xdr:row>477</xdr:row>
      <xdr:rowOff>25400</xdr:rowOff>
    </xdr:from>
    <xdr:to>
      <xdr:col>5</xdr:col>
      <xdr:colOff>4401625</xdr:colOff>
      <xdr:row>477</xdr:row>
      <xdr:rowOff>1579685</xdr:rowOff>
    </xdr:to>
    <xdr:pic>
      <xdr:nvPicPr>
        <xdr:cNvPr id="139" name="図 138">
          <a:extLst>
            <a:ext uri="{FF2B5EF4-FFF2-40B4-BE49-F238E27FC236}">
              <a16:creationId xmlns:a16="http://schemas.microsoft.com/office/drawing/2014/main" id="{A58CF5A1-4573-9FF1-852C-216AB1A6A8B4}"/>
            </a:ext>
          </a:extLst>
        </xdr:cNvPr>
        <xdr:cNvPicPr>
          <a:picLocks noChangeAspect="1"/>
        </xdr:cNvPicPr>
      </xdr:nvPicPr>
      <xdr:blipFill>
        <a:blip xmlns:r="http://schemas.openxmlformats.org/officeDocument/2006/relationships" r:embed="rId69"/>
        <a:stretch>
          <a:fillRect/>
        </a:stretch>
      </xdr:blipFill>
      <xdr:spPr>
        <a:xfrm>
          <a:off x="8966200" y="243878100"/>
          <a:ext cx="1561905" cy="1561905"/>
        </a:xfrm>
        <a:prstGeom prst="rect">
          <a:avLst/>
        </a:prstGeom>
      </xdr:spPr>
    </xdr:pic>
    <xdr:clientData/>
  </xdr:twoCellAnchor>
  <xdr:twoCellAnchor editAs="oneCell">
    <xdr:from>
      <xdr:col>2</xdr:col>
      <xdr:colOff>2839720</xdr:colOff>
      <xdr:row>484</xdr:row>
      <xdr:rowOff>31115</xdr:rowOff>
    </xdr:from>
    <xdr:to>
      <xdr:col>2</xdr:col>
      <xdr:colOff>4401625</xdr:colOff>
      <xdr:row>484</xdr:row>
      <xdr:rowOff>1579685</xdr:rowOff>
    </xdr:to>
    <xdr:pic>
      <xdr:nvPicPr>
        <xdr:cNvPr id="140" name="図 139">
          <a:extLst>
            <a:ext uri="{FF2B5EF4-FFF2-40B4-BE49-F238E27FC236}">
              <a16:creationId xmlns:a16="http://schemas.microsoft.com/office/drawing/2014/main" id="{FD0172B3-9B86-EA6E-5813-534B8EC100D6}"/>
            </a:ext>
          </a:extLst>
        </xdr:cNvPr>
        <xdr:cNvPicPr>
          <a:picLocks noChangeAspect="1"/>
        </xdr:cNvPicPr>
      </xdr:nvPicPr>
      <xdr:blipFill>
        <a:blip xmlns:r="http://schemas.openxmlformats.org/officeDocument/2006/relationships" r:embed="rId70"/>
        <a:stretch>
          <a:fillRect/>
        </a:stretch>
      </xdr:blipFill>
      <xdr:spPr>
        <a:xfrm>
          <a:off x="3906520" y="247465215"/>
          <a:ext cx="1561905" cy="1560000"/>
        </a:xfrm>
        <a:prstGeom prst="rect">
          <a:avLst/>
        </a:prstGeom>
      </xdr:spPr>
    </xdr:pic>
    <xdr:clientData/>
  </xdr:twoCellAnchor>
  <xdr:twoCellAnchor editAs="oneCell">
    <xdr:from>
      <xdr:col>5</xdr:col>
      <xdr:colOff>2844800</xdr:colOff>
      <xdr:row>484</xdr:row>
      <xdr:rowOff>25400</xdr:rowOff>
    </xdr:from>
    <xdr:to>
      <xdr:col>5</xdr:col>
      <xdr:colOff>4399085</xdr:colOff>
      <xdr:row>484</xdr:row>
      <xdr:rowOff>1579685</xdr:rowOff>
    </xdr:to>
    <xdr:pic>
      <xdr:nvPicPr>
        <xdr:cNvPr id="141" name="図 140">
          <a:extLst>
            <a:ext uri="{FF2B5EF4-FFF2-40B4-BE49-F238E27FC236}">
              <a16:creationId xmlns:a16="http://schemas.microsoft.com/office/drawing/2014/main" id="{030D265B-2172-A495-C1B5-C93431897FDA}"/>
            </a:ext>
          </a:extLst>
        </xdr:cNvPr>
        <xdr:cNvPicPr>
          <a:picLocks noChangeAspect="1"/>
        </xdr:cNvPicPr>
      </xdr:nvPicPr>
      <xdr:blipFill>
        <a:blip xmlns:r="http://schemas.openxmlformats.org/officeDocument/2006/relationships" r:embed="rId70"/>
        <a:stretch>
          <a:fillRect/>
        </a:stretch>
      </xdr:blipFill>
      <xdr:spPr>
        <a:xfrm>
          <a:off x="8978900" y="247459500"/>
          <a:ext cx="1561905" cy="1561905"/>
        </a:xfrm>
        <a:prstGeom prst="rect">
          <a:avLst/>
        </a:prstGeom>
      </xdr:spPr>
    </xdr:pic>
    <xdr:clientData/>
  </xdr:twoCellAnchor>
  <xdr:twoCellAnchor editAs="oneCell">
    <xdr:from>
      <xdr:col>2</xdr:col>
      <xdr:colOff>2830195</xdr:colOff>
      <xdr:row>491</xdr:row>
      <xdr:rowOff>25400</xdr:rowOff>
    </xdr:from>
    <xdr:to>
      <xdr:col>2</xdr:col>
      <xdr:colOff>4401625</xdr:colOff>
      <xdr:row>491</xdr:row>
      <xdr:rowOff>1579685</xdr:rowOff>
    </xdr:to>
    <xdr:pic>
      <xdr:nvPicPr>
        <xdr:cNvPr id="142" name="図 141">
          <a:extLst>
            <a:ext uri="{FF2B5EF4-FFF2-40B4-BE49-F238E27FC236}">
              <a16:creationId xmlns:a16="http://schemas.microsoft.com/office/drawing/2014/main" id="{5ED21DA6-20DD-6B80-C515-D0169EF50664}"/>
            </a:ext>
          </a:extLst>
        </xdr:cNvPr>
        <xdr:cNvPicPr>
          <a:picLocks noChangeAspect="1"/>
        </xdr:cNvPicPr>
      </xdr:nvPicPr>
      <xdr:blipFill>
        <a:blip xmlns:r="http://schemas.openxmlformats.org/officeDocument/2006/relationships" r:embed="rId71"/>
        <a:stretch>
          <a:fillRect/>
        </a:stretch>
      </xdr:blipFill>
      <xdr:spPr>
        <a:xfrm>
          <a:off x="3896995" y="251040900"/>
          <a:ext cx="1560000" cy="1561905"/>
        </a:xfrm>
        <a:prstGeom prst="rect">
          <a:avLst/>
        </a:prstGeom>
      </xdr:spPr>
    </xdr:pic>
    <xdr:clientData/>
  </xdr:twoCellAnchor>
  <xdr:twoCellAnchor editAs="oneCell">
    <xdr:from>
      <xdr:col>5</xdr:col>
      <xdr:colOff>2844800</xdr:colOff>
      <xdr:row>491</xdr:row>
      <xdr:rowOff>12700</xdr:rowOff>
    </xdr:from>
    <xdr:to>
      <xdr:col>5</xdr:col>
      <xdr:colOff>4399085</xdr:colOff>
      <xdr:row>491</xdr:row>
      <xdr:rowOff>1582225</xdr:rowOff>
    </xdr:to>
    <xdr:pic>
      <xdr:nvPicPr>
        <xdr:cNvPr id="143" name="図 142">
          <a:extLst>
            <a:ext uri="{FF2B5EF4-FFF2-40B4-BE49-F238E27FC236}">
              <a16:creationId xmlns:a16="http://schemas.microsoft.com/office/drawing/2014/main" id="{4CB5E22A-68FB-B4BC-335D-36232B4519C0}"/>
            </a:ext>
          </a:extLst>
        </xdr:cNvPr>
        <xdr:cNvPicPr>
          <a:picLocks noChangeAspect="1"/>
        </xdr:cNvPicPr>
      </xdr:nvPicPr>
      <xdr:blipFill>
        <a:blip xmlns:r="http://schemas.openxmlformats.org/officeDocument/2006/relationships" r:embed="rId71"/>
        <a:stretch>
          <a:fillRect/>
        </a:stretch>
      </xdr:blipFill>
      <xdr:spPr>
        <a:xfrm>
          <a:off x="8978900" y="251028200"/>
          <a:ext cx="1561905" cy="1561905"/>
        </a:xfrm>
        <a:prstGeom prst="rect">
          <a:avLst/>
        </a:prstGeom>
      </xdr:spPr>
    </xdr:pic>
    <xdr:clientData/>
  </xdr:twoCellAnchor>
  <xdr:twoCellAnchor editAs="oneCell">
    <xdr:from>
      <xdr:col>2</xdr:col>
      <xdr:colOff>2844800</xdr:colOff>
      <xdr:row>498</xdr:row>
      <xdr:rowOff>25400</xdr:rowOff>
    </xdr:from>
    <xdr:to>
      <xdr:col>2</xdr:col>
      <xdr:colOff>4399085</xdr:colOff>
      <xdr:row>498</xdr:row>
      <xdr:rowOff>1579685</xdr:rowOff>
    </xdr:to>
    <xdr:pic>
      <xdr:nvPicPr>
        <xdr:cNvPr id="144" name="図 143">
          <a:extLst>
            <a:ext uri="{FF2B5EF4-FFF2-40B4-BE49-F238E27FC236}">
              <a16:creationId xmlns:a16="http://schemas.microsoft.com/office/drawing/2014/main" id="{DE67A6FF-F289-AB67-5FE0-75528F59FABF}"/>
            </a:ext>
          </a:extLst>
        </xdr:cNvPr>
        <xdr:cNvPicPr>
          <a:picLocks noChangeAspect="1"/>
        </xdr:cNvPicPr>
      </xdr:nvPicPr>
      <xdr:blipFill>
        <a:blip xmlns:r="http://schemas.openxmlformats.org/officeDocument/2006/relationships" r:embed="rId72"/>
        <a:stretch>
          <a:fillRect/>
        </a:stretch>
      </xdr:blipFill>
      <xdr:spPr>
        <a:xfrm>
          <a:off x="3911600" y="254622300"/>
          <a:ext cx="1561905" cy="1561905"/>
        </a:xfrm>
        <a:prstGeom prst="rect">
          <a:avLst/>
        </a:prstGeom>
      </xdr:spPr>
    </xdr:pic>
    <xdr:clientData/>
  </xdr:twoCellAnchor>
  <xdr:twoCellAnchor editAs="oneCell">
    <xdr:from>
      <xdr:col>5</xdr:col>
      <xdr:colOff>2835910</xdr:colOff>
      <xdr:row>498</xdr:row>
      <xdr:rowOff>25400</xdr:rowOff>
    </xdr:from>
    <xdr:to>
      <xdr:col>5</xdr:col>
      <xdr:colOff>4397815</xdr:colOff>
      <xdr:row>498</xdr:row>
      <xdr:rowOff>1579685</xdr:rowOff>
    </xdr:to>
    <xdr:pic>
      <xdr:nvPicPr>
        <xdr:cNvPr id="145" name="図 144">
          <a:extLst>
            <a:ext uri="{FF2B5EF4-FFF2-40B4-BE49-F238E27FC236}">
              <a16:creationId xmlns:a16="http://schemas.microsoft.com/office/drawing/2014/main" id="{73FBF033-7467-2540-6C97-949A444EDF21}"/>
            </a:ext>
          </a:extLst>
        </xdr:cNvPr>
        <xdr:cNvPicPr>
          <a:picLocks noChangeAspect="1"/>
        </xdr:cNvPicPr>
      </xdr:nvPicPr>
      <xdr:blipFill>
        <a:blip xmlns:r="http://schemas.openxmlformats.org/officeDocument/2006/relationships" r:embed="rId72"/>
        <a:stretch>
          <a:fillRect/>
        </a:stretch>
      </xdr:blipFill>
      <xdr:spPr>
        <a:xfrm>
          <a:off x="8970010" y="254622300"/>
          <a:ext cx="1561905" cy="1561905"/>
        </a:xfrm>
        <a:prstGeom prst="rect">
          <a:avLst/>
        </a:prstGeom>
      </xdr:spPr>
    </xdr:pic>
    <xdr:clientData/>
  </xdr:twoCellAnchor>
  <xdr:twoCellAnchor editAs="oneCell">
    <xdr:from>
      <xdr:col>2</xdr:col>
      <xdr:colOff>2832100</xdr:colOff>
      <xdr:row>505</xdr:row>
      <xdr:rowOff>16510</xdr:rowOff>
    </xdr:from>
    <xdr:to>
      <xdr:col>2</xdr:col>
      <xdr:colOff>4401625</xdr:colOff>
      <xdr:row>505</xdr:row>
      <xdr:rowOff>1578415</xdr:rowOff>
    </xdr:to>
    <xdr:pic>
      <xdr:nvPicPr>
        <xdr:cNvPr id="146" name="図 145">
          <a:extLst>
            <a:ext uri="{FF2B5EF4-FFF2-40B4-BE49-F238E27FC236}">
              <a16:creationId xmlns:a16="http://schemas.microsoft.com/office/drawing/2014/main" id="{8BF0744A-BA25-7314-CD41-1B0644083C70}"/>
            </a:ext>
          </a:extLst>
        </xdr:cNvPr>
        <xdr:cNvPicPr>
          <a:picLocks noChangeAspect="1"/>
        </xdr:cNvPicPr>
      </xdr:nvPicPr>
      <xdr:blipFill>
        <a:blip xmlns:r="http://schemas.openxmlformats.org/officeDocument/2006/relationships" r:embed="rId73"/>
        <a:stretch>
          <a:fillRect/>
        </a:stretch>
      </xdr:blipFill>
      <xdr:spPr>
        <a:xfrm>
          <a:off x="3898900" y="258194810"/>
          <a:ext cx="1561905" cy="1561905"/>
        </a:xfrm>
        <a:prstGeom prst="rect">
          <a:avLst/>
        </a:prstGeom>
      </xdr:spPr>
    </xdr:pic>
    <xdr:clientData/>
  </xdr:twoCellAnchor>
  <xdr:twoCellAnchor editAs="oneCell">
    <xdr:from>
      <xdr:col>5</xdr:col>
      <xdr:colOff>2839720</xdr:colOff>
      <xdr:row>505</xdr:row>
      <xdr:rowOff>29210</xdr:rowOff>
    </xdr:from>
    <xdr:to>
      <xdr:col>5</xdr:col>
      <xdr:colOff>4401625</xdr:colOff>
      <xdr:row>505</xdr:row>
      <xdr:rowOff>1579685</xdr:rowOff>
    </xdr:to>
    <xdr:pic>
      <xdr:nvPicPr>
        <xdr:cNvPr id="147" name="図 146">
          <a:extLst>
            <a:ext uri="{FF2B5EF4-FFF2-40B4-BE49-F238E27FC236}">
              <a16:creationId xmlns:a16="http://schemas.microsoft.com/office/drawing/2014/main" id="{C13E103D-0CF7-A7F5-2822-2888DD434D42}"/>
            </a:ext>
          </a:extLst>
        </xdr:cNvPr>
        <xdr:cNvPicPr>
          <a:picLocks noChangeAspect="1"/>
        </xdr:cNvPicPr>
      </xdr:nvPicPr>
      <xdr:blipFill>
        <a:blip xmlns:r="http://schemas.openxmlformats.org/officeDocument/2006/relationships" r:embed="rId73"/>
        <a:stretch>
          <a:fillRect/>
        </a:stretch>
      </xdr:blipFill>
      <xdr:spPr>
        <a:xfrm>
          <a:off x="8973820" y="258207510"/>
          <a:ext cx="1561905" cy="1561905"/>
        </a:xfrm>
        <a:prstGeom prst="rect">
          <a:avLst/>
        </a:prstGeom>
      </xdr:spPr>
    </xdr:pic>
    <xdr:clientData/>
  </xdr:twoCellAnchor>
  <xdr:twoCellAnchor editAs="oneCell">
    <xdr:from>
      <xdr:col>2</xdr:col>
      <xdr:colOff>2835910</xdr:colOff>
      <xdr:row>512</xdr:row>
      <xdr:rowOff>22225</xdr:rowOff>
    </xdr:from>
    <xdr:to>
      <xdr:col>2</xdr:col>
      <xdr:colOff>4397815</xdr:colOff>
      <xdr:row>512</xdr:row>
      <xdr:rowOff>1584130</xdr:rowOff>
    </xdr:to>
    <xdr:pic>
      <xdr:nvPicPr>
        <xdr:cNvPr id="148" name="図 147">
          <a:extLst>
            <a:ext uri="{FF2B5EF4-FFF2-40B4-BE49-F238E27FC236}">
              <a16:creationId xmlns:a16="http://schemas.microsoft.com/office/drawing/2014/main" id="{B832FE47-0CA8-6A1C-C6AA-9E1E4F1D17A2}"/>
            </a:ext>
          </a:extLst>
        </xdr:cNvPr>
        <xdr:cNvPicPr>
          <a:picLocks noChangeAspect="1"/>
        </xdr:cNvPicPr>
      </xdr:nvPicPr>
      <xdr:blipFill>
        <a:blip xmlns:r="http://schemas.openxmlformats.org/officeDocument/2006/relationships" r:embed="rId74"/>
        <a:stretch>
          <a:fillRect/>
        </a:stretch>
      </xdr:blipFill>
      <xdr:spPr>
        <a:xfrm>
          <a:off x="3902710" y="261781925"/>
          <a:ext cx="1561905" cy="1561905"/>
        </a:xfrm>
        <a:prstGeom prst="rect">
          <a:avLst/>
        </a:prstGeom>
      </xdr:spPr>
    </xdr:pic>
    <xdr:clientData/>
  </xdr:twoCellAnchor>
  <xdr:twoCellAnchor editAs="oneCell">
    <xdr:from>
      <xdr:col>5</xdr:col>
      <xdr:colOff>2832100</xdr:colOff>
      <xdr:row>512</xdr:row>
      <xdr:rowOff>16510</xdr:rowOff>
    </xdr:from>
    <xdr:to>
      <xdr:col>5</xdr:col>
      <xdr:colOff>4401625</xdr:colOff>
      <xdr:row>512</xdr:row>
      <xdr:rowOff>1578415</xdr:rowOff>
    </xdr:to>
    <xdr:pic>
      <xdr:nvPicPr>
        <xdr:cNvPr id="149" name="図 148">
          <a:extLst>
            <a:ext uri="{FF2B5EF4-FFF2-40B4-BE49-F238E27FC236}">
              <a16:creationId xmlns:a16="http://schemas.microsoft.com/office/drawing/2014/main" id="{7149151D-C8C1-2C8D-0866-0178A5AE9120}"/>
            </a:ext>
          </a:extLst>
        </xdr:cNvPr>
        <xdr:cNvPicPr>
          <a:picLocks noChangeAspect="1"/>
        </xdr:cNvPicPr>
      </xdr:nvPicPr>
      <xdr:blipFill>
        <a:blip xmlns:r="http://schemas.openxmlformats.org/officeDocument/2006/relationships" r:embed="rId74"/>
        <a:stretch>
          <a:fillRect/>
        </a:stretch>
      </xdr:blipFill>
      <xdr:spPr>
        <a:xfrm>
          <a:off x="8966200" y="261776210"/>
          <a:ext cx="1561905" cy="1561905"/>
        </a:xfrm>
        <a:prstGeom prst="rect">
          <a:avLst/>
        </a:prstGeom>
      </xdr:spPr>
    </xdr:pic>
    <xdr:clientData/>
  </xdr:twoCellAnchor>
  <xdr:twoCellAnchor editAs="oneCell">
    <xdr:from>
      <xdr:col>2</xdr:col>
      <xdr:colOff>2830195</xdr:colOff>
      <xdr:row>519</xdr:row>
      <xdr:rowOff>25400</xdr:rowOff>
    </xdr:from>
    <xdr:to>
      <xdr:col>2</xdr:col>
      <xdr:colOff>4401625</xdr:colOff>
      <xdr:row>519</xdr:row>
      <xdr:rowOff>1579685</xdr:rowOff>
    </xdr:to>
    <xdr:pic>
      <xdr:nvPicPr>
        <xdr:cNvPr id="150" name="図 149">
          <a:extLst>
            <a:ext uri="{FF2B5EF4-FFF2-40B4-BE49-F238E27FC236}">
              <a16:creationId xmlns:a16="http://schemas.microsoft.com/office/drawing/2014/main" id="{40154718-F12E-5CFE-8093-BF5DCD3604B6}"/>
            </a:ext>
          </a:extLst>
        </xdr:cNvPr>
        <xdr:cNvPicPr>
          <a:picLocks noChangeAspect="1"/>
        </xdr:cNvPicPr>
      </xdr:nvPicPr>
      <xdr:blipFill>
        <a:blip xmlns:r="http://schemas.openxmlformats.org/officeDocument/2006/relationships" r:embed="rId75"/>
        <a:stretch>
          <a:fillRect/>
        </a:stretch>
      </xdr:blipFill>
      <xdr:spPr>
        <a:xfrm>
          <a:off x="3896995" y="265366500"/>
          <a:ext cx="1560000" cy="1561905"/>
        </a:xfrm>
        <a:prstGeom prst="rect">
          <a:avLst/>
        </a:prstGeom>
      </xdr:spPr>
    </xdr:pic>
    <xdr:clientData/>
  </xdr:twoCellAnchor>
  <xdr:twoCellAnchor editAs="oneCell">
    <xdr:from>
      <xdr:col>5</xdr:col>
      <xdr:colOff>2832100</xdr:colOff>
      <xdr:row>519</xdr:row>
      <xdr:rowOff>12700</xdr:rowOff>
    </xdr:from>
    <xdr:to>
      <xdr:col>5</xdr:col>
      <xdr:colOff>4401625</xdr:colOff>
      <xdr:row>519</xdr:row>
      <xdr:rowOff>1582225</xdr:rowOff>
    </xdr:to>
    <xdr:pic>
      <xdr:nvPicPr>
        <xdr:cNvPr id="151" name="図 150">
          <a:extLst>
            <a:ext uri="{FF2B5EF4-FFF2-40B4-BE49-F238E27FC236}">
              <a16:creationId xmlns:a16="http://schemas.microsoft.com/office/drawing/2014/main" id="{1D924900-BA68-F0D1-8A94-D86AF74C53D1}"/>
            </a:ext>
          </a:extLst>
        </xdr:cNvPr>
        <xdr:cNvPicPr>
          <a:picLocks noChangeAspect="1"/>
        </xdr:cNvPicPr>
      </xdr:nvPicPr>
      <xdr:blipFill>
        <a:blip xmlns:r="http://schemas.openxmlformats.org/officeDocument/2006/relationships" r:embed="rId75"/>
        <a:stretch>
          <a:fillRect/>
        </a:stretch>
      </xdr:blipFill>
      <xdr:spPr>
        <a:xfrm>
          <a:off x="8966200" y="265353800"/>
          <a:ext cx="1561905" cy="1561905"/>
        </a:xfrm>
        <a:prstGeom prst="rect">
          <a:avLst/>
        </a:prstGeom>
      </xdr:spPr>
    </xdr:pic>
    <xdr:clientData/>
  </xdr:twoCellAnchor>
  <xdr:twoCellAnchor editAs="oneCell">
    <xdr:from>
      <xdr:col>2</xdr:col>
      <xdr:colOff>2832100</xdr:colOff>
      <xdr:row>526</xdr:row>
      <xdr:rowOff>16510</xdr:rowOff>
    </xdr:from>
    <xdr:to>
      <xdr:col>2</xdr:col>
      <xdr:colOff>4401625</xdr:colOff>
      <xdr:row>526</xdr:row>
      <xdr:rowOff>1578415</xdr:rowOff>
    </xdr:to>
    <xdr:pic>
      <xdr:nvPicPr>
        <xdr:cNvPr id="152" name="図 151">
          <a:extLst>
            <a:ext uri="{FF2B5EF4-FFF2-40B4-BE49-F238E27FC236}">
              <a16:creationId xmlns:a16="http://schemas.microsoft.com/office/drawing/2014/main" id="{6F2C49E5-E09E-5778-867A-07DCDAE7BFA3}"/>
            </a:ext>
          </a:extLst>
        </xdr:cNvPr>
        <xdr:cNvPicPr>
          <a:picLocks noChangeAspect="1"/>
        </xdr:cNvPicPr>
      </xdr:nvPicPr>
      <xdr:blipFill>
        <a:blip xmlns:r="http://schemas.openxmlformats.org/officeDocument/2006/relationships" r:embed="rId76"/>
        <a:stretch>
          <a:fillRect/>
        </a:stretch>
      </xdr:blipFill>
      <xdr:spPr>
        <a:xfrm>
          <a:off x="3898900" y="268939010"/>
          <a:ext cx="1561905" cy="1561905"/>
        </a:xfrm>
        <a:prstGeom prst="rect">
          <a:avLst/>
        </a:prstGeom>
      </xdr:spPr>
    </xdr:pic>
    <xdr:clientData/>
  </xdr:twoCellAnchor>
  <xdr:twoCellAnchor editAs="oneCell">
    <xdr:from>
      <xdr:col>5</xdr:col>
      <xdr:colOff>2844800</xdr:colOff>
      <xdr:row>526</xdr:row>
      <xdr:rowOff>12700</xdr:rowOff>
    </xdr:from>
    <xdr:to>
      <xdr:col>5</xdr:col>
      <xdr:colOff>4399085</xdr:colOff>
      <xdr:row>526</xdr:row>
      <xdr:rowOff>1582225</xdr:rowOff>
    </xdr:to>
    <xdr:pic>
      <xdr:nvPicPr>
        <xdr:cNvPr id="153" name="図 152">
          <a:extLst>
            <a:ext uri="{FF2B5EF4-FFF2-40B4-BE49-F238E27FC236}">
              <a16:creationId xmlns:a16="http://schemas.microsoft.com/office/drawing/2014/main" id="{F7AC7E24-D0EF-A653-31EE-5B7CC53D835A}"/>
            </a:ext>
          </a:extLst>
        </xdr:cNvPr>
        <xdr:cNvPicPr>
          <a:picLocks noChangeAspect="1"/>
        </xdr:cNvPicPr>
      </xdr:nvPicPr>
      <xdr:blipFill>
        <a:blip xmlns:r="http://schemas.openxmlformats.org/officeDocument/2006/relationships" r:embed="rId76"/>
        <a:stretch>
          <a:fillRect/>
        </a:stretch>
      </xdr:blipFill>
      <xdr:spPr>
        <a:xfrm>
          <a:off x="8978900" y="268935200"/>
          <a:ext cx="1561905" cy="1561905"/>
        </a:xfrm>
        <a:prstGeom prst="rect">
          <a:avLst/>
        </a:prstGeom>
      </xdr:spPr>
    </xdr:pic>
    <xdr:clientData/>
  </xdr:twoCellAnchor>
  <xdr:twoCellAnchor editAs="oneCell">
    <xdr:from>
      <xdr:col>2</xdr:col>
      <xdr:colOff>2832100</xdr:colOff>
      <xdr:row>533</xdr:row>
      <xdr:rowOff>12700</xdr:rowOff>
    </xdr:from>
    <xdr:to>
      <xdr:col>2</xdr:col>
      <xdr:colOff>4401625</xdr:colOff>
      <xdr:row>533</xdr:row>
      <xdr:rowOff>1582225</xdr:rowOff>
    </xdr:to>
    <xdr:pic>
      <xdr:nvPicPr>
        <xdr:cNvPr id="154" name="図 153">
          <a:extLst>
            <a:ext uri="{FF2B5EF4-FFF2-40B4-BE49-F238E27FC236}">
              <a16:creationId xmlns:a16="http://schemas.microsoft.com/office/drawing/2014/main" id="{EC4183D0-FC6E-ED05-1EE5-4E58574F482C}"/>
            </a:ext>
          </a:extLst>
        </xdr:cNvPr>
        <xdr:cNvPicPr>
          <a:picLocks noChangeAspect="1"/>
        </xdr:cNvPicPr>
      </xdr:nvPicPr>
      <xdr:blipFill>
        <a:blip xmlns:r="http://schemas.openxmlformats.org/officeDocument/2006/relationships" r:embed="rId77"/>
        <a:stretch>
          <a:fillRect/>
        </a:stretch>
      </xdr:blipFill>
      <xdr:spPr>
        <a:xfrm>
          <a:off x="3898900" y="272516600"/>
          <a:ext cx="1561905" cy="1561905"/>
        </a:xfrm>
        <a:prstGeom prst="rect">
          <a:avLst/>
        </a:prstGeom>
      </xdr:spPr>
    </xdr:pic>
    <xdr:clientData/>
  </xdr:twoCellAnchor>
  <xdr:twoCellAnchor editAs="oneCell">
    <xdr:from>
      <xdr:col>5</xdr:col>
      <xdr:colOff>2839720</xdr:colOff>
      <xdr:row>533</xdr:row>
      <xdr:rowOff>31115</xdr:rowOff>
    </xdr:from>
    <xdr:to>
      <xdr:col>5</xdr:col>
      <xdr:colOff>4401625</xdr:colOff>
      <xdr:row>533</xdr:row>
      <xdr:rowOff>1579685</xdr:rowOff>
    </xdr:to>
    <xdr:pic>
      <xdr:nvPicPr>
        <xdr:cNvPr id="155" name="図 154">
          <a:extLst>
            <a:ext uri="{FF2B5EF4-FFF2-40B4-BE49-F238E27FC236}">
              <a16:creationId xmlns:a16="http://schemas.microsoft.com/office/drawing/2014/main" id="{8E7E0FF5-20B6-139A-E80A-8D050102C590}"/>
            </a:ext>
          </a:extLst>
        </xdr:cNvPr>
        <xdr:cNvPicPr>
          <a:picLocks noChangeAspect="1"/>
        </xdr:cNvPicPr>
      </xdr:nvPicPr>
      <xdr:blipFill>
        <a:blip xmlns:r="http://schemas.openxmlformats.org/officeDocument/2006/relationships" r:embed="rId77"/>
        <a:stretch>
          <a:fillRect/>
        </a:stretch>
      </xdr:blipFill>
      <xdr:spPr>
        <a:xfrm>
          <a:off x="8973820" y="272535015"/>
          <a:ext cx="1561905" cy="1560000"/>
        </a:xfrm>
        <a:prstGeom prst="rect">
          <a:avLst/>
        </a:prstGeom>
      </xdr:spPr>
    </xdr:pic>
    <xdr:clientData/>
  </xdr:twoCellAnchor>
  <xdr:twoCellAnchor editAs="oneCell">
    <xdr:from>
      <xdr:col>2</xdr:col>
      <xdr:colOff>2844800</xdr:colOff>
      <xdr:row>540</xdr:row>
      <xdr:rowOff>12700</xdr:rowOff>
    </xdr:from>
    <xdr:to>
      <xdr:col>2</xdr:col>
      <xdr:colOff>4399085</xdr:colOff>
      <xdr:row>540</xdr:row>
      <xdr:rowOff>1582225</xdr:rowOff>
    </xdr:to>
    <xdr:pic>
      <xdr:nvPicPr>
        <xdr:cNvPr id="156" name="図 155">
          <a:extLst>
            <a:ext uri="{FF2B5EF4-FFF2-40B4-BE49-F238E27FC236}">
              <a16:creationId xmlns:a16="http://schemas.microsoft.com/office/drawing/2014/main" id="{20C795A7-E7E8-6AC3-21BE-E12580E9C206}"/>
            </a:ext>
          </a:extLst>
        </xdr:cNvPr>
        <xdr:cNvPicPr>
          <a:picLocks noChangeAspect="1"/>
        </xdr:cNvPicPr>
      </xdr:nvPicPr>
      <xdr:blipFill>
        <a:blip xmlns:r="http://schemas.openxmlformats.org/officeDocument/2006/relationships" r:embed="rId78"/>
        <a:stretch>
          <a:fillRect/>
        </a:stretch>
      </xdr:blipFill>
      <xdr:spPr>
        <a:xfrm>
          <a:off x="3911600" y="276098000"/>
          <a:ext cx="1561905" cy="1561905"/>
        </a:xfrm>
        <a:prstGeom prst="rect">
          <a:avLst/>
        </a:prstGeom>
      </xdr:spPr>
    </xdr:pic>
    <xdr:clientData/>
  </xdr:twoCellAnchor>
  <xdr:twoCellAnchor editAs="oneCell">
    <xdr:from>
      <xdr:col>5</xdr:col>
      <xdr:colOff>2837180</xdr:colOff>
      <xdr:row>540</xdr:row>
      <xdr:rowOff>31115</xdr:rowOff>
    </xdr:from>
    <xdr:to>
      <xdr:col>5</xdr:col>
      <xdr:colOff>4399085</xdr:colOff>
      <xdr:row>540</xdr:row>
      <xdr:rowOff>1579685</xdr:rowOff>
    </xdr:to>
    <xdr:pic>
      <xdr:nvPicPr>
        <xdr:cNvPr id="157" name="図 156">
          <a:extLst>
            <a:ext uri="{FF2B5EF4-FFF2-40B4-BE49-F238E27FC236}">
              <a16:creationId xmlns:a16="http://schemas.microsoft.com/office/drawing/2014/main" id="{6931F61C-A3EB-D625-CDE2-B8F2AA7C2DEF}"/>
            </a:ext>
          </a:extLst>
        </xdr:cNvPr>
        <xdr:cNvPicPr>
          <a:picLocks noChangeAspect="1"/>
        </xdr:cNvPicPr>
      </xdr:nvPicPr>
      <xdr:blipFill>
        <a:blip xmlns:r="http://schemas.openxmlformats.org/officeDocument/2006/relationships" r:embed="rId78"/>
        <a:stretch>
          <a:fillRect/>
        </a:stretch>
      </xdr:blipFill>
      <xdr:spPr>
        <a:xfrm>
          <a:off x="8971280" y="276116415"/>
          <a:ext cx="1561905" cy="1560000"/>
        </a:xfrm>
        <a:prstGeom prst="rect">
          <a:avLst/>
        </a:prstGeom>
      </xdr:spPr>
    </xdr:pic>
    <xdr:clientData/>
  </xdr:twoCellAnchor>
  <xdr:twoCellAnchor editAs="oneCell">
    <xdr:from>
      <xdr:col>2</xdr:col>
      <xdr:colOff>2832100</xdr:colOff>
      <xdr:row>547</xdr:row>
      <xdr:rowOff>12700</xdr:rowOff>
    </xdr:from>
    <xdr:to>
      <xdr:col>2</xdr:col>
      <xdr:colOff>4401625</xdr:colOff>
      <xdr:row>547</xdr:row>
      <xdr:rowOff>1582225</xdr:rowOff>
    </xdr:to>
    <xdr:pic>
      <xdr:nvPicPr>
        <xdr:cNvPr id="158" name="図 157">
          <a:extLst>
            <a:ext uri="{FF2B5EF4-FFF2-40B4-BE49-F238E27FC236}">
              <a16:creationId xmlns:a16="http://schemas.microsoft.com/office/drawing/2014/main" id="{2251E0EE-049F-CE3D-BD8E-B362C9B998EC}"/>
            </a:ext>
          </a:extLst>
        </xdr:cNvPr>
        <xdr:cNvPicPr>
          <a:picLocks noChangeAspect="1"/>
        </xdr:cNvPicPr>
      </xdr:nvPicPr>
      <xdr:blipFill>
        <a:blip xmlns:r="http://schemas.openxmlformats.org/officeDocument/2006/relationships" r:embed="rId79"/>
        <a:stretch>
          <a:fillRect/>
        </a:stretch>
      </xdr:blipFill>
      <xdr:spPr>
        <a:xfrm>
          <a:off x="3898900" y="279679400"/>
          <a:ext cx="1561905" cy="1561905"/>
        </a:xfrm>
        <a:prstGeom prst="rect">
          <a:avLst/>
        </a:prstGeom>
      </xdr:spPr>
    </xdr:pic>
    <xdr:clientData/>
  </xdr:twoCellAnchor>
  <xdr:twoCellAnchor editAs="oneCell">
    <xdr:from>
      <xdr:col>5</xdr:col>
      <xdr:colOff>2844800</xdr:colOff>
      <xdr:row>547</xdr:row>
      <xdr:rowOff>12700</xdr:rowOff>
    </xdr:from>
    <xdr:to>
      <xdr:col>5</xdr:col>
      <xdr:colOff>4399085</xdr:colOff>
      <xdr:row>547</xdr:row>
      <xdr:rowOff>1582225</xdr:rowOff>
    </xdr:to>
    <xdr:pic>
      <xdr:nvPicPr>
        <xdr:cNvPr id="159" name="図 158">
          <a:extLst>
            <a:ext uri="{FF2B5EF4-FFF2-40B4-BE49-F238E27FC236}">
              <a16:creationId xmlns:a16="http://schemas.microsoft.com/office/drawing/2014/main" id="{6083B171-04E7-C8B5-BB0F-19F9DA8B33F8}"/>
            </a:ext>
          </a:extLst>
        </xdr:cNvPr>
        <xdr:cNvPicPr>
          <a:picLocks noChangeAspect="1"/>
        </xdr:cNvPicPr>
      </xdr:nvPicPr>
      <xdr:blipFill>
        <a:blip xmlns:r="http://schemas.openxmlformats.org/officeDocument/2006/relationships" r:embed="rId79"/>
        <a:stretch>
          <a:fillRect/>
        </a:stretch>
      </xdr:blipFill>
      <xdr:spPr>
        <a:xfrm>
          <a:off x="8978900" y="279679400"/>
          <a:ext cx="1561905" cy="1561905"/>
        </a:xfrm>
        <a:prstGeom prst="rect">
          <a:avLst/>
        </a:prstGeom>
      </xdr:spPr>
    </xdr:pic>
    <xdr:clientData/>
  </xdr:twoCellAnchor>
  <xdr:twoCellAnchor editAs="oneCell">
    <xdr:from>
      <xdr:col>2</xdr:col>
      <xdr:colOff>2837180</xdr:colOff>
      <xdr:row>554</xdr:row>
      <xdr:rowOff>31115</xdr:rowOff>
    </xdr:from>
    <xdr:to>
      <xdr:col>2</xdr:col>
      <xdr:colOff>4399085</xdr:colOff>
      <xdr:row>554</xdr:row>
      <xdr:rowOff>1579685</xdr:rowOff>
    </xdr:to>
    <xdr:pic>
      <xdr:nvPicPr>
        <xdr:cNvPr id="160" name="図 159">
          <a:extLst>
            <a:ext uri="{FF2B5EF4-FFF2-40B4-BE49-F238E27FC236}">
              <a16:creationId xmlns:a16="http://schemas.microsoft.com/office/drawing/2014/main" id="{58744EE2-7DEE-509A-BB29-0388EE83CC8C}"/>
            </a:ext>
          </a:extLst>
        </xdr:cNvPr>
        <xdr:cNvPicPr>
          <a:picLocks noChangeAspect="1"/>
        </xdr:cNvPicPr>
      </xdr:nvPicPr>
      <xdr:blipFill>
        <a:blip xmlns:r="http://schemas.openxmlformats.org/officeDocument/2006/relationships" r:embed="rId80"/>
        <a:stretch>
          <a:fillRect/>
        </a:stretch>
      </xdr:blipFill>
      <xdr:spPr>
        <a:xfrm>
          <a:off x="3903980" y="283279215"/>
          <a:ext cx="1561905" cy="1560000"/>
        </a:xfrm>
        <a:prstGeom prst="rect">
          <a:avLst/>
        </a:prstGeom>
      </xdr:spPr>
    </xdr:pic>
    <xdr:clientData/>
  </xdr:twoCellAnchor>
  <xdr:twoCellAnchor editAs="oneCell">
    <xdr:from>
      <xdr:col>5</xdr:col>
      <xdr:colOff>2840990</xdr:colOff>
      <xdr:row>554</xdr:row>
      <xdr:rowOff>12700</xdr:rowOff>
    </xdr:from>
    <xdr:to>
      <xdr:col>5</xdr:col>
      <xdr:colOff>4402895</xdr:colOff>
      <xdr:row>554</xdr:row>
      <xdr:rowOff>1582225</xdr:rowOff>
    </xdr:to>
    <xdr:pic>
      <xdr:nvPicPr>
        <xdr:cNvPr id="161" name="図 160">
          <a:extLst>
            <a:ext uri="{FF2B5EF4-FFF2-40B4-BE49-F238E27FC236}">
              <a16:creationId xmlns:a16="http://schemas.microsoft.com/office/drawing/2014/main" id="{DDD900E0-49BB-CBAA-6267-52FE55329DD0}"/>
            </a:ext>
          </a:extLst>
        </xdr:cNvPr>
        <xdr:cNvPicPr>
          <a:picLocks noChangeAspect="1"/>
        </xdr:cNvPicPr>
      </xdr:nvPicPr>
      <xdr:blipFill>
        <a:blip xmlns:r="http://schemas.openxmlformats.org/officeDocument/2006/relationships" r:embed="rId80"/>
        <a:stretch>
          <a:fillRect/>
        </a:stretch>
      </xdr:blipFill>
      <xdr:spPr>
        <a:xfrm>
          <a:off x="8975090" y="283260800"/>
          <a:ext cx="1561905" cy="1561905"/>
        </a:xfrm>
        <a:prstGeom prst="rect">
          <a:avLst/>
        </a:prstGeom>
      </xdr:spPr>
    </xdr:pic>
    <xdr:clientData/>
  </xdr:twoCellAnchor>
  <xdr:twoCellAnchor editAs="oneCell">
    <xdr:from>
      <xdr:col>2</xdr:col>
      <xdr:colOff>2844800</xdr:colOff>
      <xdr:row>561</xdr:row>
      <xdr:rowOff>25400</xdr:rowOff>
    </xdr:from>
    <xdr:to>
      <xdr:col>2</xdr:col>
      <xdr:colOff>4399085</xdr:colOff>
      <xdr:row>561</xdr:row>
      <xdr:rowOff>1579685</xdr:rowOff>
    </xdr:to>
    <xdr:pic>
      <xdr:nvPicPr>
        <xdr:cNvPr id="162" name="図 161">
          <a:extLst>
            <a:ext uri="{FF2B5EF4-FFF2-40B4-BE49-F238E27FC236}">
              <a16:creationId xmlns:a16="http://schemas.microsoft.com/office/drawing/2014/main" id="{7A1045E2-781B-3909-733B-7ABE7825B318}"/>
            </a:ext>
          </a:extLst>
        </xdr:cNvPr>
        <xdr:cNvPicPr>
          <a:picLocks noChangeAspect="1"/>
        </xdr:cNvPicPr>
      </xdr:nvPicPr>
      <xdr:blipFill>
        <a:blip xmlns:r="http://schemas.openxmlformats.org/officeDocument/2006/relationships" r:embed="rId81"/>
        <a:stretch>
          <a:fillRect/>
        </a:stretch>
      </xdr:blipFill>
      <xdr:spPr>
        <a:xfrm>
          <a:off x="3911600" y="286854900"/>
          <a:ext cx="1561905" cy="1561905"/>
        </a:xfrm>
        <a:prstGeom prst="rect">
          <a:avLst/>
        </a:prstGeom>
      </xdr:spPr>
    </xdr:pic>
    <xdr:clientData/>
  </xdr:twoCellAnchor>
  <xdr:twoCellAnchor editAs="oneCell">
    <xdr:from>
      <xdr:col>5</xdr:col>
      <xdr:colOff>2844800</xdr:colOff>
      <xdr:row>561</xdr:row>
      <xdr:rowOff>25400</xdr:rowOff>
    </xdr:from>
    <xdr:to>
      <xdr:col>5</xdr:col>
      <xdr:colOff>4399085</xdr:colOff>
      <xdr:row>561</xdr:row>
      <xdr:rowOff>1579685</xdr:rowOff>
    </xdr:to>
    <xdr:pic>
      <xdr:nvPicPr>
        <xdr:cNvPr id="163" name="図 162">
          <a:extLst>
            <a:ext uri="{FF2B5EF4-FFF2-40B4-BE49-F238E27FC236}">
              <a16:creationId xmlns:a16="http://schemas.microsoft.com/office/drawing/2014/main" id="{79B5A114-FE67-FDEF-EF13-117EA99E134B}"/>
            </a:ext>
          </a:extLst>
        </xdr:cNvPr>
        <xdr:cNvPicPr>
          <a:picLocks noChangeAspect="1"/>
        </xdr:cNvPicPr>
      </xdr:nvPicPr>
      <xdr:blipFill>
        <a:blip xmlns:r="http://schemas.openxmlformats.org/officeDocument/2006/relationships" r:embed="rId81"/>
        <a:stretch>
          <a:fillRect/>
        </a:stretch>
      </xdr:blipFill>
      <xdr:spPr>
        <a:xfrm>
          <a:off x="8978900" y="286854900"/>
          <a:ext cx="1561905" cy="1561905"/>
        </a:xfrm>
        <a:prstGeom prst="rect">
          <a:avLst/>
        </a:prstGeom>
      </xdr:spPr>
    </xdr:pic>
    <xdr:clientData/>
  </xdr:twoCellAnchor>
  <xdr:twoCellAnchor editAs="oneCell">
    <xdr:from>
      <xdr:col>2</xdr:col>
      <xdr:colOff>2835910</xdr:colOff>
      <xdr:row>568</xdr:row>
      <xdr:rowOff>25400</xdr:rowOff>
    </xdr:from>
    <xdr:to>
      <xdr:col>2</xdr:col>
      <xdr:colOff>4397815</xdr:colOff>
      <xdr:row>568</xdr:row>
      <xdr:rowOff>1579685</xdr:rowOff>
    </xdr:to>
    <xdr:pic>
      <xdr:nvPicPr>
        <xdr:cNvPr id="164" name="図 163">
          <a:extLst>
            <a:ext uri="{FF2B5EF4-FFF2-40B4-BE49-F238E27FC236}">
              <a16:creationId xmlns:a16="http://schemas.microsoft.com/office/drawing/2014/main" id="{A14E2E0C-647D-2177-0C60-57DB71F3E241}"/>
            </a:ext>
          </a:extLst>
        </xdr:cNvPr>
        <xdr:cNvPicPr>
          <a:picLocks noChangeAspect="1"/>
        </xdr:cNvPicPr>
      </xdr:nvPicPr>
      <xdr:blipFill>
        <a:blip xmlns:r="http://schemas.openxmlformats.org/officeDocument/2006/relationships" r:embed="rId82"/>
        <a:stretch>
          <a:fillRect/>
        </a:stretch>
      </xdr:blipFill>
      <xdr:spPr>
        <a:xfrm>
          <a:off x="3902710" y="290436300"/>
          <a:ext cx="1561905" cy="1561905"/>
        </a:xfrm>
        <a:prstGeom prst="rect">
          <a:avLst/>
        </a:prstGeom>
      </xdr:spPr>
    </xdr:pic>
    <xdr:clientData/>
  </xdr:twoCellAnchor>
  <xdr:twoCellAnchor editAs="oneCell">
    <xdr:from>
      <xdr:col>5</xdr:col>
      <xdr:colOff>2854325</xdr:colOff>
      <xdr:row>568</xdr:row>
      <xdr:rowOff>20320</xdr:rowOff>
    </xdr:from>
    <xdr:to>
      <xdr:col>5</xdr:col>
      <xdr:colOff>4400990</xdr:colOff>
      <xdr:row>568</xdr:row>
      <xdr:rowOff>1582225</xdr:rowOff>
    </xdr:to>
    <xdr:pic>
      <xdr:nvPicPr>
        <xdr:cNvPr id="165" name="図 164">
          <a:extLst>
            <a:ext uri="{FF2B5EF4-FFF2-40B4-BE49-F238E27FC236}">
              <a16:creationId xmlns:a16="http://schemas.microsoft.com/office/drawing/2014/main" id="{28673ADB-22E7-7A3C-96EE-27C97F7465CC}"/>
            </a:ext>
          </a:extLst>
        </xdr:cNvPr>
        <xdr:cNvPicPr>
          <a:picLocks noChangeAspect="1"/>
        </xdr:cNvPicPr>
      </xdr:nvPicPr>
      <xdr:blipFill>
        <a:blip xmlns:r="http://schemas.openxmlformats.org/officeDocument/2006/relationships" r:embed="rId82"/>
        <a:stretch>
          <a:fillRect/>
        </a:stretch>
      </xdr:blipFill>
      <xdr:spPr>
        <a:xfrm>
          <a:off x="8988425" y="290431220"/>
          <a:ext cx="1546665" cy="1561905"/>
        </a:xfrm>
        <a:prstGeom prst="rect">
          <a:avLst/>
        </a:prstGeom>
      </xdr:spPr>
    </xdr:pic>
    <xdr:clientData/>
  </xdr:twoCellAnchor>
  <xdr:twoCellAnchor editAs="oneCell">
    <xdr:from>
      <xdr:col>2</xdr:col>
      <xdr:colOff>2844800</xdr:colOff>
      <xdr:row>575</xdr:row>
      <xdr:rowOff>12700</xdr:rowOff>
    </xdr:from>
    <xdr:to>
      <xdr:col>2</xdr:col>
      <xdr:colOff>4399085</xdr:colOff>
      <xdr:row>575</xdr:row>
      <xdr:rowOff>1582225</xdr:rowOff>
    </xdr:to>
    <xdr:pic>
      <xdr:nvPicPr>
        <xdr:cNvPr id="166" name="図 165">
          <a:extLst>
            <a:ext uri="{FF2B5EF4-FFF2-40B4-BE49-F238E27FC236}">
              <a16:creationId xmlns:a16="http://schemas.microsoft.com/office/drawing/2014/main" id="{0C9E2E0D-58B0-FB67-4593-C9C023C8CA9F}"/>
            </a:ext>
          </a:extLst>
        </xdr:cNvPr>
        <xdr:cNvPicPr>
          <a:picLocks noChangeAspect="1"/>
        </xdr:cNvPicPr>
      </xdr:nvPicPr>
      <xdr:blipFill>
        <a:blip xmlns:r="http://schemas.openxmlformats.org/officeDocument/2006/relationships" r:embed="rId83"/>
        <a:stretch>
          <a:fillRect/>
        </a:stretch>
      </xdr:blipFill>
      <xdr:spPr>
        <a:xfrm>
          <a:off x="3911600" y="294005000"/>
          <a:ext cx="1561905" cy="1561905"/>
        </a:xfrm>
        <a:prstGeom prst="rect">
          <a:avLst/>
        </a:prstGeom>
      </xdr:spPr>
    </xdr:pic>
    <xdr:clientData/>
  </xdr:twoCellAnchor>
  <xdr:twoCellAnchor editAs="oneCell">
    <xdr:from>
      <xdr:col>5</xdr:col>
      <xdr:colOff>2832100</xdr:colOff>
      <xdr:row>575</xdr:row>
      <xdr:rowOff>25400</xdr:rowOff>
    </xdr:from>
    <xdr:to>
      <xdr:col>5</xdr:col>
      <xdr:colOff>4401625</xdr:colOff>
      <xdr:row>575</xdr:row>
      <xdr:rowOff>1579685</xdr:rowOff>
    </xdr:to>
    <xdr:pic>
      <xdr:nvPicPr>
        <xdr:cNvPr id="167" name="図 166">
          <a:extLst>
            <a:ext uri="{FF2B5EF4-FFF2-40B4-BE49-F238E27FC236}">
              <a16:creationId xmlns:a16="http://schemas.microsoft.com/office/drawing/2014/main" id="{1A12F6D6-9091-37A8-1E17-FDA1CBEE6584}"/>
            </a:ext>
          </a:extLst>
        </xdr:cNvPr>
        <xdr:cNvPicPr>
          <a:picLocks noChangeAspect="1"/>
        </xdr:cNvPicPr>
      </xdr:nvPicPr>
      <xdr:blipFill>
        <a:blip xmlns:r="http://schemas.openxmlformats.org/officeDocument/2006/relationships" r:embed="rId83"/>
        <a:stretch>
          <a:fillRect/>
        </a:stretch>
      </xdr:blipFill>
      <xdr:spPr>
        <a:xfrm>
          <a:off x="8966200" y="294017700"/>
          <a:ext cx="1561905" cy="1561905"/>
        </a:xfrm>
        <a:prstGeom prst="rect">
          <a:avLst/>
        </a:prstGeom>
      </xdr:spPr>
    </xdr:pic>
    <xdr:clientData/>
  </xdr:twoCellAnchor>
  <xdr:twoCellAnchor editAs="oneCell">
    <xdr:from>
      <xdr:col>2</xdr:col>
      <xdr:colOff>2832100</xdr:colOff>
      <xdr:row>582</xdr:row>
      <xdr:rowOff>12700</xdr:rowOff>
    </xdr:from>
    <xdr:to>
      <xdr:col>2</xdr:col>
      <xdr:colOff>4401625</xdr:colOff>
      <xdr:row>582</xdr:row>
      <xdr:rowOff>1582225</xdr:rowOff>
    </xdr:to>
    <xdr:pic>
      <xdr:nvPicPr>
        <xdr:cNvPr id="168" name="図 167">
          <a:extLst>
            <a:ext uri="{FF2B5EF4-FFF2-40B4-BE49-F238E27FC236}">
              <a16:creationId xmlns:a16="http://schemas.microsoft.com/office/drawing/2014/main" id="{E538624A-2D0F-ADE9-602C-1647C1015387}"/>
            </a:ext>
          </a:extLst>
        </xdr:cNvPr>
        <xdr:cNvPicPr>
          <a:picLocks noChangeAspect="1"/>
        </xdr:cNvPicPr>
      </xdr:nvPicPr>
      <xdr:blipFill>
        <a:blip xmlns:r="http://schemas.openxmlformats.org/officeDocument/2006/relationships" r:embed="rId84"/>
        <a:stretch>
          <a:fillRect/>
        </a:stretch>
      </xdr:blipFill>
      <xdr:spPr>
        <a:xfrm>
          <a:off x="3898900" y="297586400"/>
          <a:ext cx="1561905" cy="1561905"/>
        </a:xfrm>
        <a:prstGeom prst="rect">
          <a:avLst/>
        </a:prstGeom>
      </xdr:spPr>
    </xdr:pic>
    <xdr:clientData/>
  </xdr:twoCellAnchor>
  <xdr:twoCellAnchor editAs="oneCell">
    <xdr:from>
      <xdr:col>5</xdr:col>
      <xdr:colOff>2832100</xdr:colOff>
      <xdr:row>582</xdr:row>
      <xdr:rowOff>12700</xdr:rowOff>
    </xdr:from>
    <xdr:to>
      <xdr:col>5</xdr:col>
      <xdr:colOff>4401625</xdr:colOff>
      <xdr:row>582</xdr:row>
      <xdr:rowOff>1582225</xdr:rowOff>
    </xdr:to>
    <xdr:pic>
      <xdr:nvPicPr>
        <xdr:cNvPr id="169" name="図 168">
          <a:extLst>
            <a:ext uri="{FF2B5EF4-FFF2-40B4-BE49-F238E27FC236}">
              <a16:creationId xmlns:a16="http://schemas.microsoft.com/office/drawing/2014/main" id="{EF2B8798-87F2-A835-EC7B-17FCCAE041A6}"/>
            </a:ext>
          </a:extLst>
        </xdr:cNvPr>
        <xdr:cNvPicPr>
          <a:picLocks noChangeAspect="1"/>
        </xdr:cNvPicPr>
      </xdr:nvPicPr>
      <xdr:blipFill>
        <a:blip xmlns:r="http://schemas.openxmlformats.org/officeDocument/2006/relationships" r:embed="rId84"/>
        <a:stretch>
          <a:fillRect/>
        </a:stretch>
      </xdr:blipFill>
      <xdr:spPr>
        <a:xfrm>
          <a:off x="8966200" y="297586400"/>
          <a:ext cx="1561905" cy="1561905"/>
        </a:xfrm>
        <a:prstGeom prst="rect">
          <a:avLst/>
        </a:prstGeom>
      </xdr:spPr>
    </xdr:pic>
    <xdr:clientData/>
  </xdr:twoCellAnchor>
  <xdr:twoCellAnchor editAs="oneCell">
    <xdr:from>
      <xdr:col>2</xdr:col>
      <xdr:colOff>2832100</xdr:colOff>
      <xdr:row>589</xdr:row>
      <xdr:rowOff>25400</xdr:rowOff>
    </xdr:from>
    <xdr:to>
      <xdr:col>2</xdr:col>
      <xdr:colOff>4401625</xdr:colOff>
      <xdr:row>589</xdr:row>
      <xdr:rowOff>1579685</xdr:rowOff>
    </xdr:to>
    <xdr:pic>
      <xdr:nvPicPr>
        <xdr:cNvPr id="170" name="図 169">
          <a:extLst>
            <a:ext uri="{FF2B5EF4-FFF2-40B4-BE49-F238E27FC236}">
              <a16:creationId xmlns:a16="http://schemas.microsoft.com/office/drawing/2014/main" id="{30CDB2C5-1915-37A1-C11C-9D469E7C6A5E}"/>
            </a:ext>
          </a:extLst>
        </xdr:cNvPr>
        <xdr:cNvPicPr>
          <a:picLocks noChangeAspect="1"/>
        </xdr:cNvPicPr>
      </xdr:nvPicPr>
      <xdr:blipFill>
        <a:blip xmlns:r="http://schemas.openxmlformats.org/officeDocument/2006/relationships" r:embed="rId85"/>
        <a:stretch>
          <a:fillRect/>
        </a:stretch>
      </xdr:blipFill>
      <xdr:spPr>
        <a:xfrm>
          <a:off x="3898900" y="301180500"/>
          <a:ext cx="1561905" cy="1561905"/>
        </a:xfrm>
        <a:prstGeom prst="rect">
          <a:avLst/>
        </a:prstGeom>
      </xdr:spPr>
    </xdr:pic>
    <xdr:clientData/>
  </xdr:twoCellAnchor>
  <xdr:twoCellAnchor editAs="oneCell">
    <xdr:from>
      <xdr:col>5</xdr:col>
      <xdr:colOff>2844800</xdr:colOff>
      <xdr:row>589</xdr:row>
      <xdr:rowOff>12700</xdr:rowOff>
    </xdr:from>
    <xdr:to>
      <xdr:col>5</xdr:col>
      <xdr:colOff>4399085</xdr:colOff>
      <xdr:row>589</xdr:row>
      <xdr:rowOff>1582225</xdr:rowOff>
    </xdr:to>
    <xdr:pic>
      <xdr:nvPicPr>
        <xdr:cNvPr id="171" name="図 170">
          <a:extLst>
            <a:ext uri="{FF2B5EF4-FFF2-40B4-BE49-F238E27FC236}">
              <a16:creationId xmlns:a16="http://schemas.microsoft.com/office/drawing/2014/main" id="{A8903AD3-EA6A-06CD-22D1-A1E1FEAD87A5}"/>
            </a:ext>
          </a:extLst>
        </xdr:cNvPr>
        <xdr:cNvPicPr>
          <a:picLocks noChangeAspect="1"/>
        </xdr:cNvPicPr>
      </xdr:nvPicPr>
      <xdr:blipFill>
        <a:blip xmlns:r="http://schemas.openxmlformats.org/officeDocument/2006/relationships" r:embed="rId85"/>
        <a:stretch>
          <a:fillRect/>
        </a:stretch>
      </xdr:blipFill>
      <xdr:spPr>
        <a:xfrm>
          <a:off x="8978900" y="301167800"/>
          <a:ext cx="1561905" cy="1561905"/>
        </a:xfrm>
        <a:prstGeom prst="rect">
          <a:avLst/>
        </a:prstGeom>
      </xdr:spPr>
    </xdr:pic>
    <xdr:clientData/>
  </xdr:twoCellAnchor>
  <xdr:twoCellAnchor editAs="oneCell">
    <xdr:from>
      <xdr:col>2</xdr:col>
      <xdr:colOff>2832100</xdr:colOff>
      <xdr:row>596</xdr:row>
      <xdr:rowOff>12700</xdr:rowOff>
    </xdr:from>
    <xdr:to>
      <xdr:col>2</xdr:col>
      <xdr:colOff>4401625</xdr:colOff>
      <xdr:row>596</xdr:row>
      <xdr:rowOff>1582225</xdr:rowOff>
    </xdr:to>
    <xdr:pic>
      <xdr:nvPicPr>
        <xdr:cNvPr id="172" name="図 171">
          <a:extLst>
            <a:ext uri="{FF2B5EF4-FFF2-40B4-BE49-F238E27FC236}">
              <a16:creationId xmlns:a16="http://schemas.microsoft.com/office/drawing/2014/main" id="{B39E9BC9-FB4E-C420-433E-6D557FC0C305}"/>
            </a:ext>
          </a:extLst>
        </xdr:cNvPr>
        <xdr:cNvPicPr>
          <a:picLocks noChangeAspect="1"/>
        </xdr:cNvPicPr>
      </xdr:nvPicPr>
      <xdr:blipFill>
        <a:blip xmlns:r="http://schemas.openxmlformats.org/officeDocument/2006/relationships" r:embed="rId86"/>
        <a:stretch>
          <a:fillRect/>
        </a:stretch>
      </xdr:blipFill>
      <xdr:spPr>
        <a:xfrm>
          <a:off x="3898900" y="304749200"/>
          <a:ext cx="1561905" cy="1561905"/>
        </a:xfrm>
        <a:prstGeom prst="rect">
          <a:avLst/>
        </a:prstGeom>
      </xdr:spPr>
    </xdr:pic>
    <xdr:clientData/>
  </xdr:twoCellAnchor>
  <xdr:twoCellAnchor editAs="oneCell">
    <xdr:from>
      <xdr:col>5</xdr:col>
      <xdr:colOff>2844800</xdr:colOff>
      <xdr:row>596</xdr:row>
      <xdr:rowOff>25400</xdr:rowOff>
    </xdr:from>
    <xdr:to>
      <xdr:col>5</xdr:col>
      <xdr:colOff>4399085</xdr:colOff>
      <xdr:row>596</xdr:row>
      <xdr:rowOff>1579685</xdr:rowOff>
    </xdr:to>
    <xdr:pic>
      <xdr:nvPicPr>
        <xdr:cNvPr id="173" name="図 172">
          <a:extLst>
            <a:ext uri="{FF2B5EF4-FFF2-40B4-BE49-F238E27FC236}">
              <a16:creationId xmlns:a16="http://schemas.microsoft.com/office/drawing/2014/main" id="{BC301CE1-9B26-2706-F86D-90796569FC36}"/>
            </a:ext>
          </a:extLst>
        </xdr:cNvPr>
        <xdr:cNvPicPr>
          <a:picLocks noChangeAspect="1"/>
        </xdr:cNvPicPr>
      </xdr:nvPicPr>
      <xdr:blipFill>
        <a:blip xmlns:r="http://schemas.openxmlformats.org/officeDocument/2006/relationships" r:embed="rId86"/>
        <a:stretch>
          <a:fillRect/>
        </a:stretch>
      </xdr:blipFill>
      <xdr:spPr>
        <a:xfrm>
          <a:off x="8978900" y="304761900"/>
          <a:ext cx="1561905" cy="1561905"/>
        </a:xfrm>
        <a:prstGeom prst="rect">
          <a:avLst/>
        </a:prstGeom>
      </xdr:spPr>
    </xdr:pic>
    <xdr:clientData/>
  </xdr:twoCellAnchor>
  <xdr:twoCellAnchor editAs="oneCell">
    <xdr:from>
      <xdr:col>2</xdr:col>
      <xdr:colOff>2832100</xdr:colOff>
      <xdr:row>603</xdr:row>
      <xdr:rowOff>21590</xdr:rowOff>
    </xdr:from>
    <xdr:to>
      <xdr:col>2</xdr:col>
      <xdr:colOff>4401625</xdr:colOff>
      <xdr:row>603</xdr:row>
      <xdr:rowOff>1583495</xdr:rowOff>
    </xdr:to>
    <xdr:pic>
      <xdr:nvPicPr>
        <xdr:cNvPr id="174" name="図 173">
          <a:extLst>
            <a:ext uri="{FF2B5EF4-FFF2-40B4-BE49-F238E27FC236}">
              <a16:creationId xmlns:a16="http://schemas.microsoft.com/office/drawing/2014/main" id="{9308D2EF-8042-314B-7B84-B26D57199172}"/>
            </a:ext>
          </a:extLst>
        </xdr:cNvPr>
        <xdr:cNvPicPr>
          <a:picLocks noChangeAspect="1"/>
        </xdr:cNvPicPr>
      </xdr:nvPicPr>
      <xdr:blipFill>
        <a:blip xmlns:r="http://schemas.openxmlformats.org/officeDocument/2006/relationships" r:embed="rId87"/>
        <a:stretch>
          <a:fillRect/>
        </a:stretch>
      </xdr:blipFill>
      <xdr:spPr>
        <a:xfrm>
          <a:off x="3898900" y="308339490"/>
          <a:ext cx="1561905" cy="1561905"/>
        </a:xfrm>
        <a:prstGeom prst="rect">
          <a:avLst/>
        </a:prstGeom>
      </xdr:spPr>
    </xdr:pic>
    <xdr:clientData/>
  </xdr:twoCellAnchor>
  <xdr:twoCellAnchor editAs="oneCell">
    <xdr:from>
      <xdr:col>5</xdr:col>
      <xdr:colOff>2832100</xdr:colOff>
      <xdr:row>603</xdr:row>
      <xdr:rowOff>25400</xdr:rowOff>
    </xdr:from>
    <xdr:to>
      <xdr:col>5</xdr:col>
      <xdr:colOff>4401625</xdr:colOff>
      <xdr:row>603</xdr:row>
      <xdr:rowOff>1579685</xdr:rowOff>
    </xdr:to>
    <xdr:pic>
      <xdr:nvPicPr>
        <xdr:cNvPr id="175" name="図 174">
          <a:extLst>
            <a:ext uri="{FF2B5EF4-FFF2-40B4-BE49-F238E27FC236}">
              <a16:creationId xmlns:a16="http://schemas.microsoft.com/office/drawing/2014/main" id="{FCD32E7E-2D73-6652-CD58-71DBDC57F390}"/>
            </a:ext>
          </a:extLst>
        </xdr:cNvPr>
        <xdr:cNvPicPr>
          <a:picLocks noChangeAspect="1"/>
        </xdr:cNvPicPr>
      </xdr:nvPicPr>
      <xdr:blipFill>
        <a:blip xmlns:r="http://schemas.openxmlformats.org/officeDocument/2006/relationships" r:embed="rId87"/>
        <a:stretch>
          <a:fillRect/>
        </a:stretch>
      </xdr:blipFill>
      <xdr:spPr>
        <a:xfrm>
          <a:off x="8966200" y="308343300"/>
          <a:ext cx="1561905" cy="1561905"/>
        </a:xfrm>
        <a:prstGeom prst="rect">
          <a:avLst/>
        </a:prstGeom>
      </xdr:spPr>
    </xdr:pic>
    <xdr:clientData/>
  </xdr:twoCellAnchor>
  <xdr:twoCellAnchor editAs="oneCell">
    <xdr:from>
      <xdr:col>2</xdr:col>
      <xdr:colOff>2844800</xdr:colOff>
      <xdr:row>610</xdr:row>
      <xdr:rowOff>25400</xdr:rowOff>
    </xdr:from>
    <xdr:to>
      <xdr:col>2</xdr:col>
      <xdr:colOff>4399085</xdr:colOff>
      <xdr:row>610</xdr:row>
      <xdr:rowOff>1579685</xdr:rowOff>
    </xdr:to>
    <xdr:pic>
      <xdr:nvPicPr>
        <xdr:cNvPr id="176" name="図 175">
          <a:extLst>
            <a:ext uri="{FF2B5EF4-FFF2-40B4-BE49-F238E27FC236}">
              <a16:creationId xmlns:a16="http://schemas.microsoft.com/office/drawing/2014/main" id="{F0CE390C-C549-4FB6-0730-2069B168372D}"/>
            </a:ext>
          </a:extLst>
        </xdr:cNvPr>
        <xdr:cNvPicPr>
          <a:picLocks noChangeAspect="1"/>
        </xdr:cNvPicPr>
      </xdr:nvPicPr>
      <xdr:blipFill>
        <a:blip xmlns:r="http://schemas.openxmlformats.org/officeDocument/2006/relationships" r:embed="rId88"/>
        <a:stretch>
          <a:fillRect/>
        </a:stretch>
      </xdr:blipFill>
      <xdr:spPr>
        <a:xfrm>
          <a:off x="3911600" y="311924700"/>
          <a:ext cx="1561905" cy="1561905"/>
        </a:xfrm>
        <a:prstGeom prst="rect">
          <a:avLst/>
        </a:prstGeom>
      </xdr:spPr>
    </xdr:pic>
    <xdr:clientData/>
  </xdr:twoCellAnchor>
  <xdr:twoCellAnchor editAs="oneCell">
    <xdr:from>
      <xdr:col>5</xdr:col>
      <xdr:colOff>2844800</xdr:colOff>
      <xdr:row>610</xdr:row>
      <xdr:rowOff>25400</xdr:rowOff>
    </xdr:from>
    <xdr:to>
      <xdr:col>5</xdr:col>
      <xdr:colOff>4399085</xdr:colOff>
      <xdr:row>610</xdr:row>
      <xdr:rowOff>1579685</xdr:rowOff>
    </xdr:to>
    <xdr:pic>
      <xdr:nvPicPr>
        <xdr:cNvPr id="177" name="図 176">
          <a:extLst>
            <a:ext uri="{FF2B5EF4-FFF2-40B4-BE49-F238E27FC236}">
              <a16:creationId xmlns:a16="http://schemas.microsoft.com/office/drawing/2014/main" id="{CC96367D-6F35-E659-F8B7-C60812637236}"/>
            </a:ext>
          </a:extLst>
        </xdr:cNvPr>
        <xdr:cNvPicPr>
          <a:picLocks noChangeAspect="1"/>
        </xdr:cNvPicPr>
      </xdr:nvPicPr>
      <xdr:blipFill>
        <a:blip xmlns:r="http://schemas.openxmlformats.org/officeDocument/2006/relationships" r:embed="rId88"/>
        <a:stretch>
          <a:fillRect/>
        </a:stretch>
      </xdr:blipFill>
      <xdr:spPr>
        <a:xfrm>
          <a:off x="8978900" y="311924700"/>
          <a:ext cx="1561905" cy="1561905"/>
        </a:xfrm>
        <a:prstGeom prst="rect">
          <a:avLst/>
        </a:prstGeom>
      </xdr:spPr>
    </xdr:pic>
    <xdr:clientData/>
  </xdr:twoCellAnchor>
  <xdr:twoCellAnchor editAs="oneCell">
    <xdr:from>
      <xdr:col>2</xdr:col>
      <xdr:colOff>2835910</xdr:colOff>
      <xdr:row>617</xdr:row>
      <xdr:rowOff>16510</xdr:rowOff>
    </xdr:from>
    <xdr:to>
      <xdr:col>2</xdr:col>
      <xdr:colOff>4401625</xdr:colOff>
      <xdr:row>617</xdr:row>
      <xdr:rowOff>1580320</xdr:rowOff>
    </xdr:to>
    <xdr:pic>
      <xdr:nvPicPr>
        <xdr:cNvPr id="178" name="図 177">
          <a:extLst>
            <a:ext uri="{FF2B5EF4-FFF2-40B4-BE49-F238E27FC236}">
              <a16:creationId xmlns:a16="http://schemas.microsoft.com/office/drawing/2014/main" id="{61444A0D-6F36-0F95-F705-067F82D7EABA}"/>
            </a:ext>
          </a:extLst>
        </xdr:cNvPr>
        <xdr:cNvPicPr>
          <a:picLocks noChangeAspect="1"/>
        </xdr:cNvPicPr>
      </xdr:nvPicPr>
      <xdr:blipFill>
        <a:blip xmlns:r="http://schemas.openxmlformats.org/officeDocument/2006/relationships" r:embed="rId89"/>
        <a:stretch>
          <a:fillRect/>
        </a:stretch>
      </xdr:blipFill>
      <xdr:spPr>
        <a:xfrm>
          <a:off x="3902710" y="315497210"/>
          <a:ext cx="1561905" cy="1560000"/>
        </a:xfrm>
        <a:prstGeom prst="rect">
          <a:avLst/>
        </a:prstGeom>
      </xdr:spPr>
    </xdr:pic>
    <xdr:clientData/>
  </xdr:twoCellAnchor>
  <xdr:twoCellAnchor editAs="oneCell">
    <xdr:from>
      <xdr:col>5</xdr:col>
      <xdr:colOff>2832100</xdr:colOff>
      <xdr:row>617</xdr:row>
      <xdr:rowOff>12700</xdr:rowOff>
    </xdr:from>
    <xdr:to>
      <xdr:col>5</xdr:col>
      <xdr:colOff>4397815</xdr:colOff>
      <xdr:row>617</xdr:row>
      <xdr:rowOff>1578415</xdr:rowOff>
    </xdr:to>
    <xdr:pic>
      <xdr:nvPicPr>
        <xdr:cNvPr id="179" name="図 178">
          <a:extLst>
            <a:ext uri="{FF2B5EF4-FFF2-40B4-BE49-F238E27FC236}">
              <a16:creationId xmlns:a16="http://schemas.microsoft.com/office/drawing/2014/main" id="{FEE69EA3-BAB9-28EA-B4E3-79ECC8DB5018}"/>
            </a:ext>
          </a:extLst>
        </xdr:cNvPr>
        <xdr:cNvPicPr>
          <a:picLocks noChangeAspect="1"/>
        </xdr:cNvPicPr>
      </xdr:nvPicPr>
      <xdr:blipFill>
        <a:blip xmlns:r="http://schemas.openxmlformats.org/officeDocument/2006/relationships" r:embed="rId89"/>
        <a:stretch>
          <a:fillRect/>
        </a:stretch>
      </xdr:blipFill>
      <xdr:spPr>
        <a:xfrm>
          <a:off x="8966200" y="315493400"/>
          <a:ext cx="1561905" cy="1561905"/>
        </a:xfrm>
        <a:prstGeom prst="rect">
          <a:avLst/>
        </a:prstGeom>
      </xdr:spPr>
    </xdr:pic>
    <xdr:clientData/>
  </xdr:twoCellAnchor>
  <xdr:twoCellAnchor editAs="oneCell">
    <xdr:from>
      <xdr:col>2</xdr:col>
      <xdr:colOff>2844800</xdr:colOff>
      <xdr:row>624</xdr:row>
      <xdr:rowOff>25400</xdr:rowOff>
    </xdr:from>
    <xdr:to>
      <xdr:col>2</xdr:col>
      <xdr:colOff>4402895</xdr:colOff>
      <xdr:row>624</xdr:row>
      <xdr:rowOff>1583495</xdr:rowOff>
    </xdr:to>
    <xdr:pic>
      <xdr:nvPicPr>
        <xdr:cNvPr id="180" name="図 179">
          <a:extLst>
            <a:ext uri="{FF2B5EF4-FFF2-40B4-BE49-F238E27FC236}">
              <a16:creationId xmlns:a16="http://schemas.microsoft.com/office/drawing/2014/main" id="{45C1B5B2-0045-A5D0-A404-437BA675B83E}"/>
            </a:ext>
          </a:extLst>
        </xdr:cNvPr>
        <xdr:cNvPicPr>
          <a:picLocks noChangeAspect="1"/>
        </xdr:cNvPicPr>
      </xdr:nvPicPr>
      <xdr:blipFill>
        <a:blip xmlns:r="http://schemas.openxmlformats.org/officeDocument/2006/relationships" r:embed="rId90"/>
        <a:stretch>
          <a:fillRect/>
        </a:stretch>
      </xdr:blipFill>
      <xdr:spPr>
        <a:xfrm>
          <a:off x="3911600" y="319087500"/>
          <a:ext cx="1561905" cy="1561905"/>
        </a:xfrm>
        <a:prstGeom prst="rect">
          <a:avLst/>
        </a:prstGeom>
      </xdr:spPr>
    </xdr:pic>
    <xdr:clientData/>
  </xdr:twoCellAnchor>
  <xdr:twoCellAnchor editAs="oneCell">
    <xdr:from>
      <xdr:col>5</xdr:col>
      <xdr:colOff>2832100</xdr:colOff>
      <xdr:row>624</xdr:row>
      <xdr:rowOff>12700</xdr:rowOff>
    </xdr:from>
    <xdr:to>
      <xdr:col>5</xdr:col>
      <xdr:colOff>4397815</xdr:colOff>
      <xdr:row>624</xdr:row>
      <xdr:rowOff>1578415</xdr:rowOff>
    </xdr:to>
    <xdr:pic>
      <xdr:nvPicPr>
        <xdr:cNvPr id="181" name="図 180">
          <a:extLst>
            <a:ext uri="{FF2B5EF4-FFF2-40B4-BE49-F238E27FC236}">
              <a16:creationId xmlns:a16="http://schemas.microsoft.com/office/drawing/2014/main" id="{BC986475-8618-A662-9623-D2BF198B22AF}"/>
            </a:ext>
          </a:extLst>
        </xdr:cNvPr>
        <xdr:cNvPicPr>
          <a:picLocks noChangeAspect="1"/>
        </xdr:cNvPicPr>
      </xdr:nvPicPr>
      <xdr:blipFill>
        <a:blip xmlns:r="http://schemas.openxmlformats.org/officeDocument/2006/relationships" r:embed="rId90"/>
        <a:stretch>
          <a:fillRect/>
        </a:stretch>
      </xdr:blipFill>
      <xdr:spPr>
        <a:xfrm>
          <a:off x="8966200" y="319074800"/>
          <a:ext cx="1561905" cy="1561905"/>
        </a:xfrm>
        <a:prstGeom prst="rect">
          <a:avLst/>
        </a:prstGeom>
      </xdr:spPr>
    </xdr:pic>
    <xdr:clientData/>
  </xdr:twoCellAnchor>
  <xdr:twoCellAnchor editAs="oneCell">
    <xdr:from>
      <xdr:col>2</xdr:col>
      <xdr:colOff>2844800</xdr:colOff>
      <xdr:row>631</xdr:row>
      <xdr:rowOff>12700</xdr:rowOff>
    </xdr:from>
    <xdr:to>
      <xdr:col>2</xdr:col>
      <xdr:colOff>4402895</xdr:colOff>
      <xdr:row>631</xdr:row>
      <xdr:rowOff>1578415</xdr:rowOff>
    </xdr:to>
    <xdr:pic>
      <xdr:nvPicPr>
        <xdr:cNvPr id="182" name="図 181">
          <a:extLst>
            <a:ext uri="{FF2B5EF4-FFF2-40B4-BE49-F238E27FC236}">
              <a16:creationId xmlns:a16="http://schemas.microsoft.com/office/drawing/2014/main" id="{2C7995D2-A8F5-C310-D260-802F30A0F05D}"/>
            </a:ext>
          </a:extLst>
        </xdr:cNvPr>
        <xdr:cNvPicPr>
          <a:picLocks noChangeAspect="1"/>
        </xdr:cNvPicPr>
      </xdr:nvPicPr>
      <xdr:blipFill>
        <a:blip xmlns:r="http://schemas.openxmlformats.org/officeDocument/2006/relationships" r:embed="rId91"/>
        <a:stretch>
          <a:fillRect/>
        </a:stretch>
      </xdr:blipFill>
      <xdr:spPr>
        <a:xfrm>
          <a:off x="3911600" y="322656200"/>
          <a:ext cx="1561905" cy="1561905"/>
        </a:xfrm>
        <a:prstGeom prst="rect">
          <a:avLst/>
        </a:prstGeom>
      </xdr:spPr>
    </xdr:pic>
    <xdr:clientData/>
  </xdr:twoCellAnchor>
  <xdr:twoCellAnchor editAs="oneCell">
    <xdr:from>
      <xdr:col>5</xdr:col>
      <xdr:colOff>2839720</xdr:colOff>
      <xdr:row>631</xdr:row>
      <xdr:rowOff>31115</xdr:rowOff>
    </xdr:from>
    <xdr:to>
      <xdr:col>5</xdr:col>
      <xdr:colOff>4397815</xdr:colOff>
      <xdr:row>631</xdr:row>
      <xdr:rowOff>1583495</xdr:rowOff>
    </xdr:to>
    <xdr:pic>
      <xdr:nvPicPr>
        <xdr:cNvPr id="183" name="図 182">
          <a:extLst>
            <a:ext uri="{FF2B5EF4-FFF2-40B4-BE49-F238E27FC236}">
              <a16:creationId xmlns:a16="http://schemas.microsoft.com/office/drawing/2014/main" id="{5788A956-71CA-B517-2771-BE0289B202F9}"/>
            </a:ext>
          </a:extLst>
        </xdr:cNvPr>
        <xdr:cNvPicPr>
          <a:picLocks noChangeAspect="1"/>
        </xdr:cNvPicPr>
      </xdr:nvPicPr>
      <xdr:blipFill>
        <a:blip xmlns:r="http://schemas.openxmlformats.org/officeDocument/2006/relationships" r:embed="rId91"/>
        <a:stretch>
          <a:fillRect/>
        </a:stretch>
      </xdr:blipFill>
      <xdr:spPr>
        <a:xfrm>
          <a:off x="8973820" y="322674615"/>
          <a:ext cx="1561905" cy="1560000"/>
        </a:xfrm>
        <a:prstGeom prst="rect">
          <a:avLst/>
        </a:prstGeom>
      </xdr:spPr>
    </xdr:pic>
    <xdr:clientData/>
  </xdr:twoCellAnchor>
  <xdr:twoCellAnchor editAs="oneCell">
    <xdr:from>
      <xdr:col>2</xdr:col>
      <xdr:colOff>2844800</xdr:colOff>
      <xdr:row>638</xdr:row>
      <xdr:rowOff>50800</xdr:rowOff>
    </xdr:from>
    <xdr:to>
      <xdr:col>2</xdr:col>
      <xdr:colOff>4402895</xdr:colOff>
      <xdr:row>638</xdr:row>
      <xdr:rowOff>1616515</xdr:rowOff>
    </xdr:to>
    <xdr:pic>
      <xdr:nvPicPr>
        <xdr:cNvPr id="184" name="図 183">
          <a:extLst>
            <a:ext uri="{FF2B5EF4-FFF2-40B4-BE49-F238E27FC236}">
              <a16:creationId xmlns:a16="http://schemas.microsoft.com/office/drawing/2014/main" id="{3A2F0D0E-1009-59D5-AEDC-560E22E3F77E}"/>
            </a:ext>
          </a:extLst>
        </xdr:cNvPr>
        <xdr:cNvPicPr>
          <a:picLocks noChangeAspect="1"/>
        </xdr:cNvPicPr>
      </xdr:nvPicPr>
      <xdr:blipFill>
        <a:blip xmlns:r="http://schemas.openxmlformats.org/officeDocument/2006/relationships" r:embed="rId92"/>
        <a:stretch>
          <a:fillRect/>
        </a:stretch>
      </xdr:blipFill>
      <xdr:spPr>
        <a:xfrm>
          <a:off x="3911600" y="326275700"/>
          <a:ext cx="1561905" cy="1561905"/>
        </a:xfrm>
        <a:prstGeom prst="rect">
          <a:avLst/>
        </a:prstGeom>
      </xdr:spPr>
    </xdr:pic>
    <xdr:clientData/>
  </xdr:twoCellAnchor>
  <xdr:twoCellAnchor editAs="oneCell">
    <xdr:from>
      <xdr:col>5</xdr:col>
      <xdr:colOff>2832100</xdr:colOff>
      <xdr:row>638</xdr:row>
      <xdr:rowOff>16510</xdr:rowOff>
    </xdr:from>
    <xdr:to>
      <xdr:col>5</xdr:col>
      <xdr:colOff>4397815</xdr:colOff>
      <xdr:row>638</xdr:row>
      <xdr:rowOff>1582225</xdr:rowOff>
    </xdr:to>
    <xdr:pic>
      <xdr:nvPicPr>
        <xdr:cNvPr id="185" name="図 184">
          <a:extLst>
            <a:ext uri="{FF2B5EF4-FFF2-40B4-BE49-F238E27FC236}">
              <a16:creationId xmlns:a16="http://schemas.microsoft.com/office/drawing/2014/main" id="{B12A528D-FE18-6BFB-0F66-B8D948E6C681}"/>
            </a:ext>
          </a:extLst>
        </xdr:cNvPr>
        <xdr:cNvPicPr>
          <a:picLocks noChangeAspect="1"/>
        </xdr:cNvPicPr>
      </xdr:nvPicPr>
      <xdr:blipFill>
        <a:blip xmlns:r="http://schemas.openxmlformats.org/officeDocument/2006/relationships" r:embed="rId92"/>
        <a:stretch>
          <a:fillRect/>
        </a:stretch>
      </xdr:blipFill>
      <xdr:spPr>
        <a:xfrm>
          <a:off x="8966200" y="326241410"/>
          <a:ext cx="1561905" cy="1561905"/>
        </a:xfrm>
        <a:prstGeom prst="rect">
          <a:avLst/>
        </a:prstGeom>
      </xdr:spPr>
    </xdr:pic>
    <xdr:clientData/>
  </xdr:twoCellAnchor>
  <xdr:twoCellAnchor editAs="oneCell">
    <xdr:from>
      <xdr:col>2</xdr:col>
      <xdr:colOff>2844800</xdr:colOff>
      <xdr:row>645</xdr:row>
      <xdr:rowOff>12700</xdr:rowOff>
    </xdr:from>
    <xdr:to>
      <xdr:col>2</xdr:col>
      <xdr:colOff>4402895</xdr:colOff>
      <xdr:row>645</xdr:row>
      <xdr:rowOff>1578415</xdr:rowOff>
    </xdr:to>
    <xdr:pic>
      <xdr:nvPicPr>
        <xdr:cNvPr id="186" name="図 185">
          <a:extLst>
            <a:ext uri="{FF2B5EF4-FFF2-40B4-BE49-F238E27FC236}">
              <a16:creationId xmlns:a16="http://schemas.microsoft.com/office/drawing/2014/main" id="{7A1FEA05-7A57-E86E-0246-4C3BFE6B9C2A}"/>
            </a:ext>
          </a:extLst>
        </xdr:cNvPr>
        <xdr:cNvPicPr>
          <a:picLocks noChangeAspect="1"/>
        </xdr:cNvPicPr>
      </xdr:nvPicPr>
      <xdr:blipFill>
        <a:blip xmlns:r="http://schemas.openxmlformats.org/officeDocument/2006/relationships" r:embed="rId93"/>
        <a:stretch>
          <a:fillRect/>
        </a:stretch>
      </xdr:blipFill>
      <xdr:spPr>
        <a:xfrm>
          <a:off x="3911600" y="329819000"/>
          <a:ext cx="1561905" cy="1561905"/>
        </a:xfrm>
        <a:prstGeom prst="rect">
          <a:avLst/>
        </a:prstGeom>
      </xdr:spPr>
    </xdr:pic>
    <xdr:clientData/>
  </xdr:twoCellAnchor>
  <xdr:twoCellAnchor editAs="oneCell">
    <xdr:from>
      <xdr:col>5</xdr:col>
      <xdr:colOff>2844800</xdr:colOff>
      <xdr:row>645</xdr:row>
      <xdr:rowOff>25400</xdr:rowOff>
    </xdr:from>
    <xdr:to>
      <xdr:col>5</xdr:col>
      <xdr:colOff>4402895</xdr:colOff>
      <xdr:row>645</xdr:row>
      <xdr:rowOff>1583495</xdr:rowOff>
    </xdr:to>
    <xdr:pic>
      <xdr:nvPicPr>
        <xdr:cNvPr id="187" name="図 186">
          <a:extLst>
            <a:ext uri="{FF2B5EF4-FFF2-40B4-BE49-F238E27FC236}">
              <a16:creationId xmlns:a16="http://schemas.microsoft.com/office/drawing/2014/main" id="{ADA117A1-9E95-494B-23BC-6DF6E784657B}"/>
            </a:ext>
          </a:extLst>
        </xdr:cNvPr>
        <xdr:cNvPicPr>
          <a:picLocks noChangeAspect="1"/>
        </xdr:cNvPicPr>
      </xdr:nvPicPr>
      <xdr:blipFill>
        <a:blip xmlns:r="http://schemas.openxmlformats.org/officeDocument/2006/relationships" r:embed="rId93"/>
        <a:stretch>
          <a:fillRect/>
        </a:stretch>
      </xdr:blipFill>
      <xdr:spPr>
        <a:xfrm>
          <a:off x="8978900" y="329831700"/>
          <a:ext cx="1561905" cy="1561905"/>
        </a:xfrm>
        <a:prstGeom prst="rect">
          <a:avLst/>
        </a:prstGeom>
      </xdr:spPr>
    </xdr:pic>
    <xdr:clientData/>
  </xdr:twoCellAnchor>
  <xdr:twoCellAnchor editAs="oneCell">
    <xdr:from>
      <xdr:col>2</xdr:col>
      <xdr:colOff>2832100</xdr:colOff>
      <xdr:row>652</xdr:row>
      <xdr:rowOff>12700</xdr:rowOff>
    </xdr:from>
    <xdr:to>
      <xdr:col>2</xdr:col>
      <xdr:colOff>4397815</xdr:colOff>
      <xdr:row>652</xdr:row>
      <xdr:rowOff>1578415</xdr:rowOff>
    </xdr:to>
    <xdr:pic>
      <xdr:nvPicPr>
        <xdr:cNvPr id="188" name="図 187">
          <a:extLst>
            <a:ext uri="{FF2B5EF4-FFF2-40B4-BE49-F238E27FC236}">
              <a16:creationId xmlns:a16="http://schemas.microsoft.com/office/drawing/2014/main" id="{B0431135-3A91-E766-8336-A1A12A89FC8E}"/>
            </a:ext>
          </a:extLst>
        </xdr:cNvPr>
        <xdr:cNvPicPr>
          <a:picLocks noChangeAspect="1"/>
        </xdr:cNvPicPr>
      </xdr:nvPicPr>
      <xdr:blipFill>
        <a:blip xmlns:r="http://schemas.openxmlformats.org/officeDocument/2006/relationships" r:embed="rId94"/>
        <a:stretch>
          <a:fillRect/>
        </a:stretch>
      </xdr:blipFill>
      <xdr:spPr>
        <a:xfrm>
          <a:off x="3898900" y="333400400"/>
          <a:ext cx="1561905" cy="1561905"/>
        </a:xfrm>
        <a:prstGeom prst="rect">
          <a:avLst/>
        </a:prstGeom>
      </xdr:spPr>
    </xdr:pic>
    <xdr:clientData/>
  </xdr:twoCellAnchor>
  <xdr:twoCellAnchor editAs="oneCell">
    <xdr:from>
      <xdr:col>5</xdr:col>
      <xdr:colOff>2844800</xdr:colOff>
      <xdr:row>652</xdr:row>
      <xdr:rowOff>12700</xdr:rowOff>
    </xdr:from>
    <xdr:to>
      <xdr:col>5</xdr:col>
      <xdr:colOff>4402895</xdr:colOff>
      <xdr:row>652</xdr:row>
      <xdr:rowOff>1578415</xdr:rowOff>
    </xdr:to>
    <xdr:pic>
      <xdr:nvPicPr>
        <xdr:cNvPr id="189" name="図 188">
          <a:extLst>
            <a:ext uri="{FF2B5EF4-FFF2-40B4-BE49-F238E27FC236}">
              <a16:creationId xmlns:a16="http://schemas.microsoft.com/office/drawing/2014/main" id="{57AF6EE6-7D9C-73D8-AE9B-00A94A023C24}"/>
            </a:ext>
          </a:extLst>
        </xdr:cNvPr>
        <xdr:cNvPicPr>
          <a:picLocks noChangeAspect="1"/>
        </xdr:cNvPicPr>
      </xdr:nvPicPr>
      <xdr:blipFill>
        <a:blip xmlns:r="http://schemas.openxmlformats.org/officeDocument/2006/relationships" r:embed="rId94"/>
        <a:stretch>
          <a:fillRect/>
        </a:stretch>
      </xdr:blipFill>
      <xdr:spPr>
        <a:xfrm>
          <a:off x="8978900" y="333400400"/>
          <a:ext cx="1561905" cy="1561905"/>
        </a:xfrm>
        <a:prstGeom prst="rect">
          <a:avLst/>
        </a:prstGeom>
      </xdr:spPr>
    </xdr:pic>
    <xdr:clientData/>
  </xdr:twoCellAnchor>
  <xdr:twoCellAnchor editAs="oneCell">
    <xdr:from>
      <xdr:col>2</xdr:col>
      <xdr:colOff>2832100</xdr:colOff>
      <xdr:row>659</xdr:row>
      <xdr:rowOff>12700</xdr:rowOff>
    </xdr:from>
    <xdr:to>
      <xdr:col>2</xdr:col>
      <xdr:colOff>4397815</xdr:colOff>
      <xdr:row>659</xdr:row>
      <xdr:rowOff>1578415</xdr:rowOff>
    </xdr:to>
    <xdr:pic>
      <xdr:nvPicPr>
        <xdr:cNvPr id="190" name="図 189">
          <a:extLst>
            <a:ext uri="{FF2B5EF4-FFF2-40B4-BE49-F238E27FC236}">
              <a16:creationId xmlns:a16="http://schemas.microsoft.com/office/drawing/2014/main" id="{A4FA3FEE-DD84-4F4F-1C58-DEA83C381F41}"/>
            </a:ext>
          </a:extLst>
        </xdr:cNvPr>
        <xdr:cNvPicPr>
          <a:picLocks noChangeAspect="1"/>
        </xdr:cNvPicPr>
      </xdr:nvPicPr>
      <xdr:blipFill>
        <a:blip xmlns:r="http://schemas.openxmlformats.org/officeDocument/2006/relationships" r:embed="rId95"/>
        <a:stretch>
          <a:fillRect/>
        </a:stretch>
      </xdr:blipFill>
      <xdr:spPr>
        <a:xfrm>
          <a:off x="3898900" y="336981800"/>
          <a:ext cx="1561905" cy="1561905"/>
        </a:xfrm>
        <a:prstGeom prst="rect">
          <a:avLst/>
        </a:prstGeom>
      </xdr:spPr>
    </xdr:pic>
    <xdr:clientData/>
  </xdr:twoCellAnchor>
  <xdr:twoCellAnchor editAs="oneCell">
    <xdr:from>
      <xdr:col>5</xdr:col>
      <xdr:colOff>2844800</xdr:colOff>
      <xdr:row>659</xdr:row>
      <xdr:rowOff>12700</xdr:rowOff>
    </xdr:from>
    <xdr:to>
      <xdr:col>5</xdr:col>
      <xdr:colOff>4402895</xdr:colOff>
      <xdr:row>659</xdr:row>
      <xdr:rowOff>1578415</xdr:rowOff>
    </xdr:to>
    <xdr:pic>
      <xdr:nvPicPr>
        <xdr:cNvPr id="191" name="図 190">
          <a:extLst>
            <a:ext uri="{FF2B5EF4-FFF2-40B4-BE49-F238E27FC236}">
              <a16:creationId xmlns:a16="http://schemas.microsoft.com/office/drawing/2014/main" id="{FF909CB3-DB63-2D72-E9F2-5D674D5B0DEC}"/>
            </a:ext>
          </a:extLst>
        </xdr:cNvPr>
        <xdr:cNvPicPr>
          <a:picLocks noChangeAspect="1"/>
        </xdr:cNvPicPr>
      </xdr:nvPicPr>
      <xdr:blipFill>
        <a:blip xmlns:r="http://schemas.openxmlformats.org/officeDocument/2006/relationships" r:embed="rId95"/>
        <a:stretch>
          <a:fillRect/>
        </a:stretch>
      </xdr:blipFill>
      <xdr:spPr>
        <a:xfrm>
          <a:off x="8978900" y="336981800"/>
          <a:ext cx="1561905" cy="1561905"/>
        </a:xfrm>
        <a:prstGeom prst="rect">
          <a:avLst/>
        </a:prstGeom>
      </xdr:spPr>
    </xdr:pic>
    <xdr:clientData/>
  </xdr:twoCellAnchor>
  <xdr:twoCellAnchor editAs="oneCell">
    <xdr:from>
      <xdr:col>2</xdr:col>
      <xdr:colOff>2840990</xdr:colOff>
      <xdr:row>666</xdr:row>
      <xdr:rowOff>25400</xdr:rowOff>
    </xdr:from>
    <xdr:to>
      <xdr:col>2</xdr:col>
      <xdr:colOff>4399085</xdr:colOff>
      <xdr:row>666</xdr:row>
      <xdr:rowOff>1583495</xdr:rowOff>
    </xdr:to>
    <xdr:pic>
      <xdr:nvPicPr>
        <xdr:cNvPr id="192" name="図 191">
          <a:extLst>
            <a:ext uri="{FF2B5EF4-FFF2-40B4-BE49-F238E27FC236}">
              <a16:creationId xmlns:a16="http://schemas.microsoft.com/office/drawing/2014/main" id="{FFA00610-CDA6-3B3F-62F5-D344C576FF93}"/>
            </a:ext>
          </a:extLst>
        </xdr:cNvPr>
        <xdr:cNvPicPr>
          <a:picLocks noChangeAspect="1"/>
        </xdr:cNvPicPr>
      </xdr:nvPicPr>
      <xdr:blipFill>
        <a:blip xmlns:r="http://schemas.openxmlformats.org/officeDocument/2006/relationships" r:embed="rId96"/>
        <a:stretch>
          <a:fillRect/>
        </a:stretch>
      </xdr:blipFill>
      <xdr:spPr>
        <a:xfrm>
          <a:off x="3907790" y="340575900"/>
          <a:ext cx="1561905" cy="1561905"/>
        </a:xfrm>
        <a:prstGeom prst="rect">
          <a:avLst/>
        </a:prstGeom>
      </xdr:spPr>
    </xdr:pic>
    <xdr:clientData/>
  </xdr:twoCellAnchor>
  <xdr:twoCellAnchor editAs="oneCell">
    <xdr:from>
      <xdr:col>5</xdr:col>
      <xdr:colOff>2844800</xdr:colOff>
      <xdr:row>666</xdr:row>
      <xdr:rowOff>12700</xdr:rowOff>
    </xdr:from>
    <xdr:to>
      <xdr:col>5</xdr:col>
      <xdr:colOff>4402895</xdr:colOff>
      <xdr:row>666</xdr:row>
      <xdr:rowOff>1578415</xdr:rowOff>
    </xdr:to>
    <xdr:pic>
      <xdr:nvPicPr>
        <xdr:cNvPr id="193" name="図 192">
          <a:extLst>
            <a:ext uri="{FF2B5EF4-FFF2-40B4-BE49-F238E27FC236}">
              <a16:creationId xmlns:a16="http://schemas.microsoft.com/office/drawing/2014/main" id="{E38D5619-F1D0-7BBE-1058-9ADCBCE36945}"/>
            </a:ext>
          </a:extLst>
        </xdr:cNvPr>
        <xdr:cNvPicPr>
          <a:picLocks noChangeAspect="1"/>
        </xdr:cNvPicPr>
      </xdr:nvPicPr>
      <xdr:blipFill>
        <a:blip xmlns:r="http://schemas.openxmlformats.org/officeDocument/2006/relationships" r:embed="rId96"/>
        <a:stretch>
          <a:fillRect/>
        </a:stretch>
      </xdr:blipFill>
      <xdr:spPr>
        <a:xfrm>
          <a:off x="8978900" y="340563200"/>
          <a:ext cx="1561905" cy="1561905"/>
        </a:xfrm>
        <a:prstGeom prst="rect">
          <a:avLst/>
        </a:prstGeom>
      </xdr:spPr>
    </xdr:pic>
    <xdr:clientData/>
  </xdr:twoCellAnchor>
  <xdr:twoCellAnchor editAs="oneCell">
    <xdr:from>
      <xdr:col>2</xdr:col>
      <xdr:colOff>2844800</xdr:colOff>
      <xdr:row>673</xdr:row>
      <xdr:rowOff>12700</xdr:rowOff>
    </xdr:from>
    <xdr:to>
      <xdr:col>2</xdr:col>
      <xdr:colOff>4399085</xdr:colOff>
      <xdr:row>673</xdr:row>
      <xdr:rowOff>1582225</xdr:rowOff>
    </xdr:to>
    <xdr:pic>
      <xdr:nvPicPr>
        <xdr:cNvPr id="194" name="図 193">
          <a:extLst>
            <a:ext uri="{FF2B5EF4-FFF2-40B4-BE49-F238E27FC236}">
              <a16:creationId xmlns:a16="http://schemas.microsoft.com/office/drawing/2014/main" id="{7469280A-30C6-4B47-3E25-514C258C1B8D}"/>
            </a:ext>
          </a:extLst>
        </xdr:cNvPr>
        <xdr:cNvPicPr>
          <a:picLocks noChangeAspect="1"/>
        </xdr:cNvPicPr>
      </xdr:nvPicPr>
      <xdr:blipFill>
        <a:blip xmlns:r="http://schemas.openxmlformats.org/officeDocument/2006/relationships" r:embed="rId97"/>
        <a:stretch>
          <a:fillRect/>
        </a:stretch>
      </xdr:blipFill>
      <xdr:spPr>
        <a:xfrm>
          <a:off x="3911600" y="344144600"/>
          <a:ext cx="1561905" cy="1561905"/>
        </a:xfrm>
        <a:prstGeom prst="rect">
          <a:avLst/>
        </a:prstGeom>
      </xdr:spPr>
    </xdr:pic>
    <xdr:clientData/>
  </xdr:twoCellAnchor>
  <xdr:twoCellAnchor editAs="oneCell">
    <xdr:from>
      <xdr:col>5</xdr:col>
      <xdr:colOff>2844800</xdr:colOff>
      <xdr:row>673</xdr:row>
      <xdr:rowOff>25400</xdr:rowOff>
    </xdr:from>
    <xdr:to>
      <xdr:col>5</xdr:col>
      <xdr:colOff>4399085</xdr:colOff>
      <xdr:row>673</xdr:row>
      <xdr:rowOff>1579685</xdr:rowOff>
    </xdr:to>
    <xdr:pic>
      <xdr:nvPicPr>
        <xdr:cNvPr id="195" name="図 194">
          <a:extLst>
            <a:ext uri="{FF2B5EF4-FFF2-40B4-BE49-F238E27FC236}">
              <a16:creationId xmlns:a16="http://schemas.microsoft.com/office/drawing/2014/main" id="{0DE58E6D-4D5F-B413-DF4F-45B426D14C2E}"/>
            </a:ext>
          </a:extLst>
        </xdr:cNvPr>
        <xdr:cNvPicPr>
          <a:picLocks noChangeAspect="1"/>
        </xdr:cNvPicPr>
      </xdr:nvPicPr>
      <xdr:blipFill>
        <a:blip xmlns:r="http://schemas.openxmlformats.org/officeDocument/2006/relationships" r:embed="rId97"/>
        <a:stretch>
          <a:fillRect/>
        </a:stretch>
      </xdr:blipFill>
      <xdr:spPr>
        <a:xfrm>
          <a:off x="8978900" y="344157300"/>
          <a:ext cx="1561905" cy="1561905"/>
        </a:xfrm>
        <a:prstGeom prst="rect">
          <a:avLst/>
        </a:prstGeom>
      </xdr:spPr>
    </xdr:pic>
    <xdr:clientData/>
  </xdr:twoCellAnchor>
  <xdr:twoCellAnchor editAs="oneCell">
    <xdr:from>
      <xdr:col>2</xdr:col>
      <xdr:colOff>2840990</xdr:colOff>
      <xdr:row>680</xdr:row>
      <xdr:rowOff>25400</xdr:rowOff>
    </xdr:from>
    <xdr:to>
      <xdr:col>2</xdr:col>
      <xdr:colOff>4402895</xdr:colOff>
      <xdr:row>680</xdr:row>
      <xdr:rowOff>1579685</xdr:rowOff>
    </xdr:to>
    <xdr:pic>
      <xdr:nvPicPr>
        <xdr:cNvPr id="196" name="図 195">
          <a:extLst>
            <a:ext uri="{FF2B5EF4-FFF2-40B4-BE49-F238E27FC236}">
              <a16:creationId xmlns:a16="http://schemas.microsoft.com/office/drawing/2014/main" id="{7494F9F5-5D9A-E93C-2FA8-D64F215F1185}"/>
            </a:ext>
          </a:extLst>
        </xdr:cNvPr>
        <xdr:cNvPicPr>
          <a:picLocks noChangeAspect="1"/>
        </xdr:cNvPicPr>
      </xdr:nvPicPr>
      <xdr:blipFill>
        <a:blip xmlns:r="http://schemas.openxmlformats.org/officeDocument/2006/relationships" r:embed="rId98"/>
        <a:stretch>
          <a:fillRect/>
        </a:stretch>
      </xdr:blipFill>
      <xdr:spPr>
        <a:xfrm>
          <a:off x="3907790" y="347738700"/>
          <a:ext cx="1561905" cy="1561905"/>
        </a:xfrm>
        <a:prstGeom prst="rect">
          <a:avLst/>
        </a:prstGeom>
      </xdr:spPr>
    </xdr:pic>
    <xdr:clientData/>
  </xdr:twoCellAnchor>
  <xdr:twoCellAnchor editAs="oneCell">
    <xdr:from>
      <xdr:col>5</xdr:col>
      <xdr:colOff>2844800</xdr:colOff>
      <xdr:row>680</xdr:row>
      <xdr:rowOff>12700</xdr:rowOff>
    </xdr:from>
    <xdr:to>
      <xdr:col>5</xdr:col>
      <xdr:colOff>4399085</xdr:colOff>
      <xdr:row>680</xdr:row>
      <xdr:rowOff>1582225</xdr:rowOff>
    </xdr:to>
    <xdr:pic>
      <xdr:nvPicPr>
        <xdr:cNvPr id="197" name="図 196">
          <a:extLst>
            <a:ext uri="{FF2B5EF4-FFF2-40B4-BE49-F238E27FC236}">
              <a16:creationId xmlns:a16="http://schemas.microsoft.com/office/drawing/2014/main" id="{A58DE0C6-8C31-C2DC-7D91-6D05F3F7A1B0}"/>
            </a:ext>
          </a:extLst>
        </xdr:cNvPr>
        <xdr:cNvPicPr>
          <a:picLocks noChangeAspect="1"/>
        </xdr:cNvPicPr>
      </xdr:nvPicPr>
      <xdr:blipFill>
        <a:blip xmlns:r="http://schemas.openxmlformats.org/officeDocument/2006/relationships" r:embed="rId98"/>
        <a:stretch>
          <a:fillRect/>
        </a:stretch>
      </xdr:blipFill>
      <xdr:spPr>
        <a:xfrm>
          <a:off x="8978900" y="347726000"/>
          <a:ext cx="1561905" cy="1561905"/>
        </a:xfrm>
        <a:prstGeom prst="rect">
          <a:avLst/>
        </a:prstGeom>
      </xdr:spPr>
    </xdr:pic>
    <xdr:clientData/>
  </xdr:twoCellAnchor>
  <xdr:twoCellAnchor editAs="oneCell">
    <xdr:from>
      <xdr:col>2</xdr:col>
      <xdr:colOff>2832100</xdr:colOff>
      <xdr:row>687</xdr:row>
      <xdr:rowOff>12700</xdr:rowOff>
    </xdr:from>
    <xdr:to>
      <xdr:col>2</xdr:col>
      <xdr:colOff>4401625</xdr:colOff>
      <xdr:row>687</xdr:row>
      <xdr:rowOff>1582225</xdr:rowOff>
    </xdr:to>
    <xdr:pic>
      <xdr:nvPicPr>
        <xdr:cNvPr id="198" name="図 197">
          <a:extLst>
            <a:ext uri="{FF2B5EF4-FFF2-40B4-BE49-F238E27FC236}">
              <a16:creationId xmlns:a16="http://schemas.microsoft.com/office/drawing/2014/main" id="{DC1B9B70-4402-80C2-5875-F3923774BE15}"/>
            </a:ext>
          </a:extLst>
        </xdr:cNvPr>
        <xdr:cNvPicPr>
          <a:picLocks noChangeAspect="1"/>
        </xdr:cNvPicPr>
      </xdr:nvPicPr>
      <xdr:blipFill>
        <a:blip xmlns:r="http://schemas.openxmlformats.org/officeDocument/2006/relationships" r:embed="rId99"/>
        <a:stretch>
          <a:fillRect/>
        </a:stretch>
      </xdr:blipFill>
      <xdr:spPr>
        <a:xfrm>
          <a:off x="3898900" y="351307400"/>
          <a:ext cx="1561905" cy="1561905"/>
        </a:xfrm>
        <a:prstGeom prst="rect">
          <a:avLst/>
        </a:prstGeom>
      </xdr:spPr>
    </xdr:pic>
    <xdr:clientData/>
  </xdr:twoCellAnchor>
  <xdr:twoCellAnchor editAs="oneCell">
    <xdr:from>
      <xdr:col>5</xdr:col>
      <xdr:colOff>2832100</xdr:colOff>
      <xdr:row>687</xdr:row>
      <xdr:rowOff>25400</xdr:rowOff>
    </xdr:from>
    <xdr:to>
      <xdr:col>5</xdr:col>
      <xdr:colOff>4401625</xdr:colOff>
      <xdr:row>687</xdr:row>
      <xdr:rowOff>1579685</xdr:rowOff>
    </xdr:to>
    <xdr:pic>
      <xdr:nvPicPr>
        <xdr:cNvPr id="199" name="図 198">
          <a:extLst>
            <a:ext uri="{FF2B5EF4-FFF2-40B4-BE49-F238E27FC236}">
              <a16:creationId xmlns:a16="http://schemas.microsoft.com/office/drawing/2014/main" id="{4D37E921-005E-C65E-833C-08597B84BEED}"/>
            </a:ext>
          </a:extLst>
        </xdr:cNvPr>
        <xdr:cNvPicPr>
          <a:picLocks noChangeAspect="1"/>
        </xdr:cNvPicPr>
      </xdr:nvPicPr>
      <xdr:blipFill>
        <a:blip xmlns:r="http://schemas.openxmlformats.org/officeDocument/2006/relationships" r:embed="rId99"/>
        <a:stretch>
          <a:fillRect/>
        </a:stretch>
      </xdr:blipFill>
      <xdr:spPr>
        <a:xfrm>
          <a:off x="8966200" y="351320100"/>
          <a:ext cx="1561905" cy="1561905"/>
        </a:xfrm>
        <a:prstGeom prst="rect">
          <a:avLst/>
        </a:prstGeom>
      </xdr:spPr>
    </xdr:pic>
    <xdr:clientData/>
  </xdr:twoCellAnchor>
  <xdr:twoCellAnchor editAs="oneCell">
    <xdr:from>
      <xdr:col>2</xdr:col>
      <xdr:colOff>2832100</xdr:colOff>
      <xdr:row>694</xdr:row>
      <xdr:rowOff>12700</xdr:rowOff>
    </xdr:from>
    <xdr:to>
      <xdr:col>2</xdr:col>
      <xdr:colOff>4401625</xdr:colOff>
      <xdr:row>694</xdr:row>
      <xdr:rowOff>1582225</xdr:rowOff>
    </xdr:to>
    <xdr:pic>
      <xdr:nvPicPr>
        <xdr:cNvPr id="200" name="図 199">
          <a:extLst>
            <a:ext uri="{FF2B5EF4-FFF2-40B4-BE49-F238E27FC236}">
              <a16:creationId xmlns:a16="http://schemas.microsoft.com/office/drawing/2014/main" id="{14F268A7-498E-5A49-4B25-7455858A96F2}"/>
            </a:ext>
          </a:extLst>
        </xdr:cNvPr>
        <xdr:cNvPicPr>
          <a:picLocks noChangeAspect="1"/>
        </xdr:cNvPicPr>
      </xdr:nvPicPr>
      <xdr:blipFill>
        <a:blip xmlns:r="http://schemas.openxmlformats.org/officeDocument/2006/relationships" r:embed="rId100"/>
        <a:stretch>
          <a:fillRect/>
        </a:stretch>
      </xdr:blipFill>
      <xdr:spPr>
        <a:xfrm>
          <a:off x="3898900" y="354888800"/>
          <a:ext cx="1561905" cy="1561905"/>
        </a:xfrm>
        <a:prstGeom prst="rect">
          <a:avLst/>
        </a:prstGeom>
      </xdr:spPr>
    </xdr:pic>
    <xdr:clientData/>
  </xdr:twoCellAnchor>
  <xdr:twoCellAnchor editAs="oneCell">
    <xdr:from>
      <xdr:col>5</xdr:col>
      <xdr:colOff>2832100</xdr:colOff>
      <xdr:row>694</xdr:row>
      <xdr:rowOff>25400</xdr:rowOff>
    </xdr:from>
    <xdr:to>
      <xdr:col>5</xdr:col>
      <xdr:colOff>4401625</xdr:colOff>
      <xdr:row>694</xdr:row>
      <xdr:rowOff>1579685</xdr:rowOff>
    </xdr:to>
    <xdr:pic>
      <xdr:nvPicPr>
        <xdr:cNvPr id="201" name="図 200">
          <a:extLst>
            <a:ext uri="{FF2B5EF4-FFF2-40B4-BE49-F238E27FC236}">
              <a16:creationId xmlns:a16="http://schemas.microsoft.com/office/drawing/2014/main" id="{67067460-65E0-4B65-F1A3-2EBCDA70E6DF}"/>
            </a:ext>
          </a:extLst>
        </xdr:cNvPr>
        <xdr:cNvPicPr>
          <a:picLocks noChangeAspect="1"/>
        </xdr:cNvPicPr>
      </xdr:nvPicPr>
      <xdr:blipFill>
        <a:blip xmlns:r="http://schemas.openxmlformats.org/officeDocument/2006/relationships" r:embed="rId100"/>
        <a:stretch>
          <a:fillRect/>
        </a:stretch>
      </xdr:blipFill>
      <xdr:spPr>
        <a:xfrm>
          <a:off x="8966200" y="354901500"/>
          <a:ext cx="1561905" cy="1561905"/>
        </a:xfrm>
        <a:prstGeom prst="rect">
          <a:avLst/>
        </a:prstGeom>
      </xdr:spPr>
    </xdr:pic>
    <xdr:clientData/>
  </xdr:twoCellAnchor>
  <xdr:twoCellAnchor editAs="oneCell">
    <xdr:from>
      <xdr:col>2</xdr:col>
      <xdr:colOff>2840990</xdr:colOff>
      <xdr:row>701</xdr:row>
      <xdr:rowOff>25400</xdr:rowOff>
    </xdr:from>
    <xdr:to>
      <xdr:col>2</xdr:col>
      <xdr:colOff>4399085</xdr:colOff>
      <xdr:row>701</xdr:row>
      <xdr:rowOff>1583495</xdr:rowOff>
    </xdr:to>
    <xdr:pic>
      <xdr:nvPicPr>
        <xdr:cNvPr id="202" name="図 201">
          <a:extLst>
            <a:ext uri="{FF2B5EF4-FFF2-40B4-BE49-F238E27FC236}">
              <a16:creationId xmlns:a16="http://schemas.microsoft.com/office/drawing/2014/main" id="{41E7BB87-A3B0-8B1A-65EF-9E788C0C28F8}"/>
            </a:ext>
          </a:extLst>
        </xdr:cNvPr>
        <xdr:cNvPicPr>
          <a:picLocks noChangeAspect="1"/>
        </xdr:cNvPicPr>
      </xdr:nvPicPr>
      <xdr:blipFill>
        <a:blip xmlns:r="http://schemas.openxmlformats.org/officeDocument/2006/relationships" r:embed="rId101"/>
        <a:stretch>
          <a:fillRect/>
        </a:stretch>
      </xdr:blipFill>
      <xdr:spPr>
        <a:xfrm>
          <a:off x="3907790" y="358482900"/>
          <a:ext cx="1561905" cy="1561905"/>
        </a:xfrm>
        <a:prstGeom prst="rect">
          <a:avLst/>
        </a:prstGeom>
      </xdr:spPr>
    </xdr:pic>
    <xdr:clientData/>
  </xdr:twoCellAnchor>
  <xdr:twoCellAnchor editAs="oneCell">
    <xdr:from>
      <xdr:col>5</xdr:col>
      <xdr:colOff>2828290</xdr:colOff>
      <xdr:row>701</xdr:row>
      <xdr:rowOff>27305</xdr:rowOff>
    </xdr:from>
    <xdr:to>
      <xdr:col>5</xdr:col>
      <xdr:colOff>4401625</xdr:colOff>
      <xdr:row>701</xdr:row>
      <xdr:rowOff>1583495</xdr:rowOff>
    </xdr:to>
    <xdr:pic>
      <xdr:nvPicPr>
        <xdr:cNvPr id="203" name="図 202">
          <a:extLst>
            <a:ext uri="{FF2B5EF4-FFF2-40B4-BE49-F238E27FC236}">
              <a16:creationId xmlns:a16="http://schemas.microsoft.com/office/drawing/2014/main" id="{0543091E-60B6-4FB8-DB93-EBC37D66EFCB}"/>
            </a:ext>
          </a:extLst>
        </xdr:cNvPr>
        <xdr:cNvPicPr>
          <a:picLocks noChangeAspect="1"/>
        </xdr:cNvPicPr>
      </xdr:nvPicPr>
      <xdr:blipFill>
        <a:blip xmlns:r="http://schemas.openxmlformats.org/officeDocument/2006/relationships" r:embed="rId101"/>
        <a:stretch>
          <a:fillRect/>
        </a:stretch>
      </xdr:blipFill>
      <xdr:spPr>
        <a:xfrm>
          <a:off x="8962390" y="358484805"/>
          <a:ext cx="1560000" cy="1560000"/>
        </a:xfrm>
        <a:prstGeom prst="rect">
          <a:avLst/>
        </a:prstGeom>
      </xdr:spPr>
    </xdr:pic>
    <xdr:clientData/>
  </xdr:twoCellAnchor>
  <xdr:twoCellAnchor editAs="oneCell">
    <xdr:from>
      <xdr:col>2</xdr:col>
      <xdr:colOff>2844800</xdr:colOff>
      <xdr:row>708</xdr:row>
      <xdr:rowOff>25400</xdr:rowOff>
    </xdr:from>
    <xdr:to>
      <xdr:col>2</xdr:col>
      <xdr:colOff>4402895</xdr:colOff>
      <xdr:row>708</xdr:row>
      <xdr:rowOff>1583495</xdr:rowOff>
    </xdr:to>
    <xdr:pic>
      <xdr:nvPicPr>
        <xdr:cNvPr id="204" name="図 203">
          <a:extLst>
            <a:ext uri="{FF2B5EF4-FFF2-40B4-BE49-F238E27FC236}">
              <a16:creationId xmlns:a16="http://schemas.microsoft.com/office/drawing/2014/main" id="{7F5877D4-350F-D80E-271A-7FB192E1D9F3}"/>
            </a:ext>
          </a:extLst>
        </xdr:cNvPr>
        <xdr:cNvPicPr>
          <a:picLocks noChangeAspect="1"/>
        </xdr:cNvPicPr>
      </xdr:nvPicPr>
      <xdr:blipFill>
        <a:blip xmlns:r="http://schemas.openxmlformats.org/officeDocument/2006/relationships" r:embed="rId102"/>
        <a:stretch>
          <a:fillRect/>
        </a:stretch>
      </xdr:blipFill>
      <xdr:spPr>
        <a:xfrm>
          <a:off x="3911600" y="362064300"/>
          <a:ext cx="1561905" cy="1561905"/>
        </a:xfrm>
        <a:prstGeom prst="rect">
          <a:avLst/>
        </a:prstGeom>
      </xdr:spPr>
    </xdr:pic>
    <xdr:clientData/>
  </xdr:twoCellAnchor>
  <xdr:twoCellAnchor editAs="oneCell">
    <xdr:from>
      <xdr:col>5</xdr:col>
      <xdr:colOff>2844800</xdr:colOff>
      <xdr:row>708</xdr:row>
      <xdr:rowOff>16510</xdr:rowOff>
    </xdr:from>
    <xdr:to>
      <xdr:col>6</xdr:col>
      <xdr:colOff>3615</xdr:colOff>
      <xdr:row>708</xdr:row>
      <xdr:rowOff>1582225</xdr:rowOff>
    </xdr:to>
    <xdr:pic>
      <xdr:nvPicPr>
        <xdr:cNvPr id="205" name="図 204">
          <a:extLst>
            <a:ext uri="{FF2B5EF4-FFF2-40B4-BE49-F238E27FC236}">
              <a16:creationId xmlns:a16="http://schemas.microsoft.com/office/drawing/2014/main" id="{AB75E66C-DDED-D6A5-816B-D6B755DE9B30}"/>
            </a:ext>
          </a:extLst>
        </xdr:cNvPr>
        <xdr:cNvPicPr>
          <a:picLocks noChangeAspect="1"/>
        </xdr:cNvPicPr>
      </xdr:nvPicPr>
      <xdr:blipFill>
        <a:blip xmlns:r="http://schemas.openxmlformats.org/officeDocument/2006/relationships" r:embed="rId102"/>
        <a:stretch>
          <a:fillRect/>
        </a:stretch>
      </xdr:blipFill>
      <xdr:spPr>
        <a:xfrm>
          <a:off x="8978900" y="362055410"/>
          <a:ext cx="1565715" cy="1561905"/>
        </a:xfrm>
        <a:prstGeom prst="rect">
          <a:avLst/>
        </a:prstGeom>
      </xdr:spPr>
    </xdr:pic>
    <xdr:clientData/>
  </xdr:twoCellAnchor>
  <xdr:twoCellAnchor editAs="oneCell">
    <xdr:from>
      <xdr:col>2</xdr:col>
      <xdr:colOff>2844800</xdr:colOff>
      <xdr:row>715</xdr:row>
      <xdr:rowOff>12700</xdr:rowOff>
    </xdr:from>
    <xdr:to>
      <xdr:col>2</xdr:col>
      <xdr:colOff>4399085</xdr:colOff>
      <xdr:row>715</xdr:row>
      <xdr:rowOff>1582225</xdr:rowOff>
    </xdr:to>
    <xdr:pic>
      <xdr:nvPicPr>
        <xdr:cNvPr id="206" name="図 205">
          <a:extLst>
            <a:ext uri="{FF2B5EF4-FFF2-40B4-BE49-F238E27FC236}">
              <a16:creationId xmlns:a16="http://schemas.microsoft.com/office/drawing/2014/main" id="{2F19C52B-69C7-3C10-AA2A-E1E9A434E447}"/>
            </a:ext>
          </a:extLst>
        </xdr:cNvPr>
        <xdr:cNvPicPr>
          <a:picLocks noChangeAspect="1"/>
        </xdr:cNvPicPr>
      </xdr:nvPicPr>
      <xdr:blipFill>
        <a:blip xmlns:r="http://schemas.openxmlformats.org/officeDocument/2006/relationships" r:embed="rId103"/>
        <a:stretch>
          <a:fillRect/>
        </a:stretch>
      </xdr:blipFill>
      <xdr:spPr>
        <a:xfrm>
          <a:off x="3911600" y="365633000"/>
          <a:ext cx="1561905" cy="1561905"/>
        </a:xfrm>
        <a:prstGeom prst="rect">
          <a:avLst/>
        </a:prstGeom>
      </xdr:spPr>
    </xdr:pic>
    <xdr:clientData/>
  </xdr:twoCellAnchor>
  <xdr:twoCellAnchor editAs="oneCell">
    <xdr:from>
      <xdr:col>5</xdr:col>
      <xdr:colOff>2839720</xdr:colOff>
      <xdr:row>715</xdr:row>
      <xdr:rowOff>31115</xdr:rowOff>
    </xdr:from>
    <xdr:to>
      <xdr:col>5</xdr:col>
      <xdr:colOff>4401625</xdr:colOff>
      <xdr:row>715</xdr:row>
      <xdr:rowOff>1579685</xdr:rowOff>
    </xdr:to>
    <xdr:pic>
      <xdr:nvPicPr>
        <xdr:cNvPr id="207" name="図 206">
          <a:extLst>
            <a:ext uri="{FF2B5EF4-FFF2-40B4-BE49-F238E27FC236}">
              <a16:creationId xmlns:a16="http://schemas.microsoft.com/office/drawing/2014/main" id="{A07FD523-C37A-EF50-3832-443D86C60413}"/>
            </a:ext>
          </a:extLst>
        </xdr:cNvPr>
        <xdr:cNvPicPr>
          <a:picLocks noChangeAspect="1"/>
        </xdr:cNvPicPr>
      </xdr:nvPicPr>
      <xdr:blipFill>
        <a:blip xmlns:r="http://schemas.openxmlformats.org/officeDocument/2006/relationships" r:embed="rId103"/>
        <a:stretch>
          <a:fillRect/>
        </a:stretch>
      </xdr:blipFill>
      <xdr:spPr>
        <a:xfrm>
          <a:off x="8973820" y="365651415"/>
          <a:ext cx="1561905" cy="1560000"/>
        </a:xfrm>
        <a:prstGeom prst="rect">
          <a:avLst/>
        </a:prstGeom>
      </xdr:spPr>
    </xdr:pic>
    <xdr:clientData/>
  </xdr:twoCellAnchor>
  <xdr:twoCellAnchor editAs="oneCell">
    <xdr:from>
      <xdr:col>2</xdr:col>
      <xdr:colOff>2844800</xdr:colOff>
      <xdr:row>722</xdr:row>
      <xdr:rowOff>25400</xdr:rowOff>
    </xdr:from>
    <xdr:to>
      <xdr:col>2</xdr:col>
      <xdr:colOff>4399085</xdr:colOff>
      <xdr:row>722</xdr:row>
      <xdr:rowOff>1579685</xdr:rowOff>
    </xdr:to>
    <xdr:pic>
      <xdr:nvPicPr>
        <xdr:cNvPr id="208" name="図 207">
          <a:extLst>
            <a:ext uri="{FF2B5EF4-FFF2-40B4-BE49-F238E27FC236}">
              <a16:creationId xmlns:a16="http://schemas.microsoft.com/office/drawing/2014/main" id="{F962CB6A-1D58-0542-557A-C282238F510B}"/>
            </a:ext>
          </a:extLst>
        </xdr:cNvPr>
        <xdr:cNvPicPr>
          <a:picLocks noChangeAspect="1"/>
        </xdr:cNvPicPr>
      </xdr:nvPicPr>
      <xdr:blipFill>
        <a:blip xmlns:r="http://schemas.openxmlformats.org/officeDocument/2006/relationships" r:embed="rId104"/>
        <a:stretch>
          <a:fillRect/>
        </a:stretch>
      </xdr:blipFill>
      <xdr:spPr>
        <a:xfrm>
          <a:off x="3911600" y="369227100"/>
          <a:ext cx="1561905" cy="1561905"/>
        </a:xfrm>
        <a:prstGeom prst="rect">
          <a:avLst/>
        </a:prstGeom>
      </xdr:spPr>
    </xdr:pic>
    <xdr:clientData/>
  </xdr:twoCellAnchor>
  <xdr:twoCellAnchor editAs="oneCell">
    <xdr:from>
      <xdr:col>5</xdr:col>
      <xdr:colOff>2844800</xdr:colOff>
      <xdr:row>722</xdr:row>
      <xdr:rowOff>12700</xdr:rowOff>
    </xdr:from>
    <xdr:to>
      <xdr:col>5</xdr:col>
      <xdr:colOff>4399085</xdr:colOff>
      <xdr:row>722</xdr:row>
      <xdr:rowOff>1582225</xdr:rowOff>
    </xdr:to>
    <xdr:pic>
      <xdr:nvPicPr>
        <xdr:cNvPr id="209" name="図 208">
          <a:extLst>
            <a:ext uri="{FF2B5EF4-FFF2-40B4-BE49-F238E27FC236}">
              <a16:creationId xmlns:a16="http://schemas.microsoft.com/office/drawing/2014/main" id="{4115CFED-339F-057E-001A-9D9685C36993}"/>
            </a:ext>
          </a:extLst>
        </xdr:cNvPr>
        <xdr:cNvPicPr>
          <a:picLocks noChangeAspect="1"/>
        </xdr:cNvPicPr>
      </xdr:nvPicPr>
      <xdr:blipFill>
        <a:blip xmlns:r="http://schemas.openxmlformats.org/officeDocument/2006/relationships" r:embed="rId104"/>
        <a:stretch>
          <a:fillRect/>
        </a:stretch>
      </xdr:blipFill>
      <xdr:spPr>
        <a:xfrm>
          <a:off x="8978900" y="369214400"/>
          <a:ext cx="1561905" cy="1561905"/>
        </a:xfrm>
        <a:prstGeom prst="rect">
          <a:avLst/>
        </a:prstGeom>
      </xdr:spPr>
    </xdr:pic>
    <xdr:clientData/>
  </xdr:twoCellAnchor>
  <xdr:twoCellAnchor editAs="oneCell">
    <xdr:from>
      <xdr:col>2</xdr:col>
      <xdr:colOff>2840990</xdr:colOff>
      <xdr:row>729</xdr:row>
      <xdr:rowOff>25400</xdr:rowOff>
    </xdr:from>
    <xdr:to>
      <xdr:col>2</xdr:col>
      <xdr:colOff>4402895</xdr:colOff>
      <xdr:row>729</xdr:row>
      <xdr:rowOff>1579685</xdr:rowOff>
    </xdr:to>
    <xdr:pic>
      <xdr:nvPicPr>
        <xdr:cNvPr id="210" name="図 209">
          <a:extLst>
            <a:ext uri="{FF2B5EF4-FFF2-40B4-BE49-F238E27FC236}">
              <a16:creationId xmlns:a16="http://schemas.microsoft.com/office/drawing/2014/main" id="{75665FE2-2696-DB5C-F758-8ED829532456}"/>
            </a:ext>
          </a:extLst>
        </xdr:cNvPr>
        <xdr:cNvPicPr>
          <a:picLocks noChangeAspect="1"/>
        </xdr:cNvPicPr>
      </xdr:nvPicPr>
      <xdr:blipFill>
        <a:blip xmlns:r="http://schemas.openxmlformats.org/officeDocument/2006/relationships" r:embed="rId105"/>
        <a:stretch>
          <a:fillRect/>
        </a:stretch>
      </xdr:blipFill>
      <xdr:spPr>
        <a:xfrm>
          <a:off x="3907790" y="372808500"/>
          <a:ext cx="1561905" cy="1561905"/>
        </a:xfrm>
        <a:prstGeom prst="rect">
          <a:avLst/>
        </a:prstGeom>
      </xdr:spPr>
    </xdr:pic>
    <xdr:clientData/>
  </xdr:twoCellAnchor>
  <xdr:twoCellAnchor editAs="oneCell">
    <xdr:from>
      <xdr:col>5</xdr:col>
      <xdr:colOff>2840990</xdr:colOff>
      <xdr:row>729</xdr:row>
      <xdr:rowOff>12700</xdr:rowOff>
    </xdr:from>
    <xdr:to>
      <xdr:col>5</xdr:col>
      <xdr:colOff>4402895</xdr:colOff>
      <xdr:row>729</xdr:row>
      <xdr:rowOff>1582225</xdr:rowOff>
    </xdr:to>
    <xdr:pic>
      <xdr:nvPicPr>
        <xdr:cNvPr id="211" name="図 210">
          <a:extLst>
            <a:ext uri="{FF2B5EF4-FFF2-40B4-BE49-F238E27FC236}">
              <a16:creationId xmlns:a16="http://schemas.microsoft.com/office/drawing/2014/main" id="{AA9C5E8A-2DF7-D2C0-D6ED-CCE699AD01DD}"/>
            </a:ext>
          </a:extLst>
        </xdr:cNvPr>
        <xdr:cNvPicPr>
          <a:picLocks noChangeAspect="1"/>
        </xdr:cNvPicPr>
      </xdr:nvPicPr>
      <xdr:blipFill>
        <a:blip xmlns:r="http://schemas.openxmlformats.org/officeDocument/2006/relationships" r:embed="rId105"/>
        <a:stretch>
          <a:fillRect/>
        </a:stretch>
      </xdr:blipFill>
      <xdr:spPr>
        <a:xfrm>
          <a:off x="8975090" y="372795800"/>
          <a:ext cx="1561905" cy="1561905"/>
        </a:xfrm>
        <a:prstGeom prst="rect">
          <a:avLst/>
        </a:prstGeom>
      </xdr:spPr>
    </xdr:pic>
    <xdr:clientData/>
  </xdr:twoCellAnchor>
  <xdr:twoCellAnchor editAs="oneCell">
    <xdr:from>
      <xdr:col>2</xdr:col>
      <xdr:colOff>2844800</xdr:colOff>
      <xdr:row>736</xdr:row>
      <xdr:rowOff>12700</xdr:rowOff>
    </xdr:from>
    <xdr:to>
      <xdr:col>2</xdr:col>
      <xdr:colOff>4399085</xdr:colOff>
      <xdr:row>736</xdr:row>
      <xdr:rowOff>1582225</xdr:rowOff>
    </xdr:to>
    <xdr:pic>
      <xdr:nvPicPr>
        <xdr:cNvPr id="212" name="図 211">
          <a:extLst>
            <a:ext uri="{FF2B5EF4-FFF2-40B4-BE49-F238E27FC236}">
              <a16:creationId xmlns:a16="http://schemas.microsoft.com/office/drawing/2014/main" id="{91340DA1-D1AC-8F69-EE93-D007102502B1}"/>
            </a:ext>
          </a:extLst>
        </xdr:cNvPr>
        <xdr:cNvPicPr>
          <a:picLocks noChangeAspect="1"/>
        </xdr:cNvPicPr>
      </xdr:nvPicPr>
      <xdr:blipFill>
        <a:blip xmlns:r="http://schemas.openxmlformats.org/officeDocument/2006/relationships" r:embed="rId106"/>
        <a:stretch>
          <a:fillRect/>
        </a:stretch>
      </xdr:blipFill>
      <xdr:spPr>
        <a:xfrm>
          <a:off x="3911600" y="376377200"/>
          <a:ext cx="1561905" cy="1561905"/>
        </a:xfrm>
        <a:prstGeom prst="rect">
          <a:avLst/>
        </a:prstGeom>
      </xdr:spPr>
    </xdr:pic>
    <xdr:clientData/>
  </xdr:twoCellAnchor>
  <xdr:twoCellAnchor editAs="oneCell">
    <xdr:from>
      <xdr:col>5</xdr:col>
      <xdr:colOff>2844800</xdr:colOff>
      <xdr:row>736</xdr:row>
      <xdr:rowOff>12700</xdr:rowOff>
    </xdr:from>
    <xdr:to>
      <xdr:col>6</xdr:col>
      <xdr:colOff>3615</xdr:colOff>
      <xdr:row>736</xdr:row>
      <xdr:rowOff>1582225</xdr:rowOff>
    </xdr:to>
    <xdr:pic>
      <xdr:nvPicPr>
        <xdr:cNvPr id="213" name="図 212">
          <a:extLst>
            <a:ext uri="{FF2B5EF4-FFF2-40B4-BE49-F238E27FC236}">
              <a16:creationId xmlns:a16="http://schemas.microsoft.com/office/drawing/2014/main" id="{20811B44-C8CC-464E-9BD2-99C03AA1C080}"/>
            </a:ext>
          </a:extLst>
        </xdr:cNvPr>
        <xdr:cNvPicPr>
          <a:picLocks noChangeAspect="1"/>
        </xdr:cNvPicPr>
      </xdr:nvPicPr>
      <xdr:blipFill>
        <a:blip xmlns:r="http://schemas.openxmlformats.org/officeDocument/2006/relationships" r:embed="rId106"/>
        <a:stretch>
          <a:fillRect/>
        </a:stretch>
      </xdr:blipFill>
      <xdr:spPr>
        <a:xfrm>
          <a:off x="8978900" y="376377200"/>
          <a:ext cx="1565715" cy="1561905"/>
        </a:xfrm>
        <a:prstGeom prst="rect">
          <a:avLst/>
        </a:prstGeom>
      </xdr:spPr>
    </xdr:pic>
    <xdr:clientData/>
  </xdr:twoCellAnchor>
  <xdr:twoCellAnchor editAs="oneCell">
    <xdr:from>
      <xdr:col>2</xdr:col>
      <xdr:colOff>2832100</xdr:colOff>
      <xdr:row>743</xdr:row>
      <xdr:rowOff>25400</xdr:rowOff>
    </xdr:from>
    <xdr:to>
      <xdr:col>2</xdr:col>
      <xdr:colOff>4401625</xdr:colOff>
      <xdr:row>743</xdr:row>
      <xdr:rowOff>1579685</xdr:rowOff>
    </xdr:to>
    <xdr:pic>
      <xdr:nvPicPr>
        <xdr:cNvPr id="214" name="図 213">
          <a:extLst>
            <a:ext uri="{FF2B5EF4-FFF2-40B4-BE49-F238E27FC236}">
              <a16:creationId xmlns:a16="http://schemas.microsoft.com/office/drawing/2014/main" id="{02D7CF39-9977-A91A-AF1C-E0F52CBE61C7}"/>
            </a:ext>
          </a:extLst>
        </xdr:cNvPr>
        <xdr:cNvPicPr>
          <a:picLocks noChangeAspect="1"/>
        </xdr:cNvPicPr>
      </xdr:nvPicPr>
      <xdr:blipFill>
        <a:blip xmlns:r="http://schemas.openxmlformats.org/officeDocument/2006/relationships" r:embed="rId107"/>
        <a:stretch>
          <a:fillRect/>
        </a:stretch>
      </xdr:blipFill>
      <xdr:spPr>
        <a:xfrm>
          <a:off x="3898900" y="379971300"/>
          <a:ext cx="1561905" cy="1561905"/>
        </a:xfrm>
        <a:prstGeom prst="rect">
          <a:avLst/>
        </a:prstGeom>
      </xdr:spPr>
    </xdr:pic>
    <xdr:clientData/>
  </xdr:twoCellAnchor>
  <xdr:twoCellAnchor editAs="oneCell">
    <xdr:from>
      <xdr:col>5</xdr:col>
      <xdr:colOff>2828290</xdr:colOff>
      <xdr:row>743</xdr:row>
      <xdr:rowOff>21590</xdr:rowOff>
    </xdr:from>
    <xdr:to>
      <xdr:col>5</xdr:col>
      <xdr:colOff>4403530</xdr:colOff>
      <xdr:row>743</xdr:row>
      <xdr:rowOff>1579685</xdr:rowOff>
    </xdr:to>
    <xdr:pic>
      <xdr:nvPicPr>
        <xdr:cNvPr id="216" name="図 215">
          <a:extLst>
            <a:ext uri="{FF2B5EF4-FFF2-40B4-BE49-F238E27FC236}">
              <a16:creationId xmlns:a16="http://schemas.microsoft.com/office/drawing/2014/main" id="{4B5A8629-9994-9AAA-AB6A-05E46557A8D7}"/>
            </a:ext>
          </a:extLst>
        </xdr:cNvPr>
        <xdr:cNvPicPr>
          <a:picLocks noChangeAspect="1"/>
        </xdr:cNvPicPr>
      </xdr:nvPicPr>
      <xdr:blipFill>
        <a:blip xmlns:r="http://schemas.openxmlformats.org/officeDocument/2006/relationships" r:embed="rId107"/>
        <a:stretch>
          <a:fillRect/>
        </a:stretch>
      </xdr:blipFill>
      <xdr:spPr>
        <a:xfrm>
          <a:off x="8962390" y="379967490"/>
          <a:ext cx="1567620" cy="1565715"/>
        </a:xfrm>
        <a:prstGeom prst="rect">
          <a:avLst/>
        </a:prstGeom>
      </xdr:spPr>
    </xdr:pic>
    <xdr:clientData/>
  </xdr:twoCellAnchor>
  <xdr:twoCellAnchor editAs="oneCell">
    <xdr:from>
      <xdr:col>2</xdr:col>
      <xdr:colOff>2844800</xdr:colOff>
      <xdr:row>750</xdr:row>
      <xdr:rowOff>12700</xdr:rowOff>
    </xdr:from>
    <xdr:to>
      <xdr:col>2</xdr:col>
      <xdr:colOff>4399085</xdr:colOff>
      <xdr:row>750</xdr:row>
      <xdr:rowOff>1582225</xdr:rowOff>
    </xdr:to>
    <xdr:pic>
      <xdr:nvPicPr>
        <xdr:cNvPr id="217" name="図 216">
          <a:extLst>
            <a:ext uri="{FF2B5EF4-FFF2-40B4-BE49-F238E27FC236}">
              <a16:creationId xmlns:a16="http://schemas.microsoft.com/office/drawing/2014/main" id="{58520F92-8A5A-622A-C3DA-CEF003C4C63F}"/>
            </a:ext>
          </a:extLst>
        </xdr:cNvPr>
        <xdr:cNvPicPr>
          <a:picLocks noChangeAspect="1"/>
        </xdr:cNvPicPr>
      </xdr:nvPicPr>
      <xdr:blipFill>
        <a:blip xmlns:r="http://schemas.openxmlformats.org/officeDocument/2006/relationships" r:embed="rId108"/>
        <a:stretch>
          <a:fillRect/>
        </a:stretch>
      </xdr:blipFill>
      <xdr:spPr>
        <a:xfrm>
          <a:off x="3911600" y="383540000"/>
          <a:ext cx="1561905" cy="1561905"/>
        </a:xfrm>
        <a:prstGeom prst="rect">
          <a:avLst/>
        </a:prstGeom>
      </xdr:spPr>
    </xdr:pic>
    <xdr:clientData/>
  </xdr:twoCellAnchor>
  <xdr:twoCellAnchor editAs="oneCell">
    <xdr:from>
      <xdr:col>5</xdr:col>
      <xdr:colOff>2840990</xdr:colOff>
      <xdr:row>750</xdr:row>
      <xdr:rowOff>23495</xdr:rowOff>
    </xdr:from>
    <xdr:to>
      <xdr:col>5</xdr:col>
      <xdr:colOff>4402895</xdr:colOff>
      <xdr:row>750</xdr:row>
      <xdr:rowOff>1577780</xdr:rowOff>
    </xdr:to>
    <xdr:pic>
      <xdr:nvPicPr>
        <xdr:cNvPr id="218" name="図 217">
          <a:extLst>
            <a:ext uri="{FF2B5EF4-FFF2-40B4-BE49-F238E27FC236}">
              <a16:creationId xmlns:a16="http://schemas.microsoft.com/office/drawing/2014/main" id="{E9F75851-8774-6768-FE59-C43A055F515C}"/>
            </a:ext>
          </a:extLst>
        </xdr:cNvPr>
        <xdr:cNvPicPr>
          <a:picLocks noChangeAspect="1"/>
        </xdr:cNvPicPr>
      </xdr:nvPicPr>
      <xdr:blipFill>
        <a:blip xmlns:r="http://schemas.openxmlformats.org/officeDocument/2006/relationships" r:embed="rId108"/>
        <a:stretch>
          <a:fillRect/>
        </a:stretch>
      </xdr:blipFill>
      <xdr:spPr>
        <a:xfrm>
          <a:off x="8975090" y="383550795"/>
          <a:ext cx="1561905" cy="1561905"/>
        </a:xfrm>
        <a:prstGeom prst="rect">
          <a:avLst/>
        </a:prstGeom>
      </xdr:spPr>
    </xdr:pic>
    <xdr:clientData/>
  </xdr:twoCellAnchor>
  <xdr:twoCellAnchor editAs="oneCell">
    <xdr:from>
      <xdr:col>2</xdr:col>
      <xdr:colOff>2844800</xdr:colOff>
      <xdr:row>757</xdr:row>
      <xdr:rowOff>12700</xdr:rowOff>
    </xdr:from>
    <xdr:to>
      <xdr:col>2</xdr:col>
      <xdr:colOff>4402895</xdr:colOff>
      <xdr:row>757</xdr:row>
      <xdr:rowOff>1578415</xdr:rowOff>
    </xdr:to>
    <xdr:pic>
      <xdr:nvPicPr>
        <xdr:cNvPr id="219" name="図 218">
          <a:extLst>
            <a:ext uri="{FF2B5EF4-FFF2-40B4-BE49-F238E27FC236}">
              <a16:creationId xmlns:a16="http://schemas.microsoft.com/office/drawing/2014/main" id="{269457C5-33C5-AA18-F6D0-84630FE230E1}"/>
            </a:ext>
          </a:extLst>
        </xdr:cNvPr>
        <xdr:cNvPicPr>
          <a:picLocks noChangeAspect="1"/>
        </xdr:cNvPicPr>
      </xdr:nvPicPr>
      <xdr:blipFill>
        <a:blip xmlns:r="http://schemas.openxmlformats.org/officeDocument/2006/relationships" r:embed="rId109"/>
        <a:stretch>
          <a:fillRect/>
        </a:stretch>
      </xdr:blipFill>
      <xdr:spPr>
        <a:xfrm>
          <a:off x="3911600" y="387121400"/>
          <a:ext cx="1561905" cy="1561905"/>
        </a:xfrm>
        <a:prstGeom prst="rect">
          <a:avLst/>
        </a:prstGeom>
      </xdr:spPr>
    </xdr:pic>
    <xdr:clientData/>
  </xdr:twoCellAnchor>
  <xdr:twoCellAnchor editAs="oneCell">
    <xdr:from>
      <xdr:col>5</xdr:col>
      <xdr:colOff>2840990</xdr:colOff>
      <xdr:row>757</xdr:row>
      <xdr:rowOff>25400</xdr:rowOff>
    </xdr:from>
    <xdr:to>
      <xdr:col>5</xdr:col>
      <xdr:colOff>4399085</xdr:colOff>
      <xdr:row>757</xdr:row>
      <xdr:rowOff>1583495</xdr:rowOff>
    </xdr:to>
    <xdr:pic>
      <xdr:nvPicPr>
        <xdr:cNvPr id="220" name="図 219">
          <a:extLst>
            <a:ext uri="{FF2B5EF4-FFF2-40B4-BE49-F238E27FC236}">
              <a16:creationId xmlns:a16="http://schemas.microsoft.com/office/drawing/2014/main" id="{6EAEB664-8EE7-5BA6-7650-C171B3E8A105}"/>
            </a:ext>
          </a:extLst>
        </xdr:cNvPr>
        <xdr:cNvPicPr>
          <a:picLocks noChangeAspect="1"/>
        </xdr:cNvPicPr>
      </xdr:nvPicPr>
      <xdr:blipFill>
        <a:blip xmlns:r="http://schemas.openxmlformats.org/officeDocument/2006/relationships" r:embed="rId109"/>
        <a:stretch>
          <a:fillRect/>
        </a:stretch>
      </xdr:blipFill>
      <xdr:spPr>
        <a:xfrm>
          <a:off x="8975090" y="387134100"/>
          <a:ext cx="1561905" cy="1561905"/>
        </a:xfrm>
        <a:prstGeom prst="rect">
          <a:avLst/>
        </a:prstGeom>
      </xdr:spPr>
    </xdr:pic>
    <xdr:clientData/>
  </xdr:twoCellAnchor>
  <xdr:twoCellAnchor editAs="oneCell">
    <xdr:from>
      <xdr:col>2</xdr:col>
      <xdr:colOff>2826385</xdr:colOff>
      <xdr:row>764</xdr:row>
      <xdr:rowOff>33020</xdr:rowOff>
    </xdr:from>
    <xdr:to>
      <xdr:col>2</xdr:col>
      <xdr:colOff>4401625</xdr:colOff>
      <xdr:row>764</xdr:row>
      <xdr:rowOff>1583495</xdr:rowOff>
    </xdr:to>
    <xdr:pic>
      <xdr:nvPicPr>
        <xdr:cNvPr id="221" name="図 220">
          <a:extLst>
            <a:ext uri="{FF2B5EF4-FFF2-40B4-BE49-F238E27FC236}">
              <a16:creationId xmlns:a16="http://schemas.microsoft.com/office/drawing/2014/main" id="{44C6C2B5-F046-E174-7654-3AD83BCE5A0F}"/>
            </a:ext>
          </a:extLst>
        </xdr:cNvPr>
        <xdr:cNvPicPr>
          <a:picLocks noChangeAspect="1"/>
        </xdr:cNvPicPr>
      </xdr:nvPicPr>
      <xdr:blipFill>
        <a:blip xmlns:r="http://schemas.openxmlformats.org/officeDocument/2006/relationships" r:embed="rId110"/>
        <a:stretch>
          <a:fillRect/>
        </a:stretch>
      </xdr:blipFill>
      <xdr:spPr>
        <a:xfrm>
          <a:off x="3893185" y="390723120"/>
          <a:ext cx="1561905" cy="1561905"/>
        </a:xfrm>
        <a:prstGeom prst="rect">
          <a:avLst/>
        </a:prstGeom>
      </xdr:spPr>
    </xdr:pic>
    <xdr:clientData/>
  </xdr:twoCellAnchor>
  <xdr:twoCellAnchor editAs="oneCell">
    <xdr:from>
      <xdr:col>5</xdr:col>
      <xdr:colOff>2832100</xdr:colOff>
      <xdr:row>764</xdr:row>
      <xdr:rowOff>25400</xdr:rowOff>
    </xdr:from>
    <xdr:to>
      <xdr:col>5</xdr:col>
      <xdr:colOff>4401625</xdr:colOff>
      <xdr:row>764</xdr:row>
      <xdr:rowOff>1583495</xdr:rowOff>
    </xdr:to>
    <xdr:pic>
      <xdr:nvPicPr>
        <xdr:cNvPr id="222" name="図 221">
          <a:extLst>
            <a:ext uri="{FF2B5EF4-FFF2-40B4-BE49-F238E27FC236}">
              <a16:creationId xmlns:a16="http://schemas.microsoft.com/office/drawing/2014/main" id="{7AB56F52-3D80-B1B5-E0BD-7DA64DF41424}"/>
            </a:ext>
          </a:extLst>
        </xdr:cNvPr>
        <xdr:cNvPicPr>
          <a:picLocks noChangeAspect="1"/>
        </xdr:cNvPicPr>
      </xdr:nvPicPr>
      <xdr:blipFill>
        <a:blip xmlns:r="http://schemas.openxmlformats.org/officeDocument/2006/relationships" r:embed="rId110"/>
        <a:stretch>
          <a:fillRect/>
        </a:stretch>
      </xdr:blipFill>
      <xdr:spPr>
        <a:xfrm>
          <a:off x="8966200" y="390715500"/>
          <a:ext cx="1565715" cy="1561905"/>
        </a:xfrm>
        <a:prstGeom prst="rect">
          <a:avLst/>
        </a:prstGeom>
      </xdr:spPr>
    </xdr:pic>
    <xdr:clientData/>
  </xdr:twoCellAnchor>
  <xdr:twoCellAnchor editAs="oneCell">
    <xdr:from>
      <xdr:col>2</xdr:col>
      <xdr:colOff>2832100</xdr:colOff>
      <xdr:row>771</xdr:row>
      <xdr:rowOff>12700</xdr:rowOff>
    </xdr:from>
    <xdr:to>
      <xdr:col>2</xdr:col>
      <xdr:colOff>4397815</xdr:colOff>
      <xdr:row>771</xdr:row>
      <xdr:rowOff>1578415</xdr:rowOff>
    </xdr:to>
    <xdr:pic>
      <xdr:nvPicPr>
        <xdr:cNvPr id="223" name="図 222">
          <a:extLst>
            <a:ext uri="{FF2B5EF4-FFF2-40B4-BE49-F238E27FC236}">
              <a16:creationId xmlns:a16="http://schemas.microsoft.com/office/drawing/2014/main" id="{364A4DF0-D54C-FD06-9592-3D15A728CBAB}"/>
            </a:ext>
          </a:extLst>
        </xdr:cNvPr>
        <xdr:cNvPicPr>
          <a:picLocks noChangeAspect="1"/>
        </xdr:cNvPicPr>
      </xdr:nvPicPr>
      <xdr:blipFill>
        <a:blip xmlns:r="http://schemas.openxmlformats.org/officeDocument/2006/relationships" r:embed="rId111"/>
        <a:stretch>
          <a:fillRect/>
        </a:stretch>
      </xdr:blipFill>
      <xdr:spPr>
        <a:xfrm>
          <a:off x="3898900" y="394284200"/>
          <a:ext cx="1561905" cy="1561905"/>
        </a:xfrm>
        <a:prstGeom prst="rect">
          <a:avLst/>
        </a:prstGeom>
      </xdr:spPr>
    </xdr:pic>
    <xdr:clientData/>
  </xdr:twoCellAnchor>
  <xdr:twoCellAnchor editAs="oneCell">
    <xdr:from>
      <xdr:col>5</xdr:col>
      <xdr:colOff>2844800</xdr:colOff>
      <xdr:row>771</xdr:row>
      <xdr:rowOff>25400</xdr:rowOff>
    </xdr:from>
    <xdr:to>
      <xdr:col>5</xdr:col>
      <xdr:colOff>4402895</xdr:colOff>
      <xdr:row>771</xdr:row>
      <xdr:rowOff>1583495</xdr:rowOff>
    </xdr:to>
    <xdr:pic>
      <xdr:nvPicPr>
        <xdr:cNvPr id="224" name="図 223">
          <a:extLst>
            <a:ext uri="{FF2B5EF4-FFF2-40B4-BE49-F238E27FC236}">
              <a16:creationId xmlns:a16="http://schemas.microsoft.com/office/drawing/2014/main" id="{42286C00-A27D-A1CB-F761-35D338B4625A}"/>
            </a:ext>
          </a:extLst>
        </xdr:cNvPr>
        <xdr:cNvPicPr>
          <a:picLocks noChangeAspect="1"/>
        </xdr:cNvPicPr>
      </xdr:nvPicPr>
      <xdr:blipFill>
        <a:blip xmlns:r="http://schemas.openxmlformats.org/officeDocument/2006/relationships" r:embed="rId111"/>
        <a:stretch>
          <a:fillRect/>
        </a:stretch>
      </xdr:blipFill>
      <xdr:spPr>
        <a:xfrm>
          <a:off x="8978900" y="394296900"/>
          <a:ext cx="1561905" cy="1561905"/>
        </a:xfrm>
        <a:prstGeom prst="rect">
          <a:avLst/>
        </a:prstGeom>
      </xdr:spPr>
    </xdr:pic>
    <xdr:clientData/>
  </xdr:twoCellAnchor>
  <xdr:twoCellAnchor editAs="oneCell">
    <xdr:from>
      <xdr:col>2</xdr:col>
      <xdr:colOff>2844800</xdr:colOff>
      <xdr:row>778</xdr:row>
      <xdr:rowOff>25400</xdr:rowOff>
    </xdr:from>
    <xdr:to>
      <xdr:col>2</xdr:col>
      <xdr:colOff>4402895</xdr:colOff>
      <xdr:row>778</xdr:row>
      <xdr:rowOff>1583495</xdr:rowOff>
    </xdr:to>
    <xdr:pic>
      <xdr:nvPicPr>
        <xdr:cNvPr id="225" name="図 224">
          <a:extLst>
            <a:ext uri="{FF2B5EF4-FFF2-40B4-BE49-F238E27FC236}">
              <a16:creationId xmlns:a16="http://schemas.microsoft.com/office/drawing/2014/main" id="{C3DC2E86-9F7E-3ADA-B0FF-FB96C0EA02BB}"/>
            </a:ext>
          </a:extLst>
        </xdr:cNvPr>
        <xdr:cNvPicPr>
          <a:picLocks noChangeAspect="1"/>
        </xdr:cNvPicPr>
      </xdr:nvPicPr>
      <xdr:blipFill>
        <a:blip xmlns:r="http://schemas.openxmlformats.org/officeDocument/2006/relationships" r:embed="rId112"/>
        <a:stretch>
          <a:fillRect/>
        </a:stretch>
      </xdr:blipFill>
      <xdr:spPr>
        <a:xfrm>
          <a:off x="3911600" y="397878300"/>
          <a:ext cx="1561905" cy="1561905"/>
        </a:xfrm>
        <a:prstGeom prst="rect">
          <a:avLst/>
        </a:prstGeom>
      </xdr:spPr>
    </xdr:pic>
    <xdr:clientData/>
  </xdr:twoCellAnchor>
  <xdr:twoCellAnchor editAs="oneCell">
    <xdr:from>
      <xdr:col>5</xdr:col>
      <xdr:colOff>2844800</xdr:colOff>
      <xdr:row>778</xdr:row>
      <xdr:rowOff>12700</xdr:rowOff>
    </xdr:from>
    <xdr:to>
      <xdr:col>5</xdr:col>
      <xdr:colOff>4402895</xdr:colOff>
      <xdr:row>778</xdr:row>
      <xdr:rowOff>1578415</xdr:rowOff>
    </xdr:to>
    <xdr:pic>
      <xdr:nvPicPr>
        <xdr:cNvPr id="226" name="図 225">
          <a:extLst>
            <a:ext uri="{FF2B5EF4-FFF2-40B4-BE49-F238E27FC236}">
              <a16:creationId xmlns:a16="http://schemas.microsoft.com/office/drawing/2014/main" id="{5D7C4B47-3F7E-6E9B-FD8E-AC702F3FD9C1}"/>
            </a:ext>
          </a:extLst>
        </xdr:cNvPr>
        <xdr:cNvPicPr>
          <a:picLocks noChangeAspect="1"/>
        </xdr:cNvPicPr>
      </xdr:nvPicPr>
      <xdr:blipFill>
        <a:blip xmlns:r="http://schemas.openxmlformats.org/officeDocument/2006/relationships" r:embed="rId112"/>
        <a:stretch>
          <a:fillRect/>
        </a:stretch>
      </xdr:blipFill>
      <xdr:spPr>
        <a:xfrm>
          <a:off x="8978900" y="397865600"/>
          <a:ext cx="1561905" cy="1561905"/>
        </a:xfrm>
        <a:prstGeom prst="rect">
          <a:avLst/>
        </a:prstGeom>
      </xdr:spPr>
    </xdr:pic>
    <xdr:clientData/>
  </xdr:twoCellAnchor>
  <xdr:twoCellAnchor editAs="oneCell">
    <xdr:from>
      <xdr:col>2</xdr:col>
      <xdr:colOff>2840990</xdr:colOff>
      <xdr:row>785</xdr:row>
      <xdr:rowOff>25400</xdr:rowOff>
    </xdr:from>
    <xdr:to>
      <xdr:col>2</xdr:col>
      <xdr:colOff>4399085</xdr:colOff>
      <xdr:row>785</xdr:row>
      <xdr:rowOff>1583495</xdr:rowOff>
    </xdr:to>
    <xdr:pic>
      <xdr:nvPicPr>
        <xdr:cNvPr id="227" name="図 226">
          <a:extLst>
            <a:ext uri="{FF2B5EF4-FFF2-40B4-BE49-F238E27FC236}">
              <a16:creationId xmlns:a16="http://schemas.microsoft.com/office/drawing/2014/main" id="{97E3535E-B0D1-F007-D404-DA688658585D}"/>
            </a:ext>
          </a:extLst>
        </xdr:cNvPr>
        <xdr:cNvPicPr>
          <a:picLocks noChangeAspect="1"/>
        </xdr:cNvPicPr>
      </xdr:nvPicPr>
      <xdr:blipFill>
        <a:blip xmlns:r="http://schemas.openxmlformats.org/officeDocument/2006/relationships" r:embed="rId113"/>
        <a:stretch>
          <a:fillRect/>
        </a:stretch>
      </xdr:blipFill>
      <xdr:spPr>
        <a:xfrm>
          <a:off x="3907790" y="401459700"/>
          <a:ext cx="1561905" cy="1561905"/>
        </a:xfrm>
        <a:prstGeom prst="rect">
          <a:avLst/>
        </a:prstGeom>
      </xdr:spPr>
    </xdr:pic>
    <xdr:clientData/>
  </xdr:twoCellAnchor>
  <xdr:twoCellAnchor editAs="oneCell">
    <xdr:from>
      <xdr:col>5</xdr:col>
      <xdr:colOff>2840990</xdr:colOff>
      <xdr:row>785</xdr:row>
      <xdr:rowOff>12700</xdr:rowOff>
    </xdr:from>
    <xdr:to>
      <xdr:col>5</xdr:col>
      <xdr:colOff>4399085</xdr:colOff>
      <xdr:row>785</xdr:row>
      <xdr:rowOff>1578415</xdr:rowOff>
    </xdr:to>
    <xdr:pic>
      <xdr:nvPicPr>
        <xdr:cNvPr id="228" name="図 227">
          <a:extLst>
            <a:ext uri="{FF2B5EF4-FFF2-40B4-BE49-F238E27FC236}">
              <a16:creationId xmlns:a16="http://schemas.microsoft.com/office/drawing/2014/main" id="{C6918E51-C2F3-AACC-A908-915E61011B03}"/>
            </a:ext>
          </a:extLst>
        </xdr:cNvPr>
        <xdr:cNvPicPr>
          <a:picLocks noChangeAspect="1"/>
        </xdr:cNvPicPr>
      </xdr:nvPicPr>
      <xdr:blipFill>
        <a:blip xmlns:r="http://schemas.openxmlformats.org/officeDocument/2006/relationships" r:embed="rId113"/>
        <a:stretch>
          <a:fillRect/>
        </a:stretch>
      </xdr:blipFill>
      <xdr:spPr>
        <a:xfrm>
          <a:off x="8975090" y="401447000"/>
          <a:ext cx="1561905" cy="1561905"/>
        </a:xfrm>
        <a:prstGeom prst="rect">
          <a:avLst/>
        </a:prstGeom>
      </xdr:spPr>
    </xdr:pic>
    <xdr:clientData/>
  </xdr:twoCellAnchor>
  <xdr:twoCellAnchor editAs="oneCell">
    <xdr:from>
      <xdr:col>2</xdr:col>
      <xdr:colOff>2840990</xdr:colOff>
      <xdr:row>792</xdr:row>
      <xdr:rowOff>25400</xdr:rowOff>
    </xdr:from>
    <xdr:to>
      <xdr:col>2</xdr:col>
      <xdr:colOff>4399085</xdr:colOff>
      <xdr:row>792</xdr:row>
      <xdr:rowOff>1583495</xdr:rowOff>
    </xdr:to>
    <xdr:pic>
      <xdr:nvPicPr>
        <xdr:cNvPr id="229" name="図 228">
          <a:extLst>
            <a:ext uri="{FF2B5EF4-FFF2-40B4-BE49-F238E27FC236}">
              <a16:creationId xmlns:a16="http://schemas.microsoft.com/office/drawing/2014/main" id="{BDD40CC4-B04E-A564-F6B0-C89208B36394}"/>
            </a:ext>
          </a:extLst>
        </xdr:cNvPr>
        <xdr:cNvPicPr>
          <a:picLocks noChangeAspect="1"/>
        </xdr:cNvPicPr>
      </xdr:nvPicPr>
      <xdr:blipFill>
        <a:blip xmlns:r="http://schemas.openxmlformats.org/officeDocument/2006/relationships" r:embed="rId114"/>
        <a:stretch>
          <a:fillRect/>
        </a:stretch>
      </xdr:blipFill>
      <xdr:spPr>
        <a:xfrm>
          <a:off x="3907790" y="405041100"/>
          <a:ext cx="1561905" cy="1561905"/>
        </a:xfrm>
        <a:prstGeom prst="rect">
          <a:avLst/>
        </a:prstGeom>
      </xdr:spPr>
    </xdr:pic>
    <xdr:clientData/>
  </xdr:twoCellAnchor>
  <xdr:twoCellAnchor editAs="oneCell">
    <xdr:from>
      <xdr:col>5</xdr:col>
      <xdr:colOff>2832100</xdr:colOff>
      <xdr:row>792</xdr:row>
      <xdr:rowOff>21590</xdr:rowOff>
    </xdr:from>
    <xdr:to>
      <xdr:col>5</xdr:col>
      <xdr:colOff>4397815</xdr:colOff>
      <xdr:row>792</xdr:row>
      <xdr:rowOff>1579685</xdr:rowOff>
    </xdr:to>
    <xdr:pic>
      <xdr:nvPicPr>
        <xdr:cNvPr id="230" name="図 229">
          <a:extLst>
            <a:ext uri="{FF2B5EF4-FFF2-40B4-BE49-F238E27FC236}">
              <a16:creationId xmlns:a16="http://schemas.microsoft.com/office/drawing/2014/main" id="{EECD67FC-BF74-B2CB-CF86-194AE4AA42F4}"/>
            </a:ext>
          </a:extLst>
        </xdr:cNvPr>
        <xdr:cNvPicPr>
          <a:picLocks noChangeAspect="1"/>
        </xdr:cNvPicPr>
      </xdr:nvPicPr>
      <xdr:blipFill>
        <a:blip xmlns:r="http://schemas.openxmlformats.org/officeDocument/2006/relationships" r:embed="rId114"/>
        <a:stretch>
          <a:fillRect/>
        </a:stretch>
      </xdr:blipFill>
      <xdr:spPr>
        <a:xfrm>
          <a:off x="8966200" y="405037290"/>
          <a:ext cx="1561905" cy="1561905"/>
        </a:xfrm>
        <a:prstGeom prst="rect">
          <a:avLst/>
        </a:prstGeom>
      </xdr:spPr>
    </xdr:pic>
    <xdr:clientData/>
  </xdr:twoCellAnchor>
  <xdr:twoCellAnchor editAs="oneCell">
    <xdr:from>
      <xdr:col>2</xdr:col>
      <xdr:colOff>2832100</xdr:colOff>
      <xdr:row>799</xdr:row>
      <xdr:rowOff>12700</xdr:rowOff>
    </xdr:from>
    <xdr:to>
      <xdr:col>2</xdr:col>
      <xdr:colOff>4397815</xdr:colOff>
      <xdr:row>799</xdr:row>
      <xdr:rowOff>1578415</xdr:rowOff>
    </xdr:to>
    <xdr:pic>
      <xdr:nvPicPr>
        <xdr:cNvPr id="231" name="図 230">
          <a:extLst>
            <a:ext uri="{FF2B5EF4-FFF2-40B4-BE49-F238E27FC236}">
              <a16:creationId xmlns:a16="http://schemas.microsoft.com/office/drawing/2014/main" id="{73FC9DAB-651E-6CAD-AA06-9AB4321AEAC8}"/>
            </a:ext>
          </a:extLst>
        </xdr:cNvPr>
        <xdr:cNvPicPr>
          <a:picLocks noChangeAspect="1"/>
        </xdr:cNvPicPr>
      </xdr:nvPicPr>
      <xdr:blipFill>
        <a:blip xmlns:r="http://schemas.openxmlformats.org/officeDocument/2006/relationships" r:embed="rId115"/>
        <a:stretch>
          <a:fillRect/>
        </a:stretch>
      </xdr:blipFill>
      <xdr:spPr>
        <a:xfrm>
          <a:off x="3898900" y="408609800"/>
          <a:ext cx="1561905" cy="1561905"/>
        </a:xfrm>
        <a:prstGeom prst="rect">
          <a:avLst/>
        </a:prstGeom>
      </xdr:spPr>
    </xdr:pic>
    <xdr:clientData/>
  </xdr:twoCellAnchor>
  <xdr:twoCellAnchor editAs="oneCell">
    <xdr:from>
      <xdr:col>5</xdr:col>
      <xdr:colOff>2832100</xdr:colOff>
      <xdr:row>799</xdr:row>
      <xdr:rowOff>25400</xdr:rowOff>
    </xdr:from>
    <xdr:to>
      <xdr:col>5</xdr:col>
      <xdr:colOff>4397815</xdr:colOff>
      <xdr:row>799</xdr:row>
      <xdr:rowOff>1583495</xdr:rowOff>
    </xdr:to>
    <xdr:pic>
      <xdr:nvPicPr>
        <xdr:cNvPr id="232" name="図 231">
          <a:extLst>
            <a:ext uri="{FF2B5EF4-FFF2-40B4-BE49-F238E27FC236}">
              <a16:creationId xmlns:a16="http://schemas.microsoft.com/office/drawing/2014/main" id="{4BE0F057-C956-752F-F589-D8B0C332D356}"/>
            </a:ext>
          </a:extLst>
        </xdr:cNvPr>
        <xdr:cNvPicPr>
          <a:picLocks noChangeAspect="1"/>
        </xdr:cNvPicPr>
      </xdr:nvPicPr>
      <xdr:blipFill>
        <a:blip xmlns:r="http://schemas.openxmlformats.org/officeDocument/2006/relationships" r:embed="rId115"/>
        <a:stretch>
          <a:fillRect/>
        </a:stretch>
      </xdr:blipFill>
      <xdr:spPr>
        <a:xfrm>
          <a:off x="8966200" y="408622500"/>
          <a:ext cx="1561905" cy="1561905"/>
        </a:xfrm>
        <a:prstGeom prst="rect">
          <a:avLst/>
        </a:prstGeom>
      </xdr:spPr>
    </xdr:pic>
    <xdr:clientData/>
  </xdr:twoCellAnchor>
  <xdr:twoCellAnchor editAs="oneCell">
    <xdr:from>
      <xdr:col>2</xdr:col>
      <xdr:colOff>2835910</xdr:colOff>
      <xdr:row>806</xdr:row>
      <xdr:rowOff>5080</xdr:rowOff>
    </xdr:from>
    <xdr:to>
      <xdr:col>2</xdr:col>
      <xdr:colOff>4397815</xdr:colOff>
      <xdr:row>806</xdr:row>
      <xdr:rowOff>1578415</xdr:rowOff>
    </xdr:to>
    <xdr:pic>
      <xdr:nvPicPr>
        <xdr:cNvPr id="233" name="図 232">
          <a:extLst>
            <a:ext uri="{FF2B5EF4-FFF2-40B4-BE49-F238E27FC236}">
              <a16:creationId xmlns:a16="http://schemas.microsoft.com/office/drawing/2014/main" id="{7E4EB5F1-7D1B-07EB-1D39-50D864F0A7E9}"/>
            </a:ext>
          </a:extLst>
        </xdr:cNvPr>
        <xdr:cNvPicPr>
          <a:picLocks noChangeAspect="1"/>
        </xdr:cNvPicPr>
      </xdr:nvPicPr>
      <xdr:blipFill>
        <a:blip xmlns:r="http://schemas.openxmlformats.org/officeDocument/2006/relationships" r:embed="rId116"/>
        <a:stretch>
          <a:fillRect/>
        </a:stretch>
      </xdr:blipFill>
      <xdr:spPr>
        <a:xfrm>
          <a:off x="3902710" y="412183580"/>
          <a:ext cx="1565715" cy="1561905"/>
        </a:xfrm>
        <a:prstGeom prst="rect">
          <a:avLst/>
        </a:prstGeom>
      </xdr:spPr>
    </xdr:pic>
    <xdr:clientData/>
  </xdr:twoCellAnchor>
  <xdr:twoCellAnchor editAs="oneCell">
    <xdr:from>
      <xdr:col>5</xdr:col>
      <xdr:colOff>2832100</xdr:colOff>
      <xdr:row>806</xdr:row>
      <xdr:rowOff>25400</xdr:rowOff>
    </xdr:from>
    <xdr:to>
      <xdr:col>5</xdr:col>
      <xdr:colOff>4397815</xdr:colOff>
      <xdr:row>806</xdr:row>
      <xdr:rowOff>1583495</xdr:rowOff>
    </xdr:to>
    <xdr:pic>
      <xdr:nvPicPr>
        <xdr:cNvPr id="234" name="図 233">
          <a:extLst>
            <a:ext uri="{FF2B5EF4-FFF2-40B4-BE49-F238E27FC236}">
              <a16:creationId xmlns:a16="http://schemas.microsoft.com/office/drawing/2014/main" id="{9D9E3E80-4542-D471-DFE8-DF847A3BAC1E}"/>
            </a:ext>
          </a:extLst>
        </xdr:cNvPr>
        <xdr:cNvPicPr>
          <a:picLocks noChangeAspect="1"/>
        </xdr:cNvPicPr>
      </xdr:nvPicPr>
      <xdr:blipFill>
        <a:blip xmlns:r="http://schemas.openxmlformats.org/officeDocument/2006/relationships" r:embed="rId116"/>
        <a:stretch>
          <a:fillRect/>
        </a:stretch>
      </xdr:blipFill>
      <xdr:spPr>
        <a:xfrm>
          <a:off x="8966200" y="412203900"/>
          <a:ext cx="1561905" cy="1561905"/>
        </a:xfrm>
        <a:prstGeom prst="rect">
          <a:avLst/>
        </a:prstGeom>
      </xdr:spPr>
    </xdr:pic>
    <xdr:clientData/>
  </xdr:twoCellAnchor>
  <xdr:twoCellAnchor editAs="oneCell">
    <xdr:from>
      <xdr:col>2</xdr:col>
      <xdr:colOff>2832100</xdr:colOff>
      <xdr:row>813</xdr:row>
      <xdr:rowOff>25400</xdr:rowOff>
    </xdr:from>
    <xdr:to>
      <xdr:col>2</xdr:col>
      <xdr:colOff>4397815</xdr:colOff>
      <xdr:row>813</xdr:row>
      <xdr:rowOff>1583495</xdr:rowOff>
    </xdr:to>
    <xdr:pic>
      <xdr:nvPicPr>
        <xdr:cNvPr id="235" name="図 234">
          <a:extLst>
            <a:ext uri="{FF2B5EF4-FFF2-40B4-BE49-F238E27FC236}">
              <a16:creationId xmlns:a16="http://schemas.microsoft.com/office/drawing/2014/main" id="{38459FA2-71B3-4FCE-EDF8-FE02764BBBE6}"/>
            </a:ext>
          </a:extLst>
        </xdr:cNvPr>
        <xdr:cNvPicPr>
          <a:picLocks noChangeAspect="1"/>
        </xdr:cNvPicPr>
      </xdr:nvPicPr>
      <xdr:blipFill>
        <a:blip xmlns:r="http://schemas.openxmlformats.org/officeDocument/2006/relationships" r:embed="rId117"/>
        <a:stretch>
          <a:fillRect/>
        </a:stretch>
      </xdr:blipFill>
      <xdr:spPr>
        <a:xfrm>
          <a:off x="3898900" y="415785300"/>
          <a:ext cx="1561905" cy="1561905"/>
        </a:xfrm>
        <a:prstGeom prst="rect">
          <a:avLst/>
        </a:prstGeom>
      </xdr:spPr>
    </xdr:pic>
    <xdr:clientData/>
  </xdr:twoCellAnchor>
  <xdr:twoCellAnchor editAs="oneCell">
    <xdr:from>
      <xdr:col>5</xdr:col>
      <xdr:colOff>2839720</xdr:colOff>
      <xdr:row>813</xdr:row>
      <xdr:rowOff>31115</xdr:rowOff>
    </xdr:from>
    <xdr:to>
      <xdr:col>5</xdr:col>
      <xdr:colOff>4397815</xdr:colOff>
      <xdr:row>813</xdr:row>
      <xdr:rowOff>1583495</xdr:rowOff>
    </xdr:to>
    <xdr:pic>
      <xdr:nvPicPr>
        <xdr:cNvPr id="236" name="図 235">
          <a:extLst>
            <a:ext uri="{FF2B5EF4-FFF2-40B4-BE49-F238E27FC236}">
              <a16:creationId xmlns:a16="http://schemas.microsoft.com/office/drawing/2014/main" id="{F4BA823A-B653-64DE-7A58-8161EA9C862E}"/>
            </a:ext>
          </a:extLst>
        </xdr:cNvPr>
        <xdr:cNvPicPr>
          <a:picLocks noChangeAspect="1"/>
        </xdr:cNvPicPr>
      </xdr:nvPicPr>
      <xdr:blipFill>
        <a:blip xmlns:r="http://schemas.openxmlformats.org/officeDocument/2006/relationships" r:embed="rId117"/>
        <a:stretch>
          <a:fillRect/>
        </a:stretch>
      </xdr:blipFill>
      <xdr:spPr>
        <a:xfrm>
          <a:off x="8973820" y="415791015"/>
          <a:ext cx="1561905" cy="1560000"/>
        </a:xfrm>
        <a:prstGeom prst="rect">
          <a:avLst/>
        </a:prstGeom>
      </xdr:spPr>
    </xdr:pic>
    <xdr:clientData/>
  </xdr:twoCellAnchor>
  <xdr:twoCellAnchor editAs="oneCell">
    <xdr:from>
      <xdr:col>2</xdr:col>
      <xdr:colOff>2844800</xdr:colOff>
      <xdr:row>827</xdr:row>
      <xdr:rowOff>25400</xdr:rowOff>
    </xdr:from>
    <xdr:to>
      <xdr:col>2</xdr:col>
      <xdr:colOff>4402895</xdr:colOff>
      <xdr:row>827</xdr:row>
      <xdr:rowOff>1583495</xdr:rowOff>
    </xdr:to>
    <xdr:pic>
      <xdr:nvPicPr>
        <xdr:cNvPr id="239" name="図 238">
          <a:extLst>
            <a:ext uri="{FF2B5EF4-FFF2-40B4-BE49-F238E27FC236}">
              <a16:creationId xmlns:a16="http://schemas.microsoft.com/office/drawing/2014/main" id="{D4DEDF2E-EC33-BCD0-143E-7F609C0522A8}"/>
            </a:ext>
          </a:extLst>
        </xdr:cNvPr>
        <xdr:cNvPicPr>
          <a:picLocks noChangeAspect="1"/>
        </xdr:cNvPicPr>
      </xdr:nvPicPr>
      <xdr:blipFill>
        <a:blip xmlns:r="http://schemas.openxmlformats.org/officeDocument/2006/relationships" r:embed="rId118"/>
        <a:stretch>
          <a:fillRect/>
        </a:stretch>
      </xdr:blipFill>
      <xdr:spPr>
        <a:xfrm>
          <a:off x="3911600" y="422948100"/>
          <a:ext cx="1561905" cy="1561905"/>
        </a:xfrm>
        <a:prstGeom prst="rect">
          <a:avLst/>
        </a:prstGeom>
      </xdr:spPr>
    </xdr:pic>
    <xdr:clientData/>
  </xdr:twoCellAnchor>
  <xdr:twoCellAnchor editAs="oneCell">
    <xdr:from>
      <xdr:col>5</xdr:col>
      <xdr:colOff>2844800</xdr:colOff>
      <xdr:row>827</xdr:row>
      <xdr:rowOff>12700</xdr:rowOff>
    </xdr:from>
    <xdr:to>
      <xdr:col>5</xdr:col>
      <xdr:colOff>4402895</xdr:colOff>
      <xdr:row>827</xdr:row>
      <xdr:rowOff>1578415</xdr:rowOff>
    </xdr:to>
    <xdr:pic>
      <xdr:nvPicPr>
        <xdr:cNvPr id="240" name="図 239">
          <a:extLst>
            <a:ext uri="{FF2B5EF4-FFF2-40B4-BE49-F238E27FC236}">
              <a16:creationId xmlns:a16="http://schemas.microsoft.com/office/drawing/2014/main" id="{A720F746-9766-2998-67C2-F76B43C7089B}"/>
            </a:ext>
          </a:extLst>
        </xdr:cNvPr>
        <xdr:cNvPicPr>
          <a:picLocks noChangeAspect="1"/>
        </xdr:cNvPicPr>
      </xdr:nvPicPr>
      <xdr:blipFill>
        <a:blip xmlns:r="http://schemas.openxmlformats.org/officeDocument/2006/relationships" r:embed="rId118"/>
        <a:stretch>
          <a:fillRect/>
        </a:stretch>
      </xdr:blipFill>
      <xdr:spPr>
        <a:xfrm>
          <a:off x="8978900" y="422935400"/>
          <a:ext cx="1561905" cy="1561905"/>
        </a:xfrm>
        <a:prstGeom prst="rect">
          <a:avLst/>
        </a:prstGeom>
      </xdr:spPr>
    </xdr:pic>
    <xdr:clientData/>
  </xdr:twoCellAnchor>
  <xdr:twoCellAnchor editAs="oneCell">
    <xdr:from>
      <xdr:col>2</xdr:col>
      <xdr:colOff>2832100</xdr:colOff>
      <xdr:row>820</xdr:row>
      <xdr:rowOff>25400</xdr:rowOff>
    </xdr:from>
    <xdr:to>
      <xdr:col>2</xdr:col>
      <xdr:colOff>4397815</xdr:colOff>
      <xdr:row>820</xdr:row>
      <xdr:rowOff>1583495</xdr:rowOff>
    </xdr:to>
    <xdr:pic>
      <xdr:nvPicPr>
        <xdr:cNvPr id="241" name="図 240">
          <a:extLst>
            <a:ext uri="{FF2B5EF4-FFF2-40B4-BE49-F238E27FC236}">
              <a16:creationId xmlns:a16="http://schemas.microsoft.com/office/drawing/2014/main" id="{0605A2E1-57D3-549A-99E1-8ECEF105E050}"/>
            </a:ext>
          </a:extLst>
        </xdr:cNvPr>
        <xdr:cNvPicPr>
          <a:picLocks noChangeAspect="1"/>
        </xdr:cNvPicPr>
      </xdr:nvPicPr>
      <xdr:blipFill>
        <a:blip xmlns:r="http://schemas.openxmlformats.org/officeDocument/2006/relationships" r:embed="rId119"/>
        <a:stretch>
          <a:fillRect/>
        </a:stretch>
      </xdr:blipFill>
      <xdr:spPr>
        <a:xfrm>
          <a:off x="3898900" y="419366700"/>
          <a:ext cx="1561905" cy="1561905"/>
        </a:xfrm>
        <a:prstGeom prst="rect">
          <a:avLst/>
        </a:prstGeom>
      </xdr:spPr>
    </xdr:pic>
    <xdr:clientData/>
  </xdr:twoCellAnchor>
  <xdr:twoCellAnchor editAs="oneCell">
    <xdr:from>
      <xdr:col>5</xdr:col>
      <xdr:colOff>2844800</xdr:colOff>
      <xdr:row>820</xdr:row>
      <xdr:rowOff>12700</xdr:rowOff>
    </xdr:from>
    <xdr:to>
      <xdr:col>5</xdr:col>
      <xdr:colOff>4402895</xdr:colOff>
      <xdr:row>820</xdr:row>
      <xdr:rowOff>1578415</xdr:rowOff>
    </xdr:to>
    <xdr:pic>
      <xdr:nvPicPr>
        <xdr:cNvPr id="242" name="図 241">
          <a:extLst>
            <a:ext uri="{FF2B5EF4-FFF2-40B4-BE49-F238E27FC236}">
              <a16:creationId xmlns:a16="http://schemas.microsoft.com/office/drawing/2014/main" id="{7737B2B6-14EF-A8BC-DCFD-D4564E8D6FD0}"/>
            </a:ext>
          </a:extLst>
        </xdr:cNvPr>
        <xdr:cNvPicPr>
          <a:picLocks noChangeAspect="1"/>
        </xdr:cNvPicPr>
      </xdr:nvPicPr>
      <xdr:blipFill>
        <a:blip xmlns:r="http://schemas.openxmlformats.org/officeDocument/2006/relationships" r:embed="rId119"/>
        <a:stretch>
          <a:fillRect/>
        </a:stretch>
      </xdr:blipFill>
      <xdr:spPr>
        <a:xfrm>
          <a:off x="8978900" y="419354000"/>
          <a:ext cx="1561905" cy="1561905"/>
        </a:xfrm>
        <a:prstGeom prst="rect">
          <a:avLst/>
        </a:prstGeom>
      </xdr:spPr>
    </xdr:pic>
    <xdr:clientData/>
  </xdr:twoCellAnchor>
  <xdr:twoCellAnchor editAs="oneCell">
    <xdr:from>
      <xdr:col>2</xdr:col>
      <xdr:colOff>2844800</xdr:colOff>
      <xdr:row>834</xdr:row>
      <xdr:rowOff>12700</xdr:rowOff>
    </xdr:from>
    <xdr:to>
      <xdr:col>2</xdr:col>
      <xdr:colOff>4402895</xdr:colOff>
      <xdr:row>834</xdr:row>
      <xdr:rowOff>1578415</xdr:rowOff>
    </xdr:to>
    <xdr:pic>
      <xdr:nvPicPr>
        <xdr:cNvPr id="243" name="図 242">
          <a:extLst>
            <a:ext uri="{FF2B5EF4-FFF2-40B4-BE49-F238E27FC236}">
              <a16:creationId xmlns:a16="http://schemas.microsoft.com/office/drawing/2014/main" id="{BAF44A38-3E35-2EDE-2226-7BF200AAEA66}"/>
            </a:ext>
          </a:extLst>
        </xdr:cNvPr>
        <xdr:cNvPicPr>
          <a:picLocks noChangeAspect="1"/>
        </xdr:cNvPicPr>
      </xdr:nvPicPr>
      <xdr:blipFill>
        <a:blip xmlns:r="http://schemas.openxmlformats.org/officeDocument/2006/relationships" r:embed="rId120"/>
        <a:stretch>
          <a:fillRect/>
        </a:stretch>
      </xdr:blipFill>
      <xdr:spPr>
        <a:xfrm>
          <a:off x="3911600" y="426516800"/>
          <a:ext cx="1561905" cy="1561905"/>
        </a:xfrm>
        <a:prstGeom prst="rect">
          <a:avLst/>
        </a:prstGeom>
      </xdr:spPr>
    </xdr:pic>
    <xdr:clientData/>
  </xdr:twoCellAnchor>
  <xdr:twoCellAnchor editAs="oneCell">
    <xdr:from>
      <xdr:col>5</xdr:col>
      <xdr:colOff>2832100</xdr:colOff>
      <xdr:row>834</xdr:row>
      <xdr:rowOff>16510</xdr:rowOff>
    </xdr:from>
    <xdr:to>
      <xdr:col>5</xdr:col>
      <xdr:colOff>4397815</xdr:colOff>
      <xdr:row>834</xdr:row>
      <xdr:rowOff>1582225</xdr:rowOff>
    </xdr:to>
    <xdr:pic>
      <xdr:nvPicPr>
        <xdr:cNvPr id="244" name="図 243">
          <a:extLst>
            <a:ext uri="{FF2B5EF4-FFF2-40B4-BE49-F238E27FC236}">
              <a16:creationId xmlns:a16="http://schemas.microsoft.com/office/drawing/2014/main" id="{19801590-CCF8-E34A-66F1-7AE1860FB07B}"/>
            </a:ext>
          </a:extLst>
        </xdr:cNvPr>
        <xdr:cNvPicPr>
          <a:picLocks noChangeAspect="1"/>
        </xdr:cNvPicPr>
      </xdr:nvPicPr>
      <xdr:blipFill>
        <a:blip xmlns:r="http://schemas.openxmlformats.org/officeDocument/2006/relationships" r:embed="rId120"/>
        <a:stretch>
          <a:fillRect/>
        </a:stretch>
      </xdr:blipFill>
      <xdr:spPr>
        <a:xfrm>
          <a:off x="8966200" y="426520610"/>
          <a:ext cx="1561905" cy="1561905"/>
        </a:xfrm>
        <a:prstGeom prst="rect">
          <a:avLst/>
        </a:prstGeom>
      </xdr:spPr>
    </xdr:pic>
    <xdr:clientData/>
  </xdr:twoCellAnchor>
  <xdr:twoCellAnchor editAs="oneCell">
    <xdr:from>
      <xdr:col>2</xdr:col>
      <xdr:colOff>2844800</xdr:colOff>
      <xdr:row>841</xdr:row>
      <xdr:rowOff>12700</xdr:rowOff>
    </xdr:from>
    <xdr:to>
      <xdr:col>2</xdr:col>
      <xdr:colOff>4402895</xdr:colOff>
      <xdr:row>841</xdr:row>
      <xdr:rowOff>1578415</xdr:rowOff>
    </xdr:to>
    <xdr:pic>
      <xdr:nvPicPr>
        <xdr:cNvPr id="245" name="図 244">
          <a:extLst>
            <a:ext uri="{FF2B5EF4-FFF2-40B4-BE49-F238E27FC236}">
              <a16:creationId xmlns:a16="http://schemas.microsoft.com/office/drawing/2014/main" id="{CBE077C5-028E-CA51-1435-DAB5D2A43180}"/>
            </a:ext>
          </a:extLst>
        </xdr:cNvPr>
        <xdr:cNvPicPr>
          <a:picLocks noChangeAspect="1"/>
        </xdr:cNvPicPr>
      </xdr:nvPicPr>
      <xdr:blipFill>
        <a:blip xmlns:r="http://schemas.openxmlformats.org/officeDocument/2006/relationships" r:embed="rId121"/>
        <a:stretch>
          <a:fillRect/>
        </a:stretch>
      </xdr:blipFill>
      <xdr:spPr>
        <a:xfrm>
          <a:off x="3911600" y="430098200"/>
          <a:ext cx="1561905" cy="1561905"/>
        </a:xfrm>
        <a:prstGeom prst="rect">
          <a:avLst/>
        </a:prstGeom>
      </xdr:spPr>
    </xdr:pic>
    <xdr:clientData/>
  </xdr:twoCellAnchor>
  <xdr:twoCellAnchor editAs="oneCell">
    <xdr:from>
      <xdr:col>5</xdr:col>
      <xdr:colOff>2832100</xdr:colOff>
      <xdr:row>841</xdr:row>
      <xdr:rowOff>31115</xdr:rowOff>
    </xdr:from>
    <xdr:to>
      <xdr:col>5</xdr:col>
      <xdr:colOff>4401625</xdr:colOff>
      <xdr:row>841</xdr:row>
      <xdr:rowOff>1583495</xdr:rowOff>
    </xdr:to>
    <xdr:pic>
      <xdr:nvPicPr>
        <xdr:cNvPr id="246" name="図 245">
          <a:extLst>
            <a:ext uri="{FF2B5EF4-FFF2-40B4-BE49-F238E27FC236}">
              <a16:creationId xmlns:a16="http://schemas.microsoft.com/office/drawing/2014/main" id="{86A165A4-5186-7C17-5065-0C1B04012B73}"/>
            </a:ext>
          </a:extLst>
        </xdr:cNvPr>
        <xdr:cNvPicPr>
          <a:picLocks noChangeAspect="1"/>
        </xdr:cNvPicPr>
      </xdr:nvPicPr>
      <xdr:blipFill>
        <a:blip xmlns:r="http://schemas.openxmlformats.org/officeDocument/2006/relationships" r:embed="rId121"/>
        <a:stretch>
          <a:fillRect/>
        </a:stretch>
      </xdr:blipFill>
      <xdr:spPr>
        <a:xfrm>
          <a:off x="8966200" y="430116615"/>
          <a:ext cx="1560000" cy="1560000"/>
        </a:xfrm>
        <a:prstGeom prst="rect">
          <a:avLst/>
        </a:prstGeom>
      </xdr:spPr>
    </xdr:pic>
    <xdr:clientData/>
  </xdr:twoCellAnchor>
  <xdr:twoCellAnchor editAs="oneCell">
    <xdr:from>
      <xdr:col>2</xdr:col>
      <xdr:colOff>2844800</xdr:colOff>
      <xdr:row>848</xdr:row>
      <xdr:rowOff>25400</xdr:rowOff>
    </xdr:from>
    <xdr:to>
      <xdr:col>2</xdr:col>
      <xdr:colOff>4402895</xdr:colOff>
      <xdr:row>848</xdr:row>
      <xdr:rowOff>1583495</xdr:rowOff>
    </xdr:to>
    <xdr:pic>
      <xdr:nvPicPr>
        <xdr:cNvPr id="247" name="図 246">
          <a:extLst>
            <a:ext uri="{FF2B5EF4-FFF2-40B4-BE49-F238E27FC236}">
              <a16:creationId xmlns:a16="http://schemas.microsoft.com/office/drawing/2014/main" id="{F56E8D8E-5BF6-66F0-D081-C74FEF07D490}"/>
            </a:ext>
          </a:extLst>
        </xdr:cNvPr>
        <xdr:cNvPicPr>
          <a:picLocks noChangeAspect="1"/>
        </xdr:cNvPicPr>
      </xdr:nvPicPr>
      <xdr:blipFill>
        <a:blip xmlns:r="http://schemas.openxmlformats.org/officeDocument/2006/relationships" r:embed="rId122"/>
        <a:stretch>
          <a:fillRect/>
        </a:stretch>
      </xdr:blipFill>
      <xdr:spPr>
        <a:xfrm>
          <a:off x="3911600" y="433692300"/>
          <a:ext cx="1561905" cy="1561905"/>
        </a:xfrm>
        <a:prstGeom prst="rect">
          <a:avLst/>
        </a:prstGeom>
      </xdr:spPr>
    </xdr:pic>
    <xdr:clientData/>
  </xdr:twoCellAnchor>
  <xdr:twoCellAnchor editAs="oneCell">
    <xdr:from>
      <xdr:col>5</xdr:col>
      <xdr:colOff>2832100</xdr:colOff>
      <xdr:row>848</xdr:row>
      <xdr:rowOff>12700</xdr:rowOff>
    </xdr:from>
    <xdr:to>
      <xdr:col>5</xdr:col>
      <xdr:colOff>4397815</xdr:colOff>
      <xdr:row>848</xdr:row>
      <xdr:rowOff>1578415</xdr:rowOff>
    </xdr:to>
    <xdr:pic>
      <xdr:nvPicPr>
        <xdr:cNvPr id="248" name="図 247">
          <a:extLst>
            <a:ext uri="{FF2B5EF4-FFF2-40B4-BE49-F238E27FC236}">
              <a16:creationId xmlns:a16="http://schemas.microsoft.com/office/drawing/2014/main" id="{D68744E0-9D2E-62F4-26E1-F7FA744982F3}"/>
            </a:ext>
          </a:extLst>
        </xdr:cNvPr>
        <xdr:cNvPicPr>
          <a:picLocks noChangeAspect="1"/>
        </xdr:cNvPicPr>
      </xdr:nvPicPr>
      <xdr:blipFill>
        <a:blip xmlns:r="http://schemas.openxmlformats.org/officeDocument/2006/relationships" r:embed="rId122"/>
        <a:stretch>
          <a:fillRect/>
        </a:stretch>
      </xdr:blipFill>
      <xdr:spPr>
        <a:xfrm>
          <a:off x="8966200" y="433679600"/>
          <a:ext cx="1561905" cy="1561905"/>
        </a:xfrm>
        <a:prstGeom prst="rect">
          <a:avLst/>
        </a:prstGeom>
      </xdr:spPr>
    </xdr:pic>
    <xdr:clientData/>
  </xdr:twoCellAnchor>
  <xdr:twoCellAnchor editAs="oneCell">
    <xdr:from>
      <xdr:col>2</xdr:col>
      <xdr:colOff>2832100</xdr:colOff>
      <xdr:row>855</xdr:row>
      <xdr:rowOff>21590</xdr:rowOff>
    </xdr:from>
    <xdr:to>
      <xdr:col>2</xdr:col>
      <xdr:colOff>4397815</xdr:colOff>
      <xdr:row>855</xdr:row>
      <xdr:rowOff>1579685</xdr:rowOff>
    </xdr:to>
    <xdr:pic>
      <xdr:nvPicPr>
        <xdr:cNvPr id="249" name="図 248">
          <a:extLst>
            <a:ext uri="{FF2B5EF4-FFF2-40B4-BE49-F238E27FC236}">
              <a16:creationId xmlns:a16="http://schemas.microsoft.com/office/drawing/2014/main" id="{FBD75F4B-DE55-A8B2-3E26-97810360C684}"/>
            </a:ext>
          </a:extLst>
        </xdr:cNvPr>
        <xdr:cNvPicPr>
          <a:picLocks noChangeAspect="1"/>
        </xdr:cNvPicPr>
      </xdr:nvPicPr>
      <xdr:blipFill>
        <a:blip xmlns:r="http://schemas.openxmlformats.org/officeDocument/2006/relationships" r:embed="rId123"/>
        <a:stretch>
          <a:fillRect/>
        </a:stretch>
      </xdr:blipFill>
      <xdr:spPr>
        <a:xfrm>
          <a:off x="3898900" y="437269890"/>
          <a:ext cx="1561905" cy="1561905"/>
        </a:xfrm>
        <a:prstGeom prst="rect">
          <a:avLst/>
        </a:prstGeom>
      </xdr:spPr>
    </xdr:pic>
    <xdr:clientData/>
  </xdr:twoCellAnchor>
  <xdr:twoCellAnchor editAs="oneCell">
    <xdr:from>
      <xdr:col>5</xdr:col>
      <xdr:colOff>2844800</xdr:colOff>
      <xdr:row>855</xdr:row>
      <xdr:rowOff>25400</xdr:rowOff>
    </xdr:from>
    <xdr:to>
      <xdr:col>5</xdr:col>
      <xdr:colOff>4402895</xdr:colOff>
      <xdr:row>855</xdr:row>
      <xdr:rowOff>1583495</xdr:rowOff>
    </xdr:to>
    <xdr:pic>
      <xdr:nvPicPr>
        <xdr:cNvPr id="250" name="図 249">
          <a:extLst>
            <a:ext uri="{FF2B5EF4-FFF2-40B4-BE49-F238E27FC236}">
              <a16:creationId xmlns:a16="http://schemas.microsoft.com/office/drawing/2014/main" id="{4C50F3C6-AB56-BE51-97DF-97E568A925C2}"/>
            </a:ext>
          </a:extLst>
        </xdr:cNvPr>
        <xdr:cNvPicPr>
          <a:picLocks noChangeAspect="1"/>
        </xdr:cNvPicPr>
      </xdr:nvPicPr>
      <xdr:blipFill>
        <a:blip xmlns:r="http://schemas.openxmlformats.org/officeDocument/2006/relationships" r:embed="rId123"/>
        <a:stretch>
          <a:fillRect/>
        </a:stretch>
      </xdr:blipFill>
      <xdr:spPr>
        <a:xfrm>
          <a:off x="8978900" y="437273700"/>
          <a:ext cx="1561905" cy="1561905"/>
        </a:xfrm>
        <a:prstGeom prst="rect">
          <a:avLst/>
        </a:prstGeom>
      </xdr:spPr>
    </xdr:pic>
    <xdr:clientData/>
  </xdr:twoCellAnchor>
  <xdr:twoCellAnchor editAs="oneCell">
    <xdr:from>
      <xdr:col>2</xdr:col>
      <xdr:colOff>2837180</xdr:colOff>
      <xdr:row>862</xdr:row>
      <xdr:rowOff>29210</xdr:rowOff>
    </xdr:from>
    <xdr:to>
      <xdr:col>2</xdr:col>
      <xdr:colOff>4402895</xdr:colOff>
      <xdr:row>862</xdr:row>
      <xdr:rowOff>1583495</xdr:rowOff>
    </xdr:to>
    <xdr:pic>
      <xdr:nvPicPr>
        <xdr:cNvPr id="251" name="図 250">
          <a:extLst>
            <a:ext uri="{FF2B5EF4-FFF2-40B4-BE49-F238E27FC236}">
              <a16:creationId xmlns:a16="http://schemas.microsoft.com/office/drawing/2014/main" id="{174C12F7-97F8-5AA3-C908-C2E5D83F33E1}"/>
            </a:ext>
          </a:extLst>
        </xdr:cNvPr>
        <xdr:cNvPicPr>
          <a:picLocks noChangeAspect="1"/>
        </xdr:cNvPicPr>
      </xdr:nvPicPr>
      <xdr:blipFill>
        <a:blip xmlns:r="http://schemas.openxmlformats.org/officeDocument/2006/relationships" r:embed="rId124"/>
        <a:stretch>
          <a:fillRect/>
        </a:stretch>
      </xdr:blipFill>
      <xdr:spPr>
        <a:xfrm>
          <a:off x="3903980" y="440858910"/>
          <a:ext cx="1561905" cy="1561905"/>
        </a:xfrm>
        <a:prstGeom prst="rect">
          <a:avLst/>
        </a:prstGeom>
      </xdr:spPr>
    </xdr:pic>
    <xdr:clientData/>
  </xdr:twoCellAnchor>
  <xdr:twoCellAnchor editAs="oneCell">
    <xdr:from>
      <xdr:col>5</xdr:col>
      <xdr:colOff>2835275</xdr:colOff>
      <xdr:row>862</xdr:row>
      <xdr:rowOff>21590</xdr:rowOff>
    </xdr:from>
    <xdr:to>
      <xdr:col>5</xdr:col>
      <xdr:colOff>4400990</xdr:colOff>
      <xdr:row>862</xdr:row>
      <xdr:rowOff>1579685</xdr:rowOff>
    </xdr:to>
    <xdr:pic>
      <xdr:nvPicPr>
        <xdr:cNvPr id="252" name="図 251">
          <a:extLst>
            <a:ext uri="{FF2B5EF4-FFF2-40B4-BE49-F238E27FC236}">
              <a16:creationId xmlns:a16="http://schemas.microsoft.com/office/drawing/2014/main" id="{A56E6430-BAC1-0426-14F9-253340C3337D}"/>
            </a:ext>
          </a:extLst>
        </xdr:cNvPr>
        <xdr:cNvPicPr>
          <a:picLocks noChangeAspect="1"/>
        </xdr:cNvPicPr>
      </xdr:nvPicPr>
      <xdr:blipFill>
        <a:blip xmlns:r="http://schemas.openxmlformats.org/officeDocument/2006/relationships" r:embed="rId124"/>
        <a:stretch>
          <a:fillRect/>
        </a:stretch>
      </xdr:blipFill>
      <xdr:spPr>
        <a:xfrm>
          <a:off x="8969375" y="440851290"/>
          <a:ext cx="1561905" cy="1561905"/>
        </a:xfrm>
        <a:prstGeom prst="rect">
          <a:avLst/>
        </a:prstGeom>
      </xdr:spPr>
    </xdr:pic>
    <xdr:clientData/>
  </xdr:twoCellAnchor>
  <xdr:twoCellAnchor editAs="oneCell">
    <xdr:from>
      <xdr:col>2</xdr:col>
      <xdr:colOff>2840990</xdr:colOff>
      <xdr:row>869</xdr:row>
      <xdr:rowOff>25400</xdr:rowOff>
    </xdr:from>
    <xdr:to>
      <xdr:col>2</xdr:col>
      <xdr:colOff>4399085</xdr:colOff>
      <xdr:row>869</xdr:row>
      <xdr:rowOff>1583495</xdr:rowOff>
    </xdr:to>
    <xdr:pic>
      <xdr:nvPicPr>
        <xdr:cNvPr id="253" name="図 252">
          <a:extLst>
            <a:ext uri="{FF2B5EF4-FFF2-40B4-BE49-F238E27FC236}">
              <a16:creationId xmlns:a16="http://schemas.microsoft.com/office/drawing/2014/main" id="{C1493ECE-661E-E64A-F0E3-E86DC05012A3}"/>
            </a:ext>
          </a:extLst>
        </xdr:cNvPr>
        <xdr:cNvPicPr>
          <a:picLocks noChangeAspect="1"/>
        </xdr:cNvPicPr>
      </xdr:nvPicPr>
      <xdr:blipFill>
        <a:blip xmlns:r="http://schemas.openxmlformats.org/officeDocument/2006/relationships" r:embed="rId125"/>
        <a:stretch>
          <a:fillRect/>
        </a:stretch>
      </xdr:blipFill>
      <xdr:spPr>
        <a:xfrm>
          <a:off x="3907790" y="444436500"/>
          <a:ext cx="1561905" cy="1561905"/>
        </a:xfrm>
        <a:prstGeom prst="rect">
          <a:avLst/>
        </a:prstGeom>
      </xdr:spPr>
    </xdr:pic>
    <xdr:clientData/>
  </xdr:twoCellAnchor>
  <xdr:twoCellAnchor editAs="oneCell">
    <xdr:from>
      <xdr:col>5</xdr:col>
      <xdr:colOff>2844800</xdr:colOff>
      <xdr:row>869</xdr:row>
      <xdr:rowOff>12700</xdr:rowOff>
    </xdr:from>
    <xdr:to>
      <xdr:col>5</xdr:col>
      <xdr:colOff>4402895</xdr:colOff>
      <xdr:row>869</xdr:row>
      <xdr:rowOff>1578415</xdr:rowOff>
    </xdr:to>
    <xdr:pic>
      <xdr:nvPicPr>
        <xdr:cNvPr id="254" name="図 253">
          <a:extLst>
            <a:ext uri="{FF2B5EF4-FFF2-40B4-BE49-F238E27FC236}">
              <a16:creationId xmlns:a16="http://schemas.microsoft.com/office/drawing/2014/main" id="{8C42873E-279F-D853-410C-B5592C3766C9}"/>
            </a:ext>
          </a:extLst>
        </xdr:cNvPr>
        <xdr:cNvPicPr>
          <a:picLocks noChangeAspect="1"/>
        </xdr:cNvPicPr>
      </xdr:nvPicPr>
      <xdr:blipFill>
        <a:blip xmlns:r="http://schemas.openxmlformats.org/officeDocument/2006/relationships" r:embed="rId125"/>
        <a:stretch>
          <a:fillRect/>
        </a:stretch>
      </xdr:blipFill>
      <xdr:spPr>
        <a:xfrm>
          <a:off x="8978900" y="444423800"/>
          <a:ext cx="1561905" cy="1561905"/>
        </a:xfrm>
        <a:prstGeom prst="rect">
          <a:avLst/>
        </a:prstGeom>
      </xdr:spPr>
    </xdr:pic>
    <xdr:clientData/>
  </xdr:twoCellAnchor>
  <xdr:twoCellAnchor editAs="oneCell">
    <xdr:from>
      <xdr:col>2</xdr:col>
      <xdr:colOff>2832100</xdr:colOff>
      <xdr:row>876</xdr:row>
      <xdr:rowOff>12700</xdr:rowOff>
    </xdr:from>
    <xdr:to>
      <xdr:col>2</xdr:col>
      <xdr:colOff>4397815</xdr:colOff>
      <xdr:row>876</xdr:row>
      <xdr:rowOff>1578415</xdr:rowOff>
    </xdr:to>
    <xdr:pic>
      <xdr:nvPicPr>
        <xdr:cNvPr id="255" name="図 254">
          <a:extLst>
            <a:ext uri="{FF2B5EF4-FFF2-40B4-BE49-F238E27FC236}">
              <a16:creationId xmlns:a16="http://schemas.microsoft.com/office/drawing/2014/main" id="{E83FC177-4AEE-AFC9-FC38-AF8D234176F9}"/>
            </a:ext>
          </a:extLst>
        </xdr:cNvPr>
        <xdr:cNvPicPr>
          <a:picLocks noChangeAspect="1"/>
        </xdr:cNvPicPr>
      </xdr:nvPicPr>
      <xdr:blipFill>
        <a:blip xmlns:r="http://schemas.openxmlformats.org/officeDocument/2006/relationships" r:embed="rId126"/>
        <a:stretch>
          <a:fillRect/>
        </a:stretch>
      </xdr:blipFill>
      <xdr:spPr>
        <a:xfrm>
          <a:off x="3898900" y="448005200"/>
          <a:ext cx="1561905" cy="1561905"/>
        </a:xfrm>
        <a:prstGeom prst="rect">
          <a:avLst/>
        </a:prstGeom>
      </xdr:spPr>
    </xdr:pic>
    <xdr:clientData/>
  </xdr:twoCellAnchor>
  <xdr:twoCellAnchor editAs="oneCell">
    <xdr:from>
      <xdr:col>5</xdr:col>
      <xdr:colOff>2835910</xdr:colOff>
      <xdr:row>876</xdr:row>
      <xdr:rowOff>16510</xdr:rowOff>
    </xdr:from>
    <xdr:to>
      <xdr:col>5</xdr:col>
      <xdr:colOff>4401625</xdr:colOff>
      <xdr:row>876</xdr:row>
      <xdr:rowOff>1580320</xdr:rowOff>
    </xdr:to>
    <xdr:pic>
      <xdr:nvPicPr>
        <xdr:cNvPr id="256" name="図 255">
          <a:extLst>
            <a:ext uri="{FF2B5EF4-FFF2-40B4-BE49-F238E27FC236}">
              <a16:creationId xmlns:a16="http://schemas.microsoft.com/office/drawing/2014/main" id="{C95D2E4D-837A-3DF4-C8E6-2C5F6100E3F5}"/>
            </a:ext>
          </a:extLst>
        </xdr:cNvPr>
        <xdr:cNvPicPr>
          <a:picLocks noChangeAspect="1"/>
        </xdr:cNvPicPr>
      </xdr:nvPicPr>
      <xdr:blipFill>
        <a:blip xmlns:r="http://schemas.openxmlformats.org/officeDocument/2006/relationships" r:embed="rId126"/>
        <a:stretch>
          <a:fillRect/>
        </a:stretch>
      </xdr:blipFill>
      <xdr:spPr>
        <a:xfrm>
          <a:off x="8970010" y="448009010"/>
          <a:ext cx="1561905" cy="1560000"/>
        </a:xfrm>
        <a:prstGeom prst="rect">
          <a:avLst/>
        </a:prstGeom>
      </xdr:spPr>
    </xdr:pic>
    <xdr:clientData/>
  </xdr:twoCellAnchor>
  <xdr:twoCellAnchor editAs="oneCell">
    <xdr:from>
      <xdr:col>2</xdr:col>
      <xdr:colOff>2844800</xdr:colOff>
      <xdr:row>883</xdr:row>
      <xdr:rowOff>12700</xdr:rowOff>
    </xdr:from>
    <xdr:to>
      <xdr:col>2</xdr:col>
      <xdr:colOff>4402895</xdr:colOff>
      <xdr:row>883</xdr:row>
      <xdr:rowOff>1578415</xdr:rowOff>
    </xdr:to>
    <xdr:pic>
      <xdr:nvPicPr>
        <xdr:cNvPr id="215" name="図 214">
          <a:extLst>
            <a:ext uri="{FF2B5EF4-FFF2-40B4-BE49-F238E27FC236}">
              <a16:creationId xmlns:a16="http://schemas.microsoft.com/office/drawing/2014/main" id="{19C22D25-DC83-824B-3697-AD2FE4185BF5}"/>
            </a:ext>
          </a:extLst>
        </xdr:cNvPr>
        <xdr:cNvPicPr>
          <a:picLocks noChangeAspect="1"/>
        </xdr:cNvPicPr>
      </xdr:nvPicPr>
      <xdr:blipFill>
        <a:blip xmlns:r="http://schemas.openxmlformats.org/officeDocument/2006/relationships" r:embed="rId127"/>
        <a:stretch>
          <a:fillRect/>
        </a:stretch>
      </xdr:blipFill>
      <xdr:spPr>
        <a:xfrm>
          <a:off x="3911600" y="451586600"/>
          <a:ext cx="1561905" cy="1561905"/>
        </a:xfrm>
        <a:prstGeom prst="rect">
          <a:avLst/>
        </a:prstGeom>
      </xdr:spPr>
    </xdr:pic>
    <xdr:clientData/>
  </xdr:twoCellAnchor>
  <xdr:twoCellAnchor editAs="oneCell">
    <xdr:from>
      <xdr:col>5</xdr:col>
      <xdr:colOff>2835910</xdr:colOff>
      <xdr:row>883</xdr:row>
      <xdr:rowOff>25400</xdr:rowOff>
    </xdr:from>
    <xdr:to>
      <xdr:col>5</xdr:col>
      <xdr:colOff>4401625</xdr:colOff>
      <xdr:row>883</xdr:row>
      <xdr:rowOff>1577780</xdr:rowOff>
    </xdr:to>
    <xdr:pic>
      <xdr:nvPicPr>
        <xdr:cNvPr id="237" name="図 236">
          <a:extLst>
            <a:ext uri="{FF2B5EF4-FFF2-40B4-BE49-F238E27FC236}">
              <a16:creationId xmlns:a16="http://schemas.microsoft.com/office/drawing/2014/main" id="{3E7D5369-DC0B-F837-35A4-AB0D5ECEEAA2}"/>
            </a:ext>
          </a:extLst>
        </xdr:cNvPr>
        <xdr:cNvPicPr>
          <a:picLocks noChangeAspect="1"/>
        </xdr:cNvPicPr>
      </xdr:nvPicPr>
      <xdr:blipFill>
        <a:blip xmlns:r="http://schemas.openxmlformats.org/officeDocument/2006/relationships" r:embed="rId127"/>
        <a:stretch>
          <a:fillRect/>
        </a:stretch>
      </xdr:blipFill>
      <xdr:spPr>
        <a:xfrm>
          <a:off x="8970010" y="451599300"/>
          <a:ext cx="1561905" cy="1556190"/>
        </a:xfrm>
        <a:prstGeom prst="rect">
          <a:avLst/>
        </a:prstGeom>
      </xdr:spPr>
    </xdr:pic>
    <xdr:clientData/>
  </xdr:twoCellAnchor>
  <xdr:twoCellAnchor editAs="oneCell">
    <xdr:from>
      <xdr:col>2</xdr:col>
      <xdr:colOff>2844800</xdr:colOff>
      <xdr:row>890</xdr:row>
      <xdr:rowOff>25400</xdr:rowOff>
    </xdr:from>
    <xdr:to>
      <xdr:col>2</xdr:col>
      <xdr:colOff>4402895</xdr:colOff>
      <xdr:row>890</xdr:row>
      <xdr:rowOff>1583495</xdr:rowOff>
    </xdr:to>
    <xdr:pic>
      <xdr:nvPicPr>
        <xdr:cNvPr id="238" name="図 237">
          <a:extLst>
            <a:ext uri="{FF2B5EF4-FFF2-40B4-BE49-F238E27FC236}">
              <a16:creationId xmlns:a16="http://schemas.microsoft.com/office/drawing/2014/main" id="{2C50692D-CDCF-5463-07FE-C5E6AC4F5F21}"/>
            </a:ext>
          </a:extLst>
        </xdr:cNvPr>
        <xdr:cNvPicPr>
          <a:picLocks noChangeAspect="1"/>
        </xdr:cNvPicPr>
      </xdr:nvPicPr>
      <xdr:blipFill>
        <a:blip xmlns:r="http://schemas.openxmlformats.org/officeDocument/2006/relationships" r:embed="rId128"/>
        <a:stretch>
          <a:fillRect/>
        </a:stretch>
      </xdr:blipFill>
      <xdr:spPr>
        <a:xfrm>
          <a:off x="3911600" y="455180700"/>
          <a:ext cx="1561905" cy="1561905"/>
        </a:xfrm>
        <a:prstGeom prst="rect">
          <a:avLst/>
        </a:prstGeom>
      </xdr:spPr>
    </xdr:pic>
    <xdr:clientData/>
  </xdr:twoCellAnchor>
  <xdr:twoCellAnchor editAs="oneCell">
    <xdr:from>
      <xdr:col>5</xdr:col>
      <xdr:colOff>2844800</xdr:colOff>
      <xdr:row>890</xdr:row>
      <xdr:rowOff>12700</xdr:rowOff>
    </xdr:from>
    <xdr:to>
      <xdr:col>5</xdr:col>
      <xdr:colOff>4402895</xdr:colOff>
      <xdr:row>890</xdr:row>
      <xdr:rowOff>1578415</xdr:rowOff>
    </xdr:to>
    <xdr:pic>
      <xdr:nvPicPr>
        <xdr:cNvPr id="257" name="図 256">
          <a:extLst>
            <a:ext uri="{FF2B5EF4-FFF2-40B4-BE49-F238E27FC236}">
              <a16:creationId xmlns:a16="http://schemas.microsoft.com/office/drawing/2014/main" id="{584328C3-4C10-1240-9A39-92E9788DB162}"/>
            </a:ext>
          </a:extLst>
        </xdr:cNvPr>
        <xdr:cNvPicPr>
          <a:picLocks noChangeAspect="1"/>
        </xdr:cNvPicPr>
      </xdr:nvPicPr>
      <xdr:blipFill>
        <a:blip xmlns:r="http://schemas.openxmlformats.org/officeDocument/2006/relationships" r:embed="rId128"/>
        <a:stretch>
          <a:fillRect/>
        </a:stretch>
      </xdr:blipFill>
      <xdr:spPr>
        <a:xfrm>
          <a:off x="8978900" y="455168000"/>
          <a:ext cx="1561905" cy="1561905"/>
        </a:xfrm>
        <a:prstGeom prst="rect">
          <a:avLst/>
        </a:prstGeom>
      </xdr:spPr>
    </xdr:pic>
    <xdr:clientData/>
  </xdr:twoCellAnchor>
  <xdr:twoCellAnchor editAs="oneCell">
    <xdr:from>
      <xdr:col>2</xdr:col>
      <xdr:colOff>2844800</xdr:colOff>
      <xdr:row>897</xdr:row>
      <xdr:rowOff>12700</xdr:rowOff>
    </xdr:from>
    <xdr:to>
      <xdr:col>2</xdr:col>
      <xdr:colOff>4402895</xdr:colOff>
      <xdr:row>897</xdr:row>
      <xdr:rowOff>1578415</xdr:rowOff>
    </xdr:to>
    <xdr:pic>
      <xdr:nvPicPr>
        <xdr:cNvPr id="258" name="図 257">
          <a:extLst>
            <a:ext uri="{FF2B5EF4-FFF2-40B4-BE49-F238E27FC236}">
              <a16:creationId xmlns:a16="http://schemas.microsoft.com/office/drawing/2014/main" id="{98F9D31A-0BC3-56D2-331F-FCF64CC826A6}"/>
            </a:ext>
          </a:extLst>
        </xdr:cNvPr>
        <xdr:cNvPicPr>
          <a:picLocks noChangeAspect="1"/>
        </xdr:cNvPicPr>
      </xdr:nvPicPr>
      <xdr:blipFill>
        <a:blip xmlns:r="http://schemas.openxmlformats.org/officeDocument/2006/relationships" r:embed="rId129"/>
        <a:stretch>
          <a:fillRect/>
        </a:stretch>
      </xdr:blipFill>
      <xdr:spPr>
        <a:xfrm>
          <a:off x="3911600" y="458749400"/>
          <a:ext cx="1561905" cy="1561905"/>
        </a:xfrm>
        <a:prstGeom prst="rect">
          <a:avLst/>
        </a:prstGeom>
      </xdr:spPr>
    </xdr:pic>
    <xdr:clientData/>
  </xdr:twoCellAnchor>
  <xdr:twoCellAnchor editAs="oneCell">
    <xdr:from>
      <xdr:col>5</xdr:col>
      <xdr:colOff>2839720</xdr:colOff>
      <xdr:row>897</xdr:row>
      <xdr:rowOff>8890</xdr:rowOff>
    </xdr:from>
    <xdr:to>
      <xdr:col>5</xdr:col>
      <xdr:colOff>4397815</xdr:colOff>
      <xdr:row>897</xdr:row>
      <xdr:rowOff>1578415</xdr:rowOff>
    </xdr:to>
    <xdr:pic>
      <xdr:nvPicPr>
        <xdr:cNvPr id="259" name="図 258">
          <a:extLst>
            <a:ext uri="{FF2B5EF4-FFF2-40B4-BE49-F238E27FC236}">
              <a16:creationId xmlns:a16="http://schemas.microsoft.com/office/drawing/2014/main" id="{3630667A-9C7B-0CA9-5F74-B7F681353D68}"/>
            </a:ext>
          </a:extLst>
        </xdr:cNvPr>
        <xdr:cNvPicPr>
          <a:picLocks noChangeAspect="1"/>
        </xdr:cNvPicPr>
      </xdr:nvPicPr>
      <xdr:blipFill>
        <a:blip xmlns:r="http://schemas.openxmlformats.org/officeDocument/2006/relationships" r:embed="rId129"/>
        <a:stretch>
          <a:fillRect/>
        </a:stretch>
      </xdr:blipFill>
      <xdr:spPr>
        <a:xfrm>
          <a:off x="8973820" y="458745590"/>
          <a:ext cx="1561905" cy="1561905"/>
        </a:xfrm>
        <a:prstGeom prst="rect">
          <a:avLst/>
        </a:prstGeom>
      </xdr:spPr>
    </xdr:pic>
    <xdr:clientData/>
  </xdr:twoCellAnchor>
  <xdr:twoCellAnchor editAs="oneCell">
    <xdr:from>
      <xdr:col>2</xdr:col>
      <xdr:colOff>2840990</xdr:colOff>
      <xdr:row>904</xdr:row>
      <xdr:rowOff>25400</xdr:rowOff>
    </xdr:from>
    <xdr:to>
      <xdr:col>2</xdr:col>
      <xdr:colOff>4399085</xdr:colOff>
      <xdr:row>904</xdr:row>
      <xdr:rowOff>1583495</xdr:rowOff>
    </xdr:to>
    <xdr:pic>
      <xdr:nvPicPr>
        <xdr:cNvPr id="260" name="図 259">
          <a:extLst>
            <a:ext uri="{FF2B5EF4-FFF2-40B4-BE49-F238E27FC236}">
              <a16:creationId xmlns:a16="http://schemas.microsoft.com/office/drawing/2014/main" id="{B6DBF8D3-26B2-7120-A0C0-5127CB9E5697}"/>
            </a:ext>
          </a:extLst>
        </xdr:cNvPr>
        <xdr:cNvPicPr>
          <a:picLocks noChangeAspect="1"/>
        </xdr:cNvPicPr>
      </xdr:nvPicPr>
      <xdr:blipFill>
        <a:blip xmlns:r="http://schemas.openxmlformats.org/officeDocument/2006/relationships" r:embed="rId130"/>
        <a:stretch>
          <a:fillRect/>
        </a:stretch>
      </xdr:blipFill>
      <xdr:spPr>
        <a:xfrm>
          <a:off x="3907790" y="462343500"/>
          <a:ext cx="1561905" cy="1561905"/>
        </a:xfrm>
        <a:prstGeom prst="rect">
          <a:avLst/>
        </a:prstGeom>
      </xdr:spPr>
    </xdr:pic>
    <xdr:clientData/>
  </xdr:twoCellAnchor>
  <xdr:twoCellAnchor editAs="oneCell">
    <xdr:from>
      <xdr:col>5</xdr:col>
      <xdr:colOff>2832100</xdr:colOff>
      <xdr:row>904</xdr:row>
      <xdr:rowOff>21590</xdr:rowOff>
    </xdr:from>
    <xdr:to>
      <xdr:col>5</xdr:col>
      <xdr:colOff>4397815</xdr:colOff>
      <xdr:row>904</xdr:row>
      <xdr:rowOff>1579685</xdr:rowOff>
    </xdr:to>
    <xdr:pic>
      <xdr:nvPicPr>
        <xdr:cNvPr id="261" name="図 260">
          <a:extLst>
            <a:ext uri="{FF2B5EF4-FFF2-40B4-BE49-F238E27FC236}">
              <a16:creationId xmlns:a16="http://schemas.microsoft.com/office/drawing/2014/main" id="{0146B1CE-A35A-7B5D-8825-600EF1C93D4C}"/>
            </a:ext>
          </a:extLst>
        </xdr:cNvPr>
        <xdr:cNvPicPr>
          <a:picLocks noChangeAspect="1"/>
        </xdr:cNvPicPr>
      </xdr:nvPicPr>
      <xdr:blipFill>
        <a:blip xmlns:r="http://schemas.openxmlformats.org/officeDocument/2006/relationships" r:embed="rId130"/>
        <a:stretch>
          <a:fillRect/>
        </a:stretch>
      </xdr:blipFill>
      <xdr:spPr>
        <a:xfrm>
          <a:off x="8966200" y="462339690"/>
          <a:ext cx="1561905" cy="1561905"/>
        </a:xfrm>
        <a:prstGeom prst="rect">
          <a:avLst/>
        </a:prstGeom>
      </xdr:spPr>
    </xdr:pic>
    <xdr:clientData/>
  </xdr:twoCellAnchor>
  <xdr:twoCellAnchor editAs="oneCell">
    <xdr:from>
      <xdr:col>2</xdr:col>
      <xdr:colOff>2844800</xdr:colOff>
      <xdr:row>911</xdr:row>
      <xdr:rowOff>12700</xdr:rowOff>
    </xdr:from>
    <xdr:to>
      <xdr:col>2</xdr:col>
      <xdr:colOff>4399085</xdr:colOff>
      <xdr:row>911</xdr:row>
      <xdr:rowOff>1582225</xdr:rowOff>
    </xdr:to>
    <xdr:pic>
      <xdr:nvPicPr>
        <xdr:cNvPr id="262" name="図 261">
          <a:extLst>
            <a:ext uri="{FF2B5EF4-FFF2-40B4-BE49-F238E27FC236}">
              <a16:creationId xmlns:a16="http://schemas.microsoft.com/office/drawing/2014/main" id="{71DB2FD7-B589-92DF-7F79-3769A27BBDF7}"/>
            </a:ext>
          </a:extLst>
        </xdr:cNvPr>
        <xdr:cNvPicPr>
          <a:picLocks noChangeAspect="1"/>
        </xdr:cNvPicPr>
      </xdr:nvPicPr>
      <xdr:blipFill>
        <a:blip xmlns:r="http://schemas.openxmlformats.org/officeDocument/2006/relationships" r:embed="rId131"/>
        <a:stretch>
          <a:fillRect/>
        </a:stretch>
      </xdr:blipFill>
      <xdr:spPr>
        <a:xfrm>
          <a:off x="3911600" y="465912200"/>
          <a:ext cx="1561905" cy="1561905"/>
        </a:xfrm>
        <a:prstGeom prst="rect">
          <a:avLst/>
        </a:prstGeom>
      </xdr:spPr>
    </xdr:pic>
    <xdr:clientData/>
  </xdr:twoCellAnchor>
  <xdr:twoCellAnchor editAs="oneCell">
    <xdr:from>
      <xdr:col>5</xdr:col>
      <xdr:colOff>2840990</xdr:colOff>
      <xdr:row>911</xdr:row>
      <xdr:rowOff>25400</xdr:rowOff>
    </xdr:from>
    <xdr:to>
      <xdr:col>5</xdr:col>
      <xdr:colOff>4402895</xdr:colOff>
      <xdr:row>911</xdr:row>
      <xdr:rowOff>1579685</xdr:rowOff>
    </xdr:to>
    <xdr:pic>
      <xdr:nvPicPr>
        <xdr:cNvPr id="263" name="図 262">
          <a:extLst>
            <a:ext uri="{FF2B5EF4-FFF2-40B4-BE49-F238E27FC236}">
              <a16:creationId xmlns:a16="http://schemas.microsoft.com/office/drawing/2014/main" id="{240449ED-A48C-089C-9405-A1C4AF0DF70E}"/>
            </a:ext>
          </a:extLst>
        </xdr:cNvPr>
        <xdr:cNvPicPr>
          <a:picLocks noChangeAspect="1"/>
        </xdr:cNvPicPr>
      </xdr:nvPicPr>
      <xdr:blipFill>
        <a:blip xmlns:r="http://schemas.openxmlformats.org/officeDocument/2006/relationships" r:embed="rId131"/>
        <a:stretch>
          <a:fillRect/>
        </a:stretch>
      </xdr:blipFill>
      <xdr:spPr>
        <a:xfrm>
          <a:off x="8975090" y="465924900"/>
          <a:ext cx="1561905" cy="1561905"/>
        </a:xfrm>
        <a:prstGeom prst="rect">
          <a:avLst/>
        </a:prstGeom>
      </xdr:spPr>
    </xdr:pic>
    <xdr:clientData/>
  </xdr:twoCellAnchor>
  <xdr:twoCellAnchor editAs="oneCell">
    <xdr:from>
      <xdr:col>2</xdr:col>
      <xdr:colOff>2832100</xdr:colOff>
      <xdr:row>918</xdr:row>
      <xdr:rowOff>19685</xdr:rowOff>
    </xdr:from>
    <xdr:to>
      <xdr:col>2</xdr:col>
      <xdr:colOff>4401625</xdr:colOff>
      <xdr:row>918</xdr:row>
      <xdr:rowOff>1581590</xdr:rowOff>
    </xdr:to>
    <xdr:pic>
      <xdr:nvPicPr>
        <xdr:cNvPr id="264" name="図 263">
          <a:extLst>
            <a:ext uri="{FF2B5EF4-FFF2-40B4-BE49-F238E27FC236}">
              <a16:creationId xmlns:a16="http://schemas.microsoft.com/office/drawing/2014/main" id="{33988398-2D90-7901-86EF-67DBDE57562C}"/>
            </a:ext>
          </a:extLst>
        </xdr:cNvPr>
        <xdr:cNvPicPr>
          <a:picLocks noChangeAspect="1"/>
        </xdr:cNvPicPr>
      </xdr:nvPicPr>
      <xdr:blipFill>
        <a:blip xmlns:r="http://schemas.openxmlformats.org/officeDocument/2006/relationships" r:embed="rId132"/>
        <a:stretch>
          <a:fillRect/>
        </a:stretch>
      </xdr:blipFill>
      <xdr:spPr>
        <a:xfrm>
          <a:off x="3898900" y="469500585"/>
          <a:ext cx="1561905" cy="1561905"/>
        </a:xfrm>
        <a:prstGeom prst="rect">
          <a:avLst/>
        </a:prstGeom>
      </xdr:spPr>
    </xdr:pic>
    <xdr:clientData/>
  </xdr:twoCellAnchor>
  <xdr:twoCellAnchor editAs="oneCell">
    <xdr:from>
      <xdr:col>5</xdr:col>
      <xdr:colOff>2839720</xdr:colOff>
      <xdr:row>918</xdr:row>
      <xdr:rowOff>31115</xdr:rowOff>
    </xdr:from>
    <xdr:to>
      <xdr:col>5</xdr:col>
      <xdr:colOff>4401625</xdr:colOff>
      <xdr:row>918</xdr:row>
      <xdr:rowOff>1579685</xdr:rowOff>
    </xdr:to>
    <xdr:pic>
      <xdr:nvPicPr>
        <xdr:cNvPr id="265" name="図 264">
          <a:extLst>
            <a:ext uri="{FF2B5EF4-FFF2-40B4-BE49-F238E27FC236}">
              <a16:creationId xmlns:a16="http://schemas.microsoft.com/office/drawing/2014/main" id="{B5B44DC8-443C-0C9E-382F-7BE784A9646D}"/>
            </a:ext>
          </a:extLst>
        </xdr:cNvPr>
        <xdr:cNvPicPr>
          <a:picLocks noChangeAspect="1"/>
        </xdr:cNvPicPr>
      </xdr:nvPicPr>
      <xdr:blipFill>
        <a:blip xmlns:r="http://schemas.openxmlformats.org/officeDocument/2006/relationships" r:embed="rId132"/>
        <a:stretch>
          <a:fillRect/>
        </a:stretch>
      </xdr:blipFill>
      <xdr:spPr>
        <a:xfrm>
          <a:off x="8973820" y="469512015"/>
          <a:ext cx="1561905" cy="1560000"/>
        </a:xfrm>
        <a:prstGeom prst="rect">
          <a:avLst/>
        </a:prstGeom>
      </xdr:spPr>
    </xdr:pic>
    <xdr:clientData/>
  </xdr:twoCellAnchor>
  <xdr:twoCellAnchor editAs="oneCell">
    <xdr:from>
      <xdr:col>2</xdr:col>
      <xdr:colOff>2832100</xdr:colOff>
      <xdr:row>925</xdr:row>
      <xdr:rowOff>12700</xdr:rowOff>
    </xdr:from>
    <xdr:to>
      <xdr:col>2</xdr:col>
      <xdr:colOff>4401625</xdr:colOff>
      <xdr:row>925</xdr:row>
      <xdr:rowOff>1582225</xdr:rowOff>
    </xdr:to>
    <xdr:pic>
      <xdr:nvPicPr>
        <xdr:cNvPr id="266" name="図 265">
          <a:extLst>
            <a:ext uri="{FF2B5EF4-FFF2-40B4-BE49-F238E27FC236}">
              <a16:creationId xmlns:a16="http://schemas.microsoft.com/office/drawing/2014/main" id="{DA9EA5FA-DE35-8363-B114-6AC14A1BBBE7}"/>
            </a:ext>
          </a:extLst>
        </xdr:cNvPr>
        <xdr:cNvPicPr>
          <a:picLocks noChangeAspect="1"/>
        </xdr:cNvPicPr>
      </xdr:nvPicPr>
      <xdr:blipFill>
        <a:blip xmlns:r="http://schemas.openxmlformats.org/officeDocument/2006/relationships" r:embed="rId133"/>
        <a:stretch>
          <a:fillRect/>
        </a:stretch>
      </xdr:blipFill>
      <xdr:spPr>
        <a:xfrm>
          <a:off x="3898900" y="473075000"/>
          <a:ext cx="1561905" cy="1561905"/>
        </a:xfrm>
        <a:prstGeom prst="rect">
          <a:avLst/>
        </a:prstGeom>
      </xdr:spPr>
    </xdr:pic>
    <xdr:clientData/>
  </xdr:twoCellAnchor>
  <xdr:twoCellAnchor editAs="oneCell">
    <xdr:from>
      <xdr:col>5</xdr:col>
      <xdr:colOff>2844800</xdr:colOff>
      <xdr:row>925</xdr:row>
      <xdr:rowOff>12700</xdr:rowOff>
    </xdr:from>
    <xdr:to>
      <xdr:col>6</xdr:col>
      <xdr:colOff>3615</xdr:colOff>
      <xdr:row>925</xdr:row>
      <xdr:rowOff>1582225</xdr:rowOff>
    </xdr:to>
    <xdr:pic>
      <xdr:nvPicPr>
        <xdr:cNvPr id="267" name="図 266">
          <a:extLst>
            <a:ext uri="{FF2B5EF4-FFF2-40B4-BE49-F238E27FC236}">
              <a16:creationId xmlns:a16="http://schemas.microsoft.com/office/drawing/2014/main" id="{32CD8081-575C-2497-DDBD-159438B60BA4}"/>
            </a:ext>
          </a:extLst>
        </xdr:cNvPr>
        <xdr:cNvPicPr>
          <a:picLocks noChangeAspect="1"/>
        </xdr:cNvPicPr>
      </xdr:nvPicPr>
      <xdr:blipFill>
        <a:blip xmlns:r="http://schemas.openxmlformats.org/officeDocument/2006/relationships" r:embed="rId133"/>
        <a:stretch>
          <a:fillRect/>
        </a:stretch>
      </xdr:blipFill>
      <xdr:spPr>
        <a:xfrm>
          <a:off x="8978900" y="473075000"/>
          <a:ext cx="1565715" cy="1561905"/>
        </a:xfrm>
        <a:prstGeom prst="rect">
          <a:avLst/>
        </a:prstGeom>
      </xdr:spPr>
    </xdr:pic>
    <xdr:clientData/>
  </xdr:twoCellAnchor>
  <xdr:twoCellAnchor editAs="oneCell">
    <xdr:from>
      <xdr:col>2</xdr:col>
      <xdr:colOff>2844800</xdr:colOff>
      <xdr:row>932</xdr:row>
      <xdr:rowOff>12700</xdr:rowOff>
    </xdr:from>
    <xdr:to>
      <xdr:col>2</xdr:col>
      <xdr:colOff>4399085</xdr:colOff>
      <xdr:row>932</xdr:row>
      <xdr:rowOff>1582225</xdr:rowOff>
    </xdr:to>
    <xdr:pic>
      <xdr:nvPicPr>
        <xdr:cNvPr id="268" name="図 267">
          <a:extLst>
            <a:ext uri="{FF2B5EF4-FFF2-40B4-BE49-F238E27FC236}">
              <a16:creationId xmlns:a16="http://schemas.microsoft.com/office/drawing/2014/main" id="{71799E2E-6BB3-E970-20E9-F1291ADC06A4}"/>
            </a:ext>
          </a:extLst>
        </xdr:cNvPr>
        <xdr:cNvPicPr>
          <a:picLocks noChangeAspect="1"/>
        </xdr:cNvPicPr>
      </xdr:nvPicPr>
      <xdr:blipFill>
        <a:blip xmlns:r="http://schemas.openxmlformats.org/officeDocument/2006/relationships" r:embed="rId134"/>
        <a:stretch>
          <a:fillRect/>
        </a:stretch>
      </xdr:blipFill>
      <xdr:spPr>
        <a:xfrm>
          <a:off x="3911600" y="476656400"/>
          <a:ext cx="1561905" cy="1561905"/>
        </a:xfrm>
        <a:prstGeom prst="rect">
          <a:avLst/>
        </a:prstGeom>
      </xdr:spPr>
    </xdr:pic>
    <xdr:clientData/>
  </xdr:twoCellAnchor>
  <xdr:twoCellAnchor editAs="oneCell">
    <xdr:from>
      <xdr:col>5</xdr:col>
      <xdr:colOff>2844800</xdr:colOff>
      <xdr:row>932</xdr:row>
      <xdr:rowOff>12700</xdr:rowOff>
    </xdr:from>
    <xdr:to>
      <xdr:col>5</xdr:col>
      <xdr:colOff>4399085</xdr:colOff>
      <xdr:row>932</xdr:row>
      <xdr:rowOff>1582225</xdr:rowOff>
    </xdr:to>
    <xdr:pic>
      <xdr:nvPicPr>
        <xdr:cNvPr id="269" name="図 268">
          <a:extLst>
            <a:ext uri="{FF2B5EF4-FFF2-40B4-BE49-F238E27FC236}">
              <a16:creationId xmlns:a16="http://schemas.microsoft.com/office/drawing/2014/main" id="{C405BBB9-7CAD-577E-212B-2DF84CCE47B4}"/>
            </a:ext>
          </a:extLst>
        </xdr:cNvPr>
        <xdr:cNvPicPr>
          <a:picLocks noChangeAspect="1"/>
        </xdr:cNvPicPr>
      </xdr:nvPicPr>
      <xdr:blipFill>
        <a:blip xmlns:r="http://schemas.openxmlformats.org/officeDocument/2006/relationships" r:embed="rId134"/>
        <a:stretch>
          <a:fillRect/>
        </a:stretch>
      </xdr:blipFill>
      <xdr:spPr>
        <a:xfrm>
          <a:off x="8978900" y="476656400"/>
          <a:ext cx="1561905" cy="1561905"/>
        </a:xfrm>
        <a:prstGeom prst="rect">
          <a:avLst/>
        </a:prstGeom>
      </xdr:spPr>
    </xdr:pic>
    <xdr:clientData/>
  </xdr:twoCellAnchor>
  <xdr:twoCellAnchor editAs="oneCell">
    <xdr:from>
      <xdr:col>2</xdr:col>
      <xdr:colOff>2832100</xdr:colOff>
      <xdr:row>939</xdr:row>
      <xdr:rowOff>12700</xdr:rowOff>
    </xdr:from>
    <xdr:to>
      <xdr:col>2</xdr:col>
      <xdr:colOff>4401625</xdr:colOff>
      <xdr:row>939</xdr:row>
      <xdr:rowOff>1582225</xdr:rowOff>
    </xdr:to>
    <xdr:pic>
      <xdr:nvPicPr>
        <xdr:cNvPr id="270" name="図 269">
          <a:extLst>
            <a:ext uri="{FF2B5EF4-FFF2-40B4-BE49-F238E27FC236}">
              <a16:creationId xmlns:a16="http://schemas.microsoft.com/office/drawing/2014/main" id="{C7CF0ACD-B70D-2AAC-4358-050DF723FC86}"/>
            </a:ext>
          </a:extLst>
        </xdr:cNvPr>
        <xdr:cNvPicPr>
          <a:picLocks noChangeAspect="1"/>
        </xdr:cNvPicPr>
      </xdr:nvPicPr>
      <xdr:blipFill>
        <a:blip xmlns:r="http://schemas.openxmlformats.org/officeDocument/2006/relationships" r:embed="rId135"/>
        <a:stretch>
          <a:fillRect/>
        </a:stretch>
      </xdr:blipFill>
      <xdr:spPr>
        <a:xfrm>
          <a:off x="3898900" y="480237800"/>
          <a:ext cx="1561905" cy="1561905"/>
        </a:xfrm>
        <a:prstGeom prst="rect">
          <a:avLst/>
        </a:prstGeom>
      </xdr:spPr>
    </xdr:pic>
    <xdr:clientData/>
  </xdr:twoCellAnchor>
  <xdr:twoCellAnchor editAs="oneCell">
    <xdr:from>
      <xdr:col>5</xdr:col>
      <xdr:colOff>2844800</xdr:colOff>
      <xdr:row>939</xdr:row>
      <xdr:rowOff>12700</xdr:rowOff>
    </xdr:from>
    <xdr:to>
      <xdr:col>5</xdr:col>
      <xdr:colOff>4399085</xdr:colOff>
      <xdr:row>939</xdr:row>
      <xdr:rowOff>1582225</xdr:rowOff>
    </xdr:to>
    <xdr:pic>
      <xdr:nvPicPr>
        <xdr:cNvPr id="271" name="図 270">
          <a:extLst>
            <a:ext uri="{FF2B5EF4-FFF2-40B4-BE49-F238E27FC236}">
              <a16:creationId xmlns:a16="http://schemas.microsoft.com/office/drawing/2014/main" id="{894195E6-C0DE-CEED-E198-98D1EBE14AA9}"/>
            </a:ext>
          </a:extLst>
        </xdr:cNvPr>
        <xdr:cNvPicPr>
          <a:picLocks noChangeAspect="1"/>
        </xdr:cNvPicPr>
      </xdr:nvPicPr>
      <xdr:blipFill>
        <a:blip xmlns:r="http://schemas.openxmlformats.org/officeDocument/2006/relationships" r:embed="rId135"/>
        <a:stretch>
          <a:fillRect/>
        </a:stretch>
      </xdr:blipFill>
      <xdr:spPr>
        <a:xfrm>
          <a:off x="8978900" y="480237800"/>
          <a:ext cx="1561905" cy="1561905"/>
        </a:xfrm>
        <a:prstGeom prst="rect">
          <a:avLst/>
        </a:prstGeom>
      </xdr:spPr>
    </xdr:pic>
    <xdr:clientData/>
  </xdr:twoCellAnchor>
  <xdr:twoCellAnchor editAs="oneCell">
    <xdr:from>
      <xdr:col>2</xdr:col>
      <xdr:colOff>2830195</xdr:colOff>
      <xdr:row>946</xdr:row>
      <xdr:rowOff>25400</xdr:rowOff>
    </xdr:from>
    <xdr:to>
      <xdr:col>2</xdr:col>
      <xdr:colOff>4401625</xdr:colOff>
      <xdr:row>946</xdr:row>
      <xdr:rowOff>1579685</xdr:rowOff>
    </xdr:to>
    <xdr:pic>
      <xdr:nvPicPr>
        <xdr:cNvPr id="272" name="図 271">
          <a:extLst>
            <a:ext uri="{FF2B5EF4-FFF2-40B4-BE49-F238E27FC236}">
              <a16:creationId xmlns:a16="http://schemas.microsoft.com/office/drawing/2014/main" id="{0EB59787-5A11-026B-F7B7-227A7C5B5A9E}"/>
            </a:ext>
          </a:extLst>
        </xdr:cNvPr>
        <xdr:cNvPicPr>
          <a:picLocks noChangeAspect="1"/>
        </xdr:cNvPicPr>
      </xdr:nvPicPr>
      <xdr:blipFill>
        <a:blip xmlns:r="http://schemas.openxmlformats.org/officeDocument/2006/relationships" r:embed="rId136"/>
        <a:stretch>
          <a:fillRect/>
        </a:stretch>
      </xdr:blipFill>
      <xdr:spPr>
        <a:xfrm>
          <a:off x="3896995" y="483831900"/>
          <a:ext cx="1560000" cy="1561905"/>
        </a:xfrm>
        <a:prstGeom prst="rect">
          <a:avLst/>
        </a:prstGeom>
      </xdr:spPr>
    </xdr:pic>
    <xdr:clientData/>
  </xdr:twoCellAnchor>
  <xdr:twoCellAnchor editAs="oneCell">
    <xdr:from>
      <xdr:col>5</xdr:col>
      <xdr:colOff>2832100</xdr:colOff>
      <xdr:row>946</xdr:row>
      <xdr:rowOff>29210</xdr:rowOff>
    </xdr:from>
    <xdr:to>
      <xdr:col>5</xdr:col>
      <xdr:colOff>4401625</xdr:colOff>
      <xdr:row>946</xdr:row>
      <xdr:rowOff>1583495</xdr:rowOff>
    </xdr:to>
    <xdr:pic>
      <xdr:nvPicPr>
        <xdr:cNvPr id="273" name="図 272">
          <a:extLst>
            <a:ext uri="{FF2B5EF4-FFF2-40B4-BE49-F238E27FC236}">
              <a16:creationId xmlns:a16="http://schemas.microsoft.com/office/drawing/2014/main" id="{C3A487AD-E92F-3A96-AEEF-87D0C7FD93C7}"/>
            </a:ext>
          </a:extLst>
        </xdr:cNvPr>
        <xdr:cNvPicPr>
          <a:picLocks noChangeAspect="1"/>
        </xdr:cNvPicPr>
      </xdr:nvPicPr>
      <xdr:blipFill>
        <a:blip xmlns:r="http://schemas.openxmlformats.org/officeDocument/2006/relationships" r:embed="rId136"/>
        <a:stretch>
          <a:fillRect/>
        </a:stretch>
      </xdr:blipFill>
      <xdr:spPr>
        <a:xfrm>
          <a:off x="8966200" y="483835710"/>
          <a:ext cx="1561905" cy="1560000"/>
        </a:xfrm>
        <a:prstGeom prst="rect">
          <a:avLst/>
        </a:prstGeom>
      </xdr:spPr>
    </xdr:pic>
    <xdr:clientData/>
  </xdr:twoCellAnchor>
  <xdr:twoCellAnchor editAs="oneCell">
    <xdr:from>
      <xdr:col>2</xdr:col>
      <xdr:colOff>2832100</xdr:colOff>
      <xdr:row>953</xdr:row>
      <xdr:rowOff>12700</xdr:rowOff>
    </xdr:from>
    <xdr:to>
      <xdr:col>2</xdr:col>
      <xdr:colOff>4397815</xdr:colOff>
      <xdr:row>953</xdr:row>
      <xdr:rowOff>1578415</xdr:rowOff>
    </xdr:to>
    <xdr:pic>
      <xdr:nvPicPr>
        <xdr:cNvPr id="274" name="図 273">
          <a:extLst>
            <a:ext uri="{FF2B5EF4-FFF2-40B4-BE49-F238E27FC236}">
              <a16:creationId xmlns:a16="http://schemas.microsoft.com/office/drawing/2014/main" id="{F0DAF610-3661-E699-AA0A-D02165064AD2}"/>
            </a:ext>
          </a:extLst>
        </xdr:cNvPr>
        <xdr:cNvPicPr>
          <a:picLocks noChangeAspect="1"/>
        </xdr:cNvPicPr>
      </xdr:nvPicPr>
      <xdr:blipFill>
        <a:blip xmlns:r="http://schemas.openxmlformats.org/officeDocument/2006/relationships" r:embed="rId137"/>
        <a:stretch>
          <a:fillRect/>
        </a:stretch>
      </xdr:blipFill>
      <xdr:spPr>
        <a:xfrm>
          <a:off x="3898900" y="487400600"/>
          <a:ext cx="1561905" cy="1561905"/>
        </a:xfrm>
        <a:prstGeom prst="rect">
          <a:avLst/>
        </a:prstGeom>
      </xdr:spPr>
    </xdr:pic>
    <xdr:clientData/>
  </xdr:twoCellAnchor>
  <xdr:twoCellAnchor editAs="oneCell">
    <xdr:from>
      <xdr:col>5</xdr:col>
      <xdr:colOff>2832100</xdr:colOff>
      <xdr:row>953</xdr:row>
      <xdr:rowOff>12700</xdr:rowOff>
    </xdr:from>
    <xdr:to>
      <xdr:col>5</xdr:col>
      <xdr:colOff>4397815</xdr:colOff>
      <xdr:row>953</xdr:row>
      <xdr:rowOff>1578415</xdr:rowOff>
    </xdr:to>
    <xdr:pic>
      <xdr:nvPicPr>
        <xdr:cNvPr id="275" name="図 274">
          <a:extLst>
            <a:ext uri="{FF2B5EF4-FFF2-40B4-BE49-F238E27FC236}">
              <a16:creationId xmlns:a16="http://schemas.microsoft.com/office/drawing/2014/main" id="{CA06B124-1ECB-E81B-10CC-B40FC925F3D2}"/>
            </a:ext>
          </a:extLst>
        </xdr:cNvPr>
        <xdr:cNvPicPr>
          <a:picLocks noChangeAspect="1"/>
        </xdr:cNvPicPr>
      </xdr:nvPicPr>
      <xdr:blipFill>
        <a:blip xmlns:r="http://schemas.openxmlformats.org/officeDocument/2006/relationships" r:embed="rId137"/>
        <a:stretch>
          <a:fillRect/>
        </a:stretch>
      </xdr:blipFill>
      <xdr:spPr>
        <a:xfrm>
          <a:off x="8966200" y="487400600"/>
          <a:ext cx="1561905" cy="1561905"/>
        </a:xfrm>
        <a:prstGeom prst="rect">
          <a:avLst/>
        </a:prstGeom>
      </xdr:spPr>
    </xdr:pic>
    <xdr:clientData/>
  </xdr:twoCellAnchor>
  <xdr:twoCellAnchor editAs="oneCell">
    <xdr:from>
      <xdr:col>2</xdr:col>
      <xdr:colOff>2835910</xdr:colOff>
      <xdr:row>960</xdr:row>
      <xdr:rowOff>25400</xdr:rowOff>
    </xdr:from>
    <xdr:to>
      <xdr:col>2</xdr:col>
      <xdr:colOff>4401625</xdr:colOff>
      <xdr:row>960</xdr:row>
      <xdr:rowOff>1583495</xdr:rowOff>
    </xdr:to>
    <xdr:pic>
      <xdr:nvPicPr>
        <xdr:cNvPr id="276" name="図 275">
          <a:extLst>
            <a:ext uri="{FF2B5EF4-FFF2-40B4-BE49-F238E27FC236}">
              <a16:creationId xmlns:a16="http://schemas.microsoft.com/office/drawing/2014/main" id="{D640277C-2CC8-2880-4083-E70C1C58A43D}"/>
            </a:ext>
          </a:extLst>
        </xdr:cNvPr>
        <xdr:cNvPicPr>
          <a:picLocks noChangeAspect="1"/>
        </xdr:cNvPicPr>
      </xdr:nvPicPr>
      <xdr:blipFill>
        <a:blip xmlns:r="http://schemas.openxmlformats.org/officeDocument/2006/relationships" r:embed="rId138"/>
        <a:stretch>
          <a:fillRect/>
        </a:stretch>
      </xdr:blipFill>
      <xdr:spPr>
        <a:xfrm>
          <a:off x="3902710" y="490994700"/>
          <a:ext cx="1561905" cy="1561905"/>
        </a:xfrm>
        <a:prstGeom prst="rect">
          <a:avLst/>
        </a:prstGeom>
      </xdr:spPr>
    </xdr:pic>
    <xdr:clientData/>
  </xdr:twoCellAnchor>
  <xdr:twoCellAnchor editAs="oneCell">
    <xdr:from>
      <xdr:col>5</xdr:col>
      <xdr:colOff>2844800</xdr:colOff>
      <xdr:row>960</xdr:row>
      <xdr:rowOff>16510</xdr:rowOff>
    </xdr:from>
    <xdr:to>
      <xdr:col>6</xdr:col>
      <xdr:colOff>3615</xdr:colOff>
      <xdr:row>960</xdr:row>
      <xdr:rowOff>1582225</xdr:rowOff>
    </xdr:to>
    <xdr:pic>
      <xdr:nvPicPr>
        <xdr:cNvPr id="277" name="図 276">
          <a:extLst>
            <a:ext uri="{FF2B5EF4-FFF2-40B4-BE49-F238E27FC236}">
              <a16:creationId xmlns:a16="http://schemas.microsoft.com/office/drawing/2014/main" id="{B475AE93-E660-8C41-7917-88B85421A61D}"/>
            </a:ext>
          </a:extLst>
        </xdr:cNvPr>
        <xdr:cNvPicPr>
          <a:picLocks noChangeAspect="1"/>
        </xdr:cNvPicPr>
      </xdr:nvPicPr>
      <xdr:blipFill>
        <a:blip xmlns:r="http://schemas.openxmlformats.org/officeDocument/2006/relationships" r:embed="rId138"/>
        <a:stretch>
          <a:fillRect/>
        </a:stretch>
      </xdr:blipFill>
      <xdr:spPr>
        <a:xfrm>
          <a:off x="8978900" y="490985810"/>
          <a:ext cx="1565715" cy="1561905"/>
        </a:xfrm>
        <a:prstGeom prst="rect">
          <a:avLst/>
        </a:prstGeom>
      </xdr:spPr>
    </xdr:pic>
    <xdr:clientData/>
  </xdr:twoCellAnchor>
  <xdr:twoCellAnchor editAs="oneCell">
    <xdr:from>
      <xdr:col>2</xdr:col>
      <xdr:colOff>2840990</xdr:colOff>
      <xdr:row>967</xdr:row>
      <xdr:rowOff>12700</xdr:rowOff>
    </xdr:from>
    <xdr:to>
      <xdr:col>2</xdr:col>
      <xdr:colOff>4399085</xdr:colOff>
      <xdr:row>967</xdr:row>
      <xdr:rowOff>1578415</xdr:rowOff>
    </xdr:to>
    <xdr:pic>
      <xdr:nvPicPr>
        <xdr:cNvPr id="278" name="図 277">
          <a:extLst>
            <a:ext uri="{FF2B5EF4-FFF2-40B4-BE49-F238E27FC236}">
              <a16:creationId xmlns:a16="http://schemas.microsoft.com/office/drawing/2014/main" id="{A524B212-FC26-19C1-CDEC-03D003D87522}"/>
            </a:ext>
          </a:extLst>
        </xdr:cNvPr>
        <xdr:cNvPicPr>
          <a:picLocks noChangeAspect="1"/>
        </xdr:cNvPicPr>
      </xdr:nvPicPr>
      <xdr:blipFill>
        <a:blip xmlns:r="http://schemas.openxmlformats.org/officeDocument/2006/relationships" r:embed="rId139"/>
        <a:stretch>
          <a:fillRect/>
        </a:stretch>
      </xdr:blipFill>
      <xdr:spPr>
        <a:xfrm>
          <a:off x="3907790" y="494563400"/>
          <a:ext cx="1561905" cy="1561905"/>
        </a:xfrm>
        <a:prstGeom prst="rect">
          <a:avLst/>
        </a:prstGeom>
      </xdr:spPr>
    </xdr:pic>
    <xdr:clientData/>
  </xdr:twoCellAnchor>
  <xdr:twoCellAnchor editAs="oneCell">
    <xdr:from>
      <xdr:col>5</xdr:col>
      <xdr:colOff>2839720</xdr:colOff>
      <xdr:row>967</xdr:row>
      <xdr:rowOff>22225</xdr:rowOff>
    </xdr:from>
    <xdr:to>
      <xdr:col>5</xdr:col>
      <xdr:colOff>4397815</xdr:colOff>
      <xdr:row>967</xdr:row>
      <xdr:rowOff>1584130</xdr:rowOff>
    </xdr:to>
    <xdr:pic>
      <xdr:nvPicPr>
        <xdr:cNvPr id="279" name="図 278">
          <a:extLst>
            <a:ext uri="{FF2B5EF4-FFF2-40B4-BE49-F238E27FC236}">
              <a16:creationId xmlns:a16="http://schemas.microsoft.com/office/drawing/2014/main" id="{5CA83EEF-C44F-EA9F-C6CF-9A3779701AAE}"/>
            </a:ext>
          </a:extLst>
        </xdr:cNvPr>
        <xdr:cNvPicPr>
          <a:picLocks noChangeAspect="1"/>
        </xdr:cNvPicPr>
      </xdr:nvPicPr>
      <xdr:blipFill>
        <a:blip xmlns:r="http://schemas.openxmlformats.org/officeDocument/2006/relationships" r:embed="rId139"/>
        <a:stretch>
          <a:fillRect/>
        </a:stretch>
      </xdr:blipFill>
      <xdr:spPr>
        <a:xfrm>
          <a:off x="8973820" y="494572925"/>
          <a:ext cx="1561905" cy="1558095"/>
        </a:xfrm>
        <a:prstGeom prst="rect">
          <a:avLst/>
        </a:prstGeom>
      </xdr:spPr>
    </xdr:pic>
    <xdr:clientData/>
  </xdr:twoCellAnchor>
  <xdr:twoCellAnchor editAs="oneCell">
    <xdr:from>
      <xdr:col>2</xdr:col>
      <xdr:colOff>2832100</xdr:colOff>
      <xdr:row>974</xdr:row>
      <xdr:rowOff>25400</xdr:rowOff>
    </xdr:from>
    <xdr:to>
      <xdr:col>2</xdr:col>
      <xdr:colOff>4397815</xdr:colOff>
      <xdr:row>974</xdr:row>
      <xdr:rowOff>1583495</xdr:rowOff>
    </xdr:to>
    <xdr:pic>
      <xdr:nvPicPr>
        <xdr:cNvPr id="280" name="図 279">
          <a:extLst>
            <a:ext uri="{FF2B5EF4-FFF2-40B4-BE49-F238E27FC236}">
              <a16:creationId xmlns:a16="http://schemas.microsoft.com/office/drawing/2014/main" id="{151E4BD0-4B41-1193-360F-5DAC68786E5F}"/>
            </a:ext>
          </a:extLst>
        </xdr:cNvPr>
        <xdr:cNvPicPr>
          <a:picLocks noChangeAspect="1"/>
        </xdr:cNvPicPr>
      </xdr:nvPicPr>
      <xdr:blipFill>
        <a:blip xmlns:r="http://schemas.openxmlformats.org/officeDocument/2006/relationships" r:embed="rId140"/>
        <a:stretch>
          <a:fillRect/>
        </a:stretch>
      </xdr:blipFill>
      <xdr:spPr>
        <a:xfrm>
          <a:off x="3898900" y="498157500"/>
          <a:ext cx="1561905" cy="1561905"/>
        </a:xfrm>
        <a:prstGeom prst="rect">
          <a:avLst/>
        </a:prstGeom>
      </xdr:spPr>
    </xdr:pic>
    <xdr:clientData/>
  </xdr:twoCellAnchor>
  <xdr:twoCellAnchor editAs="oneCell">
    <xdr:from>
      <xdr:col>5</xdr:col>
      <xdr:colOff>2844800</xdr:colOff>
      <xdr:row>974</xdr:row>
      <xdr:rowOff>12700</xdr:rowOff>
    </xdr:from>
    <xdr:to>
      <xdr:col>5</xdr:col>
      <xdr:colOff>4402895</xdr:colOff>
      <xdr:row>974</xdr:row>
      <xdr:rowOff>1578415</xdr:rowOff>
    </xdr:to>
    <xdr:pic>
      <xdr:nvPicPr>
        <xdr:cNvPr id="281" name="図 280">
          <a:extLst>
            <a:ext uri="{FF2B5EF4-FFF2-40B4-BE49-F238E27FC236}">
              <a16:creationId xmlns:a16="http://schemas.microsoft.com/office/drawing/2014/main" id="{18FFBEF5-87C5-B66E-3B9C-6685F6DDCE4F}"/>
            </a:ext>
          </a:extLst>
        </xdr:cNvPr>
        <xdr:cNvPicPr>
          <a:picLocks noChangeAspect="1"/>
        </xdr:cNvPicPr>
      </xdr:nvPicPr>
      <xdr:blipFill>
        <a:blip xmlns:r="http://schemas.openxmlformats.org/officeDocument/2006/relationships" r:embed="rId140"/>
        <a:stretch>
          <a:fillRect/>
        </a:stretch>
      </xdr:blipFill>
      <xdr:spPr>
        <a:xfrm>
          <a:off x="8978900" y="498144800"/>
          <a:ext cx="1561905" cy="1561905"/>
        </a:xfrm>
        <a:prstGeom prst="rect">
          <a:avLst/>
        </a:prstGeom>
      </xdr:spPr>
    </xdr:pic>
    <xdr:clientData/>
  </xdr:twoCellAnchor>
  <xdr:twoCellAnchor editAs="oneCell">
    <xdr:from>
      <xdr:col>2</xdr:col>
      <xdr:colOff>2844800</xdr:colOff>
      <xdr:row>981</xdr:row>
      <xdr:rowOff>12700</xdr:rowOff>
    </xdr:from>
    <xdr:to>
      <xdr:col>2</xdr:col>
      <xdr:colOff>4402895</xdr:colOff>
      <xdr:row>981</xdr:row>
      <xdr:rowOff>1578415</xdr:rowOff>
    </xdr:to>
    <xdr:pic>
      <xdr:nvPicPr>
        <xdr:cNvPr id="282" name="図 281">
          <a:extLst>
            <a:ext uri="{FF2B5EF4-FFF2-40B4-BE49-F238E27FC236}">
              <a16:creationId xmlns:a16="http://schemas.microsoft.com/office/drawing/2014/main" id="{3501ED1C-FE4C-822C-A141-B1287FA64203}"/>
            </a:ext>
          </a:extLst>
        </xdr:cNvPr>
        <xdr:cNvPicPr>
          <a:picLocks noChangeAspect="1"/>
        </xdr:cNvPicPr>
      </xdr:nvPicPr>
      <xdr:blipFill>
        <a:blip xmlns:r="http://schemas.openxmlformats.org/officeDocument/2006/relationships" r:embed="rId141"/>
        <a:stretch>
          <a:fillRect/>
        </a:stretch>
      </xdr:blipFill>
      <xdr:spPr>
        <a:xfrm>
          <a:off x="3911600" y="501726200"/>
          <a:ext cx="1561905" cy="1561905"/>
        </a:xfrm>
        <a:prstGeom prst="rect">
          <a:avLst/>
        </a:prstGeom>
      </xdr:spPr>
    </xdr:pic>
    <xdr:clientData/>
  </xdr:twoCellAnchor>
  <xdr:twoCellAnchor editAs="oneCell">
    <xdr:from>
      <xdr:col>5</xdr:col>
      <xdr:colOff>2828290</xdr:colOff>
      <xdr:row>981</xdr:row>
      <xdr:rowOff>20320</xdr:rowOff>
    </xdr:from>
    <xdr:to>
      <xdr:col>5</xdr:col>
      <xdr:colOff>4401625</xdr:colOff>
      <xdr:row>981</xdr:row>
      <xdr:rowOff>1578415</xdr:rowOff>
    </xdr:to>
    <xdr:pic>
      <xdr:nvPicPr>
        <xdr:cNvPr id="283" name="図 282">
          <a:extLst>
            <a:ext uri="{FF2B5EF4-FFF2-40B4-BE49-F238E27FC236}">
              <a16:creationId xmlns:a16="http://schemas.microsoft.com/office/drawing/2014/main" id="{B95D0E21-C5E1-4685-A689-8E7BF5777063}"/>
            </a:ext>
          </a:extLst>
        </xdr:cNvPr>
        <xdr:cNvPicPr>
          <a:picLocks noChangeAspect="1"/>
        </xdr:cNvPicPr>
      </xdr:nvPicPr>
      <xdr:blipFill>
        <a:blip xmlns:r="http://schemas.openxmlformats.org/officeDocument/2006/relationships" r:embed="rId141"/>
        <a:stretch>
          <a:fillRect/>
        </a:stretch>
      </xdr:blipFill>
      <xdr:spPr>
        <a:xfrm>
          <a:off x="8962390" y="501733820"/>
          <a:ext cx="1560000" cy="1561905"/>
        </a:xfrm>
        <a:prstGeom prst="rect">
          <a:avLst/>
        </a:prstGeom>
      </xdr:spPr>
    </xdr:pic>
    <xdr:clientData/>
  </xdr:twoCellAnchor>
  <xdr:twoCellAnchor editAs="oneCell">
    <xdr:from>
      <xdr:col>2</xdr:col>
      <xdr:colOff>2844800</xdr:colOff>
      <xdr:row>988</xdr:row>
      <xdr:rowOff>25400</xdr:rowOff>
    </xdr:from>
    <xdr:to>
      <xdr:col>2</xdr:col>
      <xdr:colOff>4402895</xdr:colOff>
      <xdr:row>988</xdr:row>
      <xdr:rowOff>1583495</xdr:rowOff>
    </xdr:to>
    <xdr:pic>
      <xdr:nvPicPr>
        <xdr:cNvPr id="284" name="図 283">
          <a:extLst>
            <a:ext uri="{FF2B5EF4-FFF2-40B4-BE49-F238E27FC236}">
              <a16:creationId xmlns:a16="http://schemas.microsoft.com/office/drawing/2014/main" id="{00AB5E6F-6EAF-D89E-62D2-B0D4F8BA4AD8}"/>
            </a:ext>
          </a:extLst>
        </xdr:cNvPr>
        <xdr:cNvPicPr>
          <a:picLocks noChangeAspect="1"/>
        </xdr:cNvPicPr>
      </xdr:nvPicPr>
      <xdr:blipFill>
        <a:blip xmlns:r="http://schemas.openxmlformats.org/officeDocument/2006/relationships" r:embed="rId142"/>
        <a:stretch>
          <a:fillRect/>
        </a:stretch>
      </xdr:blipFill>
      <xdr:spPr>
        <a:xfrm>
          <a:off x="3911600" y="505320300"/>
          <a:ext cx="1561905" cy="1561905"/>
        </a:xfrm>
        <a:prstGeom prst="rect">
          <a:avLst/>
        </a:prstGeom>
      </xdr:spPr>
    </xdr:pic>
    <xdr:clientData/>
  </xdr:twoCellAnchor>
  <xdr:twoCellAnchor editAs="oneCell">
    <xdr:from>
      <xdr:col>5</xdr:col>
      <xdr:colOff>2832100</xdr:colOff>
      <xdr:row>988</xdr:row>
      <xdr:rowOff>25400</xdr:rowOff>
    </xdr:from>
    <xdr:to>
      <xdr:col>5</xdr:col>
      <xdr:colOff>4397815</xdr:colOff>
      <xdr:row>988</xdr:row>
      <xdr:rowOff>1583495</xdr:rowOff>
    </xdr:to>
    <xdr:pic>
      <xdr:nvPicPr>
        <xdr:cNvPr id="285" name="図 284">
          <a:extLst>
            <a:ext uri="{FF2B5EF4-FFF2-40B4-BE49-F238E27FC236}">
              <a16:creationId xmlns:a16="http://schemas.microsoft.com/office/drawing/2014/main" id="{0DF2B04D-C4FC-ADB7-9351-1B034C8751AD}"/>
            </a:ext>
          </a:extLst>
        </xdr:cNvPr>
        <xdr:cNvPicPr>
          <a:picLocks noChangeAspect="1"/>
        </xdr:cNvPicPr>
      </xdr:nvPicPr>
      <xdr:blipFill>
        <a:blip xmlns:r="http://schemas.openxmlformats.org/officeDocument/2006/relationships" r:embed="rId142"/>
        <a:stretch>
          <a:fillRect/>
        </a:stretch>
      </xdr:blipFill>
      <xdr:spPr>
        <a:xfrm>
          <a:off x="8966200" y="505320300"/>
          <a:ext cx="1561905" cy="1561905"/>
        </a:xfrm>
        <a:prstGeom prst="rect">
          <a:avLst/>
        </a:prstGeom>
      </xdr:spPr>
    </xdr:pic>
    <xdr:clientData/>
  </xdr:twoCellAnchor>
  <xdr:twoCellAnchor editAs="oneCell">
    <xdr:from>
      <xdr:col>2</xdr:col>
      <xdr:colOff>2832100</xdr:colOff>
      <xdr:row>995</xdr:row>
      <xdr:rowOff>16510</xdr:rowOff>
    </xdr:from>
    <xdr:to>
      <xdr:col>2</xdr:col>
      <xdr:colOff>4397815</xdr:colOff>
      <xdr:row>995</xdr:row>
      <xdr:rowOff>1582225</xdr:rowOff>
    </xdr:to>
    <xdr:pic>
      <xdr:nvPicPr>
        <xdr:cNvPr id="286" name="図 285">
          <a:extLst>
            <a:ext uri="{FF2B5EF4-FFF2-40B4-BE49-F238E27FC236}">
              <a16:creationId xmlns:a16="http://schemas.microsoft.com/office/drawing/2014/main" id="{D5E88E40-22CD-EDA2-A8F2-2163FE836839}"/>
            </a:ext>
          </a:extLst>
        </xdr:cNvPr>
        <xdr:cNvPicPr>
          <a:picLocks noChangeAspect="1"/>
        </xdr:cNvPicPr>
      </xdr:nvPicPr>
      <xdr:blipFill>
        <a:blip xmlns:r="http://schemas.openxmlformats.org/officeDocument/2006/relationships" r:embed="rId143"/>
        <a:stretch>
          <a:fillRect/>
        </a:stretch>
      </xdr:blipFill>
      <xdr:spPr>
        <a:xfrm>
          <a:off x="3898900" y="508892810"/>
          <a:ext cx="1561905" cy="1561905"/>
        </a:xfrm>
        <a:prstGeom prst="rect">
          <a:avLst/>
        </a:prstGeom>
      </xdr:spPr>
    </xdr:pic>
    <xdr:clientData/>
  </xdr:twoCellAnchor>
  <xdr:twoCellAnchor editAs="oneCell">
    <xdr:from>
      <xdr:col>5</xdr:col>
      <xdr:colOff>2832100</xdr:colOff>
      <xdr:row>995</xdr:row>
      <xdr:rowOff>25400</xdr:rowOff>
    </xdr:from>
    <xdr:to>
      <xdr:col>5</xdr:col>
      <xdr:colOff>4397815</xdr:colOff>
      <xdr:row>995</xdr:row>
      <xdr:rowOff>1583495</xdr:rowOff>
    </xdr:to>
    <xdr:pic>
      <xdr:nvPicPr>
        <xdr:cNvPr id="287" name="図 286">
          <a:extLst>
            <a:ext uri="{FF2B5EF4-FFF2-40B4-BE49-F238E27FC236}">
              <a16:creationId xmlns:a16="http://schemas.microsoft.com/office/drawing/2014/main" id="{598B7243-3444-571F-85CC-DE92E71F6C3E}"/>
            </a:ext>
          </a:extLst>
        </xdr:cNvPr>
        <xdr:cNvPicPr>
          <a:picLocks noChangeAspect="1"/>
        </xdr:cNvPicPr>
      </xdr:nvPicPr>
      <xdr:blipFill>
        <a:blip xmlns:r="http://schemas.openxmlformats.org/officeDocument/2006/relationships" r:embed="rId143"/>
        <a:stretch>
          <a:fillRect/>
        </a:stretch>
      </xdr:blipFill>
      <xdr:spPr>
        <a:xfrm>
          <a:off x="8966200" y="508901700"/>
          <a:ext cx="1561905" cy="1561905"/>
        </a:xfrm>
        <a:prstGeom prst="rect">
          <a:avLst/>
        </a:prstGeom>
      </xdr:spPr>
    </xdr:pic>
    <xdr:clientData/>
  </xdr:twoCellAnchor>
  <xdr:twoCellAnchor editAs="oneCell">
    <xdr:from>
      <xdr:col>2</xdr:col>
      <xdr:colOff>2840990</xdr:colOff>
      <xdr:row>1002</xdr:row>
      <xdr:rowOff>25400</xdr:rowOff>
    </xdr:from>
    <xdr:to>
      <xdr:col>2</xdr:col>
      <xdr:colOff>4399085</xdr:colOff>
      <xdr:row>1002</xdr:row>
      <xdr:rowOff>1583495</xdr:rowOff>
    </xdr:to>
    <xdr:pic>
      <xdr:nvPicPr>
        <xdr:cNvPr id="288" name="図 287">
          <a:extLst>
            <a:ext uri="{FF2B5EF4-FFF2-40B4-BE49-F238E27FC236}">
              <a16:creationId xmlns:a16="http://schemas.microsoft.com/office/drawing/2014/main" id="{7696AC4A-2D6F-D39E-B22C-6F11EAC6FAA7}"/>
            </a:ext>
          </a:extLst>
        </xdr:cNvPr>
        <xdr:cNvPicPr>
          <a:picLocks noChangeAspect="1"/>
        </xdr:cNvPicPr>
      </xdr:nvPicPr>
      <xdr:blipFill>
        <a:blip xmlns:r="http://schemas.openxmlformats.org/officeDocument/2006/relationships" r:embed="rId144"/>
        <a:stretch>
          <a:fillRect/>
        </a:stretch>
      </xdr:blipFill>
      <xdr:spPr>
        <a:xfrm>
          <a:off x="3907790" y="512483100"/>
          <a:ext cx="1561905" cy="1561905"/>
        </a:xfrm>
        <a:prstGeom prst="rect">
          <a:avLst/>
        </a:prstGeom>
      </xdr:spPr>
    </xdr:pic>
    <xdr:clientData/>
  </xdr:twoCellAnchor>
  <xdr:twoCellAnchor editAs="oneCell">
    <xdr:from>
      <xdr:col>5</xdr:col>
      <xdr:colOff>2828290</xdr:colOff>
      <xdr:row>1002</xdr:row>
      <xdr:rowOff>20320</xdr:rowOff>
    </xdr:from>
    <xdr:to>
      <xdr:col>5</xdr:col>
      <xdr:colOff>4401625</xdr:colOff>
      <xdr:row>1002</xdr:row>
      <xdr:rowOff>1578415</xdr:rowOff>
    </xdr:to>
    <xdr:pic>
      <xdr:nvPicPr>
        <xdr:cNvPr id="289" name="図 288">
          <a:extLst>
            <a:ext uri="{FF2B5EF4-FFF2-40B4-BE49-F238E27FC236}">
              <a16:creationId xmlns:a16="http://schemas.microsoft.com/office/drawing/2014/main" id="{3D26437A-DB1C-6666-517C-426E86F0888C}"/>
            </a:ext>
          </a:extLst>
        </xdr:cNvPr>
        <xdr:cNvPicPr>
          <a:picLocks noChangeAspect="1"/>
        </xdr:cNvPicPr>
      </xdr:nvPicPr>
      <xdr:blipFill>
        <a:blip xmlns:r="http://schemas.openxmlformats.org/officeDocument/2006/relationships" r:embed="rId144"/>
        <a:stretch>
          <a:fillRect/>
        </a:stretch>
      </xdr:blipFill>
      <xdr:spPr>
        <a:xfrm>
          <a:off x="8962390" y="512478020"/>
          <a:ext cx="1560000" cy="1561905"/>
        </a:xfrm>
        <a:prstGeom prst="rect">
          <a:avLst/>
        </a:prstGeom>
      </xdr:spPr>
    </xdr:pic>
    <xdr:clientData/>
  </xdr:twoCellAnchor>
  <xdr:twoCellAnchor editAs="oneCell">
    <xdr:from>
      <xdr:col>2</xdr:col>
      <xdr:colOff>2832100</xdr:colOff>
      <xdr:row>1009</xdr:row>
      <xdr:rowOff>29210</xdr:rowOff>
    </xdr:from>
    <xdr:to>
      <xdr:col>2</xdr:col>
      <xdr:colOff>4401625</xdr:colOff>
      <xdr:row>1009</xdr:row>
      <xdr:rowOff>1583495</xdr:rowOff>
    </xdr:to>
    <xdr:pic>
      <xdr:nvPicPr>
        <xdr:cNvPr id="290" name="図 289">
          <a:extLst>
            <a:ext uri="{FF2B5EF4-FFF2-40B4-BE49-F238E27FC236}">
              <a16:creationId xmlns:a16="http://schemas.microsoft.com/office/drawing/2014/main" id="{2A776138-37E2-A3B9-9E42-C63C26A1C778}"/>
            </a:ext>
          </a:extLst>
        </xdr:cNvPr>
        <xdr:cNvPicPr>
          <a:picLocks noChangeAspect="1"/>
        </xdr:cNvPicPr>
      </xdr:nvPicPr>
      <xdr:blipFill>
        <a:blip xmlns:r="http://schemas.openxmlformats.org/officeDocument/2006/relationships" r:embed="rId145"/>
        <a:stretch>
          <a:fillRect/>
        </a:stretch>
      </xdr:blipFill>
      <xdr:spPr>
        <a:xfrm>
          <a:off x="3898900" y="516068310"/>
          <a:ext cx="1561905" cy="1560000"/>
        </a:xfrm>
        <a:prstGeom prst="rect">
          <a:avLst/>
        </a:prstGeom>
      </xdr:spPr>
    </xdr:pic>
    <xdr:clientData/>
  </xdr:twoCellAnchor>
  <xdr:twoCellAnchor editAs="oneCell">
    <xdr:from>
      <xdr:col>5</xdr:col>
      <xdr:colOff>2837180</xdr:colOff>
      <xdr:row>1009</xdr:row>
      <xdr:rowOff>31115</xdr:rowOff>
    </xdr:from>
    <xdr:to>
      <xdr:col>5</xdr:col>
      <xdr:colOff>4399085</xdr:colOff>
      <xdr:row>1009</xdr:row>
      <xdr:rowOff>1579685</xdr:rowOff>
    </xdr:to>
    <xdr:pic>
      <xdr:nvPicPr>
        <xdr:cNvPr id="291" name="図 290">
          <a:extLst>
            <a:ext uri="{FF2B5EF4-FFF2-40B4-BE49-F238E27FC236}">
              <a16:creationId xmlns:a16="http://schemas.microsoft.com/office/drawing/2014/main" id="{6BBBC6FF-00E3-45FE-FA8F-9B90C66783AF}"/>
            </a:ext>
          </a:extLst>
        </xdr:cNvPr>
        <xdr:cNvPicPr>
          <a:picLocks noChangeAspect="1"/>
        </xdr:cNvPicPr>
      </xdr:nvPicPr>
      <xdr:blipFill>
        <a:blip xmlns:r="http://schemas.openxmlformats.org/officeDocument/2006/relationships" r:embed="rId145"/>
        <a:stretch>
          <a:fillRect/>
        </a:stretch>
      </xdr:blipFill>
      <xdr:spPr>
        <a:xfrm>
          <a:off x="8971280" y="516070215"/>
          <a:ext cx="1561905" cy="1560000"/>
        </a:xfrm>
        <a:prstGeom prst="rect">
          <a:avLst/>
        </a:prstGeom>
      </xdr:spPr>
    </xdr:pic>
    <xdr:clientData/>
  </xdr:twoCellAnchor>
  <xdr:twoCellAnchor editAs="oneCell">
    <xdr:from>
      <xdr:col>2</xdr:col>
      <xdr:colOff>2832100</xdr:colOff>
      <xdr:row>1016</xdr:row>
      <xdr:rowOff>12700</xdr:rowOff>
    </xdr:from>
    <xdr:to>
      <xdr:col>2</xdr:col>
      <xdr:colOff>4401625</xdr:colOff>
      <xdr:row>1016</xdr:row>
      <xdr:rowOff>1582225</xdr:rowOff>
    </xdr:to>
    <xdr:pic>
      <xdr:nvPicPr>
        <xdr:cNvPr id="292" name="図 291">
          <a:extLst>
            <a:ext uri="{FF2B5EF4-FFF2-40B4-BE49-F238E27FC236}">
              <a16:creationId xmlns:a16="http://schemas.microsoft.com/office/drawing/2014/main" id="{C59A7FCD-6B7D-8D01-B249-71590B399C09}"/>
            </a:ext>
          </a:extLst>
        </xdr:cNvPr>
        <xdr:cNvPicPr>
          <a:picLocks noChangeAspect="1"/>
        </xdr:cNvPicPr>
      </xdr:nvPicPr>
      <xdr:blipFill>
        <a:blip xmlns:r="http://schemas.openxmlformats.org/officeDocument/2006/relationships" r:embed="rId146"/>
        <a:stretch>
          <a:fillRect/>
        </a:stretch>
      </xdr:blipFill>
      <xdr:spPr>
        <a:xfrm>
          <a:off x="3898900" y="519633200"/>
          <a:ext cx="1561905" cy="1561905"/>
        </a:xfrm>
        <a:prstGeom prst="rect">
          <a:avLst/>
        </a:prstGeom>
      </xdr:spPr>
    </xdr:pic>
    <xdr:clientData/>
  </xdr:twoCellAnchor>
  <xdr:twoCellAnchor editAs="oneCell">
    <xdr:from>
      <xdr:col>5</xdr:col>
      <xdr:colOff>2844800</xdr:colOff>
      <xdr:row>1016</xdr:row>
      <xdr:rowOff>12700</xdr:rowOff>
    </xdr:from>
    <xdr:to>
      <xdr:col>5</xdr:col>
      <xdr:colOff>4399085</xdr:colOff>
      <xdr:row>1016</xdr:row>
      <xdr:rowOff>1582225</xdr:rowOff>
    </xdr:to>
    <xdr:pic>
      <xdr:nvPicPr>
        <xdr:cNvPr id="293" name="図 292">
          <a:extLst>
            <a:ext uri="{FF2B5EF4-FFF2-40B4-BE49-F238E27FC236}">
              <a16:creationId xmlns:a16="http://schemas.microsoft.com/office/drawing/2014/main" id="{AD8ADB7F-B3A0-BB5B-A272-BA9A1BCD63D0}"/>
            </a:ext>
          </a:extLst>
        </xdr:cNvPr>
        <xdr:cNvPicPr>
          <a:picLocks noChangeAspect="1"/>
        </xdr:cNvPicPr>
      </xdr:nvPicPr>
      <xdr:blipFill>
        <a:blip xmlns:r="http://schemas.openxmlformats.org/officeDocument/2006/relationships" r:embed="rId146"/>
        <a:stretch>
          <a:fillRect/>
        </a:stretch>
      </xdr:blipFill>
      <xdr:spPr>
        <a:xfrm>
          <a:off x="8978900" y="519633200"/>
          <a:ext cx="1561905" cy="1561905"/>
        </a:xfrm>
        <a:prstGeom prst="rect">
          <a:avLst/>
        </a:prstGeom>
      </xdr:spPr>
    </xdr:pic>
    <xdr:clientData/>
  </xdr:twoCellAnchor>
  <xdr:twoCellAnchor editAs="oneCell">
    <xdr:from>
      <xdr:col>2</xdr:col>
      <xdr:colOff>2832100</xdr:colOff>
      <xdr:row>1023</xdr:row>
      <xdr:rowOff>25400</xdr:rowOff>
    </xdr:from>
    <xdr:to>
      <xdr:col>2</xdr:col>
      <xdr:colOff>4397815</xdr:colOff>
      <xdr:row>1023</xdr:row>
      <xdr:rowOff>1583495</xdr:rowOff>
    </xdr:to>
    <xdr:pic>
      <xdr:nvPicPr>
        <xdr:cNvPr id="294" name="図 293">
          <a:extLst>
            <a:ext uri="{FF2B5EF4-FFF2-40B4-BE49-F238E27FC236}">
              <a16:creationId xmlns:a16="http://schemas.microsoft.com/office/drawing/2014/main" id="{621A4712-3600-A654-EE98-438D15BCE80D}"/>
            </a:ext>
          </a:extLst>
        </xdr:cNvPr>
        <xdr:cNvPicPr>
          <a:picLocks noChangeAspect="1"/>
        </xdr:cNvPicPr>
      </xdr:nvPicPr>
      <xdr:blipFill>
        <a:blip xmlns:r="http://schemas.openxmlformats.org/officeDocument/2006/relationships" r:embed="rId147"/>
        <a:stretch>
          <a:fillRect/>
        </a:stretch>
      </xdr:blipFill>
      <xdr:spPr>
        <a:xfrm>
          <a:off x="3898900" y="523227300"/>
          <a:ext cx="1561905" cy="1561905"/>
        </a:xfrm>
        <a:prstGeom prst="rect">
          <a:avLst/>
        </a:prstGeom>
      </xdr:spPr>
    </xdr:pic>
    <xdr:clientData/>
  </xdr:twoCellAnchor>
  <xdr:twoCellAnchor editAs="oneCell">
    <xdr:from>
      <xdr:col>5</xdr:col>
      <xdr:colOff>2844800</xdr:colOff>
      <xdr:row>1023</xdr:row>
      <xdr:rowOff>25400</xdr:rowOff>
    </xdr:from>
    <xdr:to>
      <xdr:col>6</xdr:col>
      <xdr:colOff>3615</xdr:colOff>
      <xdr:row>1023</xdr:row>
      <xdr:rowOff>1583495</xdr:rowOff>
    </xdr:to>
    <xdr:pic>
      <xdr:nvPicPr>
        <xdr:cNvPr id="295" name="図 294">
          <a:extLst>
            <a:ext uri="{FF2B5EF4-FFF2-40B4-BE49-F238E27FC236}">
              <a16:creationId xmlns:a16="http://schemas.microsoft.com/office/drawing/2014/main" id="{EA8D56C0-3F8C-96F0-9D77-980B59439AC7}"/>
            </a:ext>
          </a:extLst>
        </xdr:cNvPr>
        <xdr:cNvPicPr>
          <a:picLocks noChangeAspect="1"/>
        </xdr:cNvPicPr>
      </xdr:nvPicPr>
      <xdr:blipFill>
        <a:blip xmlns:r="http://schemas.openxmlformats.org/officeDocument/2006/relationships" r:embed="rId147"/>
        <a:stretch>
          <a:fillRect/>
        </a:stretch>
      </xdr:blipFill>
      <xdr:spPr>
        <a:xfrm>
          <a:off x="8978900" y="523227300"/>
          <a:ext cx="1565715" cy="1561905"/>
        </a:xfrm>
        <a:prstGeom prst="rect">
          <a:avLst/>
        </a:prstGeom>
      </xdr:spPr>
    </xdr:pic>
    <xdr:clientData/>
  </xdr:twoCellAnchor>
  <xdr:twoCellAnchor editAs="oneCell">
    <xdr:from>
      <xdr:col>2</xdr:col>
      <xdr:colOff>2835910</xdr:colOff>
      <xdr:row>1030</xdr:row>
      <xdr:rowOff>25400</xdr:rowOff>
    </xdr:from>
    <xdr:to>
      <xdr:col>2</xdr:col>
      <xdr:colOff>4397815</xdr:colOff>
      <xdr:row>1030</xdr:row>
      <xdr:rowOff>1579685</xdr:rowOff>
    </xdr:to>
    <xdr:pic>
      <xdr:nvPicPr>
        <xdr:cNvPr id="298" name="図 297">
          <a:extLst>
            <a:ext uri="{FF2B5EF4-FFF2-40B4-BE49-F238E27FC236}">
              <a16:creationId xmlns:a16="http://schemas.microsoft.com/office/drawing/2014/main" id="{56AA67EC-4C45-9A7E-6E8F-5AE1D4E28D77}"/>
            </a:ext>
          </a:extLst>
        </xdr:cNvPr>
        <xdr:cNvPicPr>
          <a:picLocks noChangeAspect="1"/>
        </xdr:cNvPicPr>
      </xdr:nvPicPr>
      <xdr:blipFill>
        <a:blip xmlns:r="http://schemas.openxmlformats.org/officeDocument/2006/relationships" r:embed="rId148"/>
        <a:stretch>
          <a:fillRect/>
        </a:stretch>
      </xdr:blipFill>
      <xdr:spPr>
        <a:xfrm>
          <a:off x="3902710" y="526808700"/>
          <a:ext cx="1561905" cy="1561905"/>
        </a:xfrm>
        <a:prstGeom prst="rect">
          <a:avLst/>
        </a:prstGeom>
      </xdr:spPr>
    </xdr:pic>
    <xdr:clientData/>
  </xdr:twoCellAnchor>
  <xdr:twoCellAnchor editAs="oneCell">
    <xdr:from>
      <xdr:col>5</xdr:col>
      <xdr:colOff>2832100</xdr:colOff>
      <xdr:row>1030</xdr:row>
      <xdr:rowOff>25400</xdr:rowOff>
    </xdr:from>
    <xdr:to>
      <xdr:col>5</xdr:col>
      <xdr:colOff>4401625</xdr:colOff>
      <xdr:row>1030</xdr:row>
      <xdr:rowOff>1579685</xdr:rowOff>
    </xdr:to>
    <xdr:pic>
      <xdr:nvPicPr>
        <xdr:cNvPr id="299" name="図 298">
          <a:extLst>
            <a:ext uri="{FF2B5EF4-FFF2-40B4-BE49-F238E27FC236}">
              <a16:creationId xmlns:a16="http://schemas.microsoft.com/office/drawing/2014/main" id="{54948B7F-068A-F0EC-FE6A-DA8C20F02328}"/>
            </a:ext>
          </a:extLst>
        </xdr:cNvPr>
        <xdr:cNvPicPr>
          <a:picLocks noChangeAspect="1"/>
        </xdr:cNvPicPr>
      </xdr:nvPicPr>
      <xdr:blipFill>
        <a:blip xmlns:r="http://schemas.openxmlformats.org/officeDocument/2006/relationships" r:embed="rId148"/>
        <a:stretch>
          <a:fillRect/>
        </a:stretch>
      </xdr:blipFill>
      <xdr:spPr>
        <a:xfrm>
          <a:off x="8966200" y="526808700"/>
          <a:ext cx="1561905" cy="1561905"/>
        </a:xfrm>
        <a:prstGeom prst="rect">
          <a:avLst/>
        </a:prstGeom>
      </xdr:spPr>
    </xdr:pic>
    <xdr:clientData/>
  </xdr:twoCellAnchor>
  <xdr:twoCellAnchor editAs="oneCell">
    <xdr:from>
      <xdr:col>2</xdr:col>
      <xdr:colOff>2832100</xdr:colOff>
      <xdr:row>1037</xdr:row>
      <xdr:rowOff>25400</xdr:rowOff>
    </xdr:from>
    <xdr:to>
      <xdr:col>2</xdr:col>
      <xdr:colOff>4401625</xdr:colOff>
      <xdr:row>1037</xdr:row>
      <xdr:rowOff>1579685</xdr:rowOff>
    </xdr:to>
    <xdr:pic>
      <xdr:nvPicPr>
        <xdr:cNvPr id="300" name="図 299">
          <a:extLst>
            <a:ext uri="{FF2B5EF4-FFF2-40B4-BE49-F238E27FC236}">
              <a16:creationId xmlns:a16="http://schemas.microsoft.com/office/drawing/2014/main" id="{138F988E-19B4-7A34-C1C1-E1633B9F4FFD}"/>
            </a:ext>
          </a:extLst>
        </xdr:cNvPr>
        <xdr:cNvPicPr>
          <a:picLocks noChangeAspect="1"/>
        </xdr:cNvPicPr>
      </xdr:nvPicPr>
      <xdr:blipFill>
        <a:blip xmlns:r="http://schemas.openxmlformats.org/officeDocument/2006/relationships" r:embed="rId149"/>
        <a:stretch>
          <a:fillRect/>
        </a:stretch>
      </xdr:blipFill>
      <xdr:spPr>
        <a:xfrm>
          <a:off x="3898900" y="530390100"/>
          <a:ext cx="1561905" cy="1561905"/>
        </a:xfrm>
        <a:prstGeom prst="rect">
          <a:avLst/>
        </a:prstGeom>
      </xdr:spPr>
    </xdr:pic>
    <xdr:clientData/>
  </xdr:twoCellAnchor>
  <xdr:twoCellAnchor editAs="oneCell">
    <xdr:from>
      <xdr:col>5</xdr:col>
      <xdr:colOff>2832100</xdr:colOff>
      <xdr:row>1037</xdr:row>
      <xdr:rowOff>12700</xdr:rowOff>
    </xdr:from>
    <xdr:to>
      <xdr:col>5</xdr:col>
      <xdr:colOff>4401625</xdr:colOff>
      <xdr:row>1037</xdr:row>
      <xdr:rowOff>1582225</xdr:rowOff>
    </xdr:to>
    <xdr:pic>
      <xdr:nvPicPr>
        <xdr:cNvPr id="301" name="図 300">
          <a:extLst>
            <a:ext uri="{FF2B5EF4-FFF2-40B4-BE49-F238E27FC236}">
              <a16:creationId xmlns:a16="http://schemas.microsoft.com/office/drawing/2014/main" id="{AFE95A5E-93C5-AF78-C911-50F9490BF378}"/>
            </a:ext>
          </a:extLst>
        </xdr:cNvPr>
        <xdr:cNvPicPr>
          <a:picLocks noChangeAspect="1"/>
        </xdr:cNvPicPr>
      </xdr:nvPicPr>
      <xdr:blipFill>
        <a:blip xmlns:r="http://schemas.openxmlformats.org/officeDocument/2006/relationships" r:embed="rId149"/>
        <a:stretch>
          <a:fillRect/>
        </a:stretch>
      </xdr:blipFill>
      <xdr:spPr>
        <a:xfrm>
          <a:off x="8966200" y="530377400"/>
          <a:ext cx="1561905" cy="1561905"/>
        </a:xfrm>
        <a:prstGeom prst="rect">
          <a:avLst/>
        </a:prstGeom>
      </xdr:spPr>
    </xdr:pic>
    <xdr:clientData/>
  </xdr:twoCellAnchor>
  <xdr:twoCellAnchor editAs="oneCell">
    <xdr:from>
      <xdr:col>2</xdr:col>
      <xdr:colOff>2832100</xdr:colOff>
      <xdr:row>1044</xdr:row>
      <xdr:rowOff>12700</xdr:rowOff>
    </xdr:from>
    <xdr:to>
      <xdr:col>2</xdr:col>
      <xdr:colOff>4401625</xdr:colOff>
      <xdr:row>1044</xdr:row>
      <xdr:rowOff>1582225</xdr:rowOff>
    </xdr:to>
    <xdr:pic>
      <xdr:nvPicPr>
        <xdr:cNvPr id="302" name="図 301">
          <a:extLst>
            <a:ext uri="{FF2B5EF4-FFF2-40B4-BE49-F238E27FC236}">
              <a16:creationId xmlns:a16="http://schemas.microsoft.com/office/drawing/2014/main" id="{F4633960-76E2-ECD6-59B2-F2CB31FE0766}"/>
            </a:ext>
          </a:extLst>
        </xdr:cNvPr>
        <xdr:cNvPicPr>
          <a:picLocks noChangeAspect="1"/>
        </xdr:cNvPicPr>
      </xdr:nvPicPr>
      <xdr:blipFill>
        <a:blip xmlns:r="http://schemas.openxmlformats.org/officeDocument/2006/relationships" r:embed="rId150"/>
        <a:stretch>
          <a:fillRect/>
        </a:stretch>
      </xdr:blipFill>
      <xdr:spPr>
        <a:xfrm>
          <a:off x="3898900" y="533958800"/>
          <a:ext cx="1561905" cy="1561905"/>
        </a:xfrm>
        <a:prstGeom prst="rect">
          <a:avLst/>
        </a:prstGeom>
      </xdr:spPr>
    </xdr:pic>
    <xdr:clientData/>
  </xdr:twoCellAnchor>
  <xdr:twoCellAnchor editAs="oneCell">
    <xdr:from>
      <xdr:col>5</xdr:col>
      <xdr:colOff>2828290</xdr:colOff>
      <xdr:row>1044</xdr:row>
      <xdr:rowOff>20320</xdr:rowOff>
    </xdr:from>
    <xdr:to>
      <xdr:col>5</xdr:col>
      <xdr:colOff>4403530</xdr:colOff>
      <xdr:row>1044</xdr:row>
      <xdr:rowOff>1582225</xdr:rowOff>
    </xdr:to>
    <xdr:pic>
      <xdr:nvPicPr>
        <xdr:cNvPr id="303" name="図 302">
          <a:extLst>
            <a:ext uri="{FF2B5EF4-FFF2-40B4-BE49-F238E27FC236}">
              <a16:creationId xmlns:a16="http://schemas.microsoft.com/office/drawing/2014/main" id="{D5E9F229-39EF-5C70-1580-A6CCDAACB160}"/>
            </a:ext>
          </a:extLst>
        </xdr:cNvPr>
        <xdr:cNvPicPr>
          <a:picLocks noChangeAspect="1"/>
        </xdr:cNvPicPr>
      </xdr:nvPicPr>
      <xdr:blipFill>
        <a:blip xmlns:r="http://schemas.openxmlformats.org/officeDocument/2006/relationships" r:embed="rId150"/>
        <a:stretch>
          <a:fillRect/>
        </a:stretch>
      </xdr:blipFill>
      <xdr:spPr>
        <a:xfrm>
          <a:off x="8962390" y="533966420"/>
          <a:ext cx="1567620" cy="1561905"/>
        </a:xfrm>
        <a:prstGeom prst="rect">
          <a:avLst/>
        </a:prstGeom>
      </xdr:spPr>
    </xdr:pic>
    <xdr:clientData/>
  </xdr:twoCellAnchor>
  <xdr:twoCellAnchor editAs="oneCell">
    <xdr:from>
      <xdr:col>2</xdr:col>
      <xdr:colOff>2844800</xdr:colOff>
      <xdr:row>1051</xdr:row>
      <xdr:rowOff>25400</xdr:rowOff>
    </xdr:from>
    <xdr:to>
      <xdr:col>2</xdr:col>
      <xdr:colOff>4399085</xdr:colOff>
      <xdr:row>1051</xdr:row>
      <xdr:rowOff>1579685</xdr:rowOff>
    </xdr:to>
    <xdr:pic>
      <xdr:nvPicPr>
        <xdr:cNvPr id="304" name="図 303">
          <a:extLst>
            <a:ext uri="{FF2B5EF4-FFF2-40B4-BE49-F238E27FC236}">
              <a16:creationId xmlns:a16="http://schemas.microsoft.com/office/drawing/2014/main" id="{C55EA641-676C-1756-1358-10A9FE2A9617}"/>
            </a:ext>
          </a:extLst>
        </xdr:cNvPr>
        <xdr:cNvPicPr>
          <a:picLocks noChangeAspect="1"/>
        </xdr:cNvPicPr>
      </xdr:nvPicPr>
      <xdr:blipFill>
        <a:blip xmlns:r="http://schemas.openxmlformats.org/officeDocument/2006/relationships" r:embed="rId151"/>
        <a:stretch>
          <a:fillRect/>
        </a:stretch>
      </xdr:blipFill>
      <xdr:spPr>
        <a:xfrm>
          <a:off x="3911600" y="537552900"/>
          <a:ext cx="1561905" cy="1561905"/>
        </a:xfrm>
        <a:prstGeom prst="rect">
          <a:avLst/>
        </a:prstGeom>
      </xdr:spPr>
    </xdr:pic>
    <xdr:clientData/>
  </xdr:twoCellAnchor>
  <xdr:twoCellAnchor editAs="oneCell">
    <xdr:from>
      <xdr:col>5</xdr:col>
      <xdr:colOff>2828290</xdr:colOff>
      <xdr:row>1051</xdr:row>
      <xdr:rowOff>20320</xdr:rowOff>
    </xdr:from>
    <xdr:to>
      <xdr:col>5</xdr:col>
      <xdr:colOff>4397815</xdr:colOff>
      <xdr:row>1051</xdr:row>
      <xdr:rowOff>1582225</xdr:rowOff>
    </xdr:to>
    <xdr:pic>
      <xdr:nvPicPr>
        <xdr:cNvPr id="305" name="図 304">
          <a:extLst>
            <a:ext uri="{FF2B5EF4-FFF2-40B4-BE49-F238E27FC236}">
              <a16:creationId xmlns:a16="http://schemas.microsoft.com/office/drawing/2014/main" id="{06952FBD-3110-EC7C-59E5-D6DB75A1205A}"/>
            </a:ext>
          </a:extLst>
        </xdr:cNvPr>
        <xdr:cNvPicPr>
          <a:picLocks noChangeAspect="1"/>
        </xdr:cNvPicPr>
      </xdr:nvPicPr>
      <xdr:blipFill>
        <a:blip xmlns:r="http://schemas.openxmlformats.org/officeDocument/2006/relationships" r:embed="rId151"/>
        <a:stretch>
          <a:fillRect/>
        </a:stretch>
      </xdr:blipFill>
      <xdr:spPr>
        <a:xfrm>
          <a:off x="8962390" y="537547820"/>
          <a:ext cx="1560000" cy="1561905"/>
        </a:xfrm>
        <a:prstGeom prst="rect">
          <a:avLst/>
        </a:prstGeom>
      </xdr:spPr>
    </xdr:pic>
    <xdr:clientData/>
  </xdr:twoCellAnchor>
  <xdr:twoCellAnchor editAs="oneCell">
    <xdr:from>
      <xdr:col>2</xdr:col>
      <xdr:colOff>2832100</xdr:colOff>
      <xdr:row>1058</xdr:row>
      <xdr:rowOff>25400</xdr:rowOff>
    </xdr:from>
    <xdr:to>
      <xdr:col>2</xdr:col>
      <xdr:colOff>4401625</xdr:colOff>
      <xdr:row>1058</xdr:row>
      <xdr:rowOff>1579685</xdr:rowOff>
    </xdr:to>
    <xdr:pic>
      <xdr:nvPicPr>
        <xdr:cNvPr id="306" name="図 305">
          <a:extLst>
            <a:ext uri="{FF2B5EF4-FFF2-40B4-BE49-F238E27FC236}">
              <a16:creationId xmlns:a16="http://schemas.microsoft.com/office/drawing/2014/main" id="{27B93C87-B147-3AF9-5829-75901CE7B4A5}"/>
            </a:ext>
          </a:extLst>
        </xdr:cNvPr>
        <xdr:cNvPicPr>
          <a:picLocks noChangeAspect="1"/>
        </xdr:cNvPicPr>
      </xdr:nvPicPr>
      <xdr:blipFill>
        <a:blip xmlns:r="http://schemas.openxmlformats.org/officeDocument/2006/relationships" r:embed="rId152"/>
        <a:stretch>
          <a:fillRect/>
        </a:stretch>
      </xdr:blipFill>
      <xdr:spPr>
        <a:xfrm>
          <a:off x="3898900" y="541134300"/>
          <a:ext cx="1561905" cy="1561905"/>
        </a:xfrm>
        <a:prstGeom prst="rect">
          <a:avLst/>
        </a:prstGeom>
      </xdr:spPr>
    </xdr:pic>
    <xdr:clientData/>
  </xdr:twoCellAnchor>
  <xdr:twoCellAnchor editAs="oneCell">
    <xdr:from>
      <xdr:col>5</xdr:col>
      <xdr:colOff>2832100</xdr:colOff>
      <xdr:row>1058</xdr:row>
      <xdr:rowOff>12700</xdr:rowOff>
    </xdr:from>
    <xdr:to>
      <xdr:col>5</xdr:col>
      <xdr:colOff>4401625</xdr:colOff>
      <xdr:row>1058</xdr:row>
      <xdr:rowOff>1582225</xdr:rowOff>
    </xdr:to>
    <xdr:pic>
      <xdr:nvPicPr>
        <xdr:cNvPr id="307" name="図 306">
          <a:extLst>
            <a:ext uri="{FF2B5EF4-FFF2-40B4-BE49-F238E27FC236}">
              <a16:creationId xmlns:a16="http://schemas.microsoft.com/office/drawing/2014/main" id="{3B395B8A-184D-1C84-32A1-D6777E673A30}"/>
            </a:ext>
          </a:extLst>
        </xdr:cNvPr>
        <xdr:cNvPicPr>
          <a:picLocks noChangeAspect="1"/>
        </xdr:cNvPicPr>
      </xdr:nvPicPr>
      <xdr:blipFill>
        <a:blip xmlns:r="http://schemas.openxmlformats.org/officeDocument/2006/relationships" r:embed="rId152"/>
        <a:stretch>
          <a:fillRect/>
        </a:stretch>
      </xdr:blipFill>
      <xdr:spPr>
        <a:xfrm>
          <a:off x="8966200" y="541121600"/>
          <a:ext cx="1561905" cy="1561905"/>
        </a:xfrm>
        <a:prstGeom prst="rect">
          <a:avLst/>
        </a:prstGeom>
      </xdr:spPr>
    </xdr:pic>
    <xdr:clientData/>
  </xdr:twoCellAnchor>
  <xdr:twoCellAnchor editAs="oneCell">
    <xdr:from>
      <xdr:col>2</xdr:col>
      <xdr:colOff>2832100</xdr:colOff>
      <xdr:row>1065</xdr:row>
      <xdr:rowOff>12700</xdr:rowOff>
    </xdr:from>
    <xdr:to>
      <xdr:col>2</xdr:col>
      <xdr:colOff>4401625</xdr:colOff>
      <xdr:row>1065</xdr:row>
      <xdr:rowOff>1582225</xdr:rowOff>
    </xdr:to>
    <xdr:pic>
      <xdr:nvPicPr>
        <xdr:cNvPr id="308" name="図 307">
          <a:extLst>
            <a:ext uri="{FF2B5EF4-FFF2-40B4-BE49-F238E27FC236}">
              <a16:creationId xmlns:a16="http://schemas.microsoft.com/office/drawing/2014/main" id="{000D42AE-3EF6-697A-5F8E-EF90A7712B63}"/>
            </a:ext>
          </a:extLst>
        </xdr:cNvPr>
        <xdr:cNvPicPr>
          <a:picLocks noChangeAspect="1"/>
        </xdr:cNvPicPr>
      </xdr:nvPicPr>
      <xdr:blipFill>
        <a:blip xmlns:r="http://schemas.openxmlformats.org/officeDocument/2006/relationships" r:embed="rId153"/>
        <a:stretch>
          <a:fillRect/>
        </a:stretch>
      </xdr:blipFill>
      <xdr:spPr>
        <a:xfrm>
          <a:off x="3898900" y="544703000"/>
          <a:ext cx="1561905" cy="1561905"/>
        </a:xfrm>
        <a:prstGeom prst="rect">
          <a:avLst/>
        </a:prstGeom>
      </xdr:spPr>
    </xdr:pic>
    <xdr:clientData/>
  </xdr:twoCellAnchor>
  <xdr:twoCellAnchor editAs="oneCell">
    <xdr:from>
      <xdr:col>5</xdr:col>
      <xdr:colOff>2832100</xdr:colOff>
      <xdr:row>1065</xdr:row>
      <xdr:rowOff>12700</xdr:rowOff>
    </xdr:from>
    <xdr:to>
      <xdr:col>5</xdr:col>
      <xdr:colOff>4397815</xdr:colOff>
      <xdr:row>1065</xdr:row>
      <xdr:rowOff>1582225</xdr:rowOff>
    </xdr:to>
    <xdr:pic>
      <xdr:nvPicPr>
        <xdr:cNvPr id="309" name="図 308">
          <a:extLst>
            <a:ext uri="{FF2B5EF4-FFF2-40B4-BE49-F238E27FC236}">
              <a16:creationId xmlns:a16="http://schemas.microsoft.com/office/drawing/2014/main" id="{4F8D677E-B757-AD2D-38C1-8C2B0188563C}"/>
            </a:ext>
          </a:extLst>
        </xdr:cNvPr>
        <xdr:cNvPicPr>
          <a:picLocks noChangeAspect="1"/>
        </xdr:cNvPicPr>
      </xdr:nvPicPr>
      <xdr:blipFill>
        <a:blip xmlns:r="http://schemas.openxmlformats.org/officeDocument/2006/relationships" r:embed="rId153"/>
        <a:stretch>
          <a:fillRect/>
        </a:stretch>
      </xdr:blipFill>
      <xdr:spPr>
        <a:xfrm>
          <a:off x="8966200" y="544703000"/>
          <a:ext cx="1565715" cy="1561905"/>
        </a:xfrm>
        <a:prstGeom prst="rect">
          <a:avLst/>
        </a:prstGeom>
      </xdr:spPr>
    </xdr:pic>
    <xdr:clientData/>
  </xdr:twoCellAnchor>
  <xdr:twoCellAnchor editAs="oneCell">
    <xdr:from>
      <xdr:col>2</xdr:col>
      <xdr:colOff>2844800</xdr:colOff>
      <xdr:row>1072</xdr:row>
      <xdr:rowOff>12700</xdr:rowOff>
    </xdr:from>
    <xdr:to>
      <xdr:col>2</xdr:col>
      <xdr:colOff>4399085</xdr:colOff>
      <xdr:row>1072</xdr:row>
      <xdr:rowOff>1582225</xdr:rowOff>
    </xdr:to>
    <xdr:pic>
      <xdr:nvPicPr>
        <xdr:cNvPr id="310" name="図 309">
          <a:extLst>
            <a:ext uri="{FF2B5EF4-FFF2-40B4-BE49-F238E27FC236}">
              <a16:creationId xmlns:a16="http://schemas.microsoft.com/office/drawing/2014/main" id="{40757801-8589-7795-BE59-AF6C67652E3B}"/>
            </a:ext>
          </a:extLst>
        </xdr:cNvPr>
        <xdr:cNvPicPr>
          <a:picLocks noChangeAspect="1"/>
        </xdr:cNvPicPr>
      </xdr:nvPicPr>
      <xdr:blipFill>
        <a:blip xmlns:r="http://schemas.openxmlformats.org/officeDocument/2006/relationships" r:embed="rId154"/>
        <a:stretch>
          <a:fillRect/>
        </a:stretch>
      </xdr:blipFill>
      <xdr:spPr>
        <a:xfrm>
          <a:off x="3911600" y="548284400"/>
          <a:ext cx="1561905" cy="1561905"/>
        </a:xfrm>
        <a:prstGeom prst="rect">
          <a:avLst/>
        </a:prstGeom>
      </xdr:spPr>
    </xdr:pic>
    <xdr:clientData/>
  </xdr:twoCellAnchor>
  <xdr:twoCellAnchor editAs="oneCell">
    <xdr:from>
      <xdr:col>5</xdr:col>
      <xdr:colOff>2828290</xdr:colOff>
      <xdr:row>1072</xdr:row>
      <xdr:rowOff>29210</xdr:rowOff>
    </xdr:from>
    <xdr:to>
      <xdr:col>5</xdr:col>
      <xdr:colOff>4401625</xdr:colOff>
      <xdr:row>1072</xdr:row>
      <xdr:rowOff>1579685</xdr:rowOff>
    </xdr:to>
    <xdr:pic>
      <xdr:nvPicPr>
        <xdr:cNvPr id="311" name="図 310">
          <a:extLst>
            <a:ext uri="{FF2B5EF4-FFF2-40B4-BE49-F238E27FC236}">
              <a16:creationId xmlns:a16="http://schemas.microsoft.com/office/drawing/2014/main" id="{DFF65197-66D5-38AA-094C-0DBAEAAC28CD}"/>
            </a:ext>
          </a:extLst>
        </xdr:cNvPr>
        <xdr:cNvPicPr>
          <a:picLocks noChangeAspect="1"/>
        </xdr:cNvPicPr>
      </xdr:nvPicPr>
      <xdr:blipFill>
        <a:blip xmlns:r="http://schemas.openxmlformats.org/officeDocument/2006/relationships" r:embed="rId154"/>
        <a:stretch>
          <a:fillRect/>
        </a:stretch>
      </xdr:blipFill>
      <xdr:spPr>
        <a:xfrm>
          <a:off x="8962390" y="548300910"/>
          <a:ext cx="1561905" cy="1561905"/>
        </a:xfrm>
        <a:prstGeom prst="rect">
          <a:avLst/>
        </a:prstGeom>
      </xdr:spPr>
    </xdr:pic>
    <xdr:clientData/>
  </xdr:twoCellAnchor>
  <xdr:twoCellAnchor editAs="oneCell">
    <xdr:from>
      <xdr:col>2</xdr:col>
      <xdr:colOff>2837180</xdr:colOff>
      <xdr:row>1079</xdr:row>
      <xdr:rowOff>8890</xdr:rowOff>
    </xdr:from>
    <xdr:to>
      <xdr:col>2</xdr:col>
      <xdr:colOff>4399085</xdr:colOff>
      <xdr:row>1079</xdr:row>
      <xdr:rowOff>1582225</xdr:rowOff>
    </xdr:to>
    <xdr:pic>
      <xdr:nvPicPr>
        <xdr:cNvPr id="312" name="図 311">
          <a:extLst>
            <a:ext uri="{FF2B5EF4-FFF2-40B4-BE49-F238E27FC236}">
              <a16:creationId xmlns:a16="http://schemas.microsoft.com/office/drawing/2014/main" id="{A7780DCF-83ED-B151-5DCB-F51A665A013A}"/>
            </a:ext>
          </a:extLst>
        </xdr:cNvPr>
        <xdr:cNvPicPr>
          <a:picLocks noChangeAspect="1"/>
        </xdr:cNvPicPr>
      </xdr:nvPicPr>
      <xdr:blipFill>
        <a:blip xmlns:r="http://schemas.openxmlformats.org/officeDocument/2006/relationships" r:embed="rId155"/>
        <a:stretch>
          <a:fillRect/>
        </a:stretch>
      </xdr:blipFill>
      <xdr:spPr>
        <a:xfrm>
          <a:off x="3903980" y="551861990"/>
          <a:ext cx="1561905" cy="1561905"/>
        </a:xfrm>
        <a:prstGeom prst="rect">
          <a:avLst/>
        </a:prstGeom>
      </xdr:spPr>
    </xdr:pic>
    <xdr:clientData/>
  </xdr:twoCellAnchor>
  <xdr:twoCellAnchor editAs="oneCell">
    <xdr:from>
      <xdr:col>5</xdr:col>
      <xdr:colOff>2844800</xdr:colOff>
      <xdr:row>1079</xdr:row>
      <xdr:rowOff>12700</xdr:rowOff>
    </xdr:from>
    <xdr:to>
      <xdr:col>5</xdr:col>
      <xdr:colOff>4399085</xdr:colOff>
      <xdr:row>1079</xdr:row>
      <xdr:rowOff>1582225</xdr:rowOff>
    </xdr:to>
    <xdr:pic>
      <xdr:nvPicPr>
        <xdr:cNvPr id="313" name="図 312">
          <a:extLst>
            <a:ext uri="{FF2B5EF4-FFF2-40B4-BE49-F238E27FC236}">
              <a16:creationId xmlns:a16="http://schemas.microsoft.com/office/drawing/2014/main" id="{3A1C8C22-4E65-0A0F-5D89-CFDA425E0AA6}"/>
            </a:ext>
          </a:extLst>
        </xdr:cNvPr>
        <xdr:cNvPicPr>
          <a:picLocks noChangeAspect="1"/>
        </xdr:cNvPicPr>
      </xdr:nvPicPr>
      <xdr:blipFill>
        <a:blip xmlns:r="http://schemas.openxmlformats.org/officeDocument/2006/relationships" r:embed="rId155"/>
        <a:stretch>
          <a:fillRect/>
        </a:stretch>
      </xdr:blipFill>
      <xdr:spPr>
        <a:xfrm>
          <a:off x="8978900" y="551865800"/>
          <a:ext cx="1561905" cy="1561905"/>
        </a:xfrm>
        <a:prstGeom prst="rect">
          <a:avLst/>
        </a:prstGeom>
      </xdr:spPr>
    </xdr:pic>
    <xdr:clientData/>
  </xdr:twoCellAnchor>
  <xdr:twoCellAnchor editAs="oneCell">
    <xdr:from>
      <xdr:col>2</xdr:col>
      <xdr:colOff>2832100</xdr:colOff>
      <xdr:row>1086</xdr:row>
      <xdr:rowOff>25400</xdr:rowOff>
    </xdr:from>
    <xdr:to>
      <xdr:col>2</xdr:col>
      <xdr:colOff>4401625</xdr:colOff>
      <xdr:row>1086</xdr:row>
      <xdr:rowOff>1579685</xdr:rowOff>
    </xdr:to>
    <xdr:pic>
      <xdr:nvPicPr>
        <xdr:cNvPr id="314" name="図 313">
          <a:extLst>
            <a:ext uri="{FF2B5EF4-FFF2-40B4-BE49-F238E27FC236}">
              <a16:creationId xmlns:a16="http://schemas.microsoft.com/office/drawing/2014/main" id="{D95B747C-898A-8D5A-16A3-DAA25FE7F6F4}"/>
            </a:ext>
          </a:extLst>
        </xdr:cNvPr>
        <xdr:cNvPicPr>
          <a:picLocks noChangeAspect="1"/>
        </xdr:cNvPicPr>
      </xdr:nvPicPr>
      <xdr:blipFill>
        <a:blip xmlns:r="http://schemas.openxmlformats.org/officeDocument/2006/relationships" r:embed="rId156"/>
        <a:stretch>
          <a:fillRect/>
        </a:stretch>
      </xdr:blipFill>
      <xdr:spPr>
        <a:xfrm>
          <a:off x="3898900" y="555459900"/>
          <a:ext cx="1561905" cy="1561905"/>
        </a:xfrm>
        <a:prstGeom prst="rect">
          <a:avLst/>
        </a:prstGeom>
      </xdr:spPr>
    </xdr:pic>
    <xdr:clientData/>
  </xdr:twoCellAnchor>
  <xdr:twoCellAnchor editAs="oneCell">
    <xdr:from>
      <xdr:col>5</xdr:col>
      <xdr:colOff>2844800</xdr:colOff>
      <xdr:row>1086</xdr:row>
      <xdr:rowOff>25400</xdr:rowOff>
    </xdr:from>
    <xdr:to>
      <xdr:col>5</xdr:col>
      <xdr:colOff>4399085</xdr:colOff>
      <xdr:row>1086</xdr:row>
      <xdr:rowOff>1579685</xdr:rowOff>
    </xdr:to>
    <xdr:pic>
      <xdr:nvPicPr>
        <xdr:cNvPr id="315" name="図 314">
          <a:extLst>
            <a:ext uri="{FF2B5EF4-FFF2-40B4-BE49-F238E27FC236}">
              <a16:creationId xmlns:a16="http://schemas.microsoft.com/office/drawing/2014/main" id="{796403F6-E70C-1165-BA2D-F276D43AB54E}"/>
            </a:ext>
          </a:extLst>
        </xdr:cNvPr>
        <xdr:cNvPicPr>
          <a:picLocks noChangeAspect="1"/>
        </xdr:cNvPicPr>
      </xdr:nvPicPr>
      <xdr:blipFill>
        <a:blip xmlns:r="http://schemas.openxmlformats.org/officeDocument/2006/relationships" r:embed="rId156"/>
        <a:stretch>
          <a:fillRect/>
        </a:stretch>
      </xdr:blipFill>
      <xdr:spPr>
        <a:xfrm>
          <a:off x="8978900" y="555459900"/>
          <a:ext cx="1561905" cy="1561905"/>
        </a:xfrm>
        <a:prstGeom prst="rect">
          <a:avLst/>
        </a:prstGeom>
      </xdr:spPr>
    </xdr:pic>
    <xdr:clientData/>
  </xdr:twoCellAnchor>
  <xdr:twoCellAnchor editAs="oneCell">
    <xdr:from>
      <xdr:col>2</xdr:col>
      <xdr:colOff>2844800</xdr:colOff>
      <xdr:row>1093</xdr:row>
      <xdr:rowOff>12700</xdr:rowOff>
    </xdr:from>
    <xdr:to>
      <xdr:col>2</xdr:col>
      <xdr:colOff>4402895</xdr:colOff>
      <xdr:row>1093</xdr:row>
      <xdr:rowOff>1578415</xdr:rowOff>
    </xdr:to>
    <xdr:pic>
      <xdr:nvPicPr>
        <xdr:cNvPr id="316" name="図 315">
          <a:extLst>
            <a:ext uri="{FF2B5EF4-FFF2-40B4-BE49-F238E27FC236}">
              <a16:creationId xmlns:a16="http://schemas.microsoft.com/office/drawing/2014/main" id="{EA7B8ECE-5BBA-AE08-73AF-926303EB148B}"/>
            </a:ext>
          </a:extLst>
        </xdr:cNvPr>
        <xdr:cNvPicPr>
          <a:picLocks noChangeAspect="1"/>
        </xdr:cNvPicPr>
      </xdr:nvPicPr>
      <xdr:blipFill>
        <a:blip xmlns:r="http://schemas.openxmlformats.org/officeDocument/2006/relationships" r:embed="rId157"/>
        <a:stretch>
          <a:fillRect/>
        </a:stretch>
      </xdr:blipFill>
      <xdr:spPr>
        <a:xfrm>
          <a:off x="3911600" y="559028600"/>
          <a:ext cx="1561905" cy="1561905"/>
        </a:xfrm>
        <a:prstGeom prst="rect">
          <a:avLst/>
        </a:prstGeom>
      </xdr:spPr>
    </xdr:pic>
    <xdr:clientData/>
  </xdr:twoCellAnchor>
  <xdr:twoCellAnchor editAs="oneCell">
    <xdr:from>
      <xdr:col>5</xdr:col>
      <xdr:colOff>2832100</xdr:colOff>
      <xdr:row>1093</xdr:row>
      <xdr:rowOff>21590</xdr:rowOff>
    </xdr:from>
    <xdr:to>
      <xdr:col>5</xdr:col>
      <xdr:colOff>4397815</xdr:colOff>
      <xdr:row>1093</xdr:row>
      <xdr:rowOff>1579685</xdr:rowOff>
    </xdr:to>
    <xdr:pic>
      <xdr:nvPicPr>
        <xdr:cNvPr id="317" name="図 316">
          <a:extLst>
            <a:ext uri="{FF2B5EF4-FFF2-40B4-BE49-F238E27FC236}">
              <a16:creationId xmlns:a16="http://schemas.microsoft.com/office/drawing/2014/main" id="{C48205C0-D3F2-FEFC-5F45-49757417C133}"/>
            </a:ext>
          </a:extLst>
        </xdr:cNvPr>
        <xdr:cNvPicPr>
          <a:picLocks noChangeAspect="1"/>
        </xdr:cNvPicPr>
      </xdr:nvPicPr>
      <xdr:blipFill>
        <a:blip xmlns:r="http://schemas.openxmlformats.org/officeDocument/2006/relationships" r:embed="rId157"/>
        <a:stretch>
          <a:fillRect/>
        </a:stretch>
      </xdr:blipFill>
      <xdr:spPr>
        <a:xfrm>
          <a:off x="8966200" y="559037490"/>
          <a:ext cx="1561905" cy="1561905"/>
        </a:xfrm>
        <a:prstGeom prst="rect">
          <a:avLst/>
        </a:prstGeom>
      </xdr:spPr>
    </xdr:pic>
    <xdr:clientData/>
  </xdr:twoCellAnchor>
  <xdr:twoCellAnchor editAs="oneCell">
    <xdr:from>
      <xdr:col>2</xdr:col>
      <xdr:colOff>2832100</xdr:colOff>
      <xdr:row>1100</xdr:row>
      <xdr:rowOff>21590</xdr:rowOff>
    </xdr:from>
    <xdr:to>
      <xdr:col>2</xdr:col>
      <xdr:colOff>4397815</xdr:colOff>
      <xdr:row>1100</xdr:row>
      <xdr:rowOff>1579685</xdr:rowOff>
    </xdr:to>
    <xdr:pic>
      <xdr:nvPicPr>
        <xdr:cNvPr id="318" name="図 317">
          <a:extLst>
            <a:ext uri="{FF2B5EF4-FFF2-40B4-BE49-F238E27FC236}">
              <a16:creationId xmlns:a16="http://schemas.microsoft.com/office/drawing/2014/main" id="{95DCCC85-6C44-9672-1E81-193175D71701}"/>
            </a:ext>
          </a:extLst>
        </xdr:cNvPr>
        <xdr:cNvPicPr>
          <a:picLocks noChangeAspect="1"/>
        </xdr:cNvPicPr>
      </xdr:nvPicPr>
      <xdr:blipFill>
        <a:blip xmlns:r="http://schemas.openxmlformats.org/officeDocument/2006/relationships" r:embed="rId158"/>
        <a:stretch>
          <a:fillRect/>
        </a:stretch>
      </xdr:blipFill>
      <xdr:spPr>
        <a:xfrm>
          <a:off x="3898900" y="562618890"/>
          <a:ext cx="1561905" cy="1561905"/>
        </a:xfrm>
        <a:prstGeom prst="rect">
          <a:avLst/>
        </a:prstGeom>
      </xdr:spPr>
    </xdr:pic>
    <xdr:clientData/>
  </xdr:twoCellAnchor>
  <xdr:twoCellAnchor editAs="oneCell">
    <xdr:from>
      <xdr:col>5</xdr:col>
      <xdr:colOff>2832100</xdr:colOff>
      <xdr:row>1100</xdr:row>
      <xdr:rowOff>12700</xdr:rowOff>
    </xdr:from>
    <xdr:to>
      <xdr:col>5</xdr:col>
      <xdr:colOff>4401625</xdr:colOff>
      <xdr:row>1100</xdr:row>
      <xdr:rowOff>1578415</xdr:rowOff>
    </xdr:to>
    <xdr:pic>
      <xdr:nvPicPr>
        <xdr:cNvPr id="319" name="図 318">
          <a:extLst>
            <a:ext uri="{FF2B5EF4-FFF2-40B4-BE49-F238E27FC236}">
              <a16:creationId xmlns:a16="http://schemas.microsoft.com/office/drawing/2014/main" id="{2C806A5C-2207-F75E-E6FA-91B4A4A28180}"/>
            </a:ext>
          </a:extLst>
        </xdr:cNvPr>
        <xdr:cNvPicPr>
          <a:picLocks noChangeAspect="1"/>
        </xdr:cNvPicPr>
      </xdr:nvPicPr>
      <xdr:blipFill>
        <a:blip xmlns:r="http://schemas.openxmlformats.org/officeDocument/2006/relationships" r:embed="rId158"/>
        <a:stretch>
          <a:fillRect/>
        </a:stretch>
      </xdr:blipFill>
      <xdr:spPr>
        <a:xfrm>
          <a:off x="8966200" y="562610000"/>
          <a:ext cx="1565715" cy="1561905"/>
        </a:xfrm>
        <a:prstGeom prst="rect">
          <a:avLst/>
        </a:prstGeom>
      </xdr:spPr>
    </xdr:pic>
    <xdr:clientData/>
  </xdr:twoCellAnchor>
  <xdr:twoCellAnchor editAs="oneCell">
    <xdr:from>
      <xdr:col>2</xdr:col>
      <xdr:colOff>2828290</xdr:colOff>
      <xdr:row>1107</xdr:row>
      <xdr:rowOff>17780</xdr:rowOff>
    </xdr:from>
    <xdr:to>
      <xdr:col>2</xdr:col>
      <xdr:colOff>4397815</xdr:colOff>
      <xdr:row>1107</xdr:row>
      <xdr:rowOff>1579685</xdr:rowOff>
    </xdr:to>
    <xdr:pic>
      <xdr:nvPicPr>
        <xdr:cNvPr id="320" name="図 319">
          <a:extLst>
            <a:ext uri="{FF2B5EF4-FFF2-40B4-BE49-F238E27FC236}">
              <a16:creationId xmlns:a16="http://schemas.microsoft.com/office/drawing/2014/main" id="{2077D4FF-0A91-A291-A074-52499C266FC1}"/>
            </a:ext>
          </a:extLst>
        </xdr:cNvPr>
        <xdr:cNvPicPr>
          <a:picLocks noChangeAspect="1"/>
        </xdr:cNvPicPr>
      </xdr:nvPicPr>
      <xdr:blipFill>
        <a:blip xmlns:r="http://schemas.openxmlformats.org/officeDocument/2006/relationships" r:embed="rId159"/>
        <a:stretch>
          <a:fillRect/>
        </a:stretch>
      </xdr:blipFill>
      <xdr:spPr>
        <a:xfrm>
          <a:off x="3895090" y="566196480"/>
          <a:ext cx="1560000" cy="1561905"/>
        </a:xfrm>
        <a:prstGeom prst="rect">
          <a:avLst/>
        </a:prstGeom>
      </xdr:spPr>
    </xdr:pic>
    <xdr:clientData/>
  </xdr:twoCellAnchor>
  <xdr:twoCellAnchor editAs="oneCell">
    <xdr:from>
      <xdr:col>2</xdr:col>
      <xdr:colOff>2832100</xdr:colOff>
      <xdr:row>1114</xdr:row>
      <xdr:rowOff>25400</xdr:rowOff>
    </xdr:from>
    <xdr:to>
      <xdr:col>2</xdr:col>
      <xdr:colOff>4401625</xdr:colOff>
      <xdr:row>1114</xdr:row>
      <xdr:rowOff>1579685</xdr:rowOff>
    </xdr:to>
    <xdr:pic>
      <xdr:nvPicPr>
        <xdr:cNvPr id="321" name="図 320">
          <a:extLst>
            <a:ext uri="{FF2B5EF4-FFF2-40B4-BE49-F238E27FC236}">
              <a16:creationId xmlns:a16="http://schemas.microsoft.com/office/drawing/2014/main" id="{8C5CDD78-F4A5-8CD8-1DB8-746C220489EF}"/>
            </a:ext>
          </a:extLst>
        </xdr:cNvPr>
        <xdr:cNvPicPr>
          <a:picLocks noChangeAspect="1"/>
        </xdr:cNvPicPr>
      </xdr:nvPicPr>
      <xdr:blipFill>
        <a:blip xmlns:r="http://schemas.openxmlformats.org/officeDocument/2006/relationships" r:embed="rId160"/>
        <a:stretch>
          <a:fillRect/>
        </a:stretch>
      </xdr:blipFill>
      <xdr:spPr>
        <a:xfrm>
          <a:off x="3898900" y="569785500"/>
          <a:ext cx="1561905" cy="1561905"/>
        </a:xfrm>
        <a:prstGeom prst="rect">
          <a:avLst/>
        </a:prstGeom>
      </xdr:spPr>
    </xdr:pic>
    <xdr:clientData/>
  </xdr:twoCellAnchor>
  <xdr:twoCellAnchor editAs="oneCell">
    <xdr:from>
      <xdr:col>5</xdr:col>
      <xdr:colOff>2844800</xdr:colOff>
      <xdr:row>1107</xdr:row>
      <xdr:rowOff>8890</xdr:rowOff>
    </xdr:from>
    <xdr:to>
      <xdr:col>5</xdr:col>
      <xdr:colOff>4397180</xdr:colOff>
      <xdr:row>1107</xdr:row>
      <xdr:rowOff>1565080</xdr:rowOff>
    </xdr:to>
    <xdr:pic>
      <xdr:nvPicPr>
        <xdr:cNvPr id="322" name="図 321">
          <a:extLst>
            <a:ext uri="{FF2B5EF4-FFF2-40B4-BE49-F238E27FC236}">
              <a16:creationId xmlns:a16="http://schemas.microsoft.com/office/drawing/2014/main" id="{1FF1347B-4696-1861-EAF7-4B54DC612B9A}"/>
            </a:ext>
          </a:extLst>
        </xdr:cNvPr>
        <xdr:cNvPicPr>
          <a:picLocks noChangeAspect="1"/>
        </xdr:cNvPicPr>
      </xdr:nvPicPr>
      <xdr:blipFill>
        <a:blip xmlns:r="http://schemas.openxmlformats.org/officeDocument/2006/relationships" r:embed="rId159"/>
        <a:stretch>
          <a:fillRect/>
        </a:stretch>
      </xdr:blipFill>
      <xdr:spPr>
        <a:xfrm>
          <a:off x="8978900" y="566187590"/>
          <a:ext cx="1552380" cy="1556190"/>
        </a:xfrm>
        <a:prstGeom prst="rect">
          <a:avLst/>
        </a:prstGeom>
      </xdr:spPr>
    </xdr:pic>
    <xdr:clientData/>
  </xdr:twoCellAnchor>
  <xdr:twoCellAnchor editAs="oneCell">
    <xdr:from>
      <xdr:col>5</xdr:col>
      <xdr:colOff>2839720</xdr:colOff>
      <xdr:row>1114</xdr:row>
      <xdr:rowOff>16510</xdr:rowOff>
    </xdr:from>
    <xdr:to>
      <xdr:col>5</xdr:col>
      <xdr:colOff>4397815</xdr:colOff>
      <xdr:row>1114</xdr:row>
      <xdr:rowOff>1584130</xdr:rowOff>
    </xdr:to>
    <xdr:pic>
      <xdr:nvPicPr>
        <xdr:cNvPr id="323" name="図 322">
          <a:extLst>
            <a:ext uri="{FF2B5EF4-FFF2-40B4-BE49-F238E27FC236}">
              <a16:creationId xmlns:a16="http://schemas.microsoft.com/office/drawing/2014/main" id="{E94828D8-37E7-83B3-D023-F92A72D5DC33}"/>
            </a:ext>
          </a:extLst>
        </xdr:cNvPr>
        <xdr:cNvPicPr>
          <a:picLocks noChangeAspect="1"/>
        </xdr:cNvPicPr>
      </xdr:nvPicPr>
      <xdr:blipFill>
        <a:blip xmlns:r="http://schemas.openxmlformats.org/officeDocument/2006/relationships" r:embed="rId160"/>
        <a:stretch>
          <a:fillRect/>
        </a:stretch>
      </xdr:blipFill>
      <xdr:spPr>
        <a:xfrm>
          <a:off x="8973820" y="569776610"/>
          <a:ext cx="1558095" cy="1560000"/>
        </a:xfrm>
        <a:prstGeom prst="rect">
          <a:avLst/>
        </a:prstGeom>
      </xdr:spPr>
    </xdr:pic>
    <xdr:clientData/>
  </xdr:twoCellAnchor>
  <xdr:twoCellAnchor editAs="oneCell">
    <xdr:from>
      <xdr:col>2</xdr:col>
      <xdr:colOff>2835275</xdr:colOff>
      <xdr:row>1121</xdr:row>
      <xdr:rowOff>21590</xdr:rowOff>
    </xdr:from>
    <xdr:to>
      <xdr:col>2</xdr:col>
      <xdr:colOff>4397180</xdr:colOff>
      <xdr:row>1121</xdr:row>
      <xdr:rowOff>1583495</xdr:rowOff>
    </xdr:to>
    <xdr:pic>
      <xdr:nvPicPr>
        <xdr:cNvPr id="324" name="図 323">
          <a:extLst>
            <a:ext uri="{FF2B5EF4-FFF2-40B4-BE49-F238E27FC236}">
              <a16:creationId xmlns:a16="http://schemas.microsoft.com/office/drawing/2014/main" id="{D23967D6-ED74-E571-5927-C0DE44F18436}"/>
            </a:ext>
          </a:extLst>
        </xdr:cNvPr>
        <xdr:cNvPicPr>
          <a:picLocks noChangeAspect="1"/>
        </xdr:cNvPicPr>
      </xdr:nvPicPr>
      <xdr:blipFill>
        <a:blip xmlns:r="http://schemas.openxmlformats.org/officeDocument/2006/relationships" r:embed="rId161"/>
        <a:stretch>
          <a:fillRect/>
        </a:stretch>
      </xdr:blipFill>
      <xdr:spPr>
        <a:xfrm>
          <a:off x="3902075" y="573363090"/>
          <a:ext cx="1561905" cy="1561905"/>
        </a:xfrm>
        <a:prstGeom prst="rect">
          <a:avLst/>
        </a:prstGeom>
      </xdr:spPr>
    </xdr:pic>
    <xdr:clientData/>
  </xdr:twoCellAnchor>
  <xdr:twoCellAnchor editAs="oneCell">
    <xdr:from>
      <xdr:col>5</xdr:col>
      <xdr:colOff>2828290</xdr:colOff>
      <xdr:row>1121</xdr:row>
      <xdr:rowOff>17780</xdr:rowOff>
    </xdr:from>
    <xdr:to>
      <xdr:col>5</xdr:col>
      <xdr:colOff>4397815</xdr:colOff>
      <xdr:row>1121</xdr:row>
      <xdr:rowOff>1579685</xdr:rowOff>
    </xdr:to>
    <xdr:pic>
      <xdr:nvPicPr>
        <xdr:cNvPr id="325" name="図 324">
          <a:extLst>
            <a:ext uri="{FF2B5EF4-FFF2-40B4-BE49-F238E27FC236}">
              <a16:creationId xmlns:a16="http://schemas.microsoft.com/office/drawing/2014/main" id="{1D111C56-B19B-7564-4B11-B5DBBD40ED75}"/>
            </a:ext>
          </a:extLst>
        </xdr:cNvPr>
        <xdr:cNvPicPr>
          <a:picLocks noChangeAspect="1"/>
        </xdr:cNvPicPr>
      </xdr:nvPicPr>
      <xdr:blipFill>
        <a:blip xmlns:r="http://schemas.openxmlformats.org/officeDocument/2006/relationships" r:embed="rId161"/>
        <a:stretch>
          <a:fillRect/>
        </a:stretch>
      </xdr:blipFill>
      <xdr:spPr>
        <a:xfrm>
          <a:off x="8962390" y="573359280"/>
          <a:ext cx="1560000" cy="1561905"/>
        </a:xfrm>
        <a:prstGeom prst="rect">
          <a:avLst/>
        </a:prstGeom>
      </xdr:spPr>
    </xdr:pic>
    <xdr:clientData/>
  </xdr:twoCellAnchor>
  <xdr:twoCellAnchor editAs="oneCell">
    <xdr:from>
      <xdr:col>2</xdr:col>
      <xdr:colOff>2832100</xdr:colOff>
      <xdr:row>1128</xdr:row>
      <xdr:rowOff>12700</xdr:rowOff>
    </xdr:from>
    <xdr:to>
      <xdr:col>2</xdr:col>
      <xdr:colOff>4401625</xdr:colOff>
      <xdr:row>1128</xdr:row>
      <xdr:rowOff>1582225</xdr:rowOff>
    </xdr:to>
    <xdr:pic>
      <xdr:nvPicPr>
        <xdr:cNvPr id="326" name="図 325">
          <a:extLst>
            <a:ext uri="{FF2B5EF4-FFF2-40B4-BE49-F238E27FC236}">
              <a16:creationId xmlns:a16="http://schemas.microsoft.com/office/drawing/2014/main" id="{82CED90D-83E4-3BDF-6DE2-81A7461DB9C0}"/>
            </a:ext>
          </a:extLst>
        </xdr:cNvPr>
        <xdr:cNvPicPr>
          <a:picLocks noChangeAspect="1"/>
        </xdr:cNvPicPr>
      </xdr:nvPicPr>
      <xdr:blipFill>
        <a:blip xmlns:r="http://schemas.openxmlformats.org/officeDocument/2006/relationships" r:embed="rId162"/>
        <a:stretch>
          <a:fillRect/>
        </a:stretch>
      </xdr:blipFill>
      <xdr:spPr>
        <a:xfrm>
          <a:off x="3898900" y="576935600"/>
          <a:ext cx="1561905" cy="1561905"/>
        </a:xfrm>
        <a:prstGeom prst="rect">
          <a:avLst/>
        </a:prstGeom>
      </xdr:spPr>
    </xdr:pic>
    <xdr:clientData/>
  </xdr:twoCellAnchor>
  <xdr:twoCellAnchor editAs="oneCell">
    <xdr:from>
      <xdr:col>5</xdr:col>
      <xdr:colOff>2844800</xdr:colOff>
      <xdr:row>1128</xdr:row>
      <xdr:rowOff>25400</xdr:rowOff>
    </xdr:from>
    <xdr:to>
      <xdr:col>6</xdr:col>
      <xdr:colOff>3615</xdr:colOff>
      <xdr:row>1128</xdr:row>
      <xdr:rowOff>1579685</xdr:rowOff>
    </xdr:to>
    <xdr:pic>
      <xdr:nvPicPr>
        <xdr:cNvPr id="327" name="図 326">
          <a:extLst>
            <a:ext uri="{FF2B5EF4-FFF2-40B4-BE49-F238E27FC236}">
              <a16:creationId xmlns:a16="http://schemas.microsoft.com/office/drawing/2014/main" id="{C6E14389-8638-0F94-7579-E821A5F02153}"/>
            </a:ext>
          </a:extLst>
        </xdr:cNvPr>
        <xdr:cNvPicPr>
          <a:picLocks noChangeAspect="1"/>
        </xdr:cNvPicPr>
      </xdr:nvPicPr>
      <xdr:blipFill>
        <a:blip xmlns:r="http://schemas.openxmlformats.org/officeDocument/2006/relationships" r:embed="rId162"/>
        <a:stretch>
          <a:fillRect/>
        </a:stretch>
      </xdr:blipFill>
      <xdr:spPr>
        <a:xfrm>
          <a:off x="8978900" y="576948300"/>
          <a:ext cx="1565715" cy="1561905"/>
        </a:xfrm>
        <a:prstGeom prst="rect">
          <a:avLst/>
        </a:prstGeom>
      </xdr:spPr>
    </xdr:pic>
    <xdr:clientData/>
  </xdr:twoCellAnchor>
  <xdr:twoCellAnchor editAs="oneCell">
    <xdr:from>
      <xdr:col>2</xdr:col>
      <xdr:colOff>2844800</xdr:colOff>
      <xdr:row>1135</xdr:row>
      <xdr:rowOff>25400</xdr:rowOff>
    </xdr:from>
    <xdr:to>
      <xdr:col>2</xdr:col>
      <xdr:colOff>4399085</xdr:colOff>
      <xdr:row>1135</xdr:row>
      <xdr:rowOff>1579685</xdr:rowOff>
    </xdr:to>
    <xdr:pic>
      <xdr:nvPicPr>
        <xdr:cNvPr id="328" name="図 327">
          <a:extLst>
            <a:ext uri="{FF2B5EF4-FFF2-40B4-BE49-F238E27FC236}">
              <a16:creationId xmlns:a16="http://schemas.microsoft.com/office/drawing/2014/main" id="{10A3D132-377E-A008-FBA8-4CC492524407}"/>
            </a:ext>
          </a:extLst>
        </xdr:cNvPr>
        <xdr:cNvPicPr>
          <a:picLocks noChangeAspect="1"/>
        </xdr:cNvPicPr>
      </xdr:nvPicPr>
      <xdr:blipFill>
        <a:blip xmlns:r="http://schemas.openxmlformats.org/officeDocument/2006/relationships" r:embed="rId163"/>
        <a:stretch>
          <a:fillRect/>
        </a:stretch>
      </xdr:blipFill>
      <xdr:spPr>
        <a:xfrm>
          <a:off x="3911600" y="580529700"/>
          <a:ext cx="1561905" cy="1561905"/>
        </a:xfrm>
        <a:prstGeom prst="rect">
          <a:avLst/>
        </a:prstGeom>
      </xdr:spPr>
    </xdr:pic>
    <xdr:clientData/>
  </xdr:twoCellAnchor>
  <xdr:twoCellAnchor editAs="oneCell">
    <xdr:from>
      <xdr:col>5</xdr:col>
      <xdr:colOff>2844800</xdr:colOff>
      <xdr:row>1135</xdr:row>
      <xdr:rowOff>21590</xdr:rowOff>
    </xdr:from>
    <xdr:to>
      <xdr:col>6</xdr:col>
      <xdr:colOff>3615</xdr:colOff>
      <xdr:row>1135</xdr:row>
      <xdr:rowOff>1583495</xdr:rowOff>
    </xdr:to>
    <xdr:pic>
      <xdr:nvPicPr>
        <xdr:cNvPr id="329" name="図 328">
          <a:extLst>
            <a:ext uri="{FF2B5EF4-FFF2-40B4-BE49-F238E27FC236}">
              <a16:creationId xmlns:a16="http://schemas.microsoft.com/office/drawing/2014/main" id="{0C4C1024-32ED-9C7A-A665-0A872C44D427}"/>
            </a:ext>
          </a:extLst>
        </xdr:cNvPr>
        <xdr:cNvPicPr>
          <a:picLocks noChangeAspect="1"/>
        </xdr:cNvPicPr>
      </xdr:nvPicPr>
      <xdr:blipFill>
        <a:blip xmlns:r="http://schemas.openxmlformats.org/officeDocument/2006/relationships" r:embed="rId163"/>
        <a:stretch>
          <a:fillRect/>
        </a:stretch>
      </xdr:blipFill>
      <xdr:spPr>
        <a:xfrm>
          <a:off x="8978900" y="580525890"/>
          <a:ext cx="1565715" cy="1561905"/>
        </a:xfrm>
        <a:prstGeom prst="rect">
          <a:avLst/>
        </a:prstGeom>
      </xdr:spPr>
    </xdr:pic>
    <xdr:clientData/>
  </xdr:twoCellAnchor>
  <xdr:twoCellAnchor editAs="oneCell">
    <xdr:from>
      <xdr:col>2</xdr:col>
      <xdr:colOff>2832100</xdr:colOff>
      <xdr:row>1142</xdr:row>
      <xdr:rowOff>16510</xdr:rowOff>
    </xdr:from>
    <xdr:to>
      <xdr:col>2</xdr:col>
      <xdr:colOff>4401625</xdr:colOff>
      <xdr:row>1142</xdr:row>
      <xdr:rowOff>1578415</xdr:rowOff>
    </xdr:to>
    <xdr:pic>
      <xdr:nvPicPr>
        <xdr:cNvPr id="330" name="図 329">
          <a:extLst>
            <a:ext uri="{FF2B5EF4-FFF2-40B4-BE49-F238E27FC236}">
              <a16:creationId xmlns:a16="http://schemas.microsoft.com/office/drawing/2014/main" id="{5BD08F3B-05BF-0103-C432-501BABB17E97}"/>
            </a:ext>
          </a:extLst>
        </xdr:cNvPr>
        <xdr:cNvPicPr>
          <a:picLocks noChangeAspect="1"/>
        </xdr:cNvPicPr>
      </xdr:nvPicPr>
      <xdr:blipFill>
        <a:blip xmlns:r="http://schemas.openxmlformats.org/officeDocument/2006/relationships" r:embed="rId164"/>
        <a:stretch>
          <a:fillRect/>
        </a:stretch>
      </xdr:blipFill>
      <xdr:spPr>
        <a:xfrm>
          <a:off x="3898900" y="584102210"/>
          <a:ext cx="1561905" cy="1561905"/>
        </a:xfrm>
        <a:prstGeom prst="rect">
          <a:avLst/>
        </a:prstGeom>
      </xdr:spPr>
    </xdr:pic>
    <xdr:clientData/>
  </xdr:twoCellAnchor>
  <xdr:twoCellAnchor editAs="oneCell">
    <xdr:from>
      <xdr:col>5</xdr:col>
      <xdr:colOff>2832100</xdr:colOff>
      <xdr:row>1142</xdr:row>
      <xdr:rowOff>12700</xdr:rowOff>
    </xdr:from>
    <xdr:to>
      <xdr:col>5</xdr:col>
      <xdr:colOff>4401625</xdr:colOff>
      <xdr:row>1142</xdr:row>
      <xdr:rowOff>1582225</xdr:rowOff>
    </xdr:to>
    <xdr:pic>
      <xdr:nvPicPr>
        <xdr:cNvPr id="331" name="図 330">
          <a:extLst>
            <a:ext uri="{FF2B5EF4-FFF2-40B4-BE49-F238E27FC236}">
              <a16:creationId xmlns:a16="http://schemas.microsoft.com/office/drawing/2014/main" id="{9CD54DB6-3B03-16DF-E7D5-59056E1664F7}"/>
            </a:ext>
          </a:extLst>
        </xdr:cNvPr>
        <xdr:cNvPicPr>
          <a:picLocks noChangeAspect="1"/>
        </xdr:cNvPicPr>
      </xdr:nvPicPr>
      <xdr:blipFill>
        <a:blip xmlns:r="http://schemas.openxmlformats.org/officeDocument/2006/relationships" r:embed="rId164"/>
        <a:stretch>
          <a:fillRect/>
        </a:stretch>
      </xdr:blipFill>
      <xdr:spPr>
        <a:xfrm>
          <a:off x="8966200" y="584098400"/>
          <a:ext cx="1561905" cy="1561905"/>
        </a:xfrm>
        <a:prstGeom prst="rect">
          <a:avLst/>
        </a:prstGeom>
      </xdr:spPr>
    </xdr:pic>
    <xdr:clientData/>
  </xdr:twoCellAnchor>
  <xdr:twoCellAnchor editAs="oneCell">
    <xdr:from>
      <xdr:col>2</xdr:col>
      <xdr:colOff>2844800</xdr:colOff>
      <xdr:row>1149</xdr:row>
      <xdr:rowOff>12700</xdr:rowOff>
    </xdr:from>
    <xdr:to>
      <xdr:col>2</xdr:col>
      <xdr:colOff>4399085</xdr:colOff>
      <xdr:row>1149</xdr:row>
      <xdr:rowOff>1582225</xdr:rowOff>
    </xdr:to>
    <xdr:pic>
      <xdr:nvPicPr>
        <xdr:cNvPr id="332" name="図 331">
          <a:extLst>
            <a:ext uri="{FF2B5EF4-FFF2-40B4-BE49-F238E27FC236}">
              <a16:creationId xmlns:a16="http://schemas.microsoft.com/office/drawing/2014/main" id="{44301E33-7DCF-682E-3B15-D7DA9363A513}"/>
            </a:ext>
          </a:extLst>
        </xdr:cNvPr>
        <xdr:cNvPicPr>
          <a:picLocks noChangeAspect="1"/>
        </xdr:cNvPicPr>
      </xdr:nvPicPr>
      <xdr:blipFill>
        <a:blip xmlns:r="http://schemas.openxmlformats.org/officeDocument/2006/relationships" r:embed="rId165"/>
        <a:stretch>
          <a:fillRect/>
        </a:stretch>
      </xdr:blipFill>
      <xdr:spPr>
        <a:xfrm>
          <a:off x="3911600" y="587679800"/>
          <a:ext cx="1561905" cy="1561905"/>
        </a:xfrm>
        <a:prstGeom prst="rect">
          <a:avLst/>
        </a:prstGeom>
      </xdr:spPr>
    </xdr:pic>
    <xdr:clientData/>
  </xdr:twoCellAnchor>
  <xdr:twoCellAnchor editAs="oneCell">
    <xdr:from>
      <xdr:col>5</xdr:col>
      <xdr:colOff>2832100</xdr:colOff>
      <xdr:row>1149</xdr:row>
      <xdr:rowOff>12700</xdr:rowOff>
    </xdr:from>
    <xdr:to>
      <xdr:col>5</xdr:col>
      <xdr:colOff>4401625</xdr:colOff>
      <xdr:row>1149</xdr:row>
      <xdr:rowOff>1582225</xdr:rowOff>
    </xdr:to>
    <xdr:pic>
      <xdr:nvPicPr>
        <xdr:cNvPr id="333" name="図 332">
          <a:extLst>
            <a:ext uri="{FF2B5EF4-FFF2-40B4-BE49-F238E27FC236}">
              <a16:creationId xmlns:a16="http://schemas.microsoft.com/office/drawing/2014/main" id="{87B03494-B681-FFFE-9930-40F8ED5FCA85}"/>
            </a:ext>
          </a:extLst>
        </xdr:cNvPr>
        <xdr:cNvPicPr>
          <a:picLocks noChangeAspect="1"/>
        </xdr:cNvPicPr>
      </xdr:nvPicPr>
      <xdr:blipFill>
        <a:blip xmlns:r="http://schemas.openxmlformats.org/officeDocument/2006/relationships" r:embed="rId165"/>
        <a:stretch>
          <a:fillRect/>
        </a:stretch>
      </xdr:blipFill>
      <xdr:spPr>
        <a:xfrm>
          <a:off x="8966200" y="587679800"/>
          <a:ext cx="1561905" cy="1561905"/>
        </a:xfrm>
        <a:prstGeom prst="rect">
          <a:avLst/>
        </a:prstGeom>
      </xdr:spPr>
    </xdr:pic>
    <xdr:clientData/>
  </xdr:twoCellAnchor>
  <xdr:twoCellAnchor editAs="oneCell">
    <xdr:from>
      <xdr:col>2</xdr:col>
      <xdr:colOff>2835910</xdr:colOff>
      <xdr:row>1156</xdr:row>
      <xdr:rowOff>25400</xdr:rowOff>
    </xdr:from>
    <xdr:to>
      <xdr:col>2</xdr:col>
      <xdr:colOff>4397815</xdr:colOff>
      <xdr:row>1156</xdr:row>
      <xdr:rowOff>1579685</xdr:rowOff>
    </xdr:to>
    <xdr:pic>
      <xdr:nvPicPr>
        <xdr:cNvPr id="334" name="図 333">
          <a:extLst>
            <a:ext uri="{FF2B5EF4-FFF2-40B4-BE49-F238E27FC236}">
              <a16:creationId xmlns:a16="http://schemas.microsoft.com/office/drawing/2014/main" id="{35A91EE8-1B31-0606-3BBD-3670FD31A6D8}"/>
            </a:ext>
          </a:extLst>
        </xdr:cNvPr>
        <xdr:cNvPicPr>
          <a:picLocks noChangeAspect="1"/>
        </xdr:cNvPicPr>
      </xdr:nvPicPr>
      <xdr:blipFill>
        <a:blip xmlns:r="http://schemas.openxmlformats.org/officeDocument/2006/relationships" r:embed="rId166"/>
        <a:stretch>
          <a:fillRect/>
        </a:stretch>
      </xdr:blipFill>
      <xdr:spPr>
        <a:xfrm>
          <a:off x="3902710" y="591273900"/>
          <a:ext cx="1561905" cy="1561905"/>
        </a:xfrm>
        <a:prstGeom prst="rect">
          <a:avLst/>
        </a:prstGeom>
      </xdr:spPr>
    </xdr:pic>
    <xdr:clientData/>
  </xdr:twoCellAnchor>
  <xdr:twoCellAnchor editAs="oneCell">
    <xdr:from>
      <xdr:col>5</xdr:col>
      <xdr:colOff>2832100</xdr:colOff>
      <xdr:row>1156</xdr:row>
      <xdr:rowOff>16510</xdr:rowOff>
    </xdr:from>
    <xdr:to>
      <xdr:col>5</xdr:col>
      <xdr:colOff>4401625</xdr:colOff>
      <xdr:row>1156</xdr:row>
      <xdr:rowOff>1582225</xdr:rowOff>
    </xdr:to>
    <xdr:pic>
      <xdr:nvPicPr>
        <xdr:cNvPr id="335" name="図 334">
          <a:extLst>
            <a:ext uri="{FF2B5EF4-FFF2-40B4-BE49-F238E27FC236}">
              <a16:creationId xmlns:a16="http://schemas.microsoft.com/office/drawing/2014/main" id="{B9800F35-1279-49D9-658C-B1E578BDD23E}"/>
            </a:ext>
          </a:extLst>
        </xdr:cNvPr>
        <xdr:cNvPicPr>
          <a:picLocks noChangeAspect="1"/>
        </xdr:cNvPicPr>
      </xdr:nvPicPr>
      <xdr:blipFill>
        <a:blip xmlns:r="http://schemas.openxmlformats.org/officeDocument/2006/relationships" r:embed="rId166"/>
        <a:stretch>
          <a:fillRect/>
        </a:stretch>
      </xdr:blipFill>
      <xdr:spPr>
        <a:xfrm>
          <a:off x="8966200" y="591265010"/>
          <a:ext cx="1561905" cy="1565715"/>
        </a:xfrm>
        <a:prstGeom prst="rect">
          <a:avLst/>
        </a:prstGeom>
      </xdr:spPr>
    </xdr:pic>
    <xdr:clientData/>
  </xdr:twoCellAnchor>
  <xdr:twoCellAnchor editAs="oneCell">
    <xdr:from>
      <xdr:col>2</xdr:col>
      <xdr:colOff>2844800</xdr:colOff>
      <xdr:row>1163</xdr:row>
      <xdr:rowOff>12700</xdr:rowOff>
    </xdr:from>
    <xdr:to>
      <xdr:col>2</xdr:col>
      <xdr:colOff>4402895</xdr:colOff>
      <xdr:row>1163</xdr:row>
      <xdr:rowOff>1578415</xdr:rowOff>
    </xdr:to>
    <xdr:pic>
      <xdr:nvPicPr>
        <xdr:cNvPr id="336" name="図 335">
          <a:extLst>
            <a:ext uri="{FF2B5EF4-FFF2-40B4-BE49-F238E27FC236}">
              <a16:creationId xmlns:a16="http://schemas.microsoft.com/office/drawing/2014/main" id="{5468CEEC-BC5B-AEA6-F140-FE5E476C1388}"/>
            </a:ext>
          </a:extLst>
        </xdr:cNvPr>
        <xdr:cNvPicPr>
          <a:picLocks noChangeAspect="1"/>
        </xdr:cNvPicPr>
      </xdr:nvPicPr>
      <xdr:blipFill>
        <a:blip xmlns:r="http://schemas.openxmlformats.org/officeDocument/2006/relationships" r:embed="rId167"/>
        <a:stretch>
          <a:fillRect/>
        </a:stretch>
      </xdr:blipFill>
      <xdr:spPr>
        <a:xfrm>
          <a:off x="3911600" y="594842600"/>
          <a:ext cx="1561905" cy="1561905"/>
        </a:xfrm>
        <a:prstGeom prst="rect">
          <a:avLst/>
        </a:prstGeom>
      </xdr:spPr>
    </xdr:pic>
    <xdr:clientData/>
  </xdr:twoCellAnchor>
  <xdr:twoCellAnchor editAs="oneCell">
    <xdr:from>
      <xdr:col>5</xdr:col>
      <xdr:colOff>2844800</xdr:colOff>
      <xdr:row>1163</xdr:row>
      <xdr:rowOff>12700</xdr:rowOff>
    </xdr:from>
    <xdr:to>
      <xdr:col>5</xdr:col>
      <xdr:colOff>4402895</xdr:colOff>
      <xdr:row>1163</xdr:row>
      <xdr:rowOff>1578415</xdr:rowOff>
    </xdr:to>
    <xdr:pic>
      <xdr:nvPicPr>
        <xdr:cNvPr id="337" name="図 336">
          <a:extLst>
            <a:ext uri="{FF2B5EF4-FFF2-40B4-BE49-F238E27FC236}">
              <a16:creationId xmlns:a16="http://schemas.microsoft.com/office/drawing/2014/main" id="{9F4CF48A-F6F4-EEB4-12BD-A99EBE201656}"/>
            </a:ext>
          </a:extLst>
        </xdr:cNvPr>
        <xdr:cNvPicPr>
          <a:picLocks noChangeAspect="1"/>
        </xdr:cNvPicPr>
      </xdr:nvPicPr>
      <xdr:blipFill>
        <a:blip xmlns:r="http://schemas.openxmlformats.org/officeDocument/2006/relationships" r:embed="rId167"/>
        <a:stretch>
          <a:fillRect/>
        </a:stretch>
      </xdr:blipFill>
      <xdr:spPr>
        <a:xfrm>
          <a:off x="8978900" y="594842600"/>
          <a:ext cx="1561905" cy="1561905"/>
        </a:xfrm>
        <a:prstGeom prst="rect">
          <a:avLst/>
        </a:prstGeom>
      </xdr:spPr>
    </xdr:pic>
    <xdr:clientData/>
  </xdr:twoCellAnchor>
  <xdr:twoCellAnchor editAs="oneCell">
    <xdr:from>
      <xdr:col>2</xdr:col>
      <xdr:colOff>2828290</xdr:colOff>
      <xdr:row>1170</xdr:row>
      <xdr:rowOff>17780</xdr:rowOff>
    </xdr:from>
    <xdr:to>
      <xdr:col>2</xdr:col>
      <xdr:colOff>4401625</xdr:colOff>
      <xdr:row>1170</xdr:row>
      <xdr:rowOff>1583495</xdr:rowOff>
    </xdr:to>
    <xdr:pic>
      <xdr:nvPicPr>
        <xdr:cNvPr id="338" name="図 337">
          <a:extLst>
            <a:ext uri="{FF2B5EF4-FFF2-40B4-BE49-F238E27FC236}">
              <a16:creationId xmlns:a16="http://schemas.microsoft.com/office/drawing/2014/main" id="{D144CE95-9E0F-2B43-0528-2104BAA965CC}"/>
            </a:ext>
          </a:extLst>
        </xdr:cNvPr>
        <xdr:cNvPicPr>
          <a:picLocks noChangeAspect="1"/>
        </xdr:cNvPicPr>
      </xdr:nvPicPr>
      <xdr:blipFill>
        <a:blip xmlns:r="http://schemas.openxmlformats.org/officeDocument/2006/relationships" r:embed="rId168"/>
        <a:stretch>
          <a:fillRect/>
        </a:stretch>
      </xdr:blipFill>
      <xdr:spPr>
        <a:xfrm>
          <a:off x="3895090" y="598429080"/>
          <a:ext cx="1560000" cy="1561905"/>
        </a:xfrm>
        <a:prstGeom prst="rect">
          <a:avLst/>
        </a:prstGeom>
      </xdr:spPr>
    </xdr:pic>
    <xdr:clientData/>
  </xdr:twoCellAnchor>
  <xdr:twoCellAnchor editAs="oneCell">
    <xdr:from>
      <xdr:col>5</xdr:col>
      <xdr:colOff>2832100</xdr:colOff>
      <xdr:row>1170</xdr:row>
      <xdr:rowOff>21590</xdr:rowOff>
    </xdr:from>
    <xdr:to>
      <xdr:col>5</xdr:col>
      <xdr:colOff>4397815</xdr:colOff>
      <xdr:row>1170</xdr:row>
      <xdr:rowOff>1579685</xdr:rowOff>
    </xdr:to>
    <xdr:pic>
      <xdr:nvPicPr>
        <xdr:cNvPr id="339" name="図 338">
          <a:extLst>
            <a:ext uri="{FF2B5EF4-FFF2-40B4-BE49-F238E27FC236}">
              <a16:creationId xmlns:a16="http://schemas.microsoft.com/office/drawing/2014/main" id="{67738E4C-4F66-6A81-9586-35F6965903F2}"/>
            </a:ext>
          </a:extLst>
        </xdr:cNvPr>
        <xdr:cNvPicPr>
          <a:picLocks noChangeAspect="1"/>
        </xdr:cNvPicPr>
      </xdr:nvPicPr>
      <xdr:blipFill>
        <a:blip xmlns:r="http://schemas.openxmlformats.org/officeDocument/2006/relationships" r:embed="rId168"/>
        <a:stretch>
          <a:fillRect/>
        </a:stretch>
      </xdr:blipFill>
      <xdr:spPr>
        <a:xfrm>
          <a:off x="8966200" y="598432890"/>
          <a:ext cx="1561905" cy="1567620"/>
        </a:xfrm>
        <a:prstGeom prst="rect">
          <a:avLst/>
        </a:prstGeom>
      </xdr:spPr>
    </xdr:pic>
    <xdr:clientData/>
  </xdr:twoCellAnchor>
  <xdr:twoCellAnchor editAs="oneCell">
    <xdr:from>
      <xdr:col>2</xdr:col>
      <xdr:colOff>2835910</xdr:colOff>
      <xdr:row>1177</xdr:row>
      <xdr:rowOff>25400</xdr:rowOff>
    </xdr:from>
    <xdr:to>
      <xdr:col>2</xdr:col>
      <xdr:colOff>4401625</xdr:colOff>
      <xdr:row>1177</xdr:row>
      <xdr:rowOff>1583495</xdr:rowOff>
    </xdr:to>
    <xdr:pic>
      <xdr:nvPicPr>
        <xdr:cNvPr id="340" name="図 339">
          <a:extLst>
            <a:ext uri="{FF2B5EF4-FFF2-40B4-BE49-F238E27FC236}">
              <a16:creationId xmlns:a16="http://schemas.microsoft.com/office/drawing/2014/main" id="{3E1D7F10-EAB4-710F-DD50-B358E66376AE}"/>
            </a:ext>
          </a:extLst>
        </xdr:cNvPr>
        <xdr:cNvPicPr>
          <a:picLocks noChangeAspect="1"/>
        </xdr:cNvPicPr>
      </xdr:nvPicPr>
      <xdr:blipFill>
        <a:blip xmlns:r="http://schemas.openxmlformats.org/officeDocument/2006/relationships" r:embed="rId169"/>
        <a:stretch>
          <a:fillRect/>
        </a:stretch>
      </xdr:blipFill>
      <xdr:spPr>
        <a:xfrm>
          <a:off x="3902710" y="602018100"/>
          <a:ext cx="1561905" cy="1561905"/>
        </a:xfrm>
        <a:prstGeom prst="rect">
          <a:avLst/>
        </a:prstGeom>
      </xdr:spPr>
    </xdr:pic>
    <xdr:clientData/>
  </xdr:twoCellAnchor>
  <xdr:twoCellAnchor editAs="oneCell">
    <xdr:from>
      <xdr:col>5</xdr:col>
      <xdr:colOff>2832100</xdr:colOff>
      <xdr:row>1177</xdr:row>
      <xdr:rowOff>25400</xdr:rowOff>
    </xdr:from>
    <xdr:to>
      <xdr:col>5</xdr:col>
      <xdr:colOff>4397815</xdr:colOff>
      <xdr:row>1177</xdr:row>
      <xdr:rowOff>1583495</xdr:rowOff>
    </xdr:to>
    <xdr:pic>
      <xdr:nvPicPr>
        <xdr:cNvPr id="341" name="図 340">
          <a:extLst>
            <a:ext uri="{FF2B5EF4-FFF2-40B4-BE49-F238E27FC236}">
              <a16:creationId xmlns:a16="http://schemas.microsoft.com/office/drawing/2014/main" id="{DE85FD9E-F846-E425-6855-EB0A3935F3CD}"/>
            </a:ext>
          </a:extLst>
        </xdr:cNvPr>
        <xdr:cNvPicPr>
          <a:picLocks noChangeAspect="1"/>
        </xdr:cNvPicPr>
      </xdr:nvPicPr>
      <xdr:blipFill>
        <a:blip xmlns:r="http://schemas.openxmlformats.org/officeDocument/2006/relationships" r:embed="rId169"/>
        <a:stretch>
          <a:fillRect/>
        </a:stretch>
      </xdr:blipFill>
      <xdr:spPr>
        <a:xfrm>
          <a:off x="8966200" y="602018100"/>
          <a:ext cx="1561905" cy="1561905"/>
        </a:xfrm>
        <a:prstGeom prst="rect">
          <a:avLst/>
        </a:prstGeom>
      </xdr:spPr>
    </xdr:pic>
    <xdr:clientData/>
  </xdr:twoCellAnchor>
  <xdr:twoCellAnchor editAs="oneCell">
    <xdr:from>
      <xdr:col>2</xdr:col>
      <xdr:colOff>2844800</xdr:colOff>
      <xdr:row>1184</xdr:row>
      <xdr:rowOff>25400</xdr:rowOff>
    </xdr:from>
    <xdr:to>
      <xdr:col>2</xdr:col>
      <xdr:colOff>4402895</xdr:colOff>
      <xdr:row>1184</xdr:row>
      <xdr:rowOff>1583495</xdr:rowOff>
    </xdr:to>
    <xdr:pic>
      <xdr:nvPicPr>
        <xdr:cNvPr id="342" name="図 341">
          <a:extLst>
            <a:ext uri="{FF2B5EF4-FFF2-40B4-BE49-F238E27FC236}">
              <a16:creationId xmlns:a16="http://schemas.microsoft.com/office/drawing/2014/main" id="{63AA5D61-7C0D-87FC-CF5A-FC0A9BFF14E1}"/>
            </a:ext>
          </a:extLst>
        </xdr:cNvPr>
        <xdr:cNvPicPr>
          <a:picLocks noChangeAspect="1"/>
        </xdr:cNvPicPr>
      </xdr:nvPicPr>
      <xdr:blipFill>
        <a:blip xmlns:r="http://schemas.openxmlformats.org/officeDocument/2006/relationships" r:embed="rId170"/>
        <a:stretch>
          <a:fillRect/>
        </a:stretch>
      </xdr:blipFill>
      <xdr:spPr>
        <a:xfrm>
          <a:off x="3911600" y="605599500"/>
          <a:ext cx="1561905" cy="1561905"/>
        </a:xfrm>
        <a:prstGeom prst="rect">
          <a:avLst/>
        </a:prstGeom>
      </xdr:spPr>
    </xdr:pic>
    <xdr:clientData/>
  </xdr:twoCellAnchor>
  <xdr:twoCellAnchor editAs="oneCell">
    <xdr:from>
      <xdr:col>5</xdr:col>
      <xdr:colOff>2832100</xdr:colOff>
      <xdr:row>1184</xdr:row>
      <xdr:rowOff>21590</xdr:rowOff>
    </xdr:from>
    <xdr:to>
      <xdr:col>5</xdr:col>
      <xdr:colOff>4397815</xdr:colOff>
      <xdr:row>1184</xdr:row>
      <xdr:rowOff>1579685</xdr:rowOff>
    </xdr:to>
    <xdr:pic>
      <xdr:nvPicPr>
        <xdr:cNvPr id="343" name="図 342">
          <a:extLst>
            <a:ext uri="{FF2B5EF4-FFF2-40B4-BE49-F238E27FC236}">
              <a16:creationId xmlns:a16="http://schemas.microsoft.com/office/drawing/2014/main" id="{17BFF5DB-92F1-F8E6-AD29-1C825CB1362E}"/>
            </a:ext>
          </a:extLst>
        </xdr:cNvPr>
        <xdr:cNvPicPr>
          <a:picLocks noChangeAspect="1"/>
        </xdr:cNvPicPr>
      </xdr:nvPicPr>
      <xdr:blipFill>
        <a:blip xmlns:r="http://schemas.openxmlformats.org/officeDocument/2006/relationships" r:embed="rId170"/>
        <a:stretch>
          <a:fillRect/>
        </a:stretch>
      </xdr:blipFill>
      <xdr:spPr>
        <a:xfrm>
          <a:off x="8966200" y="605595690"/>
          <a:ext cx="1561905" cy="1561905"/>
        </a:xfrm>
        <a:prstGeom prst="rect">
          <a:avLst/>
        </a:prstGeom>
      </xdr:spPr>
    </xdr:pic>
    <xdr:clientData/>
  </xdr:twoCellAnchor>
  <xdr:twoCellAnchor editAs="oneCell">
    <xdr:from>
      <xdr:col>2</xdr:col>
      <xdr:colOff>2839720</xdr:colOff>
      <xdr:row>1191</xdr:row>
      <xdr:rowOff>31115</xdr:rowOff>
    </xdr:from>
    <xdr:to>
      <xdr:col>2</xdr:col>
      <xdr:colOff>4397815</xdr:colOff>
      <xdr:row>1191</xdr:row>
      <xdr:rowOff>1583495</xdr:rowOff>
    </xdr:to>
    <xdr:pic>
      <xdr:nvPicPr>
        <xdr:cNvPr id="344" name="図 343">
          <a:extLst>
            <a:ext uri="{FF2B5EF4-FFF2-40B4-BE49-F238E27FC236}">
              <a16:creationId xmlns:a16="http://schemas.microsoft.com/office/drawing/2014/main" id="{16709F39-C3BD-DE7B-DAFA-6D26185C3A62}"/>
            </a:ext>
          </a:extLst>
        </xdr:cNvPr>
        <xdr:cNvPicPr>
          <a:picLocks noChangeAspect="1"/>
        </xdr:cNvPicPr>
      </xdr:nvPicPr>
      <xdr:blipFill>
        <a:blip xmlns:r="http://schemas.openxmlformats.org/officeDocument/2006/relationships" r:embed="rId171"/>
        <a:stretch>
          <a:fillRect/>
        </a:stretch>
      </xdr:blipFill>
      <xdr:spPr>
        <a:xfrm>
          <a:off x="3906520" y="609186615"/>
          <a:ext cx="1561905" cy="1560000"/>
        </a:xfrm>
        <a:prstGeom prst="rect">
          <a:avLst/>
        </a:prstGeom>
      </xdr:spPr>
    </xdr:pic>
    <xdr:clientData/>
  </xdr:twoCellAnchor>
  <xdr:twoCellAnchor editAs="oneCell">
    <xdr:from>
      <xdr:col>5</xdr:col>
      <xdr:colOff>2840990</xdr:colOff>
      <xdr:row>1191</xdr:row>
      <xdr:rowOff>25400</xdr:rowOff>
    </xdr:from>
    <xdr:to>
      <xdr:col>5</xdr:col>
      <xdr:colOff>4399085</xdr:colOff>
      <xdr:row>1191</xdr:row>
      <xdr:rowOff>1583495</xdr:rowOff>
    </xdr:to>
    <xdr:pic>
      <xdr:nvPicPr>
        <xdr:cNvPr id="345" name="図 344">
          <a:extLst>
            <a:ext uri="{FF2B5EF4-FFF2-40B4-BE49-F238E27FC236}">
              <a16:creationId xmlns:a16="http://schemas.microsoft.com/office/drawing/2014/main" id="{DF571069-D7DC-C339-F548-6C76E161B22D}"/>
            </a:ext>
          </a:extLst>
        </xdr:cNvPr>
        <xdr:cNvPicPr>
          <a:picLocks noChangeAspect="1"/>
        </xdr:cNvPicPr>
      </xdr:nvPicPr>
      <xdr:blipFill>
        <a:blip xmlns:r="http://schemas.openxmlformats.org/officeDocument/2006/relationships" r:embed="rId171"/>
        <a:stretch>
          <a:fillRect/>
        </a:stretch>
      </xdr:blipFill>
      <xdr:spPr>
        <a:xfrm>
          <a:off x="8975090" y="609180900"/>
          <a:ext cx="1561905" cy="1561905"/>
        </a:xfrm>
        <a:prstGeom prst="rect">
          <a:avLst/>
        </a:prstGeom>
      </xdr:spPr>
    </xdr:pic>
    <xdr:clientData/>
  </xdr:twoCellAnchor>
  <xdr:twoCellAnchor editAs="oneCell">
    <xdr:from>
      <xdr:col>2</xdr:col>
      <xdr:colOff>2844800</xdr:colOff>
      <xdr:row>1198</xdr:row>
      <xdr:rowOff>12700</xdr:rowOff>
    </xdr:from>
    <xdr:to>
      <xdr:col>2</xdr:col>
      <xdr:colOff>4402895</xdr:colOff>
      <xdr:row>1198</xdr:row>
      <xdr:rowOff>1578415</xdr:rowOff>
    </xdr:to>
    <xdr:pic>
      <xdr:nvPicPr>
        <xdr:cNvPr id="346" name="図 345">
          <a:extLst>
            <a:ext uri="{FF2B5EF4-FFF2-40B4-BE49-F238E27FC236}">
              <a16:creationId xmlns:a16="http://schemas.microsoft.com/office/drawing/2014/main" id="{14CFDC6D-3F43-D273-DC80-B5A0700B54D0}"/>
            </a:ext>
          </a:extLst>
        </xdr:cNvPr>
        <xdr:cNvPicPr>
          <a:picLocks noChangeAspect="1"/>
        </xdr:cNvPicPr>
      </xdr:nvPicPr>
      <xdr:blipFill>
        <a:blip xmlns:r="http://schemas.openxmlformats.org/officeDocument/2006/relationships" r:embed="rId172"/>
        <a:stretch>
          <a:fillRect/>
        </a:stretch>
      </xdr:blipFill>
      <xdr:spPr>
        <a:xfrm>
          <a:off x="3911600" y="612749600"/>
          <a:ext cx="1561905" cy="1561905"/>
        </a:xfrm>
        <a:prstGeom prst="rect">
          <a:avLst/>
        </a:prstGeom>
      </xdr:spPr>
    </xdr:pic>
    <xdr:clientData/>
  </xdr:twoCellAnchor>
  <xdr:twoCellAnchor editAs="oneCell">
    <xdr:from>
      <xdr:col>5</xdr:col>
      <xdr:colOff>2844800</xdr:colOff>
      <xdr:row>1198</xdr:row>
      <xdr:rowOff>25400</xdr:rowOff>
    </xdr:from>
    <xdr:to>
      <xdr:col>5</xdr:col>
      <xdr:colOff>4402895</xdr:colOff>
      <xdr:row>1198</xdr:row>
      <xdr:rowOff>1583495</xdr:rowOff>
    </xdr:to>
    <xdr:pic>
      <xdr:nvPicPr>
        <xdr:cNvPr id="347" name="図 346">
          <a:extLst>
            <a:ext uri="{FF2B5EF4-FFF2-40B4-BE49-F238E27FC236}">
              <a16:creationId xmlns:a16="http://schemas.microsoft.com/office/drawing/2014/main" id="{1FBB21EA-E74B-AFA6-9978-D10C9913BA02}"/>
            </a:ext>
          </a:extLst>
        </xdr:cNvPr>
        <xdr:cNvPicPr>
          <a:picLocks noChangeAspect="1"/>
        </xdr:cNvPicPr>
      </xdr:nvPicPr>
      <xdr:blipFill>
        <a:blip xmlns:r="http://schemas.openxmlformats.org/officeDocument/2006/relationships" r:embed="rId172"/>
        <a:stretch>
          <a:fillRect/>
        </a:stretch>
      </xdr:blipFill>
      <xdr:spPr>
        <a:xfrm>
          <a:off x="8978900" y="612762300"/>
          <a:ext cx="1561905" cy="1561905"/>
        </a:xfrm>
        <a:prstGeom prst="rect">
          <a:avLst/>
        </a:prstGeom>
      </xdr:spPr>
    </xdr:pic>
    <xdr:clientData/>
  </xdr:twoCellAnchor>
  <xdr:twoCellAnchor editAs="oneCell">
    <xdr:from>
      <xdr:col>2</xdr:col>
      <xdr:colOff>2835910</xdr:colOff>
      <xdr:row>1205</xdr:row>
      <xdr:rowOff>25400</xdr:rowOff>
    </xdr:from>
    <xdr:to>
      <xdr:col>2</xdr:col>
      <xdr:colOff>4401625</xdr:colOff>
      <xdr:row>1205</xdr:row>
      <xdr:rowOff>1583495</xdr:rowOff>
    </xdr:to>
    <xdr:pic>
      <xdr:nvPicPr>
        <xdr:cNvPr id="348" name="図 347">
          <a:extLst>
            <a:ext uri="{FF2B5EF4-FFF2-40B4-BE49-F238E27FC236}">
              <a16:creationId xmlns:a16="http://schemas.microsoft.com/office/drawing/2014/main" id="{95193106-F785-EEC8-64DE-F3682B603A76}"/>
            </a:ext>
          </a:extLst>
        </xdr:cNvPr>
        <xdr:cNvPicPr>
          <a:picLocks noChangeAspect="1"/>
        </xdr:cNvPicPr>
      </xdr:nvPicPr>
      <xdr:blipFill>
        <a:blip xmlns:r="http://schemas.openxmlformats.org/officeDocument/2006/relationships" r:embed="rId173"/>
        <a:stretch>
          <a:fillRect/>
        </a:stretch>
      </xdr:blipFill>
      <xdr:spPr>
        <a:xfrm>
          <a:off x="3902710" y="616343700"/>
          <a:ext cx="1561905" cy="1561905"/>
        </a:xfrm>
        <a:prstGeom prst="rect">
          <a:avLst/>
        </a:prstGeom>
      </xdr:spPr>
    </xdr:pic>
    <xdr:clientData/>
  </xdr:twoCellAnchor>
  <xdr:twoCellAnchor editAs="oneCell">
    <xdr:from>
      <xdr:col>5</xdr:col>
      <xdr:colOff>2832100</xdr:colOff>
      <xdr:row>1205</xdr:row>
      <xdr:rowOff>25400</xdr:rowOff>
    </xdr:from>
    <xdr:to>
      <xdr:col>5</xdr:col>
      <xdr:colOff>4397815</xdr:colOff>
      <xdr:row>1205</xdr:row>
      <xdr:rowOff>1583495</xdr:rowOff>
    </xdr:to>
    <xdr:pic>
      <xdr:nvPicPr>
        <xdr:cNvPr id="349" name="図 348">
          <a:extLst>
            <a:ext uri="{FF2B5EF4-FFF2-40B4-BE49-F238E27FC236}">
              <a16:creationId xmlns:a16="http://schemas.microsoft.com/office/drawing/2014/main" id="{AF8846FC-D8B1-7EAA-D7FC-5E06F9A1F580}"/>
            </a:ext>
          </a:extLst>
        </xdr:cNvPr>
        <xdr:cNvPicPr>
          <a:picLocks noChangeAspect="1"/>
        </xdr:cNvPicPr>
      </xdr:nvPicPr>
      <xdr:blipFill>
        <a:blip xmlns:r="http://schemas.openxmlformats.org/officeDocument/2006/relationships" r:embed="rId173"/>
        <a:stretch>
          <a:fillRect/>
        </a:stretch>
      </xdr:blipFill>
      <xdr:spPr>
        <a:xfrm>
          <a:off x="8966200" y="616343700"/>
          <a:ext cx="1561905" cy="1561905"/>
        </a:xfrm>
        <a:prstGeom prst="rect">
          <a:avLst/>
        </a:prstGeom>
      </xdr:spPr>
    </xdr:pic>
    <xdr:clientData/>
  </xdr:twoCellAnchor>
  <xdr:twoCellAnchor editAs="oneCell">
    <xdr:from>
      <xdr:col>2</xdr:col>
      <xdr:colOff>2844800</xdr:colOff>
      <xdr:row>1212</xdr:row>
      <xdr:rowOff>12700</xdr:rowOff>
    </xdr:from>
    <xdr:to>
      <xdr:col>2</xdr:col>
      <xdr:colOff>4402895</xdr:colOff>
      <xdr:row>1212</xdr:row>
      <xdr:rowOff>1578415</xdr:rowOff>
    </xdr:to>
    <xdr:pic>
      <xdr:nvPicPr>
        <xdr:cNvPr id="350" name="図 349">
          <a:extLst>
            <a:ext uri="{FF2B5EF4-FFF2-40B4-BE49-F238E27FC236}">
              <a16:creationId xmlns:a16="http://schemas.microsoft.com/office/drawing/2014/main" id="{BC4A6D8A-A3EF-6766-B17F-A3D77360A6BF}"/>
            </a:ext>
          </a:extLst>
        </xdr:cNvPr>
        <xdr:cNvPicPr>
          <a:picLocks noChangeAspect="1"/>
        </xdr:cNvPicPr>
      </xdr:nvPicPr>
      <xdr:blipFill>
        <a:blip xmlns:r="http://schemas.openxmlformats.org/officeDocument/2006/relationships" r:embed="rId174"/>
        <a:stretch>
          <a:fillRect/>
        </a:stretch>
      </xdr:blipFill>
      <xdr:spPr>
        <a:xfrm>
          <a:off x="3911600" y="619912400"/>
          <a:ext cx="1561905" cy="1561905"/>
        </a:xfrm>
        <a:prstGeom prst="rect">
          <a:avLst/>
        </a:prstGeom>
      </xdr:spPr>
    </xdr:pic>
    <xdr:clientData/>
  </xdr:twoCellAnchor>
  <xdr:twoCellAnchor editAs="oneCell">
    <xdr:from>
      <xdr:col>5</xdr:col>
      <xdr:colOff>2840990</xdr:colOff>
      <xdr:row>1212</xdr:row>
      <xdr:rowOff>25400</xdr:rowOff>
    </xdr:from>
    <xdr:to>
      <xdr:col>6</xdr:col>
      <xdr:colOff>3615</xdr:colOff>
      <xdr:row>1212</xdr:row>
      <xdr:rowOff>1583495</xdr:rowOff>
    </xdr:to>
    <xdr:pic>
      <xdr:nvPicPr>
        <xdr:cNvPr id="351" name="図 350">
          <a:extLst>
            <a:ext uri="{FF2B5EF4-FFF2-40B4-BE49-F238E27FC236}">
              <a16:creationId xmlns:a16="http://schemas.microsoft.com/office/drawing/2014/main" id="{70655654-2923-3035-4638-FA8834A92238}"/>
            </a:ext>
          </a:extLst>
        </xdr:cNvPr>
        <xdr:cNvPicPr>
          <a:picLocks noChangeAspect="1"/>
        </xdr:cNvPicPr>
      </xdr:nvPicPr>
      <xdr:blipFill>
        <a:blip xmlns:r="http://schemas.openxmlformats.org/officeDocument/2006/relationships" r:embed="rId174"/>
        <a:stretch>
          <a:fillRect/>
        </a:stretch>
      </xdr:blipFill>
      <xdr:spPr>
        <a:xfrm>
          <a:off x="8975090" y="619925100"/>
          <a:ext cx="1569525" cy="1561905"/>
        </a:xfrm>
        <a:prstGeom prst="rect">
          <a:avLst/>
        </a:prstGeom>
      </xdr:spPr>
    </xdr:pic>
    <xdr:clientData/>
  </xdr:twoCellAnchor>
  <xdr:twoCellAnchor editAs="oneCell">
    <xdr:from>
      <xdr:col>2</xdr:col>
      <xdr:colOff>2832100</xdr:colOff>
      <xdr:row>1219</xdr:row>
      <xdr:rowOff>12700</xdr:rowOff>
    </xdr:from>
    <xdr:to>
      <xdr:col>2</xdr:col>
      <xdr:colOff>4401625</xdr:colOff>
      <xdr:row>1219</xdr:row>
      <xdr:rowOff>1582225</xdr:rowOff>
    </xdr:to>
    <xdr:pic>
      <xdr:nvPicPr>
        <xdr:cNvPr id="352" name="図 351">
          <a:extLst>
            <a:ext uri="{FF2B5EF4-FFF2-40B4-BE49-F238E27FC236}">
              <a16:creationId xmlns:a16="http://schemas.microsoft.com/office/drawing/2014/main" id="{D58F6401-B5F0-B5A9-0DF9-83F806302B6E}"/>
            </a:ext>
          </a:extLst>
        </xdr:cNvPr>
        <xdr:cNvPicPr>
          <a:picLocks noChangeAspect="1"/>
        </xdr:cNvPicPr>
      </xdr:nvPicPr>
      <xdr:blipFill>
        <a:blip xmlns:r="http://schemas.openxmlformats.org/officeDocument/2006/relationships" r:embed="rId175"/>
        <a:stretch>
          <a:fillRect/>
        </a:stretch>
      </xdr:blipFill>
      <xdr:spPr>
        <a:xfrm>
          <a:off x="3898900" y="623493800"/>
          <a:ext cx="1561905" cy="1561905"/>
        </a:xfrm>
        <a:prstGeom prst="rect">
          <a:avLst/>
        </a:prstGeom>
      </xdr:spPr>
    </xdr:pic>
    <xdr:clientData/>
  </xdr:twoCellAnchor>
  <xdr:twoCellAnchor editAs="oneCell">
    <xdr:from>
      <xdr:col>5</xdr:col>
      <xdr:colOff>2832100</xdr:colOff>
      <xdr:row>1219</xdr:row>
      <xdr:rowOff>12700</xdr:rowOff>
    </xdr:from>
    <xdr:to>
      <xdr:col>5</xdr:col>
      <xdr:colOff>4401625</xdr:colOff>
      <xdr:row>1219</xdr:row>
      <xdr:rowOff>1582225</xdr:rowOff>
    </xdr:to>
    <xdr:pic>
      <xdr:nvPicPr>
        <xdr:cNvPr id="353" name="図 352">
          <a:extLst>
            <a:ext uri="{FF2B5EF4-FFF2-40B4-BE49-F238E27FC236}">
              <a16:creationId xmlns:a16="http://schemas.microsoft.com/office/drawing/2014/main" id="{C7E4FD26-CDA8-C813-59BD-37CC9AC45648}"/>
            </a:ext>
          </a:extLst>
        </xdr:cNvPr>
        <xdr:cNvPicPr>
          <a:picLocks noChangeAspect="1"/>
        </xdr:cNvPicPr>
      </xdr:nvPicPr>
      <xdr:blipFill>
        <a:blip xmlns:r="http://schemas.openxmlformats.org/officeDocument/2006/relationships" r:embed="rId175"/>
        <a:stretch>
          <a:fillRect/>
        </a:stretch>
      </xdr:blipFill>
      <xdr:spPr>
        <a:xfrm>
          <a:off x="8966200" y="623493800"/>
          <a:ext cx="1561905" cy="1561905"/>
        </a:xfrm>
        <a:prstGeom prst="rect">
          <a:avLst/>
        </a:prstGeom>
      </xdr:spPr>
    </xdr:pic>
    <xdr:clientData/>
  </xdr:twoCellAnchor>
  <xdr:twoCellAnchor editAs="oneCell">
    <xdr:from>
      <xdr:col>2</xdr:col>
      <xdr:colOff>2840990</xdr:colOff>
      <xdr:row>1226</xdr:row>
      <xdr:rowOff>25400</xdr:rowOff>
    </xdr:from>
    <xdr:to>
      <xdr:col>2</xdr:col>
      <xdr:colOff>4402895</xdr:colOff>
      <xdr:row>1226</xdr:row>
      <xdr:rowOff>1579685</xdr:rowOff>
    </xdr:to>
    <xdr:pic>
      <xdr:nvPicPr>
        <xdr:cNvPr id="354" name="図 353">
          <a:extLst>
            <a:ext uri="{FF2B5EF4-FFF2-40B4-BE49-F238E27FC236}">
              <a16:creationId xmlns:a16="http://schemas.microsoft.com/office/drawing/2014/main" id="{8B521734-5DC9-1365-B0D4-D99C049A6668}"/>
            </a:ext>
          </a:extLst>
        </xdr:cNvPr>
        <xdr:cNvPicPr>
          <a:picLocks noChangeAspect="1"/>
        </xdr:cNvPicPr>
      </xdr:nvPicPr>
      <xdr:blipFill>
        <a:blip xmlns:r="http://schemas.openxmlformats.org/officeDocument/2006/relationships" r:embed="rId176"/>
        <a:stretch>
          <a:fillRect/>
        </a:stretch>
      </xdr:blipFill>
      <xdr:spPr>
        <a:xfrm>
          <a:off x="3907790" y="627087900"/>
          <a:ext cx="1561905" cy="1561905"/>
        </a:xfrm>
        <a:prstGeom prst="rect">
          <a:avLst/>
        </a:prstGeom>
      </xdr:spPr>
    </xdr:pic>
    <xdr:clientData/>
  </xdr:twoCellAnchor>
  <xdr:twoCellAnchor editAs="oneCell">
    <xdr:from>
      <xdr:col>5</xdr:col>
      <xdr:colOff>2840990</xdr:colOff>
      <xdr:row>1226</xdr:row>
      <xdr:rowOff>25400</xdr:rowOff>
    </xdr:from>
    <xdr:to>
      <xdr:col>5</xdr:col>
      <xdr:colOff>4402895</xdr:colOff>
      <xdr:row>1226</xdr:row>
      <xdr:rowOff>1579685</xdr:rowOff>
    </xdr:to>
    <xdr:pic>
      <xdr:nvPicPr>
        <xdr:cNvPr id="355" name="図 354">
          <a:extLst>
            <a:ext uri="{FF2B5EF4-FFF2-40B4-BE49-F238E27FC236}">
              <a16:creationId xmlns:a16="http://schemas.microsoft.com/office/drawing/2014/main" id="{E5EABA0A-1C02-493E-DE15-482896E53408}"/>
            </a:ext>
          </a:extLst>
        </xdr:cNvPr>
        <xdr:cNvPicPr>
          <a:picLocks noChangeAspect="1"/>
        </xdr:cNvPicPr>
      </xdr:nvPicPr>
      <xdr:blipFill>
        <a:blip xmlns:r="http://schemas.openxmlformats.org/officeDocument/2006/relationships" r:embed="rId176"/>
        <a:stretch>
          <a:fillRect/>
        </a:stretch>
      </xdr:blipFill>
      <xdr:spPr>
        <a:xfrm>
          <a:off x="8975090" y="627087900"/>
          <a:ext cx="1561905" cy="1561905"/>
        </a:xfrm>
        <a:prstGeom prst="rect">
          <a:avLst/>
        </a:prstGeom>
      </xdr:spPr>
    </xdr:pic>
    <xdr:clientData/>
  </xdr:twoCellAnchor>
  <xdr:twoCellAnchor editAs="oneCell">
    <xdr:from>
      <xdr:col>2</xdr:col>
      <xdr:colOff>2828290</xdr:colOff>
      <xdr:row>1233</xdr:row>
      <xdr:rowOff>20320</xdr:rowOff>
    </xdr:from>
    <xdr:to>
      <xdr:col>2</xdr:col>
      <xdr:colOff>4397815</xdr:colOff>
      <xdr:row>1233</xdr:row>
      <xdr:rowOff>1582225</xdr:rowOff>
    </xdr:to>
    <xdr:pic>
      <xdr:nvPicPr>
        <xdr:cNvPr id="356" name="図 355">
          <a:extLst>
            <a:ext uri="{FF2B5EF4-FFF2-40B4-BE49-F238E27FC236}">
              <a16:creationId xmlns:a16="http://schemas.microsoft.com/office/drawing/2014/main" id="{AD1303C5-585A-2F37-5C9B-A484D2CA91C1}"/>
            </a:ext>
          </a:extLst>
        </xdr:cNvPr>
        <xdr:cNvPicPr>
          <a:picLocks noChangeAspect="1"/>
        </xdr:cNvPicPr>
      </xdr:nvPicPr>
      <xdr:blipFill>
        <a:blip xmlns:r="http://schemas.openxmlformats.org/officeDocument/2006/relationships" r:embed="rId177"/>
        <a:stretch>
          <a:fillRect/>
        </a:stretch>
      </xdr:blipFill>
      <xdr:spPr>
        <a:xfrm>
          <a:off x="3895090" y="630664220"/>
          <a:ext cx="1560000" cy="1561905"/>
        </a:xfrm>
        <a:prstGeom prst="rect">
          <a:avLst/>
        </a:prstGeom>
      </xdr:spPr>
    </xdr:pic>
    <xdr:clientData/>
  </xdr:twoCellAnchor>
  <xdr:twoCellAnchor editAs="oneCell">
    <xdr:from>
      <xdr:col>5</xdr:col>
      <xdr:colOff>2832100</xdr:colOff>
      <xdr:row>1233</xdr:row>
      <xdr:rowOff>25400</xdr:rowOff>
    </xdr:from>
    <xdr:to>
      <xdr:col>5</xdr:col>
      <xdr:colOff>4397815</xdr:colOff>
      <xdr:row>1233</xdr:row>
      <xdr:rowOff>1579685</xdr:rowOff>
    </xdr:to>
    <xdr:pic>
      <xdr:nvPicPr>
        <xdr:cNvPr id="357" name="図 356">
          <a:extLst>
            <a:ext uri="{FF2B5EF4-FFF2-40B4-BE49-F238E27FC236}">
              <a16:creationId xmlns:a16="http://schemas.microsoft.com/office/drawing/2014/main" id="{4E84816F-0F3E-5E7F-B832-45C704DF1821}"/>
            </a:ext>
          </a:extLst>
        </xdr:cNvPr>
        <xdr:cNvPicPr>
          <a:picLocks noChangeAspect="1"/>
        </xdr:cNvPicPr>
      </xdr:nvPicPr>
      <xdr:blipFill>
        <a:blip xmlns:r="http://schemas.openxmlformats.org/officeDocument/2006/relationships" r:embed="rId177"/>
        <a:stretch>
          <a:fillRect/>
        </a:stretch>
      </xdr:blipFill>
      <xdr:spPr>
        <a:xfrm>
          <a:off x="8966200" y="630669300"/>
          <a:ext cx="1565715" cy="1561905"/>
        </a:xfrm>
        <a:prstGeom prst="rect">
          <a:avLst/>
        </a:prstGeom>
      </xdr:spPr>
    </xdr:pic>
    <xdr:clientData/>
  </xdr:twoCellAnchor>
  <xdr:twoCellAnchor editAs="oneCell">
    <xdr:from>
      <xdr:col>2</xdr:col>
      <xdr:colOff>2832100</xdr:colOff>
      <xdr:row>1240</xdr:row>
      <xdr:rowOff>21590</xdr:rowOff>
    </xdr:from>
    <xdr:to>
      <xdr:col>2</xdr:col>
      <xdr:colOff>4397815</xdr:colOff>
      <xdr:row>1240</xdr:row>
      <xdr:rowOff>1583495</xdr:rowOff>
    </xdr:to>
    <xdr:pic>
      <xdr:nvPicPr>
        <xdr:cNvPr id="358" name="図 357">
          <a:extLst>
            <a:ext uri="{FF2B5EF4-FFF2-40B4-BE49-F238E27FC236}">
              <a16:creationId xmlns:a16="http://schemas.microsoft.com/office/drawing/2014/main" id="{48A5D22E-A965-6244-1F37-A3E95948BA5F}"/>
            </a:ext>
          </a:extLst>
        </xdr:cNvPr>
        <xdr:cNvPicPr>
          <a:picLocks noChangeAspect="1"/>
        </xdr:cNvPicPr>
      </xdr:nvPicPr>
      <xdr:blipFill>
        <a:blip xmlns:r="http://schemas.openxmlformats.org/officeDocument/2006/relationships" r:embed="rId178"/>
        <a:stretch>
          <a:fillRect/>
        </a:stretch>
      </xdr:blipFill>
      <xdr:spPr>
        <a:xfrm>
          <a:off x="3898900" y="634246890"/>
          <a:ext cx="1565715" cy="1561905"/>
        </a:xfrm>
        <a:prstGeom prst="rect">
          <a:avLst/>
        </a:prstGeom>
      </xdr:spPr>
    </xdr:pic>
    <xdr:clientData/>
  </xdr:twoCellAnchor>
  <xdr:twoCellAnchor editAs="oneCell">
    <xdr:from>
      <xdr:col>5</xdr:col>
      <xdr:colOff>2844800</xdr:colOff>
      <xdr:row>1240</xdr:row>
      <xdr:rowOff>25400</xdr:rowOff>
    </xdr:from>
    <xdr:to>
      <xdr:col>5</xdr:col>
      <xdr:colOff>4399085</xdr:colOff>
      <xdr:row>1240</xdr:row>
      <xdr:rowOff>1579685</xdr:rowOff>
    </xdr:to>
    <xdr:pic>
      <xdr:nvPicPr>
        <xdr:cNvPr id="359" name="図 358">
          <a:extLst>
            <a:ext uri="{FF2B5EF4-FFF2-40B4-BE49-F238E27FC236}">
              <a16:creationId xmlns:a16="http://schemas.microsoft.com/office/drawing/2014/main" id="{D90661A4-8859-38D4-A04F-44BA9EAB2358}"/>
            </a:ext>
          </a:extLst>
        </xdr:cNvPr>
        <xdr:cNvPicPr>
          <a:picLocks noChangeAspect="1"/>
        </xdr:cNvPicPr>
      </xdr:nvPicPr>
      <xdr:blipFill>
        <a:blip xmlns:r="http://schemas.openxmlformats.org/officeDocument/2006/relationships" r:embed="rId178"/>
        <a:stretch>
          <a:fillRect/>
        </a:stretch>
      </xdr:blipFill>
      <xdr:spPr>
        <a:xfrm>
          <a:off x="8978900" y="634250700"/>
          <a:ext cx="1561905" cy="1561905"/>
        </a:xfrm>
        <a:prstGeom prst="rect">
          <a:avLst/>
        </a:prstGeom>
      </xdr:spPr>
    </xdr:pic>
    <xdr:clientData/>
  </xdr:twoCellAnchor>
  <xdr:twoCellAnchor editAs="oneCell">
    <xdr:from>
      <xdr:col>2</xdr:col>
      <xdr:colOff>2832100</xdr:colOff>
      <xdr:row>1247</xdr:row>
      <xdr:rowOff>25400</xdr:rowOff>
    </xdr:from>
    <xdr:to>
      <xdr:col>2</xdr:col>
      <xdr:colOff>4401625</xdr:colOff>
      <xdr:row>1247</xdr:row>
      <xdr:rowOff>1579685</xdr:rowOff>
    </xdr:to>
    <xdr:pic>
      <xdr:nvPicPr>
        <xdr:cNvPr id="360" name="図 359">
          <a:extLst>
            <a:ext uri="{FF2B5EF4-FFF2-40B4-BE49-F238E27FC236}">
              <a16:creationId xmlns:a16="http://schemas.microsoft.com/office/drawing/2014/main" id="{4376BEB8-937C-576E-DFD8-05842001E66A}"/>
            </a:ext>
          </a:extLst>
        </xdr:cNvPr>
        <xdr:cNvPicPr>
          <a:picLocks noChangeAspect="1"/>
        </xdr:cNvPicPr>
      </xdr:nvPicPr>
      <xdr:blipFill>
        <a:blip xmlns:r="http://schemas.openxmlformats.org/officeDocument/2006/relationships" r:embed="rId179"/>
        <a:stretch>
          <a:fillRect/>
        </a:stretch>
      </xdr:blipFill>
      <xdr:spPr>
        <a:xfrm>
          <a:off x="3898900" y="637832100"/>
          <a:ext cx="1561905" cy="1561905"/>
        </a:xfrm>
        <a:prstGeom prst="rect">
          <a:avLst/>
        </a:prstGeom>
      </xdr:spPr>
    </xdr:pic>
    <xdr:clientData/>
  </xdr:twoCellAnchor>
  <xdr:twoCellAnchor editAs="oneCell">
    <xdr:from>
      <xdr:col>5</xdr:col>
      <xdr:colOff>2832100</xdr:colOff>
      <xdr:row>1247</xdr:row>
      <xdr:rowOff>12700</xdr:rowOff>
    </xdr:from>
    <xdr:to>
      <xdr:col>5</xdr:col>
      <xdr:colOff>4397815</xdr:colOff>
      <xdr:row>1247</xdr:row>
      <xdr:rowOff>1582225</xdr:rowOff>
    </xdr:to>
    <xdr:pic>
      <xdr:nvPicPr>
        <xdr:cNvPr id="361" name="図 360">
          <a:extLst>
            <a:ext uri="{FF2B5EF4-FFF2-40B4-BE49-F238E27FC236}">
              <a16:creationId xmlns:a16="http://schemas.microsoft.com/office/drawing/2014/main" id="{DAA0E253-0B26-32EE-EB91-9DA79EF4153B}"/>
            </a:ext>
          </a:extLst>
        </xdr:cNvPr>
        <xdr:cNvPicPr>
          <a:picLocks noChangeAspect="1"/>
        </xdr:cNvPicPr>
      </xdr:nvPicPr>
      <xdr:blipFill>
        <a:blip xmlns:r="http://schemas.openxmlformats.org/officeDocument/2006/relationships" r:embed="rId179"/>
        <a:stretch>
          <a:fillRect/>
        </a:stretch>
      </xdr:blipFill>
      <xdr:spPr>
        <a:xfrm>
          <a:off x="8966200" y="637819400"/>
          <a:ext cx="1565715" cy="1561905"/>
        </a:xfrm>
        <a:prstGeom prst="rect">
          <a:avLst/>
        </a:prstGeom>
      </xdr:spPr>
    </xdr:pic>
    <xdr:clientData/>
  </xdr:twoCellAnchor>
  <xdr:twoCellAnchor editAs="oneCell">
    <xdr:from>
      <xdr:col>2</xdr:col>
      <xdr:colOff>2850515</xdr:colOff>
      <xdr:row>1254</xdr:row>
      <xdr:rowOff>6985</xdr:rowOff>
    </xdr:from>
    <xdr:to>
      <xdr:col>3</xdr:col>
      <xdr:colOff>3615</xdr:colOff>
      <xdr:row>1254</xdr:row>
      <xdr:rowOff>1565080</xdr:rowOff>
    </xdr:to>
    <xdr:pic>
      <xdr:nvPicPr>
        <xdr:cNvPr id="362" name="図 361">
          <a:extLst>
            <a:ext uri="{FF2B5EF4-FFF2-40B4-BE49-F238E27FC236}">
              <a16:creationId xmlns:a16="http://schemas.microsoft.com/office/drawing/2014/main" id="{C0C583EE-085B-661F-E76B-6D69B8299E1F}"/>
            </a:ext>
          </a:extLst>
        </xdr:cNvPr>
        <xdr:cNvPicPr>
          <a:picLocks noChangeAspect="1"/>
        </xdr:cNvPicPr>
      </xdr:nvPicPr>
      <xdr:blipFill>
        <a:blip xmlns:r="http://schemas.openxmlformats.org/officeDocument/2006/relationships" r:embed="rId180"/>
        <a:stretch>
          <a:fillRect/>
        </a:stretch>
      </xdr:blipFill>
      <xdr:spPr>
        <a:xfrm>
          <a:off x="3917315" y="641395085"/>
          <a:ext cx="1560000" cy="1558095"/>
        </a:xfrm>
        <a:prstGeom prst="rect">
          <a:avLst/>
        </a:prstGeom>
      </xdr:spPr>
    </xdr:pic>
    <xdr:clientData/>
  </xdr:twoCellAnchor>
  <xdr:twoCellAnchor editAs="oneCell">
    <xdr:from>
      <xdr:col>5</xdr:col>
      <xdr:colOff>2837180</xdr:colOff>
      <xdr:row>1254</xdr:row>
      <xdr:rowOff>31115</xdr:rowOff>
    </xdr:from>
    <xdr:to>
      <xdr:col>5</xdr:col>
      <xdr:colOff>4399085</xdr:colOff>
      <xdr:row>1254</xdr:row>
      <xdr:rowOff>1579685</xdr:rowOff>
    </xdr:to>
    <xdr:pic>
      <xdr:nvPicPr>
        <xdr:cNvPr id="363" name="図 362">
          <a:extLst>
            <a:ext uri="{FF2B5EF4-FFF2-40B4-BE49-F238E27FC236}">
              <a16:creationId xmlns:a16="http://schemas.microsoft.com/office/drawing/2014/main" id="{F4EE5F87-257F-179A-C496-B5DED37CBF24}"/>
            </a:ext>
          </a:extLst>
        </xdr:cNvPr>
        <xdr:cNvPicPr>
          <a:picLocks noChangeAspect="1"/>
        </xdr:cNvPicPr>
      </xdr:nvPicPr>
      <xdr:blipFill>
        <a:blip xmlns:r="http://schemas.openxmlformats.org/officeDocument/2006/relationships" r:embed="rId180"/>
        <a:stretch>
          <a:fillRect/>
        </a:stretch>
      </xdr:blipFill>
      <xdr:spPr>
        <a:xfrm>
          <a:off x="8971280" y="641419215"/>
          <a:ext cx="1561905" cy="1560000"/>
        </a:xfrm>
        <a:prstGeom prst="rect">
          <a:avLst/>
        </a:prstGeom>
      </xdr:spPr>
    </xdr:pic>
    <xdr:clientData/>
  </xdr:twoCellAnchor>
  <xdr:twoCellAnchor editAs="oneCell">
    <xdr:from>
      <xdr:col>2</xdr:col>
      <xdr:colOff>2832100</xdr:colOff>
      <xdr:row>1261</xdr:row>
      <xdr:rowOff>21590</xdr:rowOff>
    </xdr:from>
    <xdr:to>
      <xdr:col>2</xdr:col>
      <xdr:colOff>4401625</xdr:colOff>
      <xdr:row>1261</xdr:row>
      <xdr:rowOff>1583495</xdr:rowOff>
    </xdr:to>
    <xdr:pic>
      <xdr:nvPicPr>
        <xdr:cNvPr id="364" name="図 363">
          <a:extLst>
            <a:ext uri="{FF2B5EF4-FFF2-40B4-BE49-F238E27FC236}">
              <a16:creationId xmlns:a16="http://schemas.microsoft.com/office/drawing/2014/main" id="{64B151DF-8EF9-49B6-0E6F-23DD1F08FC6A}"/>
            </a:ext>
          </a:extLst>
        </xdr:cNvPr>
        <xdr:cNvPicPr>
          <a:picLocks noChangeAspect="1"/>
        </xdr:cNvPicPr>
      </xdr:nvPicPr>
      <xdr:blipFill>
        <a:blip xmlns:r="http://schemas.openxmlformats.org/officeDocument/2006/relationships" r:embed="rId181"/>
        <a:stretch>
          <a:fillRect/>
        </a:stretch>
      </xdr:blipFill>
      <xdr:spPr>
        <a:xfrm>
          <a:off x="3898900" y="644991090"/>
          <a:ext cx="1561905" cy="1561905"/>
        </a:xfrm>
        <a:prstGeom prst="rect">
          <a:avLst/>
        </a:prstGeom>
      </xdr:spPr>
    </xdr:pic>
    <xdr:clientData/>
  </xdr:twoCellAnchor>
  <xdr:twoCellAnchor editAs="oneCell">
    <xdr:from>
      <xdr:col>5</xdr:col>
      <xdr:colOff>2844800</xdr:colOff>
      <xdr:row>1261</xdr:row>
      <xdr:rowOff>12700</xdr:rowOff>
    </xdr:from>
    <xdr:to>
      <xdr:col>6</xdr:col>
      <xdr:colOff>3615</xdr:colOff>
      <xdr:row>1261</xdr:row>
      <xdr:rowOff>1582225</xdr:rowOff>
    </xdr:to>
    <xdr:pic>
      <xdr:nvPicPr>
        <xdr:cNvPr id="365" name="図 364">
          <a:extLst>
            <a:ext uri="{FF2B5EF4-FFF2-40B4-BE49-F238E27FC236}">
              <a16:creationId xmlns:a16="http://schemas.microsoft.com/office/drawing/2014/main" id="{9ECB86DF-F7E5-D057-FF1E-21949B349197}"/>
            </a:ext>
          </a:extLst>
        </xdr:cNvPr>
        <xdr:cNvPicPr>
          <a:picLocks noChangeAspect="1"/>
        </xdr:cNvPicPr>
      </xdr:nvPicPr>
      <xdr:blipFill>
        <a:blip xmlns:r="http://schemas.openxmlformats.org/officeDocument/2006/relationships" r:embed="rId181"/>
        <a:stretch>
          <a:fillRect/>
        </a:stretch>
      </xdr:blipFill>
      <xdr:spPr>
        <a:xfrm>
          <a:off x="8978900" y="644982200"/>
          <a:ext cx="1565715" cy="1561905"/>
        </a:xfrm>
        <a:prstGeom prst="rect">
          <a:avLst/>
        </a:prstGeom>
      </xdr:spPr>
    </xdr:pic>
    <xdr:clientData/>
  </xdr:twoCellAnchor>
  <xdr:twoCellAnchor editAs="oneCell">
    <xdr:from>
      <xdr:col>2</xdr:col>
      <xdr:colOff>2840990</xdr:colOff>
      <xdr:row>1268</xdr:row>
      <xdr:rowOff>25400</xdr:rowOff>
    </xdr:from>
    <xdr:to>
      <xdr:col>2</xdr:col>
      <xdr:colOff>4399085</xdr:colOff>
      <xdr:row>1268</xdr:row>
      <xdr:rowOff>1583495</xdr:rowOff>
    </xdr:to>
    <xdr:pic>
      <xdr:nvPicPr>
        <xdr:cNvPr id="366" name="図 365">
          <a:extLst>
            <a:ext uri="{FF2B5EF4-FFF2-40B4-BE49-F238E27FC236}">
              <a16:creationId xmlns:a16="http://schemas.microsoft.com/office/drawing/2014/main" id="{1960CAC3-AECC-DF6B-F7D3-261640F9841C}"/>
            </a:ext>
          </a:extLst>
        </xdr:cNvPr>
        <xdr:cNvPicPr>
          <a:picLocks noChangeAspect="1"/>
        </xdr:cNvPicPr>
      </xdr:nvPicPr>
      <xdr:blipFill>
        <a:blip xmlns:r="http://schemas.openxmlformats.org/officeDocument/2006/relationships" r:embed="rId182"/>
        <a:stretch>
          <a:fillRect/>
        </a:stretch>
      </xdr:blipFill>
      <xdr:spPr>
        <a:xfrm>
          <a:off x="3907790" y="648576300"/>
          <a:ext cx="1561905" cy="1561905"/>
        </a:xfrm>
        <a:prstGeom prst="rect">
          <a:avLst/>
        </a:prstGeom>
      </xdr:spPr>
    </xdr:pic>
    <xdr:clientData/>
  </xdr:twoCellAnchor>
  <xdr:twoCellAnchor editAs="oneCell">
    <xdr:from>
      <xdr:col>5</xdr:col>
      <xdr:colOff>2832100</xdr:colOff>
      <xdr:row>1268</xdr:row>
      <xdr:rowOff>29210</xdr:rowOff>
    </xdr:from>
    <xdr:to>
      <xdr:col>5</xdr:col>
      <xdr:colOff>4397815</xdr:colOff>
      <xdr:row>1268</xdr:row>
      <xdr:rowOff>1579685</xdr:rowOff>
    </xdr:to>
    <xdr:pic>
      <xdr:nvPicPr>
        <xdr:cNvPr id="367" name="図 366">
          <a:extLst>
            <a:ext uri="{FF2B5EF4-FFF2-40B4-BE49-F238E27FC236}">
              <a16:creationId xmlns:a16="http://schemas.microsoft.com/office/drawing/2014/main" id="{82AB98D3-624D-4172-454D-1483BCC999C4}"/>
            </a:ext>
          </a:extLst>
        </xdr:cNvPr>
        <xdr:cNvPicPr>
          <a:picLocks noChangeAspect="1"/>
        </xdr:cNvPicPr>
      </xdr:nvPicPr>
      <xdr:blipFill>
        <a:blip xmlns:r="http://schemas.openxmlformats.org/officeDocument/2006/relationships" r:embed="rId182"/>
        <a:stretch>
          <a:fillRect/>
        </a:stretch>
      </xdr:blipFill>
      <xdr:spPr>
        <a:xfrm>
          <a:off x="8966200" y="648580110"/>
          <a:ext cx="1561905" cy="1560000"/>
        </a:xfrm>
        <a:prstGeom prst="rect">
          <a:avLst/>
        </a:prstGeom>
      </xdr:spPr>
    </xdr:pic>
    <xdr:clientData/>
  </xdr:twoCellAnchor>
  <xdr:twoCellAnchor editAs="oneCell">
    <xdr:from>
      <xdr:col>2</xdr:col>
      <xdr:colOff>2850515</xdr:colOff>
      <xdr:row>1275</xdr:row>
      <xdr:rowOff>17780</xdr:rowOff>
    </xdr:from>
    <xdr:to>
      <xdr:col>2</xdr:col>
      <xdr:colOff>4400990</xdr:colOff>
      <xdr:row>1275</xdr:row>
      <xdr:rowOff>1583495</xdr:rowOff>
    </xdr:to>
    <xdr:pic>
      <xdr:nvPicPr>
        <xdr:cNvPr id="368" name="図 367">
          <a:extLst>
            <a:ext uri="{FF2B5EF4-FFF2-40B4-BE49-F238E27FC236}">
              <a16:creationId xmlns:a16="http://schemas.microsoft.com/office/drawing/2014/main" id="{AB0CCFA5-14C2-24AB-3099-8971E84364D5}"/>
            </a:ext>
          </a:extLst>
        </xdr:cNvPr>
        <xdr:cNvPicPr>
          <a:picLocks noChangeAspect="1"/>
        </xdr:cNvPicPr>
      </xdr:nvPicPr>
      <xdr:blipFill>
        <a:blip xmlns:r="http://schemas.openxmlformats.org/officeDocument/2006/relationships" r:embed="rId183"/>
        <a:stretch>
          <a:fillRect/>
        </a:stretch>
      </xdr:blipFill>
      <xdr:spPr>
        <a:xfrm>
          <a:off x="3917315" y="652150080"/>
          <a:ext cx="1554285" cy="1561905"/>
        </a:xfrm>
        <a:prstGeom prst="rect">
          <a:avLst/>
        </a:prstGeom>
      </xdr:spPr>
    </xdr:pic>
    <xdr:clientData/>
  </xdr:twoCellAnchor>
  <xdr:twoCellAnchor editAs="oneCell">
    <xdr:from>
      <xdr:col>5</xdr:col>
      <xdr:colOff>2824480</xdr:colOff>
      <xdr:row>1275</xdr:row>
      <xdr:rowOff>16510</xdr:rowOff>
    </xdr:from>
    <xdr:to>
      <xdr:col>5</xdr:col>
      <xdr:colOff>4401625</xdr:colOff>
      <xdr:row>1275</xdr:row>
      <xdr:rowOff>1582225</xdr:rowOff>
    </xdr:to>
    <xdr:pic>
      <xdr:nvPicPr>
        <xdr:cNvPr id="369" name="図 368">
          <a:extLst>
            <a:ext uri="{FF2B5EF4-FFF2-40B4-BE49-F238E27FC236}">
              <a16:creationId xmlns:a16="http://schemas.microsoft.com/office/drawing/2014/main" id="{0AE68B09-FA44-4F59-F8A1-4289E0A763A5}"/>
            </a:ext>
          </a:extLst>
        </xdr:cNvPr>
        <xdr:cNvPicPr>
          <a:picLocks noChangeAspect="1"/>
        </xdr:cNvPicPr>
      </xdr:nvPicPr>
      <xdr:blipFill>
        <a:blip xmlns:r="http://schemas.openxmlformats.org/officeDocument/2006/relationships" r:embed="rId183"/>
        <a:stretch>
          <a:fillRect/>
        </a:stretch>
      </xdr:blipFill>
      <xdr:spPr>
        <a:xfrm>
          <a:off x="8958580" y="652148810"/>
          <a:ext cx="1573335" cy="1561905"/>
        </a:xfrm>
        <a:prstGeom prst="rect">
          <a:avLst/>
        </a:prstGeom>
      </xdr:spPr>
    </xdr:pic>
    <xdr:clientData/>
  </xdr:twoCellAnchor>
  <xdr:twoCellAnchor editAs="oneCell">
    <xdr:from>
      <xdr:col>2</xdr:col>
      <xdr:colOff>2837180</xdr:colOff>
      <xdr:row>1282</xdr:row>
      <xdr:rowOff>3810</xdr:rowOff>
    </xdr:from>
    <xdr:to>
      <xdr:col>2</xdr:col>
      <xdr:colOff>4402895</xdr:colOff>
      <xdr:row>1282</xdr:row>
      <xdr:rowOff>1565715</xdr:rowOff>
    </xdr:to>
    <xdr:pic>
      <xdr:nvPicPr>
        <xdr:cNvPr id="370" name="図 369">
          <a:extLst>
            <a:ext uri="{FF2B5EF4-FFF2-40B4-BE49-F238E27FC236}">
              <a16:creationId xmlns:a16="http://schemas.microsoft.com/office/drawing/2014/main" id="{72FF7233-B6DD-701C-6BEE-4E021426B7F5}"/>
            </a:ext>
          </a:extLst>
        </xdr:cNvPr>
        <xdr:cNvPicPr>
          <a:picLocks noChangeAspect="1"/>
        </xdr:cNvPicPr>
      </xdr:nvPicPr>
      <xdr:blipFill>
        <a:blip xmlns:r="http://schemas.openxmlformats.org/officeDocument/2006/relationships" r:embed="rId184"/>
        <a:stretch>
          <a:fillRect/>
        </a:stretch>
      </xdr:blipFill>
      <xdr:spPr>
        <a:xfrm>
          <a:off x="3903980" y="655717510"/>
          <a:ext cx="1561905" cy="1561905"/>
        </a:xfrm>
        <a:prstGeom prst="rect">
          <a:avLst/>
        </a:prstGeom>
      </xdr:spPr>
    </xdr:pic>
    <xdr:clientData/>
  </xdr:twoCellAnchor>
  <xdr:twoCellAnchor editAs="oneCell">
    <xdr:from>
      <xdr:col>5</xdr:col>
      <xdr:colOff>2832100</xdr:colOff>
      <xdr:row>1282</xdr:row>
      <xdr:rowOff>25400</xdr:rowOff>
    </xdr:from>
    <xdr:to>
      <xdr:col>5</xdr:col>
      <xdr:colOff>4397815</xdr:colOff>
      <xdr:row>1282</xdr:row>
      <xdr:rowOff>1577780</xdr:rowOff>
    </xdr:to>
    <xdr:pic>
      <xdr:nvPicPr>
        <xdr:cNvPr id="371" name="図 370">
          <a:extLst>
            <a:ext uri="{FF2B5EF4-FFF2-40B4-BE49-F238E27FC236}">
              <a16:creationId xmlns:a16="http://schemas.microsoft.com/office/drawing/2014/main" id="{F8FF06D4-1420-45EA-9777-0BCAD20ED9D3}"/>
            </a:ext>
          </a:extLst>
        </xdr:cNvPr>
        <xdr:cNvPicPr>
          <a:picLocks noChangeAspect="1"/>
        </xdr:cNvPicPr>
      </xdr:nvPicPr>
      <xdr:blipFill>
        <a:blip xmlns:r="http://schemas.openxmlformats.org/officeDocument/2006/relationships" r:embed="rId184"/>
        <a:stretch>
          <a:fillRect/>
        </a:stretch>
      </xdr:blipFill>
      <xdr:spPr>
        <a:xfrm>
          <a:off x="8966200" y="655739100"/>
          <a:ext cx="1561905" cy="1556190"/>
        </a:xfrm>
        <a:prstGeom prst="rect">
          <a:avLst/>
        </a:prstGeom>
      </xdr:spPr>
    </xdr:pic>
    <xdr:clientData/>
  </xdr:twoCellAnchor>
  <xdr:twoCellAnchor editAs="oneCell">
    <xdr:from>
      <xdr:col>2</xdr:col>
      <xdr:colOff>2844800</xdr:colOff>
      <xdr:row>1289</xdr:row>
      <xdr:rowOff>12700</xdr:rowOff>
    </xdr:from>
    <xdr:to>
      <xdr:col>2</xdr:col>
      <xdr:colOff>4399085</xdr:colOff>
      <xdr:row>1289</xdr:row>
      <xdr:rowOff>1582225</xdr:rowOff>
    </xdr:to>
    <xdr:pic>
      <xdr:nvPicPr>
        <xdr:cNvPr id="296" name="図 295">
          <a:extLst>
            <a:ext uri="{FF2B5EF4-FFF2-40B4-BE49-F238E27FC236}">
              <a16:creationId xmlns:a16="http://schemas.microsoft.com/office/drawing/2014/main" id="{8B468706-E445-504E-2987-BAC355FDC862}"/>
            </a:ext>
          </a:extLst>
        </xdr:cNvPr>
        <xdr:cNvPicPr>
          <a:picLocks noChangeAspect="1"/>
        </xdr:cNvPicPr>
      </xdr:nvPicPr>
      <xdr:blipFill>
        <a:blip xmlns:r="http://schemas.openxmlformats.org/officeDocument/2006/relationships" r:embed="rId185"/>
        <a:stretch>
          <a:fillRect/>
        </a:stretch>
      </xdr:blipFill>
      <xdr:spPr>
        <a:xfrm>
          <a:off x="3911600" y="659307800"/>
          <a:ext cx="1561905" cy="1561905"/>
        </a:xfrm>
        <a:prstGeom prst="rect">
          <a:avLst/>
        </a:prstGeom>
      </xdr:spPr>
    </xdr:pic>
    <xdr:clientData/>
  </xdr:twoCellAnchor>
  <xdr:twoCellAnchor editAs="oneCell">
    <xdr:from>
      <xdr:col>5</xdr:col>
      <xdr:colOff>2840990</xdr:colOff>
      <xdr:row>1289</xdr:row>
      <xdr:rowOff>25400</xdr:rowOff>
    </xdr:from>
    <xdr:to>
      <xdr:col>5</xdr:col>
      <xdr:colOff>4402895</xdr:colOff>
      <xdr:row>1289</xdr:row>
      <xdr:rowOff>1579685</xdr:rowOff>
    </xdr:to>
    <xdr:pic>
      <xdr:nvPicPr>
        <xdr:cNvPr id="297" name="図 296">
          <a:extLst>
            <a:ext uri="{FF2B5EF4-FFF2-40B4-BE49-F238E27FC236}">
              <a16:creationId xmlns:a16="http://schemas.microsoft.com/office/drawing/2014/main" id="{69891D62-4322-4992-5521-4013F0AB1EB7}"/>
            </a:ext>
          </a:extLst>
        </xdr:cNvPr>
        <xdr:cNvPicPr>
          <a:picLocks noChangeAspect="1"/>
        </xdr:cNvPicPr>
      </xdr:nvPicPr>
      <xdr:blipFill>
        <a:blip xmlns:r="http://schemas.openxmlformats.org/officeDocument/2006/relationships" r:embed="rId185"/>
        <a:stretch>
          <a:fillRect/>
        </a:stretch>
      </xdr:blipFill>
      <xdr:spPr>
        <a:xfrm>
          <a:off x="8975090" y="659320500"/>
          <a:ext cx="1561905" cy="1565715"/>
        </a:xfrm>
        <a:prstGeom prst="rect">
          <a:avLst/>
        </a:prstGeom>
      </xdr:spPr>
    </xdr:pic>
    <xdr:clientData/>
  </xdr:twoCellAnchor>
  <xdr:twoCellAnchor editAs="oneCell">
    <xdr:from>
      <xdr:col>2</xdr:col>
      <xdr:colOff>2848610</xdr:colOff>
      <xdr:row>1296</xdr:row>
      <xdr:rowOff>16510</xdr:rowOff>
    </xdr:from>
    <xdr:to>
      <xdr:col>3</xdr:col>
      <xdr:colOff>3615</xdr:colOff>
      <xdr:row>1296</xdr:row>
      <xdr:rowOff>1582225</xdr:rowOff>
    </xdr:to>
    <xdr:pic>
      <xdr:nvPicPr>
        <xdr:cNvPr id="374" name="図 373">
          <a:extLst>
            <a:ext uri="{FF2B5EF4-FFF2-40B4-BE49-F238E27FC236}">
              <a16:creationId xmlns:a16="http://schemas.microsoft.com/office/drawing/2014/main" id="{5A44D951-13D9-DFF5-2430-D72D1827F044}"/>
            </a:ext>
          </a:extLst>
        </xdr:cNvPr>
        <xdr:cNvPicPr>
          <a:picLocks noChangeAspect="1"/>
        </xdr:cNvPicPr>
      </xdr:nvPicPr>
      <xdr:blipFill>
        <a:blip xmlns:r="http://schemas.openxmlformats.org/officeDocument/2006/relationships" r:embed="rId186"/>
        <a:stretch>
          <a:fillRect/>
        </a:stretch>
      </xdr:blipFill>
      <xdr:spPr>
        <a:xfrm>
          <a:off x="3915410" y="662893010"/>
          <a:ext cx="1561905" cy="1554285"/>
        </a:xfrm>
        <a:prstGeom prst="rect">
          <a:avLst/>
        </a:prstGeom>
      </xdr:spPr>
    </xdr:pic>
    <xdr:clientData/>
  </xdr:twoCellAnchor>
  <xdr:twoCellAnchor editAs="oneCell">
    <xdr:from>
      <xdr:col>5</xdr:col>
      <xdr:colOff>2840990</xdr:colOff>
      <xdr:row>1296</xdr:row>
      <xdr:rowOff>25400</xdr:rowOff>
    </xdr:from>
    <xdr:to>
      <xdr:col>6</xdr:col>
      <xdr:colOff>3615</xdr:colOff>
      <xdr:row>1296</xdr:row>
      <xdr:rowOff>1579685</xdr:rowOff>
    </xdr:to>
    <xdr:pic>
      <xdr:nvPicPr>
        <xdr:cNvPr id="375" name="図 374">
          <a:extLst>
            <a:ext uri="{FF2B5EF4-FFF2-40B4-BE49-F238E27FC236}">
              <a16:creationId xmlns:a16="http://schemas.microsoft.com/office/drawing/2014/main" id="{02443106-7C27-457C-9369-8AFBFEE58C36}"/>
            </a:ext>
          </a:extLst>
        </xdr:cNvPr>
        <xdr:cNvPicPr>
          <a:picLocks noChangeAspect="1"/>
        </xdr:cNvPicPr>
      </xdr:nvPicPr>
      <xdr:blipFill>
        <a:blip xmlns:r="http://schemas.openxmlformats.org/officeDocument/2006/relationships" r:embed="rId186"/>
        <a:stretch>
          <a:fillRect/>
        </a:stretch>
      </xdr:blipFill>
      <xdr:spPr>
        <a:xfrm>
          <a:off x="8975090" y="662901900"/>
          <a:ext cx="1569525" cy="1554285"/>
        </a:xfrm>
        <a:prstGeom prst="rect">
          <a:avLst/>
        </a:prstGeom>
      </xdr:spPr>
    </xdr:pic>
    <xdr:clientData/>
  </xdr:twoCellAnchor>
  <xdr:twoCellAnchor editAs="oneCell">
    <xdr:from>
      <xdr:col>2</xdr:col>
      <xdr:colOff>2844800</xdr:colOff>
      <xdr:row>1303</xdr:row>
      <xdr:rowOff>12700</xdr:rowOff>
    </xdr:from>
    <xdr:to>
      <xdr:col>2</xdr:col>
      <xdr:colOff>4399085</xdr:colOff>
      <xdr:row>1303</xdr:row>
      <xdr:rowOff>1582225</xdr:rowOff>
    </xdr:to>
    <xdr:pic>
      <xdr:nvPicPr>
        <xdr:cNvPr id="376" name="図 375">
          <a:extLst>
            <a:ext uri="{FF2B5EF4-FFF2-40B4-BE49-F238E27FC236}">
              <a16:creationId xmlns:a16="http://schemas.microsoft.com/office/drawing/2014/main" id="{3761A5A1-6C39-FC21-2FEC-A6DD535D9F82}"/>
            </a:ext>
          </a:extLst>
        </xdr:cNvPr>
        <xdr:cNvPicPr>
          <a:picLocks noChangeAspect="1"/>
        </xdr:cNvPicPr>
      </xdr:nvPicPr>
      <xdr:blipFill>
        <a:blip xmlns:r="http://schemas.openxmlformats.org/officeDocument/2006/relationships" r:embed="rId187"/>
        <a:stretch>
          <a:fillRect/>
        </a:stretch>
      </xdr:blipFill>
      <xdr:spPr>
        <a:xfrm>
          <a:off x="3911600" y="666470600"/>
          <a:ext cx="1561905" cy="1561905"/>
        </a:xfrm>
        <a:prstGeom prst="rect">
          <a:avLst/>
        </a:prstGeom>
      </xdr:spPr>
    </xdr:pic>
    <xdr:clientData/>
  </xdr:twoCellAnchor>
  <xdr:twoCellAnchor editAs="oneCell">
    <xdr:from>
      <xdr:col>5</xdr:col>
      <xdr:colOff>2832100</xdr:colOff>
      <xdr:row>1303</xdr:row>
      <xdr:rowOff>25400</xdr:rowOff>
    </xdr:from>
    <xdr:to>
      <xdr:col>5</xdr:col>
      <xdr:colOff>4401625</xdr:colOff>
      <xdr:row>1303</xdr:row>
      <xdr:rowOff>1579685</xdr:rowOff>
    </xdr:to>
    <xdr:pic>
      <xdr:nvPicPr>
        <xdr:cNvPr id="377" name="図 376">
          <a:extLst>
            <a:ext uri="{FF2B5EF4-FFF2-40B4-BE49-F238E27FC236}">
              <a16:creationId xmlns:a16="http://schemas.microsoft.com/office/drawing/2014/main" id="{EBB27251-12FF-141A-8F04-E8AB3DED543F}"/>
            </a:ext>
          </a:extLst>
        </xdr:cNvPr>
        <xdr:cNvPicPr>
          <a:picLocks noChangeAspect="1"/>
        </xdr:cNvPicPr>
      </xdr:nvPicPr>
      <xdr:blipFill>
        <a:blip xmlns:r="http://schemas.openxmlformats.org/officeDocument/2006/relationships" r:embed="rId187"/>
        <a:stretch>
          <a:fillRect/>
        </a:stretch>
      </xdr:blipFill>
      <xdr:spPr>
        <a:xfrm>
          <a:off x="8966200" y="666483300"/>
          <a:ext cx="1561905" cy="1561905"/>
        </a:xfrm>
        <a:prstGeom prst="rect">
          <a:avLst/>
        </a:prstGeom>
      </xdr:spPr>
    </xdr:pic>
    <xdr:clientData/>
  </xdr:twoCellAnchor>
  <xdr:twoCellAnchor editAs="oneCell">
    <xdr:from>
      <xdr:col>2</xdr:col>
      <xdr:colOff>2844800</xdr:colOff>
      <xdr:row>1310</xdr:row>
      <xdr:rowOff>12700</xdr:rowOff>
    </xdr:from>
    <xdr:to>
      <xdr:col>2</xdr:col>
      <xdr:colOff>4399085</xdr:colOff>
      <xdr:row>1310</xdr:row>
      <xdr:rowOff>1582225</xdr:rowOff>
    </xdr:to>
    <xdr:pic>
      <xdr:nvPicPr>
        <xdr:cNvPr id="378" name="図 377">
          <a:extLst>
            <a:ext uri="{FF2B5EF4-FFF2-40B4-BE49-F238E27FC236}">
              <a16:creationId xmlns:a16="http://schemas.microsoft.com/office/drawing/2014/main" id="{075640B1-E86D-7212-6B32-4E01636D5060}"/>
            </a:ext>
          </a:extLst>
        </xdr:cNvPr>
        <xdr:cNvPicPr>
          <a:picLocks noChangeAspect="1"/>
        </xdr:cNvPicPr>
      </xdr:nvPicPr>
      <xdr:blipFill>
        <a:blip xmlns:r="http://schemas.openxmlformats.org/officeDocument/2006/relationships" r:embed="rId188"/>
        <a:stretch>
          <a:fillRect/>
        </a:stretch>
      </xdr:blipFill>
      <xdr:spPr>
        <a:xfrm>
          <a:off x="3911600" y="670052000"/>
          <a:ext cx="1561905" cy="1561905"/>
        </a:xfrm>
        <a:prstGeom prst="rect">
          <a:avLst/>
        </a:prstGeom>
      </xdr:spPr>
    </xdr:pic>
    <xdr:clientData/>
  </xdr:twoCellAnchor>
  <xdr:twoCellAnchor editAs="oneCell">
    <xdr:from>
      <xdr:col>5</xdr:col>
      <xdr:colOff>2828290</xdr:colOff>
      <xdr:row>1310</xdr:row>
      <xdr:rowOff>16510</xdr:rowOff>
    </xdr:from>
    <xdr:to>
      <xdr:col>5</xdr:col>
      <xdr:colOff>4401625</xdr:colOff>
      <xdr:row>1310</xdr:row>
      <xdr:rowOff>1578415</xdr:rowOff>
    </xdr:to>
    <xdr:pic>
      <xdr:nvPicPr>
        <xdr:cNvPr id="379" name="図 378">
          <a:extLst>
            <a:ext uri="{FF2B5EF4-FFF2-40B4-BE49-F238E27FC236}">
              <a16:creationId xmlns:a16="http://schemas.microsoft.com/office/drawing/2014/main" id="{A1E93767-DF5E-B783-9C21-060E696B1B39}"/>
            </a:ext>
          </a:extLst>
        </xdr:cNvPr>
        <xdr:cNvPicPr>
          <a:picLocks noChangeAspect="1"/>
        </xdr:cNvPicPr>
      </xdr:nvPicPr>
      <xdr:blipFill>
        <a:blip xmlns:r="http://schemas.openxmlformats.org/officeDocument/2006/relationships" r:embed="rId188"/>
        <a:stretch>
          <a:fillRect/>
        </a:stretch>
      </xdr:blipFill>
      <xdr:spPr>
        <a:xfrm>
          <a:off x="8962390" y="670055810"/>
          <a:ext cx="1561905" cy="1561905"/>
        </a:xfrm>
        <a:prstGeom prst="rect">
          <a:avLst/>
        </a:prstGeom>
      </xdr:spPr>
    </xdr:pic>
    <xdr:clientData/>
  </xdr:twoCellAnchor>
  <xdr:twoCellAnchor editAs="oneCell">
    <xdr:from>
      <xdr:col>2</xdr:col>
      <xdr:colOff>2844800</xdr:colOff>
      <xdr:row>1317</xdr:row>
      <xdr:rowOff>12700</xdr:rowOff>
    </xdr:from>
    <xdr:to>
      <xdr:col>2</xdr:col>
      <xdr:colOff>4402895</xdr:colOff>
      <xdr:row>1317</xdr:row>
      <xdr:rowOff>1578415</xdr:rowOff>
    </xdr:to>
    <xdr:pic>
      <xdr:nvPicPr>
        <xdr:cNvPr id="380" name="図 379">
          <a:extLst>
            <a:ext uri="{FF2B5EF4-FFF2-40B4-BE49-F238E27FC236}">
              <a16:creationId xmlns:a16="http://schemas.microsoft.com/office/drawing/2014/main" id="{C004CB90-6ABD-F61A-EE35-5E43D9BBF2E9}"/>
            </a:ext>
          </a:extLst>
        </xdr:cNvPr>
        <xdr:cNvPicPr>
          <a:picLocks noChangeAspect="1"/>
        </xdr:cNvPicPr>
      </xdr:nvPicPr>
      <xdr:blipFill>
        <a:blip xmlns:r="http://schemas.openxmlformats.org/officeDocument/2006/relationships" r:embed="rId189"/>
        <a:stretch>
          <a:fillRect/>
        </a:stretch>
      </xdr:blipFill>
      <xdr:spPr>
        <a:xfrm>
          <a:off x="3911600" y="673633400"/>
          <a:ext cx="1561905" cy="1561905"/>
        </a:xfrm>
        <a:prstGeom prst="rect">
          <a:avLst/>
        </a:prstGeom>
      </xdr:spPr>
    </xdr:pic>
    <xdr:clientData/>
  </xdr:twoCellAnchor>
  <xdr:twoCellAnchor editAs="oneCell">
    <xdr:from>
      <xdr:col>5</xdr:col>
      <xdr:colOff>2832100</xdr:colOff>
      <xdr:row>1317</xdr:row>
      <xdr:rowOff>25400</xdr:rowOff>
    </xdr:from>
    <xdr:to>
      <xdr:col>5</xdr:col>
      <xdr:colOff>4397815</xdr:colOff>
      <xdr:row>1317</xdr:row>
      <xdr:rowOff>1583495</xdr:rowOff>
    </xdr:to>
    <xdr:pic>
      <xdr:nvPicPr>
        <xdr:cNvPr id="381" name="図 380">
          <a:extLst>
            <a:ext uri="{FF2B5EF4-FFF2-40B4-BE49-F238E27FC236}">
              <a16:creationId xmlns:a16="http://schemas.microsoft.com/office/drawing/2014/main" id="{47A03745-B02A-AC9E-D228-649BECF89F2F}"/>
            </a:ext>
          </a:extLst>
        </xdr:cNvPr>
        <xdr:cNvPicPr>
          <a:picLocks noChangeAspect="1"/>
        </xdr:cNvPicPr>
      </xdr:nvPicPr>
      <xdr:blipFill>
        <a:blip xmlns:r="http://schemas.openxmlformats.org/officeDocument/2006/relationships" r:embed="rId189"/>
        <a:stretch>
          <a:fillRect/>
        </a:stretch>
      </xdr:blipFill>
      <xdr:spPr>
        <a:xfrm>
          <a:off x="8966200" y="673646100"/>
          <a:ext cx="1561905" cy="1561905"/>
        </a:xfrm>
        <a:prstGeom prst="rect">
          <a:avLst/>
        </a:prstGeom>
      </xdr:spPr>
    </xdr:pic>
    <xdr:clientData/>
  </xdr:twoCellAnchor>
  <xdr:twoCellAnchor editAs="oneCell">
    <xdr:from>
      <xdr:col>2</xdr:col>
      <xdr:colOff>2844800</xdr:colOff>
      <xdr:row>1324</xdr:row>
      <xdr:rowOff>25400</xdr:rowOff>
    </xdr:from>
    <xdr:to>
      <xdr:col>2</xdr:col>
      <xdr:colOff>4402895</xdr:colOff>
      <xdr:row>1324</xdr:row>
      <xdr:rowOff>1583495</xdr:rowOff>
    </xdr:to>
    <xdr:pic>
      <xdr:nvPicPr>
        <xdr:cNvPr id="382" name="図 381">
          <a:extLst>
            <a:ext uri="{FF2B5EF4-FFF2-40B4-BE49-F238E27FC236}">
              <a16:creationId xmlns:a16="http://schemas.microsoft.com/office/drawing/2014/main" id="{E8263E13-8E4E-DA33-B6FB-83DE0C5D4AEE}"/>
            </a:ext>
          </a:extLst>
        </xdr:cNvPr>
        <xdr:cNvPicPr>
          <a:picLocks noChangeAspect="1"/>
        </xdr:cNvPicPr>
      </xdr:nvPicPr>
      <xdr:blipFill>
        <a:blip xmlns:r="http://schemas.openxmlformats.org/officeDocument/2006/relationships" r:embed="rId190"/>
        <a:stretch>
          <a:fillRect/>
        </a:stretch>
      </xdr:blipFill>
      <xdr:spPr>
        <a:xfrm>
          <a:off x="3911600" y="677227500"/>
          <a:ext cx="1561905" cy="1561905"/>
        </a:xfrm>
        <a:prstGeom prst="rect">
          <a:avLst/>
        </a:prstGeom>
      </xdr:spPr>
    </xdr:pic>
    <xdr:clientData/>
  </xdr:twoCellAnchor>
  <xdr:twoCellAnchor editAs="oneCell">
    <xdr:from>
      <xdr:col>5</xdr:col>
      <xdr:colOff>2844800</xdr:colOff>
      <xdr:row>1324</xdr:row>
      <xdr:rowOff>25400</xdr:rowOff>
    </xdr:from>
    <xdr:to>
      <xdr:col>5</xdr:col>
      <xdr:colOff>4402895</xdr:colOff>
      <xdr:row>1324</xdr:row>
      <xdr:rowOff>1583495</xdr:rowOff>
    </xdr:to>
    <xdr:pic>
      <xdr:nvPicPr>
        <xdr:cNvPr id="383" name="図 382">
          <a:extLst>
            <a:ext uri="{FF2B5EF4-FFF2-40B4-BE49-F238E27FC236}">
              <a16:creationId xmlns:a16="http://schemas.microsoft.com/office/drawing/2014/main" id="{BE38DC41-5976-4018-FB6F-4DEAB2A25D48}"/>
            </a:ext>
          </a:extLst>
        </xdr:cNvPr>
        <xdr:cNvPicPr>
          <a:picLocks noChangeAspect="1"/>
        </xdr:cNvPicPr>
      </xdr:nvPicPr>
      <xdr:blipFill>
        <a:blip xmlns:r="http://schemas.openxmlformats.org/officeDocument/2006/relationships" r:embed="rId190"/>
        <a:stretch>
          <a:fillRect/>
        </a:stretch>
      </xdr:blipFill>
      <xdr:spPr>
        <a:xfrm>
          <a:off x="8978900" y="677227500"/>
          <a:ext cx="1561905" cy="1561905"/>
        </a:xfrm>
        <a:prstGeom prst="rect">
          <a:avLst/>
        </a:prstGeom>
      </xdr:spPr>
    </xdr:pic>
    <xdr:clientData/>
  </xdr:twoCellAnchor>
  <xdr:twoCellAnchor editAs="oneCell">
    <xdr:from>
      <xdr:col>2</xdr:col>
      <xdr:colOff>2840990</xdr:colOff>
      <xdr:row>1331</xdr:row>
      <xdr:rowOff>25400</xdr:rowOff>
    </xdr:from>
    <xdr:to>
      <xdr:col>2</xdr:col>
      <xdr:colOff>4402895</xdr:colOff>
      <xdr:row>1331</xdr:row>
      <xdr:rowOff>1579685</xdr:rowOff>
    </xdr:to>
    <xdr:pic>
      <xdr:nvPicPr>
        <xdr:cNvPr id="384" name="図 383">
          <a:extLst>
            <a:ext uri="{FF2B5EF4-FFF2-40B4-BE49-F238E27FC236}">
              <a16:creationId xmlns:a16="http://schemas.microsoft.com/office/drawing/2014/main" id="{8DA7A312-2735-2444-4BA9-474CBA4DDA47}"/>
            </a:ext>
          </a:extLst>
        </xdr:cNvPr>
        <xdr:cNvPicPr>
          <a:picLocks noChangeAspect="1"/>
        </xdr:cNvPicPr>
      </xdr:nvPicPr>
      <xdr:blipFill>
        <a:blip xmlns:r="http://schemas.openxmlformats.org/officeDocument/2006/relationships" r:embed="rId191"/>
        <a:stretch>
          <a:fillRect/>
        </a:stretch>
      </xdr:blipFill>
      <xdr:spPr>
        <a:xfrm>
          <a:off x="3907790" y="680808900"/>
          <a:ext cx="1561905" cy="1561905"/>
        </a:xfrm>
        <a:prstGeom prst="rect">
          <a:avLst/>
        </a:prstGeom>
      </xdr:spPr>
    </xdr:pic>
    <xdr:clientData/>
  </xdr:twoCellAnchor>
  <xdr:twoCellAnchor editAs="oneCell">
    <xdr:from>
      <xdr:col>5</xdr:col>
      <xdr:colOff>2832100</xdr:colOff>
      <xdr:row>1331</xdr:row>
      <xdr:rowOff>12700</xdr:rowOff>
    </xdr:from>
    <xdr:to>
      <xdr:col>5</xdr:col>
      <xdr:colOff>4401625</xdr:colOff>
      <xdr:row>1331</xdr:row>
      <xdr:rowOff>1582225</xdr:rowOff>
    </xdr:to>
    <xdr:pic>
      <xdr:nvPicPr>
        <xdr:cNvPr id="385" name="図 384">
          <a:extLst>
            <a:ext uri="{FF2B5EF4-FFF2-40B4-BE49-F238E27FC236}">
              <a16:creationId xmlns:a16="http://schemas.microsoft.com/office/drawing/2014/main" id="{B5364E86-5E37-7824-C8D5-AA8ACA0B28DC}"/>
            </a:ext>
          </a:extLst>
        </xdr:cNvPr>
        <xdr:cNvPicPr>
          <a:picLocks noChangeAspect="1"/>
        </xdr:cNvPicPr>
      </xdr:nvPicPr>
      <xdr:blipFill>
        <a:blip xmlns:r="http://schemas.openxmlformats.org/officeDocument/2006/relationships" r:embed="rId191"/>
        <a:stretch>
          <a:fillRect/>
        </a:stretch>
      </xdr:blipFill>
      <xdr:spPr>
        <a:xfrm>
          <a:off x="8966200" y="680796200"/>
          <a:ext cx="1561905" cy="1561905"/>
        </a:xfrm>
        <a:prstGeom prst="rect">
          <a:avLst/>
        </a:prstGeom>
      </xdr:spPr>
    </xdr:pic>
    <xdr:clientData/>
  </xdr:twoCellAnchor>
  <xdr:twoCellAnchor editAs="oneCell">
    <xdr:from>
      <xdr:col>2</xdr:col>
      <xdr:colOff>2844800</xdr:colOff>
      <xdr:row>1338</xdr:row>
      <xdr:rowOff>12700</xdr:rowOff>
    </xdr:from>
    <xdr:to>
      <xdr:col>2</xdr:col>
      <xdr:colOff>4399085</xdr:colOff>
      <xdr:row>1338</xdr:row>
      <xdr:rowOff>1582225</xdr:rowOff>
    </xdr:to>
    <xdr:pic>
      <xdr:nvPicPr>
        <xdr:cNvPr id="386" name="図 385">
          <a:extLst>
            <a:ext uri="{FF2B5EF4-FFF2-40B4-BE49-F238E27FC236}">
              <a16:creationId xmlns:a16="http://schemas.microsoft.com/office/drawing/2014/main" id="{FE15FB97-A903-9EC4-D922-47F54667FD81}"/>
            </a:ext>
          </a:extLst>
        </xdr:cNvPr>
        <xdr:cNvPicPr>
          <a:picLocks noChangeAspect="1"/>
        </xdr:cNvPicPr>
      </xdr:nvPicPr>
      <xdr:blipFill>
        <a:blip xmlns:r="http://schemas.openxmlformats.org/officeDocument/2006/relationships" r:embed="rId192"/>
        <a:stretch>
          <a:fillRect/>
        </a:stretch>
      </xdr:blipFill>
      <xdr:spPr>
        <a:xfrm>
          <a:off x="3911600" y="684377600"/>
          <a:ext cx="1561905" cy="1561905"/>
        </a:xfrm>
        <a:prstGeom prst="rect">
          <a:avLst/>
        </a:prstGeom>
      </xdr:spPr>
    </xdr:pic>
    <xdr:clientData/>
  </xdr:twoCellAnchor>
  <xdr:twoCellAnchor editAs="oneCell">
    <xdr:from>
      <xdr:col>5</xdr:col>
      <xdr:colOff>2835910</xdr:colOff>
      <xdr:row>1338</xdr:row>
      <xdr:rowOff>25400</xdr:rowOff>
    </xdr:from>
    <xdr:to>
      <xdr:col>5</xdr:col>
      <xdr:colOff>4397815</xdr:colOff>
      <xdr:row>1338</xdr:row>
      <xdr:rowOff>1579685</xdr:rowOff>
    </xdr:to>
    <xdr:pic>
      <xdr:nvPicPr>
        <xdr:cNvPr id="387" name="図 386">
          <a:extLst>
            <a:ext uri="{FF2B5EF4-FFF2-40B4-BE49-F238E27FC236}">
              <a16:creationId xmlns:a16="http://schemas.microsoft.com/office/drawing/2014/main" id="{10E0A9F0-121F-F7AB-3F33-F8E704F231BC}"/>
            </a:ext>
          </a:extLst>
        </xdr:cNvPr>
        <xdr:cNvPicPr>
          <a:picLocks noChangeAspect="1"/>
        </xdr:cNvPicPr>
      </xdr:nvPicPr>
      <xdr:blipFill>
        <a:blip xmlns:r="http://schemas.openxmlformats.org/officeDocument/2006/relationships" r:embed="rId192"/>
        <a:stretch>
          <a:fillRect/>
        </a:stretch>
      </xdr:blipFill>
      <xdr:spPr>
        <a:xfrm>
          <a:off x="8970010" y="684390300"/>
          <a:ext cx="1561905" cy="1561905"/>
        </a:xfrm>
        <a:prstGeom prst="rect">
          <a:avLst/>
        </a:prstGeom>
      </xdr:spPr>
    </xdr:pic>
    <xdr:clientData/>
  </xdr:twoCellAnchor>
  <xdr:twoCellAnchor editAs="oneCell">
    <xdr:from>
      <xdr:col>2</xdr:col>
      <xdr:colOff>2832100</xdr:colOff>
      <xdr:row>1345</xdr:row>
      <xdr:rowOff>16510</xdr:rowOff>
    </xdr:from>
    <xdr:to>
      <xdr:col>2</xdr:col>
      <xdr:colOff>4401625</xdr:colOff>
      <xdr:row>1345</xdr:row>
      <xdr:rowOff>1578415</xdr:rowOff>
    </xdr:to>
    <xdr:pic>
      <xdr:nvPicPr>
        <xdr:cNvPr id="388" name="図 387">
          <a:extLst>
            <a:ext uri="{FF2B5EF4-FFF2-40B4-BE49-F238E27FC236}">
              <a16:creationId xmlns:a16="http://schemas.microsoft.com/office/drawing/2014/main" id="{A2FCE256-77AF-7402-67BF-48AE5DF03A3F}"/>
            </a:ext>
          </a:extLst>
        </xdr:cNvPr>
        <xdr:cNvPicPr>
          <a:picLocks noChangeAspect="1"/>
        </xdr:cNvPicPr>
      </xdr:nvPicPr>
      <xdr:blipFill>
        <a:blip xmlns:r="http://schemas.openxmlformats.org/officeDocument/2006/relationships" r:embed="rId193"/>
        <a:stretch>
          <a:fillRect/>
        </a:stretch>
      </xdr:blipFill>
      <xdr:spPr>
        <a:xfrm>
          <a:off x="3898900" y="687962810"/>
          <a:ext cx="1561905" cy="1561905"/>
        </a:xfrm>
        <a:prstGeom prst="rect">
          <a:avLst/>
        </a:prstGeom>
      </xdr:spPr>
    </xdr:pic>
    <xdr:clientData/>
  </xdr:twoCellAnchor>
  <xdr:twoCellAnchor editAs="oneCell">
    <xdr:from>
      <xdr:col>5</xdr:col>
      <xdr:colOff>2832100</xdr:colOff>
      <xdr:row>1345</xdr:row>
      <xdr:rowOff>12700</xdr:rowOff>
    </xdr:from>
    <xdr:to>
      <xdr:col>5</xdr:col>
      <xdr:colOff>4401625</xdr:colOff>
      <xdr:row>1345</xdr:row>
      <xdr:rowOff>1582225</xdr:rowOff>
    </xdr:to>
    <xdr:pic>
      <xdr:nvPicPr>
        <xdr:cNvPr id="389" name="図 388">
          <a:extLst>
            <a:ext uri="{FF2B5EF4-FFF2-40B4-BE49-F238E27FC236}">
              <a16:creationId xmlns:a16="http://schemas.microsoft.com/office/drawing/2014/main" id="{C27F27B0-4966-626B-C7E4-84D2FD3E696A}"/>
            </a:ext>
          </a:extLst>
        </xdr:cNvPr>
        <xdr:cNvPicPr>
          <a:picLocks noChangeAspect="1"/>
        </xdr:cNvPicPr>
      </xdr:nvPicPr>
      <xdr:blipFill>
        <a:blip xmlns:r="http://schemas.openxmlformats.org/officeDocument/2006/relationships" r:embed="rId193"/>
        <a:stretch>
          <a:fillRect/>
        </a:stretch>
      </xdr:blipFill>
      <xdr:spPr>
        <a:xfrm>
          <a:off x="8966200" y="687959000"/>
          <a:ext cx="1561905" cy="1561905"/>
        </a:xfrm>
        <a:prstGeom prst="rect">
          <a:avLst/>
        </a:prstGeom>
      </xdr:spPr>
    </xdr:pic>
    <xdr:clientData/>
  </xdr:twoCellAnchor>
  <xdr:twoCellAnchor editAs="oneCell">
    <xdr:from>
      <xdr:col>2</xdr:col>
      <xdr:colOff>2832100</xdr:colOff>
      <xdr:row>1352</xdr:row>
      <xdr:rowOff>12700</xdr:rowOff>
    </xdr:from>
    <xdr:to>
      <xdr:col>2</xdr:col>
      <xdr:colOff>4401625</xdr:colOff>
      <xdr:row>1352</xdr:row>
      <xdr:rowOff>1582225</xdr:rowOff>
    </xdr:to>
    <xdr:pic>
      <xdr:nvPicPr>
        <xdr:cNvPr id="390" name="図 389">
          <a:extLst>
            <a:ext uri="{FF2B5EF4-FFF2-40B4-BE49-F238E27FC236}">
              <a16:creationId xmlns:a16="http://schemas.microsoft.com/office/drawing/2014/main" id="{A4C327EC-2E97-62B3-DED1-09F643561690}"/>
            </a:ext>
          </a:extLst>
        </xdr:cNvPr>
        <xdr:cNvPicPr>
          <a:picLocks noChangeAspect="1"/>
        </xdr:cNvPicPr>
      </xdr:nvPicPr>
      <xdr:blipFill>
        <a:blip xmlns:r="http://schemas.openxmlformats.org/officeDocument/2006/relationships" r:embed="rId194"/>
        <a:stretch>
          <a:fillRect/>
        </a:stretch>
      </xdr:blipFill>
      <xdr:spPr>
        <a:xfrm>
          <a:off x="3898900" y="691540400"/>
          <a:ext cx="1561905" cy="1561905"/>
        </a:xfrm>
        <a:prstGeom prst="rect">
          <a:avLst/>
        </a:prstGeom>
      </xdr:spPr>
    </xdr:pic>
    <xdr:clientData/>
  </xdr:twoCellAnchor>
  <xdr:twoCellAnchor editAs="oneCell">
    <xdr:from>
      <xdr:col>5</xdr:col>
      <xdr:colOff>2844800</xdr:colOff>
      <xdr:row>1352</xdr:row>
      <xdr:rowOff>12700</xdr:rowOff>
    </xdr:from>
    <xdr:to>
      <xdr:col>5</xdr:col>
      <xdr:colOff>4399085</xdr:colOff>
      <xdr:row>1352</xdr:row>
      <xdr:rowOff>1582225</xdr:rowOff>
    </xdr:to>
    <xdr:pic>
      <xdr:nvPicPr>
        <xdr:cNvPr id="391" name="図 390">
          <a:extLst>
            <a:ext uri="{FF2B5EF4-FFF2-40B4-BE49-F238E27FC236}">
              <a16:creationId xmlns:a16="http://schemas.microsoft.com/office/drawing/2014/main" id="{8DF5B598-A2A2-315D-3CDF-5D579E7BDC31}"/>
            </a:ext>
          </a:extLst>
        </xdr:cNvPr>
        <xdr:cNvPicPr>
          <a:picLocks noChangeAspect="1"/>
        </xdr:cNvPicPr>
      </xdr:nvPicPr>
      <xdr:blipFill>
        <a:blip xmlns:r="http://schemas.openxmlformats.org/officeDocument/2006/relationships" r:embed="rId194"/>
        <a:stretch>
          <a:fillRect/>
        </a:stretch>
      </xdr:blipFill>
      <xdr:spPr>
        <a:xfrm>
          <a:off x="8978900" y="691540400"/>
          <a:ext cx="1561905" cy="1561905"/>
        </a:xfrm>
        <a:prstGeom prst="rect">
          <a:avLst/>
        </a:prstGeom>
      </xdr:spPr>
    </xdr:pic>
    <xdr:clientData/>
  </xdr:twoCellAnchor>
  <xdr:twoCellAnchor editAs="oneCell">
    <xdr:from>
      <xdr:col>2</xdr:col>
      <xdr:colOff>2832100</xdr:colOff>
      <xdr:row>1359</xdr:row>
      <xdr:rowOff>25400</xdr:rowOff>
    </xdr:from>
    <xdr:to>
      <xdr:col>2</xdr:col>
      <xdr:colOff>4397815</xdr:colOff>
      <xdr:row>1359</xdr:row>
      <xdr:rowOff>1583495</xdr:rowOff>
    </xdr:to>
    <xdr:pic>
      <xdr:nvPicPr>
        <xdr:cNvPr id="392" name="図 391">
          <a:extLst>
            <a:ext uri="{FF2B5EF4-FFF2-40B4-BE49-F238E27FC236}">
              <a16:creationId xmlns:a16="http://schemas.microsoft.com/office/drawing/2014/main" id="{3F131F71-2ECF-7230-10B6-CCD558B61831}"/>
            </a:ext>
          </a:extLst>
        </xdr:cNvPr>
        <xdr:cNvPicPr>
          <a:picLocks noChangeAspect="1"/>
        </xdr:cNvPicPr>
      </xdr:nvPicPr>
      <xdr:blipFill>
        <a:blip xmlns:r="http://schemas.openxmlformats.org/officeDocument/2006/relationships" r:embed="rId195"/>
        <a:stretch>
          <a:fillRect/>
        </a:stretch>
      </xdr:blipFill>
      <xdr:spPr>
        <a:xfrm>
          <a:off x="3898900" y="695134500"/>
          <a:ext cx="1561905" cy="1561905"/>
        </a:xfrm>
        <a:prstGeom prst="rect">
          <a:avLst/>
        </a:prstGeom>
      </xdr:spPr>
    </xdr:pic>
    <xdr:clientData/>
  </xdr:twoCellAnchor>
  <xdr:twoCellAnchor editAs="oneCell">
    <xdr:from>
      <xdr:col>5</xdr:col>
      <xdr:colOff>2839720</xdr:colOff>
      <xdr:row>1359</xdr:row>
      <xdr:rowOff>31115</xdr:rowOff>
    </xdr:from>
    <xdr:to>
      <xdr:col>5</xdr:col>
      <xdr:colOff>4401625</xdr:colOff>
      <xdr:row>1359</xdr:row>
      <xdr:rowOff>1583495</xdr:rowOff>
    </xdr:to>
    <xdr:pic>
      <xdr:nvPicPr>
        <xdr:cNvPr id="393" name="図 392">
          <a:extLst>
            <a:ext uri="{FF2B5EF4-FFF2-40B4-BE49-F238E27FC236}">
              <a16:creationId xmlns:a16="http://schemas.microsoft.com/office/drawing/2014/main" id="{1E67ACE1-EE95-344F-C2E1-64CA0151D601}"/>
            </a:ext>
          </a:extLst>
        </xdr:cNvPr>
        <xdr:cNvPicPr>
          <a:picLocks noChangeAspect="1"/>
        </xdr:cNvPicPr>
      </xdr:nvPicPr>
      <xdr:blipFill>
        <a:blip xmlns:r="http://schemas.openxmlformats.org/officeDocument/2006/relationships" r:embed="rId195"/>
        <a:stretch>
          <a:fillRect/>
        </a:stretch>
      </xdr:blipFill>
      <xdr:spPr>
        <a:xfrm>
          <a:off x="8973820" y="695140215"/>
          <a:ext cx="1558095" cy="1560000"/>
        </a:xfrm>
        <a:prstGeom prst="rect">
          <a:avLst/>
        </a:prstGeom>
      </xdr:spPr>
    </xdr:pic>
    <xdr:clientData/>
  </xdr:twoCellAnchor>
  <xdr:twoCellAnchor editAs="oneCell">
    <xdr:from>
      <xdr:col>2</xdr:col>
      <xdr:colOff>2832100</xdr:colOff>
      <xdr:row>1366</xdr:row>
      <xdr:rowOff>25400</xdr:rowOff>
    </xdr:from>
    <xdr:to>
      <xdr:col>2</xdr:col>
      <xdr:colOff>4397815</xdr:colOff>
      <xdr:row>1366</xdr:row>
      <xdr:rowOff>1583495</xdr:rowOff>
    </xdr:to>
    <xdr:pic>
      <xdr:nvPicPr>
        <xdr:cNvPr id="394" name="図 393">
          <a:extLst>
            <a:ext uri="{FF2B5EF4-FFF2-40B4-BE49-F238E27FC236}">
              <a16:creationId xmlns:a16="http://schemas.microsoft.com/office/drawing/2014/main" id="{6E94940C-1938-74FF-E020-9E94CE10BE60}"/>
            </a:ext>
          </a:extLst>
        </xdr:cNvPr>
        <xdr:cNvPicPr>
          <a:picLocks noChangeAspect="1"/>
        </xdr:cNvPicPr>
      </xdr:nvPicPr>
      <xdr:blipFill>
        <a:blip xmlns:r="http://schemas.openxmlformats.org/officeDocument/2006/relationships" r:embed="rId196"/>
        <a:stretch>
          <a:fillRect/>
        </a:stretch>
      </xdr:blipFill>
      <xdr:spPr>
        <a:xfrm>
          <a:off x="3898900" y="698715900"/>
          <a:ext cx="1561905" cy="1561905"/>
        </a:xfrm>
        <a:prstGeom prst="rect">
          <a:avLst/>
        </a:prstGeom>
      </xdr:spPr>
    </xdr:pic>
    <xdr:clientData/>
  </xdr:twoCellAnchor>
  <xdr:twoCellAnchor editAs="oneCell">
    <xdr:from>
      <xdr:col>5</xdr:col>
      <xdr:colOff>2832100</xdr:colOff>
      <xdr:row>1366</xdr:row>
      <xdr:rowOff>12700</xdr:rowOff>
    </xdr:from>
    <xdr:to>
      <xdr:col>5</xdr:col>
      <xdr:colOff>4397815</xdr:colOff>
      <xdr:row>1366</xdr:row>
      <xdr:rowOff>1578415</xdr:rowOff>
    </xdr:to>
    <xdr:pic>
      <xdr:nvPicPr>
        <xdr:cNvPr id="395" name="図 394">
          <a:extLst>
            <a:ext uri="{FF2B5EF4-FFF2-40B4-BE49-F238E27FC236}">
              <a16:creationId xmlns:a16="http://schemas.microsoft.com/office/drawing/2014/main" id="{5B8E8624-48C2-D6B1-752E-8366C6D43478}"/>
            </a:ext>
          </a:extLst>
        </xdr:cNvPr>
        <xdr:cNvPicPr>
          <a:picLocks noChangeAspect="1"/>
        </xdr:cNvPicPr>
      </xdr:nvPicPr>
      <xdr:blipFill>
        <a:blip xmlns:r="http://schemas.openxmlformats.org/officeDocument/2006/relationships" r:embed="rId196"/>
        <a:stretch>
          <a:fillRect/>
        </a:stretch>
      </xdr:blipFill>
      <xdr:spPr>
        <a:xfrm>
          <a:off x="8966200" y="698703200"/>
          <a:ext cx="1561905" cy="1561905"/>
        </a:xfrm>
        <a:prstGeom prst="rect">
          <a:avLst/>
        </a:prstGeom>
      </xdr:spPr>
    </xdr:pic>
    <xdr:clientData/>
  </xdr:twoCellAnchor>
  <xdr:twoCellAnchor editAs="oneCell">
    <xdr:from>
      <xdr:col>2</xdr:col>
      <xdr:colOff>2832100</xdr:colOff>
      <xdr:row>1373</xdr:row>
      <xdr:rowOff>12700</xdr:rowOff>
    </xdr:from>
    <xdr:to>
      <xdr:col>2</xdr:col>
      <xdr:colOff>4401625</xdr:colOff>
      <xdr:row>1373</xdr:row>
      <xdr:rowOff>1582225</xdr:rowOff>
    </xdr:to>
    <xdr:pic>
      <xdr:nvPicPr>
        <xdr:cNvPr id="396" name="図 395">
          <a:extLst>
            <a:ext uri="{FF2B5EF4-FFF2-40B4-BE49-F238E27FC236}">
              <a16:creationId xmlns:a16="http://schemas.microsoft.com/office/drawing/2014/main" id="{8F88586E-1487-AA16-9E4D-293F350E2DA4}"/>
            </a:ext>
          </a:extLst>
        </xdr:cNvPr>
        <xdr:cNvPicPr>
          <a:picLocks noChangeAspect="1"/>
        </xdr:cNvPicPr>
      </xdr:nvPicPr>
      <xdr:blipFill>
        <a:blip xmlns:r="http://schemas.openxmlformats.org/officeDocument/2006/relationships" r:embed="rId197"/>
        <a:stretch>
          <a:fillRect/>
        </a:stretch>
      </xdr:blipFill>
      <xdr:spPr>
        <a:xfrm>
          <a:off x="3898900" y="702284600"/>
          <a:ext cx="1561905" cy="1561905"/>
        </a:xfrm>
        <a:prstGeom prst="rect">
          <a:avLst/>
        </a:prstGeom>
      </xdr:spPr>
    </xdr:pic>
    <xdr:clientData/>
  </xdr:twoCellAnchor>
  <xdr:twoCellAnchor editAs="oneCell">
    <xdr:from>
      <xdr:col>5</xdr:col>
      <xdr:colOff>2844800</xdr:colOff>
      <xdr:row>1373</xdr:row>
      <xdr:rowOff>25400</xdr:rowOff>
    </xdr:from>
    <xdr:to>
      <xdr:col>5</xdr:col>
      <xdr:colOff>4399085</xdr:colOff>
      <xdr:row>1373</xdr:row>
      <xdr:rowOff>1579685</xdr:rowOff>
    </xdr:to>
    <xdr:pic>
      <xdr:nvPicPr>
        <xdr:cNvPr id="397" name="図 396">
          <a:extLst>
            <a:ext uri="{FF2B5EF4-FFF2-40B4-BE49-F238E27FC236}">
              <a16:creationId xmlns:a16="http://schemas.microsoft.com/office/drawing/2014/main" id="{67836A4E-C56C-D78C-5AEB-4C6C9BC7CF5D}"/>
            </a:ext>
          </a:extLst>
        </xdr:cNvPr>
        <xdr:cNvPicPr>
          <a:picLocks noChangeAspect="1"/>
        </xdr:cNvPicPr>
      </xdr:nvPicPr>
      <xdr:blipFill>
        <a:blip xmlns:r="http://schemas.openxmlformats.org/officeDocument/2006/relationships" r:embed="rId197"/>
        <a:stretch>
          <a:fillRect/>
        </a:stretch>
      </xdr:blipFill>
      <xdr:spPr>
        <a:xfrm>
          <a:off x="8978900" y="702297300"/>
          <a:ext cx="1561905" cy="1561905"/>
        </a:xfrm>
        <a:prstGeom prst="rect">
          <a:avLst/>
        </a:prstGeom>
      </xdr:spPr>
    </xdr:pic>
    <xdr:clientData/>
  </xdr:twoCellAnchor>
  <xdr:twoCellAnchor editAs="oneCell">
    <xdr:from>
      <xdr:col>2</xdr:col>
      <xdr:colOff>2832100</xdr:colOff>
      <xdr:row>1380</xdr:row>
      <xdr:rowOff>12700</xdr:rowOff>
    </xdr:from>
    <xdr:to>
      <xdr:col>2</xdr:col>
      <xdr:colOff>4401625</xdr:colOff>
      <xdr:row>1380</xdr:row>
      <xdr:rowOff>1582225</xdr:rowOff>
    </xdr:to>
    <xdr:pic>
      <xdr:nvPicPr>
        <xdr:cNvPr id="398" name="図 397">
          <a:extLst>
            <a:ext uri="{FF2B5EF4-FFF2-40B4-BE49-F238E27FC236}">
              <a16:creationId xmlns:a16="http://schemas.microsoft.com/office/drawing/2014/main" id="{64E483D6-8DB4-70E4-0EEC-24DEF5A838CE}"/>
            </a:ext>
          </a:extLst>
        </xdr:cNvPr>
        <xdr:cNvPicPr>
          <a:picLocks noChangeAspect="1"/>
        </xdr:cNvPicPr>
      </xdr:nvPicPr>
      <xdr:blipFill>
        <a:blip xmlns:r="http://schemas.openxmlformats.org/officeDocument/2006/relationships" r:embed="rId198"/>
        <a:stretch>
          <a:fillRect/>
        </a:stretch>
      </xdr:blipFill>
      <xdr:spPr>
        <a:xfrm>
          <a:off x="3898900" y="705866000"/>
          <a:ext cx="1561905" cy="1561905"/>
        </a:xfrm>
        <a:prstGeom prst="rect">
          <a:avLst/>
        </a:prstGeom>
      </xdr:spPr>
    </xdr:pic>
    <xdr:clientData/>
  </xdr:twoCellAnchor>
  <xdr:twoCellAnchor editAs="oneCell">
    <xdr:from>
      <xdr:col>5</xdr:col>
      <xdr:colOff>2835910</xdr:colOff>
      <xdr:row>1380</xdr:row>
      <xdr:rowOff>25400</xdr:rowOff>
    </xdr:from>
    <xdr:to>
      <xdr:col>5</xdr:col>
      <xdr:colOff>4397815</xdr:colOff>
      <xdr:row>1380</xdr:row>
      <xdr:rowOff>1579685</xdr:rowOff>
    </xdr:to>
    <xdr:pic>
      <xdr:nvPicPr>
        <xdr:cNvPr id="399" name="図 398">
          <a:extLst>
            <a:ext uri="{FF2B5EF4-FFF2-40B4-BE49-F238E27FC236}">
              <a16:creationId xmlns:a16="http://schemas.microsoft.com/office/drawing/2014/main" id="{21EEA6DF-7A3F-41AE-3D7E-DA1DF7EC0F4D}"/>
            </a:ext>
          </a:extLst>
        </xdr:cNvPr>
        <xdr:cNvPicPr>
          <a:picLocks noChangeAspect="1"/>
        </xdr:cNvPicPr>
      </xdr:nvPicPr>
      <xdr:blipFill>
        <a:blip xmlns:r="http://schemas.openxmlformats.org/officeDocument/2006/relationships" r:embed="rId198"/>
        <a:stretch>
          <a:fillRect/>
        </a:stretch>
      </xdr:blipFill>
      <xdr:spPr>
        <a:xfrm>
          <a:off x="8970010" y="705878700"/>
          <a:ext cx="1561905" cy="1561905"/>
        </a:xfrm>
        <a:prstGeom prst="rect">
          <a:avLst/>
        </a:prstGeom>
      </xdr:spPr>
    </xdr:pic>
    <xdr:clientData/>
  </xdr:twoCellAnchor>
  <xdr:twoCellAnchor editAs="oneCell">
    <xdr:from>
      <xdr:col>2</xdr:col>
      <xdr:colOff>2832100</xdr:colOff>
      <xdr:row>1387</xdr:row>
      <xdr:rowOff>12700</xdr:rowOff>
    </xdr:from>
    <xdr:to>
      <xdr:col>2</xdr:col>
      <xdr:colOff>4397815</xdr:colOff>
      <xdr:row>1387</xdr:row>
      <xdr:rowOff>1578415</xdr:rowOff>
    </xdr:to>
    <xdr:pic>
      <xdr:nvPicPr>
        <xdr:cNvPr id="400" name="図 399">
          <a:extLst>
            <a:ext uri="{FF2B5EF4-FFF2-40B4-BE49-F238E27FC236}">
              <a16:creationId xmlns:a16="http://schemas.microsoft.com/office/drawing/2014/main" id="{3B62F203-7C93-6B1D-D44A-E7BAE7DC4D50}"/>
            </a:ext>
          </a:extLst>
        </xdr:cNvPr>
        <xdr:cNvPicPr>
          <a:picLocks noChangeAspect="1"/>
        </xdr:cNvPicPr>
      </xdr:nvPicPr>
      <xdr:blipFill>
        <a:blip xmlns:r="http://schemas.openxmlformats.org/officeDocument/2006/relationships" r:embed="rId199"/>
        <a:stretch>
          <a:fillRect/>
        </a:stretch>
      </xdr:blipFill>
      <xdr:spPr>
        <a:xfrm>
          <a:off x="3898900" y="709447400"/>
          <a:ext cx="1561905" cy="1561905"/>
        </a:xfrm>
        <a:prstGeom prst="rect">
          <a:avLst/>
        </a:prstGeom>
      </xdr:spPr>
    </xdr:pic>
    <xdr:clientData/>
  </xdr:twoCellAnchor>
  <xdr:twoCellAnchor editAs="oneCell">
    <xdr:from>
      <xdr:col>5</xdr:col>
      <xdr:colOff>2844800</xdr:colOff>
      <xdr:row>1387</xdr:row>
      <xdr:rowOff>25400</xdr:rowOff>
    </xdr:from>
    <xdr:to>
      <xdr:col>5</xdr:col>
      <xdr:colOff>4402895</xdr:colOff>
      <xdr:row>1387</xdr:row>
      <xdr:rowOff>1583495</xdr:rowOff>
    </xdr:to>
    <xdr:pic>
      <xdr:nvPicPr>
        <xdr:cNvPr id="401" name="図 400">
          <a:extLst>
            <a:ext uri="{FF2B5EF4-FFF2-40B4-BE49-F238E27FC236}">
              <a16:creationId xmlns:a16="http://schemas.microsoft.com/office/drawing/2014/main" id="{2B9351DF-219F-27DC-E77F-3F2F10A1339B}"/>
            </a:ext>
          </a:extLst>
        </xdr:cNvPr>
        <xdr:cNvPicPr>
          <a:picLocks noChangeAspect="1"/>
        </xdr:cNvPicPr>
      </xdr:nvPicPr>
      <xdr:blipFill>
        <a:blip xmlns:r="http://schemas.openxmlformats.org/officeDocument/2006/relationships" r:embed="rId199"/>
        <a:stretch>
          <a:fillRect/>
        </a:stretch>
      </xdr:blipFill>
      <xdr:spPr>
        <a:xfrm>
          <a:off x="8978900" y="709460100"/>
          <a:ext cx="1561905" cy="1561905"/>
        </a:xfrm>
        <a:prstGeom prst="rect">
          <a:avLst/>
        </a:prstGeom>
      </xdr:spPr>
    </xdr:pic>
    <xdr:clientData/>
  </xdr:twoCellAnchor>
  <xdr:twoCellAnchor editAs="oneCell">
    <xdr:from>
      <xdr:col>2</xdr:col>
      <xdr:colOff>2844800</xdr:colOff>
      <xdr:row>1394</xdr:row>
      <xdr:rowOff>12700</xdr:rowOff>
    </xdr:from>
    <xdr:to>
      <xdr:col>2</xdr:col>
      <xdr:colOff>4402895</xdr:colOff>
      <xdr:row>1394</xdr:row>
      <xdr:rowOff>1578415</xdr:rowOff>
    </xdr:to>
    <xdr:pic>
      <xdr:nvPicPr>
        <xdr:cNvPr id="402" name="図 401">
          <a:extLst>
            <a:ext uri="{FF2B5EF4-FFF2-40B4-BE49-F238E27FC236}">
              <a16:creationId xmlns:a16="http://schemas.microsoft.com/office/drawing/2014/main" id="{47C421BF-590C-811A-EEFA-E91B6DCC3FE8}"/>
            </a:ext>
          </a:extLst>
        </xdr:cNvPr>
        <xdr:cNvPicPr>
          <a:picLocks noChangeAspect="1"/>
        </xdr:cNvPicPr>
      </xdr:nvPicPr>
      <xdr:blipFill>
        <a:blip xmlns:r="http://schemas.openxmlformats.org/officeDocument/2006/relationships" r:embed="rId200"/>
        <a:stretch>
          <a:fillRect/>
        </a:stretch>
      </xdr:blipFill>
      <xdr:spPr>
        <a:xfrm>
          <a:off x="3911600" y="713028800"/>
          <a:ext cx="1561905" cy="1561905"/>
        </a:xfrm>
        <a:prstGeom prst="rect">
          <a:avLst/>
        </a:prstGeom>
      </xdr:spPr>
    </xdr:pic>
    <xdr:clientData/>
  </xdr:twoCellAnchor>
  <xdr:twoCellAnchor editAs="oneCell">
    <xdr:from>
      <xdr:col>5</xdr:col>
      <xdr:colOff>2832100</xdr:colOff>
      <xdr:row>1394</xdr:row>
      <xdr:rowOff>12700</xdr:rowOff>
    </xdr:from>
    <xdr:to>
      <xdr:col>5</xdr:col>
      <xdr:colOff>4397815</xdr:colOff>
      <xdr:row>1394</xdr:row>
      <xdr:rowOff>1578415</xdr:rowOff>
    </xdr:to>
    <xdr:pic>
      <xdr:nvPicPr>
        <xdr:cNvPr id="403" name="図 402">
          <a:extLst>
            <a:ext uri="{FF2B5EF4-FFF2-40B4-BE49-F238E27FC236}">
              <a16:creationId xmlns:a16="http://schemas.microsoft.com/office/drawing/2014/main" id="{A4668A71-7F45-7D5B-510D-388A4F6921C1}"/>
            </a:ext>
          </a:extLst>
        </xdr:cNvPr>
        <xdr:cNvPicPr>
          <a:picLocks noChangeAspect="1"/>
        </xdr:cNvPicPr>
      </xdr:nvPicPr>
      <xdr:blipFill>
        <a:blip xmlns:r="http://schemas.openxmlformats.org/officeDocument/2006/relationships" r:embed="rId200"/>
        <a:stretch>
          <a:fillRect/>
        </a:stretch>
      </xdr:blipFill>
      <xdr:spPr>
        <a:xfrm>
          <a:off x="8966200" y="713028800"/>
          <a:ext cx="1561905" cy="1561905"/>
        </a:xfrm>
        <a:prstGeom prst="rect">
          <a:avLst/>
        </a:prstGeom>
      </xdr:spPr>
    </xdr:pic>
    <xdr:clientData/>
  </xdr:twoCellAnchor>
  <xdr:twoCellAnchor editAs="oneCell">
    <xdr:from>
      <xdr:col>2</xdr:col>
      <xdr:colOff>2832100</xdr:colOff>
      <xdr:row>1401</xdr:row>
      <xdr:rowOff>12700</xdr:rowOff>
    </xdr:from>
    <xdr:to>
      <xdr:col>2</xdr:col>
      <xdr:colOff>4397815</xdr:colOff>
      <xdr:row>1401</xdr:row>
      <xdr:rowOff>1578415</xdr:rowOff>
    </xdr:to>
    <xdr:pic>
      <xdr:nvPicPr>
        <xdr:cNvPr id="404" name="図 403">
          <a:extLst>
            <a:ext uri="{FF2B5EF4-FFF2-40B4-BE49-F238E27FC236}">
              <a16:creationId xmlns:a16="http://schemas.microsoft.com/office/drawing/2014/main" id="{DF3B00CD-D8B4-6CF2-F954-6201603E14CA}"/>
            </a:ext>
          </a:extLst>
        </xdr:cNvPr>
        <xdr:cNvPicPr>
          <a:picLocks noChangeAspect="1"/>
        </xdr:cNvPicPr>
      </xdr:nvPicPr>
      <xdr:blipFill>
        <a:blip xmlns:r="http://schemas.openxmlformats.org/officeDocument/2006/relationships" r:embed="rId201"/>
        <a:stretch>
          <a:fillRect/>
        </a:stretch>
      </xdr:blipFill>
      <xdr:spPr>
        <a:xfrm>
          <a:off x="3898900" y="716610200"/>
          <a:ext cx="1561905" cy="1561905"/>
        </a:xfrm>
        <a:prstGeom prst="rect">
          <a:avLst/>
        </a:prstGeom>
      </xdr:spPr>
    </xdr:pic>
    <xdr:clientData/>
  </xdr:twoCellAnchor>
  <xdr:twoCellAnchor editAs="oneCell">
    <xdr:from>
      <xdr:col>5</xdr:col>
      <xdr:colOff>2837180</xdr:colOff>
      <xdr:row>1401</xdr:row>
      <xdr:rowOff>31115</xdr:rowOff>
    </xdr:from>
    <xdr:to>
      <xdr:col>5</xdr:col>
      <xdr:colOff>4399085</xdr:colOff>
      <xdr:row>1401</xdr:row>
      <xdr:rowOff>1581590</xdr:rowOff>
    </xdr:to>
    <xdr:pic>
      <xdr:nvPicPr>
        <xdr:cNvPr id="405" name="図 404">
          <a:extLst>
            <a:ext uri="{FF2B5EF4-FFF2-40B4-BE49-F238E27FC236}">
              <a16:creationId xmlns:a16="http://schemas.microsoft.com/office/drawing/2014/main" id="{E2EF1C36-C8B0-002D-7EAA-ECB87A118611}"/>
            </a:ext>
          </a:extLst>
        </xdr:cNvPr>
        <xdr:cNvPicPr>
          <a:picLocks noChangeAspect="1"/>
        </xdr:cNvPicPr>
      </xdr:nvPicPr>
      <xdr:blipFill>
        <a:blip xmlns:r="http://schemas.openxmlformats.org/officeDocument/2006/relationships" r:embed="rId201"/>
        <a:stretch>
          <a:fillRect/>
        </a:stretch>
      </xdr:blipFill>
      <xdr:spPr>
        <a:xfrm>
          <a:off x="8971280" y="716628615"/>
          <a:ext cx="1565715" cy="1554285"/>
        </a:xfrm>
        <a:prstGeom prst="rect">
          <a:avLst/>
        </a:prstGeom>
      </xdr:spPr>
    </xdr:pic>
    <xdr:clientData/>
  </xdr:twoCellAnchor>
  <xdr:twoCellAnchor editAs="oneCell">
    <xdr:from>
      <xdr:col>2</xdr:col>
      <xdr:colOff>2832100</xdr:colOff>
      <xdr:row>1408</xdr:row>
      <xdr:rowOff>12700</xdr:rowOff>
    </xdr:from>
    <xdr:to>
      <xdr:col>2</xdr:col>
      <xdr:colOff>4397815</xdr:colOff>
      <xdr:row>1408</xdr:row>
      <xdr:rowOff>1578415</xdr:rowOff>
    </xdr:to>
    <xdr:pic>
      <xdr:nvPicPr>
        <xdr:cNvPr id="406" name="図 405">
          <a:extLst>
            <a:ext uri="{FF2B5EF4-FFF2-40B4-BE49-F238E27FC236}">
              <a16:creationId xmlns:a16="http://schemas.microsoft.com/office/drawing/2014/main" id="{BDE6221B-41C0-3544-4C0C-4B8B23CB216D}"/>
            </a:ext>
          </a:extLst>
        </xdr:cNvPr>
        <xdr:cNvPicPr>
          <a:picLocks noChangeAspect="1"/>
        </xdr:cNvPicPr>
      </xdr:nvPicPr>
      <xdr:blipFill>
        <a:blip xmlns:r="http://schemas.openxmlformats.org/officeDocument/2006/relationships" r:embed="rId202"/>
        <a:stretch>
          <a:fillRect/>
        </a:stretch>
      </xdr:blipFill>
      <xdr:spPr>
        <a:xfrm>
          <a:off x="3898900" y="720191600"/>
          <a:ext cx="1561905" cy="1561905"/>
        </a:xfrm>
        <a:prstGeom prst="rect">
          <a:avLst/>
        </a:prstGeom>
      </xdr:spPr>
    </xdr:pic>
    <xdr:clientData/>
  </xdr:twoCellAnchor>
  <xdr:twoCellAnchor editAs="oneCell">
    <xdr:from>
      <xdr:col>5</xdr:col>
      <xdr:colOff>2837815</xdr:colOff>
      <xdr:row>1408</xdr:row>
      <xdr:rowOff>27305</xdr:rowOff>
    </xdr:from>
    <xdr:to>
      <xdr:col>5</xdr:col>
      <xdr:colOff>4401625</xdr:colOff>
      <xdr:row>1408</xdr:row>
      <xdr:rowOff>1579685</xdr:rowOff>
    </xdr:to>
    <xdr:pic>
      <xdr:nvPicPr>
        <xdr:cNvPr id="407" name="図 406">
          <a:extLst>
            <a:ext uri="{FF2B5EF4-FFF2-40B4-BE49-F238E27FC236}">
              <a16:creationId xmlns:a16="http://schemas.microsoft.com/office/drawing/2014/main" id="{BBD35BD2-3A9C-3920-B9F3-BAD9BD444852}"/>
            </a:ext>
          </a:extLst>
        </xdr:cNvPr>
        <xdr:cNvPicPr>
          <a:picLocks noChangeAspect="1"/>
        </xdr:cNvPicPr>
      </xdr:nvPicPr>
      <xdr:blipFill>
        <a:blip xmlns:r="http://schemas.openxmlformats.org/officeDocument/2006/relationships" r:embed="rId202"/>
        <a:stretch>
          <a:fillRect/>
        </a:stretch>
      </xdr:blipFill>
      <xdr:spPr>
        <a:xfrm>
          <a:off x="8971915" y="720206205"/>
          <a:ext cx="1560000" cy="1561905"/>
        </a:xfrm>
        <a:prstGeom prst="rect">
          <a:avLst/>
        </a:prstGeom>
      </xdr:spPr>
    </xdr:pic>
    <xdr:clientData/>
  </xdr:twoCellAnchor>
  <xdr:twoCellAnchor editAs="oneCell">
    <xdr:from>
      <xdr:col>2</xdr:col>
      <xdr:colOff>2844800</xdr:colOff>
      <xdr:row>1415</xdr:row>
      <xdr:rowOff>25400</xdr:rowOff>
    </xdr:from>
    <xdr:to>
      <xdr:col>2</xdr:col>
      <xdr:colOff>4402895</xdr:colOff>
      <xdr:row>1415</xdr:row>
      <xdr:rowOff>1583495</xdr:rowOff>
    </xdr:to>
    <xdr:pic>
      <xdr:nvPicPr>
        <xdr:cNvPr id="408" name="図 407">
          <a:extLst>
            <a:ext uri="{FF2B5EF4-FFF2-40B4-BE49-F238E27FC236}">
              <a16:creationId xmlns:a16="http://schemas.microsoft.com/office/drawing/2014/main" id="{91EF9D23-76BB-795F-E21B-D09653C27C4B}"/>
            </a:ext>
          </a:extLst>
        </xdr:cNvPr>
        <xdr:cNvPicPr>
          <a:picLocks noChangeAspect="1"/>
        </xdr:cNvPicPr>
      </xdr:nvPicPr>
      <xdr:blipFill>
        <a:blip xmlns:r="http://schemas.openxmlformats.org/officeDocument/2006/relationships" r:embed="rId203"/>
        <a:stretch>
          <a:fillRect/>
        </a:stretch>
      </xdr:blipFill>
      <xdr:spPr>
        <a:xfrm>
          <a:off x="3911600" y="723785700"/>
          <a:ext cx="1561905" cy="1561905"/>
        </a:xfrm>
        <a:prstGeom prst="rect">
          <a:avLst/>
        </a:prstGeom>
      </xdr:spPr>
    </xdr:pic>
    <xdr:clientData/>
  </xdr:twoCellAnchor>
  <xdr:twoCellAnchor editAs="oneCell">
    <xdr:from>
      <xdr:col>5</xdr:col>
      <xdr:colOff>2832100</xdr:colOff>
      <xdr:row>1415</xdr:row>
      <xdr:rowOff>16510</xdr:rowOff>
    </xdr:from>
    <xdr:to>
      <xdr:col>5</xdr:col>
      <xdr:colOff>4397815</xdr:colOff>
      <xdr:row>1415</xdr:row>
      <xdr:rowOff>1582225</xdr:rowOff>
    </xdr:to>
    <xdr:pic>
      <xdr:nvPicPr>
        <xdr:cNvPr id="409" name="図 408">
          <a:extLst>
            <a:ext uri="{FF2B5EF4-FFF2-40B4-BE49-F238E27FC236}">
              <a16:creationId xmlns:a16="http://schemas.microsoft.com/office/drawing/2014/main" id="{E6470FCA-080E-2351-1980-873FD5AE5B3B}"/>
            </a:ext>
          </a:extLst>
        </xdr:cNvPr>
        <xdr:cNvPicPr>
          <a:picLocks noChangeAspect="1"/>
        </xdr:cNvPicPr>
      </xdr:nvPicPr>
      <xdr:blipFill>
        <a:blip xmlns:r="http://schemas.openxmlformats.org/officeDocument/2006/relationships" r:embed="rId203"/>
        <a:stretch>
          <a:fillRect/>
        </a:stretch>
      </xdr:blipFill>
      <xdr:spPr>
        <a:xfrm>
          <a:off x="8966200" y="723776810"/>
          <a:ext cx="1561905" cy="1561905"/>
        </a:xfrm>
        <a:prstGeom prst="rect">
          <a:avLst/>
        </a:prstGeom>
      </xdr:spPr>
    </xdr:pic>
    <xdr:clientData/>
  </xdr:twoCellAnchor>
  <xdr:twoCellAnchor editAs="oneCell">
    <xdr:from>
      <xdr:col>2</xdr:col>
      <xdr:colOff>2835910</xdr:colOff>
      <xdr:row>1422</xdr:row>
      <xdr:rowOff>12700</xdr:rowOff>
    </xdr:from>
    <xdr:to>
      <xdr:col>2</xdr:col>
      <xdr:colOff>4397815</xdr:colOff>
      <xdr:row>1422</xdr:row>
      <xdr:rowOff>1574605</xdr:rowOff>
    </xdr:to>
    <xdr:pic>
      <xdr:nvPicPr>
        <xdr:cNvPr id="372" name="図 371">
          <a:extLst>
            <a:ext uri="{FF2B5EF4-FFF2-40B4-BE49-F238E27FC236}">
              <a16:creationId xmlns:a16="http://schemas.microsoft.com/office/drawing/2014/main" id="{A77C97A2-1C07-74E1-A954-215A733B3E90}"/>
            </a:ext>
          </a:extLst>
        </xdr:cNvPr>
        <xdr:cNvPicPr>
          <a:picLocks noChangeAspect="1"/>
        </xdr:cNvPicPr>
      </xdr:nvPicPr>
      <xdr:blipFill>
        <a:blip xmlns:r="http://schemas.openxmlformats.org/officeDocument/2006/relationships" r:embed="rId204"/>
        <a:stretch>
          <a:fillRect/>
        </a:stretch>
      </xdr:blipFill>
      <xdr:spPr>
        <a:xfrm>
          <a:off x="3902710" y="727354400"/>
          <a:ext cx="1561905" cy="1561905"/>
        </a:xfrm>
        <a:prstGeom prst="rect">
          <a:avLst/>
        </a:prstGeom>
      </xdr:spPr>
    </xdr:pic>
    <xdr:clientData/>
  </xdr:twoCellAnchor>
  <xdr:twoCellAnchor editAs="oneCell">
    <xdr:from>
      <xdr:col>5</xdr:col>
      <xdr:colOff>2832100</xdr:colOff>
      <xdr:row>1422</xdr:row>
      <xdr:rowOff>21590</xdr:rowOff>
    </xdr:from>
    <xdr:to>
      <xdr:col>5</xdr:col>
      <xdr:colOff>4394005</xdr:colOff>
      <xdr:row>1422</xdr:row>
      <xdr:rowOff>1583495</xdr:rowOff>
    </xdr:to>
    <xdr:pic>
      <xdr:nvPicPr>
        <xdr:cNvPr id="373" name="図 372">
          <a:extLst>
            <a:ext uri="{FF2B5EF4-FFF2-40B4-BE49-F238E27FC236}">
              <a16:creationId xmlns:a16="http://schemas.microsoft.com/office/drawing/2014/main" id="{97399E2A-FE0D-3C83-329F-543AADC81091}"/>
            </a:ext>
          </a:extLst>
        </xdr:cNvPr>
        <xdr:cNvPicPr>
          <a:picLocks noChangeAspect="1"/>
        </xdr:cNvPicPr>
      </xdr:nvPicPr>
      <xdr:blipFill>
        <a:blip xmlns:r="http://schemas.openxmlformats.org/officeDocument/2006/relationships" r:embed="rId204"/>
        <a:stretch>
          <a:fillRect/>
        </a:stretch>
      </xdr:blipFill>
      <xdr:spPr>
        <a:xfrm>
          <a:off x="8966200" y="727363290"/>
          <a:ext cx="1561905" cy="1561905"/>
        </a:xfrm>
        <a:prstGeom prst="rect">
          <a:avLst/>
        </a:prstGeom>
      </xdr:spPr>
    </xdr:pic>
    <xdr:clientData/>
  </xdr:twoCellAnchor>
  <xdr:twoCellAnchor editAs="oneCell">
    <xdr:from>
      <xdr:col>2</xdr:col>
      <xdr:colOff>2817495</xdr:colOff>
      <xdr:row>1429</xdr:row>
      <xdr:rowOff>25400</xdr:rowOff>
    </xdr:from>
    <xdr:to>
      <xdr:col>2</xdr:col>
      <xdr:colOff>4390830</xdr:colOff>
      <xdr:row>1429</xdr:row>
      <xdr:rowOff>1587305</xdr:rowOff>
    </xdr:to>
    <xdr:pic>
      <xdr:nvPicPr>
        <xdr:cNvPr id="413" name="図 412">
          <a:extLst>
            <a:ext uri="{FF2B5EF4-FFF2-40B4-BE49-F238E27FC236}">
              <a16:creationId xmlns:a16="http://schemas.microsoft.com/office/drawing/2014/main" id="{13B3F54A-B47F-C6B5-45E1-591A58384AE8}"/>
            </a:ext>
          </a:extLst>
        </xdr:cNvPr>
        <xdr:cNvPicPr>
          <a:picLocks noChangeAspect="1"/>
        </xdr:cNvPicPr>
      </xdr:nvPicPr>
      <xdr:blipFill>
        <a:blip xmlns:r="http://schemas.openxmlformats.org/officeDocument/2006/relationships" r:embed="rId205"/>
        <a:stretch>
          <a:fillRect/>
        </a:stretch>
      </xdr:blipFill>
      <xdr:spPr>
        <a:xfrm>
          <a:off x="3884295" y="730948500"/>
          <a:ext cx="1573335" cy="1561905"/>
        </a:xfrm>
        <a:prstGeom prst="rect">
          <a:avLst/>
        </a:prstGeom>
      </xdr:spPr>
    </xdr:pic>
    <xdr:clientData/>
  </xdr:twoCellAnchor>
  <xdr:twoCellAnchor editAs="oneCell">
    <xdr:from>
      <xdr:col>5</xdr:col>
      <xdr:colOff>2832100</xdr:colOff>
      <xdr:row>1429</xdr:row>
      <xdr:rowOff>16510</xdr:rowOff>
    </xdr:from>
    <xdr:to>
      <xdr:col>5</xdr:col>
      <xdr:colOff>4394005</xdr:colOff>
      <xdr:row>1429</xdr:row>
      <xdr:rowOff>1578415</xdr:rowOff>
    </xdr:to>
    <xdr:pic>
      <xdr:nvPicPr>
        <xdr:cNvPr id="414" name="図 413">
          <a:extLst>
            <a:ext uri="{FF2B5EF4-FFF2-40B4-BE49-F238E27FC236}">
              <a16:creationId xmlns:a16="http://schemas.microsoft.com/office/drawing/2014/main" id="{96A4CFF3-3F90-B4B2-AB9C-9AFE96E5FAE1}"/>
            </a:ext>
          </a:extLst>
        </xdr:cNvPr>
        <xdr:cNvPicPr>
          <a:picLocks noChangeAspect="1"/>
        </xdr:cNvPicPr>
      </xdr:nvPicPr>
      <xdr:blipFill>
        <a:blip xmlns:r="http://schemas.openxmlformats.org/officeDocument/2006/relationships" r:embed="rId205"/>
        <a:stretch>
          <a:fillRect/>
        </a:stretch>
      </xdr:blipFill>
      <xdr:spPr>
        <a:xfrm>
          <a:off x="8966200" y="730939610"/>
          <a:ext cx="1561905" cy="1561905"/>
        </a:xfrm>
        <a:prstGeom prst="rect">
          <a:avLst/>
        </a:prstGeom>
      </xdr:spPr>
    </xdr:pic>
    <xdr:clientData/>
  </xdr:twoCellAnchor>
  <xdr:twoCellAnchor editAs="oneCell">
    <xdr:from>
      <xdr:col>2</xdr:col>
      <xdr:colOff>2844800</xdr:colOff>
      <xdr:row>1436</xdr:row>
      <xdr:rowOff>25400</xdr:rowOff>
    </xdr:from>
    <xdr:to>
      <xdr:col>2</xdr:col>
      <xdr:colOff>4406705</xdr:colOff>
      <xdr:row>1436</xdr:row>
      <xdr:rowOff>1587305</xdr:rowOff>
    </xdr:to>
    <xdr:pic>
      <xdr:nvPicPr>
        <xdr:cNvPr id="415" name="図 414">
          <a:extLst>
            <a:ext uri="{FF2B5EF4-FFF2-40B4-BE49-F238E27FC236}">
              <a16:creationId xmlns:a16="http://schemas.microsoft.com/office/drawing/2014/main" id="{216B903F-FE0B-693B-912A-202A983B6114}"/>
            </a:ext>
          </a:extLst>
        </xdr:cNvPr>
        <xdr:cNvPicPr>
          <a:picLocks noChangeAspect="1"/>
        </xdr:cNvPicPr>
      </xdr:nvPicPr>
      <xdr:blipFill>
        <a:blip xmlns:r="http://schemas.openxmlformats.org/officeDocument/2006/relationships" r:embed="rId206"/>
        <a:stretch>
          <a:fillRect/>
        </a:stretch>
      </xdr:blipFill>
      <xdr:spPr>
        <a:xfrm>
          <a:off x="3911600" y="734529900"/>
          <a:ext cx="1561905" cy="1561905"/>
        </a:xfrm>
        <a:prstGeom prst="rect">
          <a:avLst/>
        </a:prstGeom>
      </xdr:spPr>
    </xdr:pic>
    <xdr:clientData/>
  </xdr:twoCellAnchor>
  <xdr:twoCellAnchor editAs="oneCell">
    <xdr:from>
      <xdr:col>5</xdr:col>
      <xdr:colOff>2832100</xdr:colOff>
      <xdr:row>1436</xdr:row>
      <xdr:rowOff>21590</xdr:rowOff>
    </xdr:from>
    <xdr:to>
      <xdr:col>5</xdr:col>
      <xdr:colOff>4394005</xdr:colOff>
      <xdr:row>1436</xdr:row>
      <xdr:rowOff>1583495</xdr:rowOff>
    </xdr:to>
    <xdr:pic>
      <xdr:nvPicPr>
        <xdr:cNvPr id="416" name="図 415">
          <a:extLst>
            <a:ext uri="{FF2B5EF4-FFF2-40B4-BE49-F238E27FC236}">
              <a16:creationId xmlns:a16="http://schemas.microsoft.com/office/drawing/2014/main" id="{04ABC9AB-DCDA-54D1-7804-516374D5AAA2}"/>
            </a:ext>
          </a:extLst>
        </xdr:cNvPr>
        <xdr:cNvPicPr>
          <a:picLocks noChangeAspect="1"/>
        </xdr:cNvPicPr>
      </xdr:nvPicPr>
      <xdr:blipFill>
        <a:blip xmlns:r="http://schemas.openxmlformats.org/officeDocument/2006/relationships" r:embed="rId206"/>
        <a:stretch>
          <a:fillRect/>
        </a:stretch>
      </xdr:blipFill>
      <xdr:spPr>
        <a:xfrm>
          <a:off x="8966200" y="734526090"/>
          <a:ext cx="1561905" cy="15619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2832100</xdr:colOff>
      <xdr:row>512</xdr:row>
      <xdr:rowOff>25400</xdr:rowOff>
    </xdr:from>
    <xdr:to>
      <xdr:col>5</xdr:col>
      <xdr:colOff>4401625</xdr:colOff>
      <xdr:row>512</xdr:row>
      <xdr:rowOff>1581590</xdr:rowOff>
    </xdr:to>
    <xdr:pic>
      <xdr:nvPicPr>
        <xdr:cNvPr id="494" name="図 493">
          <a:extLst>
            <a:ext uri="{FF2B5EF4-FFF2-40B4-BE49-F238E27FC236}">
              <a16:creationId xmlns:a16="http://schemas.microsoft.com/office/drawing/2014/main" id="{FED5A339-52A4-F4E4-77EE-09B32527AF8C}"/>
            </a:ext>
          </a:extLst>
        </xdr:cNvPr>
        <xdr:cNvPicPr>
          <a:picLocks noChangeAspect="1"/>
        </xdr:cNvPicPr>
      </xdr:nvPicPr>
      <xdr:blipFill>
        <a:blip xmlns:r="http://schemas.openxmlformats.org/officeDocument/2006/relationships" r:embed="rId1"/>
        <a:stretch>
          <a:fillRect/>
        </a:stretch>
      </xdr:blipFill>
      <xdr:spPr>
        <a:xfrm>
          <a:off x="8966200" y="261785100"/>
          <a:ext cx="1561905" cy="1565715"/>
        </a:xfrm>
        <a:prstGeom prst="rect">
          <a:avLst/>
        </a:prstGeom>
      </xdr:spPr>
    </xdr:pic>
    <xdr:clientData/>
  </xdr:twoCellAnchor>
  <xdr:twoCellAnchor editAs="oneCell">
    <xdr:from>
      <xdr:col>2</xdr:col>
      <xdr:colOff>2863215</xdr:colOff>
      <xdr:row>512</xdr:row>
      <xdr:rowOff>7620</xdr:rowOff>
    </xdr:from>
    <xdr:to>
      <xdr:col>3</xdr:col>
      <xdr:colOff>16315</xdr:colOff>
      <xdr:row>512</xdr:row>
      <xdr:rowOff>1580955</xdr:rowOff>
    </xdr:to>
    <xdr:pic>
      <xdr:nvPicPr>
        <xdr:cNvPr id="493" name="図 492">
          <a:extLst>
            <a:ext uri="{FF2B5EF4-FFF2-40B4-BE49-F238E27FC236}">
              <a16:creationId xmlns:a16="http://schemas.microsoft.com/office/drawing/2014/main" id="{043ED1DA-9A73-DD3A-E601-14173CF8FB07}"/>
            </a:ext>
          </a:extLst>
        </xdr:cNvPr>
        <xdr:cNvPicPr>
          <a:picLocks noChangeAspect="1"/>
        </xdr:cNvPicPr>
      </xdr:nvPicPr>
      <xdr:blipFill>
        <a:blip xmlns:r="http://schemas.openxmlformats.org/officeDocument/2006/relationships" r:embed="rId1"/>
        <a:stretch>
          <a:fillRect/>
        </a:stretch>
      </xdr:blipFill>
      <xdr:spPr>
        <a:xfrm>
          <a:off x="3930015" y="261767320"/>
          <a:ext cx="1550475" cy="1561905"/>
        </a:xfrm>
        <a:prstGeom prst="rect">
          <a:avLst/>
        </a:prstGeom>
      </xdr:spPr>
    </xdr:pic>
    <xdr:clientData/>
  </xdr:twoCellAnchor>
  <xdr:twoCellAnchor editAs="oneCell">
    <xdr:from>
      <xdr:col>2</xdr:col>
      <xdr:colOff>2839720</xdr:colOff>
      <xdr:row>1</xdr:row>
      <xdr:rowOff>31115</xdr:rowOff>
    </xdr:from>
    <xdr:to>
      <xdr:col>2</xdr:col>
      <xdr:colOff>4401625</xdr:colOff>
      <xdr:row>1</xdr:row>
      <xdr:rowOff>1585400</xdr:rowOff>
    </xdr:to>
    <xdr:pic>
      <xdr:nvPicPr>
        <xdr:cNvPr id="2" name="図 1">
          <a:extLst>
            <a:ext uri="{FF2B5EF4-FFF2-40B4-BE49-F238E27FC236}">
              <a16:creationId xmlns:a16="http://schemas.microsoft.com/office/drawing/2014/main" id="{D78B652A-3D47-6EAE-F5FA-DA5E7E8DD106}"/>
            </a:ext>
          </a:extLst>
        </xdr:cNvPr>
        <xdr:cNvPicPr>
          <a:picLocks noChangeAspect="1"/>
        </xdr:cNvPicPr>
      </xdr:nvPicPr>
      <xdr:blipFill>
        <a:blip xmlns:r="http://schemas.openxmlformats.org/officeDocument/2006/relationships" r:embed="rId2"/>
        <a:stretch>
          <a:fillRect/>
        </a:stretch>
      </xdr:blipFill>
      <xdr:spPr>
        <a:xfrm>
          <a:off x="3906520" y="348615"/>
          <a:ext cx="1561905" cy="1560000"/>
        </a:xfrm>
        <a:prstGeom prst="rect">
          <a:avLst/>
        </a:prstGeom>
      </xdr:spPr>
    </xdr:pic>
    <xdr:clientData/>
  </xdr:twoCellAnchor>
  <xdr:twoCellAnchor editAs="oneCell">
    <xdr:from>
      <xdr:col>5</xdr:col>
      <xdr:colOff>2844800</xdr:colOff>
      <xdr:row>1</xdr:row>
      <xdr:rowOff>12700</xdr:rowOff>
    </xdr:from>
    <xdr:to>
      <xdr:col>6</xdr:col>
      <xdr:colOff>3615</xdr:colOff>
      <xdr:row>1</xdr:row>
      <xdr:rowOff>1578415</xdr:rowOff>
    </xdr:to>
    <xdr:pic>
      <xdr:nvPicPr>
        <xdr:cNvPr id="3" name="図 2">
          <a:extLst>
            <a:ext uri="{FF2B5EF4-FFF2-40B4-BE49-F238E27FC236}">
              <a16:creationId xmlns:a16="http://schemas.microsoft.com/office/drawing/2014/main" id="{F6B80DE7-9A24-A72C-C41F-10ECD1F81628}"/>
            </a:ext>
          </a:extLst>
        </xdr:cNvPr>
        <xdr:cNvPicPr>
          <a:picLocks noChangeAspect="1"/>
        </xdr:cNvPicPr>
      </xdr:nvPicPr>
      <xdr:blipFill>
        <a:blip xmlns:r="http://schemas.openxmlformats.org/officeDocument/2006/relationships" r:embed="rId2"/>
        <a:stretch>
          <a:fillRect/>
        </a:stretch>
      </xdr:blipFill>
      <xdr:spPr>
        <a:xfrm>
          <a:off x="8978900" y="330200"/>
          <a:ext cx="1565715" cy="1561905"/>
        </a:xfrm>
        <a:prstGeom prst="rect">
          <a:avLst/>
        </a:prstGeom>
      </xdr:spPr>
    </xdr:pic>
    <xdr:clientData/>
  </xdr:twoCellAnchor>
  <xdr:twoCellAnchor editAs="oneCell">
    <xdr:from>
      <xdr:col>2</xdr:col>
      <xdr:colOff>2834005</xdr:colOff>
      <xdr:row>8</xdr:row>
      <xdr:rowOff>16510</xdr:rowOff>
    </xdr:from>
    <xdr:to>
      <xdr:col>2</xdr:col>
      <xdr:colOff>4401625</xdr:colOff>
      <xdr:row>8</xdr:row>
      <xdr:rowOff>1580320</xdr:rowOff>
    </xdr:to>
    <xdr:pic>
      <xdr:nvPicPr>
        <xdr:cNvPr id="4" name="図 3">
          <a:extLst>
            <a:ext uri="{FF2B5EF4-FFF2-40B4-BE49-F238E27FC236}">
              <a16:creationId xmlns:a16="http://schemas.microsoft.com/office/drawing/2014/main" id="{D2E83B2E-86BF-FC7E-6399-1609056094AD}"/>
            </a:ext>
          </a:extLst>
        </xdr:cNvPr>
        <xdr:cNvPicPr>
          <a:picLocks noChangeAspect="1"/>
        </xdr:cNvPicPr>
      </xdr:nvPicPr>
      <xdr:blipFill>
        <a:blip xmlns:r="http://schemas.openxmlformats.org/officeDocument/2006/relationships" r:embed="rId3"/>
        <a:stretch>
          <a:fillRect/>
        </a:stretch>
      </xdr:blipFill>
      <xdr:spPr>
        <a:xfrm>
          <a:off x="3900805" y="3915410"/>
          <a:ext cx="1567620" cy="1561905"/>
        </a:xfrm>
        <a:prstGeom prst="rect">
          <a:avLst/>
        </a:prstGeom>
      </xdr:spPr>
    </xdr:pic>
    <xdr:clientData/>
  </xdr:twoCellAnchor>
  <xdr:twoCellAnchor editAs="oneCell">
    <xdr:from>
      <xdr:col>5</xdr:col>
      <xdr:colOff>2837815</xdr:colOff>
      <xdr:row>8</xdr:row>
      <xdr:rowOff>22225</xdr:rowOff>
    </xdr:from>
    <xdr:to>
      <xdr:col>5</xdr:col>
      <xdr:colOff>4403530</xdr:colOff>
      <xdr:row>8</xdr:row>
      <xdr:rowOff>1576510</xdr:rowOff>
    </xdr:to>
    <xdr:pic>
      <xdr:nvPicPr>
        <xdr:cNvPr id="5" name="図 4">
          <a:extLst>
            <a:ext uri="{FF2B5EF4-FFF2-40B4-BE49-F238E27FC236}">
              <a16:creationId xmlns:a16="http://schemas.microsoft.com/office/drawing/2014/main" id="{70F51842-B387-6011-08B7-37F33BBC0740}"/>
            </a:ext>
          </a:extLst>
        </xdr:cNvPr>
        <xdr:cNvPicPr>
          <a:picLocks noChangeAspect="1"/>
        </xdr:cNvPicPr>
      </xdr:nvPicPr>
      <xdr:blipFill>
        <a:blip xmlns:r="http://schemas.openxmlformats.org/officeDocument/2006/relationships" r:embed="rId3"/>
        <a:stretch>
          <a:fillRect/>
        </a:stretch>
      </xdr:blipFill>
      <xdr:spPr>
        <a:xfrm>
          <a:off x="8971915" y="3921125"/>
          <a:ext cx="1565715" cy="1560000"/>
        </a:xfrm>
        <a:prstGeom prst="rect">
          <a:avLst/>
        </a:prstGeom>
      </xdr:spPr>
    </xdr:pic>
    <xdr:clientData/>
  </xdr:twoCellAnchor>
  <xdr:twoCellAnchor editAs="oneCell">
    <xdr:from>
      <xdr:col>2</xdr:col>
      <xdr:colOff>2840990</xdr:colOff>
      <xdr:row>15</xdr:row>
      <xdr:rowOff>12700</xdr:rowOff>
    </xdr:from>
    <xdr:to>
      <xdr:col>3</xdr:col>
      <xdr:colOff>3615</xdr:colOff>
      <xdr:row>15</xdr:row>
      <xdr:rowOff>1578415</xdr:rowOff>
    </xdr:to>
    <xdr:pic>
      <xdr:nvPicPr>
        <xdr:cNvPr id="6" name="図 5">
          <a:extLst>
            <a:ext uri="{FF2B5EF4-FFF2-40B4-BE49-F238E27FC236}">
              <a16:creationId xmlns:a16="http://schemas.microsoft.com/office/drawing/2014/main" id="{D56FC8ED-8ACB-5756-5575-DBCC93A6A50E}"/>
            </a:ext>
          </a:extLst>
        </xdr:cNvPr>
        <xdr:cNvPicPr>
          <a:picLocks noChangeAspect="1"/>
        </xdr:cNvPicPr>
      </xdr:nvPicPr>
      <xdr:blipFill>
        <a:blip xmlns:r="http://schemas.openxmlformats.org/officeDocument/2006/relationships" r:embed="rId4"/>
        <a:stretch>
          <a:fillRect/>
        </a:stretch>
      </xdr:blipFill>
      <xdr:spPr>
        <a:xfrm>
          <a:off x="3907790" y="7493000"/>
          <a:ext cx="1569525" cy="1561905"/>
        </a:xfrm>
        <a:prstGeom prst="rect">
          <a:avLst/>
        </a:prstGeom>
      </xdr:spPr>
    </xdr:pic>
    <xdr:clientData/>
  </xdr:twoCellAnchor>
  <xdr:twoCellAnchor editAs="oneCell">
    <xdr:from>
      <xdr:col>5</xdr:col>
      <xdr:colOff>2848610</xdr:colOff>
      <xdr:row>15</xdr:row>
      <xdr:rowOff>20320</xdr:rowOff>
    </xdr:from>
    <xdr:to>
      <xdr:col>5</xdr:col>
      <xdr:colOff>4400990</xdr:colOff>
      <xdr:row>15</xdr:row>
      <xdr:rowOff>1578415</xdr:rowOff>
    </xdr:to>
    <xdr:pic>
      <xdr:nvPicPr>
        <xdr:cNvPr id="7" name="図 6">
          <a:extLst>
            <a:ext uri="{FF2B5EF4-FFF2-40B4-BE49-F238E27FC236}">
              <a16:creationId xmlns:a16="http://schemas.microsoft.com/office/drawing/2014/main" id="{852646B9-4D9B-0928-769B-27CDF4649986}"/>
            </a:ext>
          </a:extLst>
        </xdr:cNvPr>
        <xdr:cNvPicPr>
          <a:picLocks noChangeAspect="1"/>
        </xdr:cNvPicPr>
      </xdr:nvPicPr>
      <xdr:blipFill>
        <a:blip xmlns:r="http://schemas.openxmlformats.org/officeDocument/2006/relationships" r:embed="rId4"/>
        <a:stretch>
          <a:fillRect/>
        </a:stretch>
      </xdr:blipFill>
      <xdr:spPr>
        <a:xfrm>
          <a:off x="8982710" y="7500620"/>
          <a:ext cx="1552380" cy="1561905"/>
        </a:xfrm>
        <a:prstGeom prst="rect">
          <a:avLst/>
        </a:prstGeom>
      </xdr:spPr>
    </xdr:pic>
    <xdr:clientData/>
  </xdr:twoCellAnchor>
  <xdr:twoCellAnchor editAs="oneCell">
    <xdr:from>
      <xdr:col>2</xdr:col>
      <xdr:colOff>2832100</xdr:colOff>
      <xdr:row>22</xdr:row>
      <xdr:rowOff>25400</xdr:rowOff>
    </xdr:from>
    <xdr:to>
      <xdr:col>2</xdr:col>
      <xdr:colOff>4401625</xdr:colOff>
      <xdr:row>22</xdr:row>
      <xdr:rowOff>1581590</xdr:rowOff>
    </xdr:to>
    <xdr:pic>
      <xdr:nvPicPr>
        <xdr:cNvPr id="8" name="図 7">
          <a:extLst>
            <a:ext uri="{FF2B5EF4-FFF2-40B4-BE49-F238E27FC236}">
              <a16:creationId xmlns:a16="http://schemas.microsoft.com/office/drawing/2014/main" id="{2E204C08-8F1F-A607-D499-CA281C82E085}"/>
            </a:ext>
          </a:extLst>
        </xdr:cNvPr>
        <xdr:cNvPicPr>
          <a:picLocks noChangeAspect="1"/>
        </xdr:cNvPicPr>
      </xdr:nvPicPr>
      <xdr:blipFill>
        <a:blip xmlns:r="http://schemas.openxmlformats.org/officeDocument/2006/relationships" r:embed="rId5"/>
        <a:stretch>
          <a:fillRect/>
        </a:stretch>
      </xdr:blipFill>
      <xdr:spPr>
        <a:xfrm>
          <a:off x="3898900" y="11087100"/>
          <a:ext cx="1561905" cy="1561905"/>
        </a:xfrm>
        <a:prstGeom prst="rect">
          <a:avLst/>
        </a:prstGeom>
      </xdr:spPr>
    </xdr:pic>
    <xdr:clientData/>
  </xdr:twoCellAnchor>
  <xdr:twoCellAnchor editAs="oneCell">
    <xdr:from>
      <xdr:col>5</xdr:col>
      <xdr:colOff>2832100</xdr:colOff>
      <xdr:row>22</xdr:row>
      <xdr:rowOff>21590</xdr:rowOff>
    </xdr:from>
    <xdr:to>
      <xdr:col>5</xdr:col>
      <xdr:colOff>4401625</xdr:colOff>
      <xdr:row>22</xdr:row>
      <xdr:rowOff>1577780</xdr:rowOff>
    </xdr:to>
    <xdr:pic>
      <xdr:nvPicPr>
        <xdr:cNvPr id="9" name="図 8">
          <a:extLst>
            <a:ext uri="{FF2B5EF4-FFF2-40B4-BE49-F238E27FC236}">
              <a16:creationId xmlns:a16="http://schemas.microsoft.com/office/drawing/2014/main" id="{ED1EE811-3F9A-C563-8D04-1E0BAC53A36A}"/>
            </a:ext>
          </a:extLst>
        </xdr:cNvPr>
        <xdr:cNvPicPr>
          <a:picLocks noChangeAspect="1"/>
        </xdr:cNvPicPr>
      </xdr:nvPicPr>
      <xdr:blipFill>
        <a:blip xmlns:r="http://schemas.openxmlformats.org/officeDocument/2006/relationships" r:embed="rId5"/>
        <a:stretch>
          <a:fillRect/>
        </a:stretch>
      </xdr:blipFill>
      <xdr:spPr>
        <a:xfrm>
          <a:off x="8966200" y="11083290"/>
          <a:ext cx="1561905" cy="1561905"/>
        </a:xfrm>
        <a:prstGeom prst="rect">
          <a:avLst/>
        </a:prstGeom>
      </xdr:spPr>
    </xdr:pic>
    <xdr:clientData/>
  </xdr:twoCellAnchor>
  <xdr:twoCellAnchor editAs="oneCell">
    <xdr:from>
      <xdr:col>2</xdr:col>
      <xdr:colOff>2832100</xdr:colOff>
      <xdr:row>29</xdr:row>
      <xdr:rowOff>31115</xdr:rowOff>
    </xdr:from>
    <xdr:to>
      <xdr:col>2</xdr:col>
      <xdr:colOff>4397815</xdr:colOff>
      <xdr:row>29</xdr:row>
      <xdr:rowOff>1585400</xdr:rowOff>
    </xdr:to>
    <xdr:pic>
      <xdr:nvPicPr>
        <xdr:cNvPr id="10" name="図 9">
          <a:extLst>
            <a:ext uri="{FF2B5EF4-FFF2-40B4-BE49-F238E27FC236}">
              <a16:creationId xmlns:a16="http://schemas.microsoft.com/office/drawing/2014/main" id="{6C3084C0-E01B-81CD-56FE-2AA8FFE21E72}"/>
            </a:ext>
          </a:extLst>
        </xdr:cNvPr>
        <xdr:cNvPicPr>
          <a:picLocks noChangeAspect="1"/>
        </xdr:cNvPicPr>
      </xdr:nvPicPr>
      <xdr:blipFill>
        <a:blip xmlns:r="http://schemas.openxmlformats.org/officeDocument/2006/relationships" r:embed="rId6"/>
        <a:stretch>
          <a:fillRect/>
        </a:stretch>
      </xdr:blipFill>
      <xdr:spPr>
        <a:xfrm>
          <a:off x="3898900" y="14674215"/>
          <a:ext cx="1560000" cy="1560000"/>
        </a:xfrm>
        <a:prstGeom prst="rect">
          <a:avLst/>
        </a:prstGeom>
      </xdr:spPr>
    </xdr:pic>
    <xdr:clientData/>
  </xdr:twoCellAnchor>
  <xdr:twoCellAnchor editAs="oneCell">
    <xdr:from>
      <xdr:col>5</xdr:col>
      <xdr:colOff>2846705</xdr:colOff>
      <xdr:row>29</xdr:row>
      <xdr:rowOff>31115</xdr:rowOff>
    </xdr:from>
    <xdr:to>
      <xdr:col>5</xdr:col>
      <xdr:colOff>4397180</xdr:colOff>
      <xdr:row>29</xdr:row>
      <xdr:rowOff>1585400</xdr:rowOff>
    </xdr:to>
    <xdr:pic>
      <xdr:nvPicPr>
        <xdr:cNvPr id="11" name="図 10">
          <a:extLst>
            <a:ext uri="{FF2B5EF4-FFF2-40B4-BE49-F238E27FC236}">
              <a16:creationId xmlns:a16="http://schemas.microsoft.com/office/drawing/2014/main" id="{3689097B-7C74-508D-F9F8-CBE3709721CB}"/>
            </a:ext>
          </a:extLst>
        </xdr:cNvPr>
        <xdr:cNvPicPr>
          <a:picLocks noChangeAspect="1"/>
        </xdr:cNvPicPr>
      </xdr:nvPicPr>
      <xdr:blipFill>
        <a:blip xmlns:r="http://schemas.openxmlformats.org/officeDocument/2006/relationships" r:embed="rId6"/>
        <a:stretch>
          <a:fillRect/>
        </a:stretch>
      </xdr:blipFill>
      <xdr:spPr>
        <a:xfrm>
          <a:off x="8980805" y="14674215"/>
          <a:ext cx="1550475" cy="1560000"/>
        </a:xfrm>
        <a:prstGeom prst="rect">
          <a:avLst/>
        </a:prstGeom>
      </xdr:spPr>
    </xdr:pic>
    <xdr:clientData/>
  </xdr:twoCellAnchor>
  <xdr:twoCellAnchor editAs="oneCell">
    <xdr:from>
      <xdr:col>2</xdr:col>
      <xdr:colOff>2835910</xdr:colOff>
      <xdr:row>36</xdr:row>
      <xdr:rowOff>25400</xdr:rowOff>
    </xdr:from>
    <xdr:to>
      <xdr:col>2</xdr:col>
      <xdr:colOff>4397815</xdr:colOff>
      <xdr:row>36</xdr:row>
      <xdr:rowOff>1581590</xdr:rowOff>
    </xdr:to>
    <xdr:pic>
      <xdr:nvPicPr>
        <xdr:cNvPr id="12" name="図 11">
          <a:extLst>
            <a:ext uri="{FF2B5EF4-FFF2-40B4-BE49-F238E27FC236}">
              <a16:creationId xmlns:a16="http://schemas.microsoft.com/office/drawing/2014/main" id="{E6F90086-1653-41FB-A619-64CEEF7419EE}"/>
            </a:ext>
          </a:extLst>
        </xdr:cNvPr>
        <xdr:cNvPicPr>
          <a:picLocks noChangeAspect="1"/>
        </xdr:cNvPicPr>
      </xdr:nvPicPr>
      <xdr:blipFill>
        <a:blip xmlns:r="http://schemas.openxmlformats.org/officeDocument/2006/relationships" r:embed="rId7"/>
        <a:stretch>
          <a:fillRect/>
        </a:stretch>
      </xdr:blipFill>
      <xdr:spPr>
        <a:xfrm>
          <a:off x="3902710" y="18249900"/>
          <a:ext cx="1561905" cy="1561905"/>
        </a:xfrm>
        <a:prstGeom prst="rect">
          <a:avLst/>
        </a:prstGeom>
      </xdr:spPr>
    </xdr:pic>
    <xdr:clientData/>
  </xdr:twoCellAnchor>
  <xdr:twoCellAnchor editAs="oneCell">
    <xdr:from>
      <xdr:col>5</xdr:col>
      <xdr:colOff>2840990</xdr:colOff>
      <xdr:row>36</xdr:row>
      <xdr:rowOff>7620</xdr:rowOff>
    </xdr:from>
    <xdr:to>
      <xdr:col>6</xdr:col>
      <xdr:colOff>3615</xdr:colOff>
      <xdr:row>36</xdr:row>
      <xdr:rowOff>1546665</xdr:rowOff>
    </xdr:to>
    <xdr:pic>
      <xdr:nvPicPr>
        <xdr:cNvPr id="13" name="図 12">
          <a:extLst>
            <a:ext uri="{FF2B5EF4-FFF2-40B4-BE49-F238E27FC236}">
              <a16:creationId xmlns:a16="http://schemas.microsoft.com/office/drawing/2014/main" id="{AC4BE039-906C-CC1D-14E3-DCE1310B16DC}"/>
            </a:ext>
          </a:extLst>
        </xdr:cNvPr>
        <xdr:cNvPicPr>
          <a:picLocks noChangeAspect="1"/>
        </xdr:cNvPicPr>
      </xdr:nvPicPr>
      <xdr:blipFill>
        <a:blip xmlns:r="http://schemas.openxmlformats.org/officeDocument/2006/relationships" r:embed="rId7"/>
        <a:stretch>
          <a:fillRect/>
        </a:stretch>
      </xdr:blipFill>
      <xdr:spPr>
        <a:xfrm>
          <a:off x="8975090" y="18232120"/>
          <a:ext cx="1569525" cy="1546665"/>
        </a:xfrm>
        <a:prstGeom prst="rect">
          <a:avLst/>
        </a:prstGeom>
      </xdr:spPr>
    </xdr:pic>
    <xdr:clientData/>
  </xdr:twoCellAnchor>
  <xdr:twoCellAnchor editAs="oneCell">
    <xdr:from>
      <xdr:col>2</xdr:col>
      <xdr:colOff>2835910</xdr:colOff>
      <xdr:row>43</xdr:row>
      <xdr:rowOff>25400</xdr:rowOff>
    </xdr:from>
    <xdr:to>
      <xdr:col>2</xdr:col>
      <xdr:colOff>4397815</xdr:colOff>
      <xdr:row>43</xdr:row>
      <xdr:rowOff>1585400</xdr:rowOff>
    </xdr:to>
    <xdr:pic>
      <xdr:nvPicPr>
        <xdr:cNvPr id="14" name="図 13">
          <a:extLst>
            <a:ext uri="{FF2B5EF4-FFF2-40B4-BE49-F238E27FC236}">
              <a16:creationId xmlns:a16="http://schemas.microsoft.com/office/drawing/2014/main" id="{2BE88706-ACFB-290C-D13A-D583AAEEC400}"/>
            </a:ext>
          </a:extLst>
        </xdr:cNvPr>
        <xdr:cNvPicPr>
          <a:picLocks noChangeAspect="1"/>
        </xdr:cNvPicPr>
      </xdr:nvPicPr>
      <xdr:blipFill>
        <a:blip xmlns:r="http://schemas.openxmlformats.org/officeDocument/2006/relationships" r:embed="rId8"/>
        <a:stretch>
          <a:fillRect/>
        </a:stretch>
      </xdr:blipFill>
      <xdr:spPr>
        <a:xfrm>
          <a:off x="3902710" y="21831300"/>
          <a:ext cx="1561905" cy="1561905"/>
        </a:xfrm>
        <a:prstGeom prst="rect">
          <a:avLst/>
        </a:prstGeom>
      </xdr:spPr>
    </xdr:pic>
    <xdr:clientData/>
  </xdr:twoCellAnchor>
  <xdr:twoCellAnchor editAs="oneCell">
    <xdr:from>
      <xdr:col>5</xdr:col>
      <xdr:colOff>2832100</xdr:colOff>
      <xdr:row>43</xdr:row>
      <xdr:rowOff>21590</xdr:rowOff>
    </xdr:from>
    <xdr:to>
      <xdr:col>5</xdr:col>
      <xdr:colOff>4401625</xdr:colOff>
      <xdr:row>43</xdr:row>
      <xdr:rowOff>1581590</xdr:rowOff>
    </xdr:to>
    <xdr:pic>
      <xdr:nvPicPr>
        <xdr:cNvPr id="15" name="図 14">
          <a:extLst>
            <a:ext uri="{FF2B5EF4-FFF2-40B4-BE49-F238E27FC236}">
              <a16:creationId xmlns:a16="http://schemas.microsoft.com/office/drawing/2014/main" id="{A6C9C329-E8C2-A717-C6F9-2D830508CCA9}"/>
            </a:ext>
          </a:extLst>
        </xdr:cNvPr>
        <xdr:cNvPicPr>
          <a:picLocks noChangeAspect="1"/>
        </xdr:cNvPicPr>
      </xdr:nvPicPr>
      <xdr:blipFill>
        <a:blip xmlns:r="http://schemas.openxmlformats.org/officeDocument/2006/relationships" r:embed="rId8"/>
        <a:stretch>
          <a:fillRect/>
        </a:stretch>
      </xdr:blipFill>
      <xdr:spPr>
        <a:xfrm>
          <a:off x="8966200" y="21827490"/>
          <a:ext cx="1561905" cy="1561905"/>
        </a:xfrm>
        <a:prstGeom prst="rect">
          <a:avLst/>
        </a:prstGeom>
      </xdr:spPr>
    </xdr:pic>
    <xdr:clientData/>
  </xdr:twoCellAnchor>
  <xdr:twoCellAnchor editAs="oneCell">
    <xdr:from>
      <xdr:col>2</xdr:col>
      <xdr:colOff>2832100</xdr:colOff>
      <xdr:row>50</xdr:row>
      <xdr:rowOff>21590</xdr:rowOff>
    </xdr:from>
    <xdr:to>
      <xdr:col>2</xdr:col>
      <xdr:colOff>4401625</xdr:colOff>
      <xdr:row>50</xdr:row>
      <xdr:rowOff>1577780</xdr:rowOff>
    </xdr:to>
    <xdr:pic>
      <xdr:nvPicPr>
        <xdr:cNvPr id="16" name="図 15">
          <a:extLst>
            <a:ext uri="{FF2B5EF4-FFF2-40B4-BE49-F238E27FC236}">
              <a16:creationId xmlns:a16="http://schemas.microsoft.com/office/drawing/2014/main" id="{223FA187-73B5-2DC8-31CA-9D26958F4618}"/>
            </a:ext>
          </a:extLst>
        </xdr:cNvPr>
        <xdr:cNvPicPr>
          <a:picLocks noChangeAspect="1"/>
        </xdr:cNvPicPr>
      </xdr:nvPicPr>
      <xdr:blipFill>
        <a:blip xmlns:r="http://schemas.openxmlformats.org/officeDocument/2006/relationships" r:embed="rId9"/>
        <a:stretch>
          <a:fillRect/>
        </a:stretch>
      </xdr:blipFill>
      <xdr:spPr>
        <a:xfrm>
          <a:off x="3898900" y="25408890"/>
          <a:ext cx="1561905" cy="1561905"/>
        </a:xfrm>
        <a:prstGeom prst="rect">
          <a:avLst/>
        </a:prstGeom>
      </xdr:spPr>
    </xdr:pic>
    <xdr:clientData/>
  </xdr:twoCellAnchor>
  <xdr:twoCellAnchor editAs="oneCell">
    <xdr:from>
      <xdr:col>5</xdr:col>
      <xdr:colOff>2832100</xdr:colOff>
      <xdr:row>50</xdr:row>
      <xdr:rowOff>21590</xdr:rowOff>
    </xdr:from>
    <xdr:to>
      <xdr:col>5</xdr:col>
      <xdr:colOff>4401625</xdr:colOff>
      <xdr:row>50</xdr:row>
      <xdr:rowOff>1577780</xdr:rowOff>
    </xdr:to>
    <xdr:pic>
      <xdr:nvPicPr>
        <xdr:cNvPr id="17" name="図 16">
          <a:extLst>
            <a:ext uri="{FF2B5EF4-FFF2-40B4-BE49-F238E27FC236}">
              <a16:creationId xmlns:a16="http://schemas.microsoft.com/office/drawing/2014/main" id="{DE6CF882-703E-84CB-BE54-A212EEDF4A54}"/>
            </a:ext>
          </a:extLst>
        </xdr:cNvPr>
        <xdr:cNvPicPr>
          <a:picLocks noChangeAspect="1"/>
        </xdr:cNvPicPr>
      </xdr:nvPicPr>
      <xdr:blipFill>
        <a:blip xmlns:r="http://schemas.openxmlformats.org/officeDocument/2006/relationships" r:embed="rId9"/>
        <a:stretch>
          <a:fillRect/>
        </a:stretch>
      </xdr:blipFill>
      <xdr:spPr>
        <a:xfrm>
          <a:off x="8966200" y="25408890"/>
          <a:ext cx="1561905" cy="1561905"/>
        </a:xfrm>
        <a:prstGeom prst="rect">
          <a:avLst/>
        </a:prstGeom>
      </xdr:spPr>
    </xdr:pic>
    <xdr:clientData/>
  </xdr:twoCellAnchor>
  <xdr:twoCellAnchor editAs="oneCell">
    <xdr:from>
      <xdr:col>2</xdr:col>
      <xdr:colOff>2844800</xdr:colOff>
      <xdr:row>57</xdr:row>
      <xdr:rowOff>12700</xdr:rowOff>
    </xdr:from>
    <xdr:to>
      <xdr:col>2</xdr:col>
      <xdr:colOff>4399085</xdr:colOff>
      <xdr:row>57</xdr:row>
      <xdr:rowOff>1578415</xdr:rowOff>
    </xdr:to>
    <xdr:pic>
      <xdr:nvPicPr>
        <xdr:cNvPr id="18" name="図 17">
          <a:extLst>
            <a:ext uri="{FF2B5EF4-FFF2-40B4-BE49-F238E27FC236}">
              <a16:creationId xmlns:a16="http://schemas.microsoft.com/office/drawing/2014/main" id="{D1A57AEB-9788-645E-7EF4-A41E34BD3705}"/>
            </a:ext>
          </a:extLst>
        </xdr:cNvPr>
        <xdr:cNvPicPr>
          <a:picLocks noChangeAspect="1"/>
        </xdr:cNvPicPr>
      </xdr:nvPicPr>
      <xdr:blipFill>
        <a:blip xmlns:r="http://schemas.openxmlformats.org/officeDocument/2006/relationships" r:embed="rId10"/>
        <a:stretch>
          <a:fillRect/>
        </a:stretch>
      </xdr:blipFill>
      <xdr:spPr>
        <a:xfrm>
          <a:off x="3911600" y="28981400"/>
          <a:ext cx="1561905" cy="1561905"/>
        </a:xfrm>
        <a:prstGeom prst="rect">
          <a:avLst/>
        </a:prstGeom>
      </xdr:spPr>
    </xdr:pic>
    <xdr:clientData/>
  </xdr:twoCellAnchor>
  <xdr:twoCellAnchor editAs="oneCell">
    <xdr:from>
      <xdr:col>5</xdr:col>
      <xdr:colOff>2832100</xdr:colOff>
      <xdr:row>57</xdr:row>
      <xdr:rowOff>25400</xdr:rowOff>
    </xdr:from>
    <xdr:to>
      <xdr:col>5</xdr:col>
      <xdr:colOff>4401625</xdr:colOff>
      <xdr:row>57</xdr:row>
      <xdr:rowOff>1585400</xdr:rowOff>
    </xdr:to>
    <xdr:pic>
      <xdr:nvPicPr>
        <xdr:cNvPr id="19" name="図 18">
          <a:extLst>
            <a:ext uri="{FF2B5EF4-FFF2-40B4-BE49-F238E27FC236}">
              <a16:creationId xmlns:a16="http://schemas.microsoft.com/office/drawing/2014/main" id="{48AEF1F1-30CF-655D-5B7A-C84A20D1D7A9}"/>
            </a:ext>
          </a:extLst>
        </xdr:cNvPr>
        <xdr:cNvPicPr>
          <a:picLocks noChangeAspect="1"/>
        </xdr:cNvPicPr>
      </xdr:nvPicPr>
      <xdr:blipFill>
        <a:blip xmlns:r="http://schemas.openxmlformats.org/officeDocument/2006/relationships" r:embed="rId10"/>
        <a:stretch>
          <a:fillRect/>
        </a:stretch>
      </xdr:blipFill>
      <xdr:spPr>
        <a:xfrm>
          <a:off x="8966200" y="28994100"/>
          <a:ext cx="1561905" cy="1561905"/>
        </a:xfrm>
        <a:prstGeom prst="rect">
          <a:avLst/>
        </a:prstGeom>
      </xdr:spPr>
    </xdr:pic>
    <xdr:clientData/>
  </xdr:twoCellAnchor>
  <xdr:twoCellAnchor editAs="oneCell">
    <xdr:from>
      <xdr:col>2</xdr:col>
      <xdr:colOff>2832100</xdr:colOff>
      <xdr:row>64</xdr:row>
      <xdr:rowOff>16510</xdr:rowOff>
    </xdr:from>
    <xdr:to>
      <xdr:col>2</xdr:col>
      <xdr:colOff>4401625</xdr:colOff>
      <xdr:row>64</xdr:row>
      <xdr:rowOff>1580320</xdr:rowOff>
    </xdr:to>
    <xdr:pic>
      <xdr:nvPicPr>
        <xdr:cNvPr id="20" name="図 19">
          <a:extLst>
            <a:ext uri="{FF2B5EF4-FFF2-40B4-BE49-F238E27FC236}">
              <a16:creationId xmlns:a16="http://schemas.microsoft.com/office/drawing/2014/main" id="{A80FF00B-99E1-102C-8075-55D711DCC2C8}"/>
            </a:ext>
          </a:extLst>
        </xdr:cNvPr>
        <xdr:cNvPicPr>
          <a:picLocks noChangeAspect="1"/>
        </xdr:cNvPicPr>
      </xdr:nvPicPr>
      <xdr:blipFill>
        <a:blip xmlns:r="http://schemas.openxmlformats.org/officeDocument/2006/relationships" r:embed="rId11"/>
        <a:stretch>
          <a:fillRect/>
        </a:stretch>
      </xdr:blipFill>
      <xdr:spPr>
        <a:xfrm>
          <a:off x="3898900" y="32566610"/>
          <a:ext cx="1561905" cy="1561905"/>
        </a:xfrm>
        <a:prstGeom prst="rect">
          <a:avLst/>
        </a:prstGeom>
      </xdr:spPr>
    </xdr:pic>
    <xdr:clientData/>
  </xdr:twoCellAnchor>
  <xdr:twoCellAnchor editAs="oneCell">
    <xdr:from>
      <xdr:col>5</xdr:col>
      <xdr:colOff>2821305</xdr:colOff>
      <xdr:row>64</xdr:row>
      <xdr:rowOff>31115</xdr:rowOff>
    </xdr:from>
    <xdr:to>
      <xdr:col>5</xdr:col>
      <xdr:colOff>4402260</xdr:colOff>
      <xdr:row>64</xdr:row>
      <xdr:rowOff>1581590</xdr:rowOff>
    </xdr:to>
    <xdr:pic>
      <xdr:nvPicPr>
        <xdr:cNvPr id="21" name="図 20">
          <a:extLst>
            <a:ext uri="{FF2B5EF4-FFF2-40B4-BE49-F238E27FC236}">
              <a16:creationId xmlns:a16="http://schemas.microsoft.com/office/drawing/2014/main" id="{7405060A-2A74-B3E2-FAAD-27AF9ACFCBA7}"/>
            </a:ext>
          </a:extLst>
        </xdr:cNvPr>
        <xdr:cNvPicPr>
          <a:picLocks noChangeAspect="1"/>
        </xdr:cNvPicPr>
      </xdr:nvPicPr>
      <xdr:blipFill>
        <a:blip xmlns:r="http://schemas.openxmlformats.org/officeDocument/2006/relationships" r:embed="rId11"/>
        <a:stretch>
          <a:fillRect/>
        </a:stretch>
      </xdr:blipFill>
      <xdr:spPr>
        <a:xfrm>
          <a:off x="8955405" y="32581215"/>
          <a:ext cx="1569525" cy="1560000"/>
        </a:xfrm>
        <a:prstGeom prst="rect">
          <a:avLst/>
        </a:prstGeom>
      </xdr:spPr>
    </xdr:pic>
    <xdr:clientData/>
  </xdr:twoCellAnchor>
  <xdr:twoCellAnchor editAs="oneCell">
    <xdr:from>
      <xdr:col>2</xdr:col>
      <xdr:colOff>2832100</xdr:colOff>
      <xdr:row>71</xdr:row>
      <xdr:rowOff>21590</xdr:rowOff>
    </xdr:from>
    <xdr:to>
      <xdr:col>2</xdr:col>
      <xdr:colOff>4401625</xdr:colOff>
      <xdr:row>71</xdr:row>
      <xdr:rowOff>1581590</xdr:rowOff>
    </xdr:to>
    <xdr:pic>
      <xdr:nvPicPr>
        <xdr:cNvPr id="22" name="図 21">
          <a:extLst>
            <a:ext uri="{FF2B5EF4-FFF2-40B4-BE49-F238E27FC236}">
              <a16:creationId xmlns:a16="http://schemas.microsoft.com/office/drawing/2014/main" id="{D2AB6779-B419-B88E-A4F3-F4ED8217D62A}"/>
            </a:ext>
          </a:extLst>
        </xdr:cNvPr>
        <xdr:cNvPicPr>
          <a:picLocks noChangeAspect="1"/>
        </xdr:cNvPicPr>
      </xdr:nvPicPr>
      <xdr:blipFill>
        <a:blip xmlns:r="http://schemas.openxmlformats.org/officeDocument/2006/relationships" r:embed="rId12"/>
        <a:stretch>
          <a:fillRect/>
        </a:stretch>
      </xdr:blipFill>
      <xdr:spPr>
        <a:xfrm>
          <a:off x="3898900" y="36153090"/>
          <a:ext cx="1561905" cy="1561905"/>
        </a:xfrm>
        <a:prstGeom prst="rect">
          <a:avLst/>
        </a:prstGeom>
      </xdr:spPr>
    </xdr:pic>
    <xdr:clientData/>
  </xdr:twoCellAnchor>
  <xdr:twoCellAnchor editAs="oneCell">
    <xdr:from>
      <xdr:col>5</xdr:col>
      <xdr:colOff>2832100</xdr:colOff>
      <xdr:row>71</xdr:row>
      <xdr:rowOff>25400</xdr:rowOff>
    </xdr:from>
    <xdr:to>
      <xdr:col>5</xdr:col>
      <xdr:colOff>4401625</xdr:colOff>
      <xdr:row>71</xdr:row>
      <xdr:rowOff>1585400</xdr:rowOff>
    </xdr:to>
    <xdr:pic>
      <xdr:nvPicPr>
        <xdr:cNvPr id="23" name="図 22">
          <a:extLst>
            <a:ext uri="{FF2B5EF4-FFF2-40B4-BE49-F238E27FC236}">
              <a16:creationId xmlns:a16="http://schemas.microsoft.com/office/drawing/2014/main" id="{8A52285C-12A4-4C27-AD6B-EB2EFA0F1FC9}"/>
            </a:ext>
          </a:extLst>
        </xdr:cNvPr>
        <xdr:cNvPicPr>
          <a:picLocks noChangeAspect="1"/>
        </xdr:cNvPicPr>
      </xdr:nvPicPr>
      <xdr:blipFill>
        <a:blip xmlns:r="http://schemas.openxmlformats.org/officeDocument/2006/relationships" r:embed="rId12"/>
        <a:stretch>
          <a:fillRect/>
        </a:stretch>
      </xdr:blipFill>
      <xdr:spPr>
        <a:xfrm>
          <a:off x="8966200" y="36156900"/>
          <a:ext cx="1561905" cy="1561905"/>
        </a:xfrm>
        <a:prstGeom prst="rect">
          <a:avLst/>
        </a:prstGeom>
      </xdr:spPr>
    </xdr:pic>
    <xdr:clientData/>
  </xdr:twoCellAnchor>
  <xdr:twoCellAnchor editAs="oneCell">
    <xdr:from>
      <xdr:col>2</xdr:col>
      <xdr:colOff>2828290</xdr:colOff>
      <xdr:row>78</xdr:row>
      <xdr:rowOff>17780</xdr:rowOff>
    </xdr:from>
    <xdr:to>
      <xdr:col>2</xdr:col>
      <xdr:colOff>4397815</xdr:colOff>
      <xdr:row>78</xdr:row>
      <xdr:rowOff>1581590</xdr:rowOff>
    </xdr:to>
    <xdr:pic>
      <xdr:nvPicPr>
        <xdr:cNvPr id="24" name="図 23">
          <a:extLst>
            <a:ext uri="{FF2B5EF4-FFF2-40B4-BE49-F238E27FC236}">
              <a16:creationId xmlns:a16="http://schemas.microsoft.com/office/drawing/2014/main" id="{570DBA49-738A-279F-BE92-FD144AA170C0}"/>
            </a:ext>
          </a:extLst>
        </xdr:cNvPr>
        <xdr:cNvPicPr>
          <a:picLocks noChangeAspect="1"/>
        </xdr:cNvPicPr>
      </xdr:nvPicPr>
      <xdr:blipFill>
        <a:blip xmlns:r="http://schemas.openxmlformats.org/officeDocument/2006/relationships" r:embed="rId13"/>
        <a:stretch>
          <a:fillRect/>
        </a:stretch>
      </xdr:blipFill>
      <xdr:spPr>
        <a:xfrm>
          <a:off x="3895090" y="39730680"/>
          <a:ext cx="1560000" cy="1561905"/>
        </a:xfrm>
        <a:prstGeom prst="rect">
          <a:avLst/>
        </a:prstGeom>
      </xdr:spPr>
    </xdr:pic>
    <xdr:clientData/>
  </xdr:twoCellAnchor>
  <xdr:twoCellAnchor editAs="oneCell">
    <xdr:from>
      <xdr:col>5</xdr:col>
      <xdr:colOff>2844800</xdr:colOff>
      <xdr:row>78</xdr:row>
      <xdr:rowOff>25400</xdr:rowOff>
    </xdr:from>
    <xdr:to>
      <xdr:col>5</xdr:col>
      <xdr:colOff>4397180</xdr:colOff>
      <xdr:row>78</xdr:row>
      <xdr:rowOff>1581590</xdr:rowOff>
    </xdr:to>
    <xdr:pic>
      <xdr:nvPicPr>
        <xdr:cNvPr id="25" name="図 24">
          <a:extLst>
            <a:ext uri="{FF2B5EF4-FFF2-40B4-BE49-F238E27FC236}">
              <a16:creationId xmlns:a16="http://schemas.microsoft.com/office/drawing/2014/main" id="{26EAF9EF-A46E-4D01-B4A2-6A556A0BC6E4}"/>
            </a:ext>
          </a:extLst>
        </xdr:cNvPr>
        <xdr:cNvPicPr>
          <a:picLocks noChangeAspect="1"/>
        </xdr:cNvPicPr>
      </xdr:nvPicPr>
      <xdr:blipFill>
        <a:blip xmlns:r="http://schemas.openxmlformats.org/officeDocument/2006/relationships" r:embed="rId13"/>
        <a:stretch>
          <a:fillRect/>
        </a:stretch>
      </xdr:blipFill>
      <xdr:spPr>
        <a:xfrm>
          <a:off x="8978900" y="39738300"/>
          <a:ext cx="1560000" cy="1561905"/>
        </a:xfrm>
        <a:prstGeom prst="rect">
          <a:avLst/>
        </a:prstGeom>
      </xdr:spPr>
    </xdr:pic>
    <xdr:clientData/>
  </xdr:twoCellAnchor>
  <xdr:twoCellAnchor editAs="oneCell">
    <xdr:from>
      <xdr:col>2</xdr:col>
      <xdr:colOff>2835910</xdr:colOff>
      <xdr:row>85</xdr:row>
      <xdr:rowOff>25400</xdr:rowOff>
    </xdr:from>
    <xdr:to>
      <xdr:col>2</xdr:col>
      <xdr:colOff>4397815</xdr:colOff>
      <xdr:row>85</xdr:row>
      <xdr:rowOff>1585400</xdr:rowOff>
    </xdr:to>
    <xdr:pic>
      <xdr:nvPicPr>
        <xdr:cNvPr id="26" name="図 25">
          <a:extLst>
            <a:ext uri="{FF2B5EF4-FFF2-40B4-BE49-F238E27FC236}">
              <a16:creationId xmlns:a16="http://schemas.microsoft.com/office/drawing/2014/main" id="{2D45BCA9-D8B9-AD0A-5BE1-286E110771DC}"/>
            </a:ext>
          </a:extLst>
        </xdr:cNvPr>
        <xdr:cNvPicPr>
          <a:picLocks noChangeAspect="1"/>
        </xdr:cNvPicPr>
      </xdr:nvPicPr>
      <xdr:blipFill>
        <a:blip xmlns:r="http://schemas.openxmlformats.org/officeDocument/2006/relationships" r:embed="rId14"/>
        <a:stretch>
          <a:fillRect/>
        </a:stretch>
      </xdr:blipFill>
      <xdr:spPr>
        <a:xfrm>
          <a:off x="3902710" y="43319700"/>
          <a:ext cx="1561905" cy="1561905"/>
        </a:xfrm>
        <a:prstGeom prst="rect">
          <a:avLst/>
        </a:prstGeom>
      </xdr:spPr>
    </xdr:pic>
    <xdr:clientData/>
  </xdr:twoCellAnchor>
  <xdr:twoCellAnchor editAs="oneCell">
    <xdr:from>
      <xdr:col>5</xdr:col>
      <xdr:colOff>2839720</xdr:colOff>
      <xdr:row>85</xdr:row>
      <xdr:rowOff>31115</xdr:rowOff>
    </xdr:from>
    <xdr:to>
      <xdr:col>5</xdr:col>
      <xdr:colOff>4401625</xdr:colOff>
      <xdr:row>85</xdr:row>
      <xdr:rowOff>1585400</xdr:rowOff>
    </xdr:to>
    <xdr:pic>
      <xdr:nvPicPr>
        <xdr:cNvPr id="27" name="図 26">
          <a:extLst>
            <a:ext uri="{FF2B5EF4-FFF2-40B4-BE49-F238E27FC236}">
              <a16:creationId xmlns:a16="http://schemas.microsoft.com/office/drawing/2014/main" id="{24E3B78E-1C5A-F8FF-A562-863512E547E1}"/>
            </a:ext>
          </a:extLst>
        </xdr:cNvPr>
        <xdr:cNvPicPr>
          <a:picLocks noChangeAspect="1"/>
        </xdr:cNvPicPr>
      </xdr:nvPicPr>
      <xdr:blipFill>
        <a:blip xmlns:r="http://schemas.openxmlformats.org/officeDocument/2006/relationships" r:embed="rId14"/>
        <a:stretch>
          <a:fillRect/>
        </a:stretch>
      </xdr:blipFill>
      <xdr:spPr>
        <a:xfrm>
          <a:off x="8973820" y="43325415"/>
          <a:ext cx="1561905" cy="1560000"/>
        </a:xfrm>
        <a:prstGeom prst="rect">
          <a:avLst/>
        </a:prstGeom>
      </xdr:spPr>
    </xdr:pic>
    <xdr:clientData/>
  </xdr:twoCellAnchor>
  <xdr:twoCellAnchor editAs="oneCell">
    <xdr:from>
      <xdr:col>2</xdr:col>
      <xdr:colOff>2828290</xdr:colOff>
      <xdr:row>92</xdr:row>
      <xdr:rowOff>20320</xdr:rowOff>
    </xdr:from>
    <xdr:to>
      <xdr:col>2</xdr:col>
      <xdr:colOff>4397815</xdr:colOff>
      <xdr:row>92</xdr:row>
      <xdr:rowOff>1576510</xdr:rowOff>
    </xdr:to>
    <xdr:pic>
      <xdr:nvPicPr>
        <xdr:cNvPr id="28" name="図 27">
          <a:extLst>
            <a:ext uri="{FF2B5EF4-FFF2-40B4-BE49-F238E27FC236}">
              <a16:creationId xmlns:a16="http://schemas.microsoft.com/office/drawing/2014/main" id="{A6835AD7-327A-0D9D-2ECA-779F584A8BDC}"/>
            </a:ext>
          </a:extLst>
        </xdr:cNvPr>
        <xdr:cNvPicPr>
          <a:picLocks noChangeAspect="1"/>
        </xdr:cNvPicPr>
      </xdr:nvPicPr>
      <xdr:blipFill>
        <a:blip xmlns:r="http://schemas.openxmlformats.org/officeDocument/2006/relationships" r:embed="rId15"/>
        <a:stretch>
          <a:fillRect/>
        </a:stretch>
      </xdr:blipFill>
      <xdr:spPr>
        <a:xfrm>
          <a:off x="3895090" y="46896020"/>
          <a:ext cx="1560000" cy="1554285"/>
        </a:xfrm>
        <a:prstGeom prst="rect">
          <a:avLst/>
        </a:prstGeom>
      </xdr:spPr>
    </xdr:pic>
    <xdr:clientData/>
  </xdr:twoCellAnchor>
  <xdr:twoCellAnchor editAs="oneCell">
    <xdr:from>
      <xdr:col>5</xdr:col>
      <xdr:colOff>2832100</xdr:colOff>
      <xdr:row>92</xdr:row>
      <xdr:rowOff>16510</xdr:rowOff>
    </xdr:from>
    <xdr:to>
      <xdr:col>5</xdr:col>
      <xdr:colOff>4401625</xdr:colOff>
      <xdr:row>92</xdr:row>
      <xdr:rowOff>1580320</xdr:rowOff>
    </xdr:to>
    <xdr:pic>
      <xdr:nvPicPr>
        <xdr:cNvPr id="29" name="図 28">
          <a:extLst>
            <a:ext uri="{FF2B5EF4-FFF2-40B4-BE49-F238E27FC236}">
              <a16:creationId xmlns:a16="http://schemas.microsoft.com/office/drawing/2014/main" id="{C130074C-C910-1741-4EF6-C14BE986E49D}"/>
            </a:ext>
          </a:extLst>
        </xdr:cNvPr>
        <xdr:cNvPicPr>
          <a:picLocks noChangeAspect="1"/>
        </xdr:cNvPicPr>
      </xdr:nvPicPr>
      <xdr:blipFill>
        <a:blip xmlns:r="http://schemas.openxmlformats.org/officeDocument/2006/relationships" r:embed="rId15"/>
        <a:stretch>
          <a:fillRect/>
        </a:stretch>
      </xdr:blipFill>
      <xdr:spPr>
        <a:xfrm>
          <a:off x="8966200" y="46892210"/>
          <a:ext cx="1561905" cy="1561905"/>
        </a:xfrm>
        <a:prstGeom prst="rect">
          <a:avLst/>
        </a:prstGeom>
      </xdr:spPr>
    </xdr:pic>
    <xdr:clientData/>
  </xdr:twoCellAnchor>
  <xdr:twoCellAnchor editAs="oneCell">
    <xdr:from>
      <xdr:col>2</xdr:col>
      <xdr:colOff>2832100</xdr:colOff>
      <xdr:row>99</xdr:row>
      <xdr:rowOff>25400</xdr:rowOff>
    </xdr:from>
    <xdr:to>
      <xdr:col>2</xdr:col>
      <xdr:colOff>4401625</xdr:colOff>
      <xdr:row>99</xdr:row>
      <xdr:rowOff>1585400</xdr:rowOff>
    </xdr:to>
    <xdr:pic>
      <xdr:nvPicPr>
        <xdr:cNvPr id="30" name="図 29">
          <a:extLst>
            <a:ext uri="{FF2B5EF4-FFF2-40B4-BE49-F238E27FC236}">
              <a16:creationId xmlns:a16="http://schemas.microsoft.com/office/drawing/2014/main" id="{AD456220-477D-034F-C3F8-4C32043401DC}"/>
            </a:ext>
          </a:extLst>
        </xdr:cNvPr>
        <xdr:cNvPicPr>
          <a:picLocks noChangeAspect="1"/>
        </xdr:cNvPicPr>
      </xdr:nvPicPr>
      <xdr:blipFill>
        <a:blip xmlns:r="http://schemas.openxmlformats.org/officeDocument/2006/relationships" r:embed="rId16"/>
        <a:stretch>
          <a:fillRect/>
        </a:stretch>
      </xdr:blipFill>
      <xdr:spPr>
        <a:xfrm>
          <a:off x="3898900" y="50482500"/>
          <a:ext cx="1561905" cy="1561905"/>
        </a:xfrm>
        <a:prstGeom prst="rect">
          <a:avLst/>
        </a:prstGeom>
      </xdr:spPr>
    </xdr:pic>
    <xdr:clientData/>
  </xdr:twoCellAnchor>
  <xdr:twoCellAnchor editAs="oneCell">
    <xdr:from>
      <xdr:col>5</xdr:col>
      <xdr:colOff>2832100</xdr:colOff>
      <xdr:row>99</xdr:row>
      <xdr:rowOff>25400</xdr:rowOff>
    </xdr:from>
    <xdr:to>
      <xdr:col>5</xdr:col>
      <xdr:colOff>4397815</xdr:colOff>
      <xdr:row>99</xdr:row>
      <xdr:rowOff>1585400</xdr:rowOff>
    </xdr:to>
    <xdr:pic>
      <xdr:nvPicPr>
        <xdr:cNvPr id="31" name="図 30">
          <a:extLst>
            <a:ext uri="{FF2B5EF4-FFF2-40B4-BE49-F238E27FC236}">
              <a16:creationId xmlns:a16="http://schemas.microsoft.com/office/drawing/2014/main" id="{A21B1E30-BAA3-FF63-3886-C126350B8237}"/>
            </a:ext>
          </a:extLst>
        </xdr:cNvPr>
        <xdr:cNvPicPr>
          <a:picLocks noChangeAspect="1"/>
        </xdr:cNvPicPr>
      </xdr:nvPicPr>
      <xdr:blipFill>
        <a:blip xmlns:r="http://schemas.openxmlformats.org/officeDocument/2006/relationships" r:embed="rId16"/>
        <a:stretch>
          <a:fillRect/>
        </a:stretch>
      </xdr:blipFill>
      <xdr:spPr>
        <a:xfrm>
          <a:off x="8966200" y="50482500"/>
          <a:ext cx="1565715" cy="1561905"/>
        </a:xfrm>
        <a:prstGeom prst="rect">
          <a:avLst/>
        </a:prstGeom>
      </xdr:spPr>
    </xdr:pic>
    <xdr:clientData/>
  </xdr:twoCellAnchor>
  <xdr:twoCellAnchor editAs="oneCell">
    <xdr:from>
      <xdr:col>2</xdr:col>
      <xdr:colOff>2832100</xdr:colOff>
      <xdr:row>106</xdr:row>
      <xdr:rowOff>25400</xdr:rowOff>
    </xdr:from>
    <xdr:to>
      <xdr:col>2</xdr:col>
      <xdr:colOff>4401625</xdr:colOff>
      <xdr:row>106</xdr:row>
      <xdr:rowOff>1581590</xdr:rowOff>
    </xdr:to>
    <xdr:pic>
      <xdr:nvPicPr>
        <xdr:cNvPr id="32" name="図 31">
          <a:extLst>
            <a:ext uri="{FF2B5EF4-FFF2-40B4-BE49-F238E27FC236}">
              <a16:creationId xmlns:a16="http://schemas.microsoft.com/office/drawing/2014/main" id="{27892911-C2D3-D12F-61AB-900BBD80B976}"/>
            </a:ext>
          </a:extLst>
        </xdr:cNvPr>
        <xdr:cNvPicPr>
          <a:picLocks noChangeAspect="1"/>
        </xdr:cNvPicPr>
      </xdr:nvPicPr>
      <xdr:blipFill>
        <a:blip xmlns:r="http://schemas.openxmlformats.org/officeDocument/2006/relationships" r:embed="rId17"/>
        <a:stretch>
          <a:fillRect/>
        </a:stretch>
      </xdr:blipFill>
      <xdr:spPr>
        <a:xfrm>
          <a:off x="3898900" y="54063900"/>
          <a:ext cx="1561905" cy="1561905"/>
        </a:xfrm>
        <a:prstGeom prst="rect">
          <a:avLst/>
        </a:prstGeom>
      </xdr:spPr>
    </xdr:pic>
    <xdr:clientData/>
  </xdr:twoCellAnchor>
  <xdr:twoCellAnchor editAs="oneCell">
    <xdr:from>
      <xdr:col>5</xdr:col>
      <xdr:colOff>2839720</xdr:colOff>
      <xdr:row>106</xdr:row>
      <xdr:rowOff>31115</xdr:rowOff>
    </xdr:from>
    <xdr:to>
      <xdr:col>5</xdr:col>
      <xdr:colOff>4401625</xdr:colOff>
      <xdr:row>106</xdr:row>
      <xdr:rowOff>1581590</xdr:rowOff>
    </xdr:to>
    <xdr:pic>
      <xdr:nvPicPr>
        <xdr:cNvPr id="33" name="図 32">
          <a:extLst>
            <a:ext uri="{FF2B5EF4-FFF2-40B4-BE49-F238E27FC236}">
              <a16:creationId xmlns:a16="http://schemas.microsoft.com/office/drawing/2014/main" id="{A3C73A5C-1172-E0A8-BB8F-DB8E431B5567}"/>
            </a:ext>
          </a:extLst>
        </xdr:cNvPr>
        <xdr:cNvPicPr>
          <a:picLocks noChangeAspect="1"/>
        </xdr:cNvPicPr>
      </xdr:nvPicPr>
      <xdr:blipFill>
        <a:blip xmlns:r="http://schemas.openxmlformats.org/officeDocument/2006/relationships" r:embed="rId17"/>
        <a:stretch>
          <a:fillRect/>
        </a:stretch>
      </xdr:blipFill>
      <xdr:spPr>
        <a:xfrm>
          <a:off x="8973820" y="54069615"/>
          <a:ext cx="1561905" cy="1560000"/>
        </a:xfrm>
        <a:prstGeom prst="rect">
          <a:avLst/>
        </a:prstGeom>
      </xdr:spPr>
    </xdr:pic>
    <xdr:clientData/>
  </xdr:twoCellAnchor>
  <xdr:twoCellAnchor editAs="oneCell">
    <xdr:from>
      <xdr:col>2</xdr:col>
      <xdr:colOff>2835910</xdr:colOff>
      <xdr:row>113</xdr:row>
      <xdr:rowOff>25400</xdr:rowOff>
    </xdr:from>
    <xdr:to>
      <xdr:col>2</xdr:col>
      <xdr:colOff>4397815</xdr:colOff>
      <xdr:row>113</xdr:row>
      <xdr:rowOff>1585400</xdr:rowOff>
    </xdr:to>
    <xdr:pic>
      <xdr:nvPicPr>
        <xdr:cNvPr id="34" name="図 33">
          <a:extLst>
            <a:ext uri="{FF2B5EF4-FFF2-40B4-BE49-F238E27FC236}">
              <a16:creationId xmlns:a16="http://schemas.microsoft.com/office/drawing/2014/main" id="{C12F332C-76A2-4DCE-8533-9735D7D2788E}"/>
            </a:ext>
          </a:extLst>
        </xdr:cNvPr>
        <xdr:cNvPicPr>
          <a:picLocks noChangeAspect="1"/>
        </xdr:cNvPicPr>
      </xdr:nvPicPr>
      <xdr:blipFill>
        <a:blip xmlns:r="http://schemas.openxmlformats.org/officeDocument/2006/relationships" r:embed="rId18"/>
        <a:stretch>
          <a:fillRect/>
        </a:stretch>
      </xdr:blipFill>
      <xdr:spPr>
        <a:xfrm>
          <a:off x="3902710" y="57645300"/>
          <a:ext cx="1561905" cy="1561905"/>
        </a:xfrm>
        <a:prstGeom prst="rect">
          <a:avLst/>
        </a:prstGeom>
      </xdr:spPr>
    </xdr:pic>
    <xdr:clientData/>
  </xdr:twoCellAnchor>
  <xdr:twoCellAnchor editAs="oneCell">
    <xdr:from>
      <xdr:col>5</xdr:col>
      <xdr:colOff>2830195</xdr:colOff>
      <xdr:row>113</xdr:row>
      <xdr:rowOff>25400</xdr:rowOff>
    </xdr:from>
    <xdr:to>
      <xdr:col>5</xdr:col>
      <xdr:colOff>4399720</xdr:colOff>
      <xdr:row>113</xdr:row>
      <xdr:rowOff>1585400</xdr:rowOff>
    </xdr:to>
    <xdr:pic>
      <xdr:nvPicPr>
        <xdr:cNvPr id="35" name="図 34">
          <a:extLst>
            <a:ext uri="{FF2B5EF4-FFF2-40B4-BE49-F238E27FC236}">
              <a16:creationId xmlns:a16="http://schemas.microsoft.com/office/drawing/2014/main" id="{DA605D64-1733-2905-2F9A-FE0BA958F1F7}"/>
            </a:ext>
          </a:extLst>
        </xdr:cNvPr>
        <xdr:cNvPicPr>
          <a:picLocks noChangeAspect="1"/>
        </xdr:cNvPicPr>
      </xdr:nvPicPr>
      <xdr:blipFill>
        <a:blip xmlns:r="http://schemas.openxmlformats.org/officeDocument/2006/relationships" r:embed="rId18"/>
        <a:stretch>
          <a:fillRect/>
        </a:stretch>
      </xdr:blipFill>
      <xdr:spPr>
        <a:xfrm>
          <a:off x="8964295" y="57645300"/>
          <a:ext cx="1569525" cy="1561905"/>
        </a:xfrm>
        <a:prstGeom prst="rect">
          <a:avLst/>
        </a:prstGeom>
      </xdr:spPr>
    </xdr:pic>
    <xdr:clientData/>
  </xdr:twoCellAnchor>
  <xdr:twoCellAnchor editAs="oneCell">
    <xdr:from>
      <xdr:col>2</xdr:col>
      <xdr:colOff>2832100</xdr:colOff>
      <xdr:row>120</xdr:row>
      <xdr:rowOff>21590</xdr:rowOff>
    </xdr:from>
    <xdr:to>
      <xdr:col>2</xdr:col>
      <xdr:colOff>4401625</xdr:colOff>
      <xdr:row>120</xdr:row>
      <xdr:rowOff>1577780</xdr:rowOff>
    </xdr:to>
    <xdr:pic>
      <xdr:nvPicPr>
        <xdr:cNvPr id="36" name="図 35">
          <a:extLst>
            <a:ext uri="{FF2B5EF4-FFF2-40B4-BE49-F238E27FC236}">
              <a16:creationId xmlns:a16="http://schemas.microsoft.com/office/drawing/2014/main" id="{6AF13CD9-31DE-2CD4-D5D6-6463A034B66E}"/>
            </a:ext>
          </a:extLst>
        </xdr:cNvPr>
        <xdr:cNvPicPr>
          <a:picLocks noChangeAspect="1"/>
        </xdr:cNvPicPr>
      </xdr:nvPicPr>
      <xdr:blipFill>
        <a:blip xmlns:r="http://schemas.openxmlformats.org/officeDocument/2006/relationships" r:embed="rId19"/>
        <a:stretch>
          <a:fillRect/>
        </a:stretch>
      </xdr:blipFill>
      <xdr:spPr>
        <a:xfrm>
          <a:off x="3898900" y="61222890"/>
          <a:ext cx="1561905" cy="1561905"/>
        </a:xfrm>
        <a:prstGeom prst="rect">
          <a:avLst/>
        </a:prstGeom>
      </xdr:spPr>
    </xdr:pic>
    <xdr:clientData/>
  </xdr:twoCellAnchor>
  <xdr:twoCellAnchor editAs="oneCell">
    <xdr:from>
      <xdr:col>5</xdr:col>
      <xdr:colOff>2830195</xdr:colOff>
      <xdr:row>120</xdr:row>
      <xdr:rowOff>25400</xdr:rowOff>
    </xdr:from>
    <xdr:to>
      <xdr:col>5</xdr:col>
      <xdr:colOff>4401625</xdr:colOff>
      <xdr:row>120</xdr:row>
      <xdr:rowOff>1581590</xdr:rowOff>
    </xdr:to>
    <xdr:pic>
      <xdr:nvPicPr>
        <xdr:cNvPr id="37" name="図 36">
          <a:extLst>
            <a:ext uri="{FF2B5EF4-FFF2-40B4-BE49-F238E27FC236}">
              <a16:creationId xmlns:a16="http://schemas.microsoft.com/office/drawing/2014/main" id="{D98F9724-6A9D-E8B6-4F4D-32706593A959}"/>
            </a:ext>
          </a:extLst>
        </xdr:cNvPr>
        <xdr:cNvPicPr>
          <a:picLocks noChangeAspect="1"/>
        </xdr:cNvPicPr>
      </xdr:nvPicPr>
      <xdr:blipFill>
        <a:blip xmlns:r="http://schemas.openxmlformats.org/officeDocument/2006/relationships" r:embed="rId19"/>
        <a:stretch>
          <a:fillRect/>
        </a:stretch>
      </xdr:blipFill>
      <xdr:spPr>
        <a:xfrm>
          <a:off x="8964295" y="61226700"/>
          <a:ext cx="1560000" cy="1565715"/>
        </a:xfrm>
        <a:prstGeom prst="rect">
          <a:avLst/>
        </a:prstGeom>
      </xdr:spPr>
    </xdr:pic>
    <xdr:clientData/>
  </xdr:twoCellAnchor>
  <xdr:twoCellAnchor editAs="oneCell">
    <xdr:from>
      <xdr:col>2</xdr:col>
      <xdr:colOff>2844800</xdr:colOff>
      <xdr:row>127</xdr:row>
      <xdr:rowOff>12700</xdr:rowOff>
    </xdr:from>
    <xdr:to>
      <xdr:col>2</xdr:col>
      <xdr:colOff>4399085</xdr:colOff>
      <xdr:row>127</xdr:row>
      <xdr:rowOff>1578415</xdr:rowOff>
    </xdr:to>
    <xdr:pic>
      <xdr:nvPicPr>
        <xdr:cNvPr id="38" name="図 37">
          <a:extLst>
            <a:ext uri="{FF2B5EF4-FFF2-40B4-BE49-F238E27FC236}">
              <a16:creationId xmlns:a16="http://schemas.microsoft.com/office/drawing/2014/main" id="{E1D83E3F-8C0E-D989-D72E-C92B640F7ED7}"/>
            </a:ext>
          </a:extLst>
        </xdr:cNvPr>
        <xdr:cNvPicPr>
          <a:picLocks noChangeAspect="1"/>
        </xdr:cNvPicPr>
      </xdr:nvPicPr>
      <xdr:blipFill>
        <a:blip xmlns:r="http://schemas.openxmlformats.org/officeDocument/2006/relationships" r:embed="rId20"/>
        <a:stretch>
          <a:fillRect/>
        </a:stretch>
      </xdr:blipFill>
      <xdr:spPr>
        <a:xfrm>
          <a:off x="3911600" y="64795400"/>
          <a:ext cx="1561905" cy="1561905"/>
        </a:xfrm>
        <a:prstGeom prst="rect">
          <a:avLst/>
        </a:prstGeom>
      </xdr:spPr>
    </xdr:pic>
    <xdr:clientData/>
  </xdr:twoCellAnchor>
  <xdr:twoCellAnchor editAs="oneCell">
    <xdr:from>
      <xdr:col>5</xdr:col>
      <xdr:colOff>2832100</xdr:colOff>
      <xdr:row>127</xdr:row>
      <xdr:rowOff>38100</xdr:rowOff>
    </xdr:from>
    <xdr:to>
      <xdr:col>5</xdr:col>
      <xdr:colOff>4397815</xdr:colOff>
      <xdr:row>127</xdr:row>
      <xdr:rowOff>1596195</xdr:rowOff>
    </xdr:to>
    <xdr:pic>
      <xdr:nvPicPr>
        <xdr:cNvPr id="39" name="図 38">
          <a:extLst>
            <a:ext uri="{FF2B5EF4-FFF2-40B4-BE49-F238E27FC236}">
              <a16:creationId xmlns:a16="http://schemas.microsoft.com/office/drawing/2014/main" id="{00B74ACD-CA31-7F64-9FB0-506652899A34}"/>
            </a:ext>
          </a:extLst>
        </xdr:cNvPr>
        <xdr:cNvPicPr>
          <a:picLocks noChangeAspect="1"/>
        </xdr:cNvPicPr>
      </xdr:nvPicPr>
      <xdr:blipFill>
        <a:blip xmlns:r="http://schemas.openxmlformats.org/officeDocument/2006/relationships" r:embed="rId20"/>
        <a:stretch>
          <a:fillRect/>
        </a:stretch>
      </xdr:blipFill>
      <xdr:spPr>
        <a:xfrm>
          <a:off x="8966200" y="64820800"/>
          <a:ext cx="1565715" cy="1561905"/>
        </a:xfrm>
        <a:prstGeom prst="rect">
          <a:avLst/>
        </a:prstGeom>
      </xdr:spPr>
    </xdr:pic>
    <xdr:clientData/>
  </xdr:twoCellAnchor>
  <xdr:twoCellAnchor editAs="oneCell">
    <xdr:from>
      <xdr:col>2</xdr:col>
      <xdr:colOff>2837180</xdr:colOff>
      <xdr:row>134</xdr:row>
      <xdr:rowOff>31115</xdr:rowOff>
    </xdr:from>
    <xdr:to>
      <xdr:col>2</xdr:col>
      <xdr:colOff>4399085</xdr:colOff>
      <xdr:row>134</xdr:row>
      <xdr:rowOff>1581590</xdr:rowOff>
    </xdr:to>
    <xdr:pic>
      <xdr:nvPicPr>
        <xdr:cNvPr id="40" name="図 39">
          <a:extLst>
            <a:ext uri="{FF2B5EF4-FFF2-40B4-BE49-F238E27FC236}">
              <a16:creationId xmlns:a16="http://schemas.microsoft.com/office/drawing/2014/main" id="{43920ADD-E106-08C9-5B40-F10B809F5A6C}"/>
            </a:ext>
          </a:extLst>
        </xdr:cNvPr>
        <xdr:cNvPicPr>
          <a:picLocks noChangeAspect="1"/>
        </xdr:cNvPicPr>
      </xdr:nvPicPr>
      <xdr:blipFill>
        <a:blip xmlns:r="http://schemas.openxmlformats.org/officeDocument/2006/relationships" r:embed="rId21"/>
        <a:stretch>
          <a:fillRect/>
        </a:stretch>
      </xdr:blipFill>
      <xdr:spPr>
        <a:xfrm>
          <a:off x="3903980" y="68395215"/>
          <a:ext cx="1561905" cy="1560000"/>
        </a:xfrm>
        <a:prstGeom prst="rect">
          <a:avLst/>
        </a:prstGeom>
      </xdr:spPr>
    </xdr:pic>
    <xdr:clientData/>
  </xdr:twoCellAnchor>
  <xdr:twoCellAnchor editAs="oneCell">
    <xdr:from>
      <xdr:col>5</xdr:col>
      <xdr:colOff>2835910</xdr:colOff>
      <xdr:row>134</xdr:row>
      <xdr:rowOff>25400</xdr:rowOff>
    </xdr:from>
    <xdr:to>
      <xdr:col>5</xdr:col>
      <xdr:colOff>4397815</xdr:colOff>
      <xdr:row>134</xdr:row>
      <xdr:rowOff>1581590</xdr:rowOff>
    </xdr:to>
    <xdr:pic>
      <xdr:nvPicPr>
        <xdr:cNvPr id="41" name="図 40">
          <a:extLst>
            <a:ext uri="{FF2B5EF4-FFF2-40B4-BE49-F238E27FC236}">
              <a16:creationId xmlns:a16="http://schemas.microsoft.com/office/drawing/2014/main" id="{BAF3460C-1AF6-305C-7911-B080DB89795B}"/>
            </a:ext>
          </a:extLst>
        </xdr:cNvPr>
        <xdr:cNvPicPr>
          <a:picLocks noChangeAspect="1"/>
        </xdr:cNvPicPr>
      </xdr:nvPicPr>
      <xdr:blipFill>
        <a:blip xmlns:r="http://schemas.openxmlformats.org/officeDocument/2006/relationships" r:embed="rId21"/>
        <a:stretch>
          <a:fillRect/>
        </a:stretch>
      </xdr:blipFill>
      <xdr:spPr>
        <a:xfrm>
          <a:off x="8970010" y="68389500"/>
          <a:ext cx="1561905" cy="1561905"/>
        </a:xfrm>
        <a:prstGeom prst="rect">
          <a:avLst/>
        </a:prstGeom>
      </xdr:spPr>
    </xdr:pic>
    <xdr:clientData/>
  </xdr:twoCellAnchor>
  <xdr:twoCellAnchor editAs="oneCell">
    <xdr:from>
      <xdr:col>2</xdr:col>
      <xdr:colOff>2835910</xdr:colOff>
      <xdr:row>141</xdr:row>
      <xdr:rowOff>25400</xdr:rowOff>
    </xdr:from>
    <xdr:to>
      <xdr:col>2</xdr:col>
      <xdr:colOff>4397815</xdr:colOff>
      <xdr:row>141</xdr:row>
      <xdr:rowOff>1585400</xdr:rowOff>
    </xdr:to>
    <xdr:pic>
      <xdr:nvPicPr>
        <xdr:cNvPr id="42" name="図 41">
          <a:extLst>
            <a:ext uri="{FF2B5EF4-FFF2-40B4-BE49-F238E27FC236}">
              <a16:creationId xmlns:a16="http://schemas.microsoft.com/office/drawing/2014/main" id="{2D930418-5D8D-B41A-CAC7-4602F72A4FFB}"/>
            </a:ext>
          </a:extLst>
        </xdr:cNvPr>
        <xdr:cNvPicPr>
          <a:picLocks noChangeAspect="1"/>
        </xdr:cNvPicPr>
      </xdr:nvPicPr>
      <xdr:blipFill>
        <a:blip xmlns:r="http://schemas.openxmlformats.org/officeDocument/2006/relationships" r:embed="rId22"/>
        <a:stretch>
          <a:fillRect/>
        </a:stretch>
      </xdr:blipFill>
      <xdr:spPr>
        <a:xfrm>
          <a:off x="3902710" y="71970900"/>
          <a:ext cx="1561905" cy="1561905"/>
        </a:xfrm>
        <a:prstGeom prst="rect">
          <a:avLst/>
        </a:prstGeom>
      </xdr:spPr>
    </xdr:pic>
    <xdr:clientData/>
  </xdr:twoCellAnchor>
  <xdr:twoCellAnchor editAs="oneCell">
    <xdr:from>
      <xdr:col>5</xdr:col>
      <xdr:colOff>2832100</xdr:colOff>
      <xdr:row>141</xdr:row>
      <xdr:rowOff>16510</xdr:rowOff>
    </xdr:from>
    <xdr:to>
      <xdr:col>5</xdr:col>
      <xdr:colOff>4401625</xdr:colOff>
      <xdr:row>141</xdr:row>
      <xdr:rowOff>1578415</xdr:rowOff>
    </xdr:to>
    <xdr:pic>
      <xdr:nvPicPr>
        <xdr:cNvPr id="43" name="図 42">
          <a:extLst>
            <a:ext uri="{FF2B5EF4-FFF2-40B4-BE49-F238E27FC236}">
              <a16:creationId xmlns:a16="http://schemas.microsoft.com/office/drawing/2014/main" id="{7D6F75BC-0D9B-07F3-4612-90CEAAB571C3}"/>
            </a:ext>
          </a:extLst>
        </xdr:cNvPr>
        <xdr:cNvPicPr>
          <a:picLocks noChangeAspect="1"/>
        </xdr:cNvPicPr>
      </xdr:nvPicPr>
      <xdr:blipFill>
        <a:blip xmlns:r="http://schemas.openxmlformats.org/officeDocument/2006/relationships" r:embed="rId22"/>
        <a:stretch>
          <a:fillRect/>
        </a:stretch>
      </xdr:blipFill>
      <xdr:spPr>
        <a:xfrm>
          <a:off x="8966200" y="71962010"/>
          <a:ext cx="1561905" cy="1565715"/>
        </a:xfrm>
        <a:prstGeom prst="rect">
          <a:avLst/>
        </a:prstGeom>
      </xdr:spPr>
    </xdr:pic>
    <xdr:clientData/>
  </xdr:twoCellAnchor>
  <xdr:twoCellAnchor editAs="oneCell">
    <xdr:from>
      <xdr:col>2</xdr:col>
      <xdr:colOff>2844800</xdr:colOff>
      <xdr:row>148</xdr:row>
      <xdr:rowOff>12700</xdr:rowOff>
    </xdr:from>
    <xdr:to>
      <xdr:col>2</xdr:col>
      <xdr:colOff>4399085</xdr:colOff>
      <xdr:row>148</xdr:row>
      <xdr:rowOff>1576510</xdr:rowOff>
    </xdr:to>
    <xdr:pic>
      <xdr:nvPicPr>
        <xdr:cNvPr id="44" name="図 43">
          <a:extLst>
            <a:ext uri="{FF2B5EF4-FFF2-40B4-BE49-F238E27FC236}">
              <a16:creationId xmlns:a16="http://schemas.microsoft.com/office/drawing/2014/main" id="{B58BDCEE-A595-1B0B-0155-B9CBAF7F310B}"/>
            </a:ext>
          </a:extLst>
        </xdr:cNvPr>
        <xdr:cNvPicPr>
          <a:picLocks noChangeAspect="1"/>
        </xdr:cNvPicPr>
      </xdr:nvPicPr>
      <xdr:blipFill>
        <a:blip xmlns:r="http://schemas.openxmlformats.org/officeDocument/2006/relationships" r:embed="rId23"/>
        <a:stretch>
          <a:fillRect/>
        </a:stretch>
      </xdr:blipFill>
      <xdr:spPr>
        <a:xfrm>
          <a:off x="3911600" y="75539600"/>
          <a:ext cx="1561905" cy="1561905"/>
        </a:xfrm>
        <a:prstGeom prst="rect">
          <a:avLst/>
        </a:prstGeom>
      </xdr:spPr>
    </xdr:pic>
    <xdr:clientData/>
  </xdr:twoCellAnchor>
  <xdr:twoCellAnchor editAs="oneCell">
    <xdr:from>
      <xdr:col>5</xdr:col>
      <xdr:colOff>2844800</xdr:colOff>
      <xdr:row>148</xdr:row>
      <xdr:rowOff>12700</xdr:rowOff>
    </xdr:from>
    <xdr:to>
      <xdr:col>5</xdr:col>
      <xdr:colOff>4399085</xdr:colOff>
      <xdr:row>148</xdr:row>
      <xdr:rowOff>1576510</xdr:rowOff>
    </xdr:to>
    <xdr:pic>
      <xdr:nvPicPr>
        <xdr:cNvPr id="45" name="図 44">
          <a:extLst>
            <a:ext uri="{FF2B5EF4-FFF2-40B4-BE49-F238E27FC236}">
              <a16:creationId xmlns:a16="http://schemas.microsoft.com/office/drawing/2014/main" id="{A43C09A3-7E13-1DA4-9CF4-5CBFF5C42FB0}"/>
            </a:ext>
          </a:extLst>
        </xdr:cNvPr>
        <xdr:cNvPicPr>
          <a:picLocks noChangeAspect="1"/>
        </xdr:cNvPicPr>
      </xdr:nvPicPr>
      <xdr:blipFill>
        <a:blip xmlns:r="http://schemas.openxmlformats.org/officeDocument/2006/relationships" r:embed="rId23"/>
        <a:stretch>
          <a:fillRect/>
        </a:stretch>
      </xdr:blipFill>
      <xdr:spPr>
        <a:xfrm>
          <a:off x="8978900" y="75539600"/>
          <a:ext cx="1561905" cy="1561905"/>
        </a:xfrm>
        <a:prstGeom prst="rect">
          <a:avLst/>
        </a:prstGeom>
      </xdr:spPr>
    </xdr:pic>
    <xdr:clientData/>
  </xdr:twoCellAnchor>
  <xdr:twoCellAnchor editAs="oneCell">
    <xdr:from>
      <xdr:col>2</xdr:col>
      <xdr:colOff>2832100</xdr:colOff>
      <xdr:row>155</xdr:row>
      <xdr:rowOff>19685</xdr:rowOff>
    </xdr:from>
    <xdr:to>
      <xdr:col>2</xdr:col>
      <xdr:colOff>4401625</xdr:colOff>
      <xdr:row>155</xdr:row>
      <xdr:rowOff>1577780</xdr:rowOff>
    </xdr:to>
    <xdr:pic>
      <xdr:nvPicPr>
        <xdr:cNvPr id="46" name="図 45">
          <a:extLst>
            <a:ext uri="{FF2B5EF4-FFF2-40B4-BE49-F238E27FC236}">
              <a16:creationId xmlns:a16="http://schemas.microsoft.com/office/drawing/2014/main" id="{C91CFC3E-A622-EBE5-2C24-0364CB4B019A}"/>
            </a:ext>
          </a:extLst>
        </xdr:cNvPr>
        <xdr:cNvPicPr>
          <a:picLocks noChangeAspect="1"/>
        </xdr:cNvPicPr>
      </xdr:nvPicPr>
      <xdr:blipFill>
        <a:blip xmlns:r="http://schemas.openxmlformats.org/officeDocument/2006/relationships" r:embed="rId24"/>
        <a:stretch>
          <a:fillRect/>
        </a:stretch>
      </xdr:blipFill>
      <xdr:spPr>
        <a:xfrm>
          <a:off x="3898900" y="79127985"/>
          <a:ext cx="1561905" cy="1561905"/>
        </a:xfrm>
        <a:prstGeom prst="rect">
          <a:avLst/>
        </a:prstGeom>
      </xdr:spPr>
    </xdr:pic>
    <xdr:clientData/>
  </xdr:twoCellAnchor>
  <xdr:twoCellAnchor editAs="oneCell">
    <xdr:from>
      <xdr:col>5</xdr:col>
      <xdr:colOff>2844800</xdr:colOff>
      <xdr:row>155</xdr:row>
      <xdr:rowOff>12700</xdr:rowOff>
    </xdr:from>
    <xdr:to>
      <xdr:col>6</xdr:col>
      <xdr:colOff>3615</xdr:colOff>
      <xdr:row>155</xdr:row>
      <xdr:rowOff>1578415</xdr:rowOff>
    </xdr:to>
    <xdr:pic>
      <xdr:nvPicPr>
        <xdr:cNvPr id="47" name="図 46">
          <a:extLst>
            <a:ext uri="{FF2B5EF4-FFF2-40B4-BE49-F238E27FC236}">
              <a16:creationId xmlns:a16="http://schemas.microsoft.com/office/drawing/2014/main" id="{F4E76EDB-2688-9882-E7E1-BAE081B9B9EF}"/>
            </a:ext>
          </a:extLst>
        </xdr:cNvPr>
        <xdr:cNvPicPr>
          <a:picLocks noChangeAspect="1"/>
        </xdr:cNvPicPr>
      </xdr:nvPicPr>
      <xdr:blipFill>
        <a:blip xmlns:r="http://schemas.openxmlformats.org/officeDocument/2006/relationships" r:embed="rId24"/>
        <a:stretch>
          <a:fillRect/>
        </a:stretch>
      </xdr:blipFill>
      <xdr:spPr>
        <a:xfrm>
          <a:off x="8978900" y="79121000"/>
          <a:ext cx="1565715" cy="1561905"/>
        </a:xfrm>
        <a:prstGeom prst="rect">
          <a:avLst/>
        </a:prstGeom>
      </xdr:spPr>
    </xdr:pic>
    <xdr:clientData/>
  </xdr:twoCellAnchor>
  <xdr:twoCellAnchor editAs="oneCell">
    <xdr:from>
      <xdr:col>2</xdr:col>
      <xdr:colOff>2844800</xdr:colOff>
      <xdr:row>162</xdr:row>
      <xdr:rowOff>12700</xdr:rowOff>
    </xdr:from>
    <xdr:to>
      <xdr:col>2</xdr:col>
      <xdr:colOff>4399085</xdr:colOff>
      <xdr:row>162</xdr:row>
      <xdr:rowOff>1576510</xdr:rowOff>
    </xdr:to>
    <xdr:pic>
      <xdr:nvPicPr>
        <xdr:cNvPr id="48" name="図 47">
          <a:extLst>
            <a:ext uri="{FF2B5EF4-FFF2-40B4-BE49-F238E27FC236}">
              <a16:creationId xmlns:a16="http://schemas.microsoft.com/office/drawing/2014/main" id="{A9765128-B5DF-A8DB-E647-EBED451F9525}"/>
            </a:ext>
          </a:extLst>
        </xdr:cNvPr>
        <xdr:cNvPicPr>
          <a:picLocks noChangeAspect="1"/>
        </xdr:cNvPicPr>
      </xdr:nvPicPr>
      <xdr:blipFill>
        <a:blip xmlns:r="http://schemas.openxmlformats.org/officeDocument/2006/relationships" r:embed="rId25"/>
        <a:stretch>
          <a:fillRect/>
        </a:stretch>
      </xdr:blipFill>
      <xdr:spPr>
        <a:xfrm>
          <a:off x="3911600" y="82702400"/>
          <a:ext cx="1561905" cy="1561905"/>
        </a:xfrm>
        <a:prstGeom prst="rect">
          <a:avLst/>
        </a:prstGeom>
      </xdr:spPr>
    </xdr:pic>
    <xdr:clientData/>
  </xdr:twoCellAnchor>
  <xdr:twoCellAnchor editAs="oneCell">
    <xdr:from>
      <xdr:col>5</xdr:col>
      <xdr:colOff>2834005</xdr:colOff>
      <xdr:row>162</xdr:row>
      <xdr:rowOff>21590</xdr:rowOff>
    </xdr:from>
    <xdr:to>
      <xdr:col>5</xdr:col>
      <xdr:colOff>4403530</xdr:colOff>
      <xdr:row>162</xdr:row>
      <xdr:rowOff>1577780</xdr:rowOff>
    </xdr:to>
    <xdr:pic>
      <xdr:nvPicPr>
        <xdr:cNvPr id="49" name="図 48">
          <a:extLst>
            <a:ext uri="{FF2B5EF4-FFF2-40B4-BE49-F238E27FC236}">
              <a16:creationId xmlns:a16="http://schemas.microsoft.com/office/drawing/2014/main" id="{5B8144D3-8CB2-B1E3-FF6C-27F0876A107B}"/>
            </a:ext>
          </a:extLst>
        </xdr:cNvPr>
        <xdr:cNvPicPr>
          <a:picLocks noChangeAspect="1"/>
        </xdr:cNvPicPr>
      </xdr:nvPicPr>
      <xdr:blipFill>
        <a:blip xmlns:r="http://schemas.openxmlformats.org/officeDocument/2006/relationships" r:embed="rId25"/>
        <a:stretch>
          <a:fillRect/>
        </a:stretch>
      </xdr:blipFill>
      <xdr:spPr>
        <a:xfrm>
          <a:off x="8968105" y="82711290"/>
          <a:ext cx="1561905" cy="1561905"/>
        </a:xfrm>
        <a:prstGeom prst="rect">
          <a:avLst/>
        </a:prstGeom>
      </xdr:spPr>
    </xdr:pic>
    <xdr:clientData/>
  </xdr:twoCellAnchor>
  <xdr:twoCellAnchor editAs="oneCell">
    <xdr:from>
      <xdr:col>2</xdr:col>
      <xdr:colOff>2832100</xdr:colOff>
      <xdr:row>169</xdr:row>
      <xdr:rowOff>16510</xdr:rowOff>
    </xdr:from>
    <xdr:to>
      <xdr:col>2</xdr:col>
      <xdr:colOff>4401625</xdr:colOff>
      <xdr:row>169</xdr:row>
      <xdr:rowOff>1584130</xdr:rowOff>
    </xdr:to>
    <xdr:pic>
      <xdr:nvPicPr>
        <xdr:cNvPr id="50" name="図 49">
          <a:extLst>
            <a:ext uri="{FF2B5EF4-FFF2-40B4-BE49-F238E27FC236}">
              <a16:creationId xmlns:a16="http://schemas.microsoft.com/office/drawing/2014/main" id="{2823AC9B-028A-172A-32EB-78BF8CF15480}"/>
            </a:ext>
          </a:extLst>
        </xdr:cNvPr>
        <xdr:cNvPicPr>
          <a:picLocks noChangeAspect="1"/>
        </xdr:cNvPicPr>
      </xdr:nvPicPr>
      <xdr:blipFill>
        <a:blip xmlns:r="http://schemas.openxmlformats.org/officeDocument/2006/relationships" r:embed="rId26"/>
        <a:stretch>
          <a:fillRect/>
        </a:stretch>
      </xdr:blipFill>
      <xdr:spPr>
        <a:xfrm>
          <a:off x="3898900" y="86287610"/>
          <a:ext cx="1561905" cy="1561905"/>
        </a:xfrm>
        <a:prstGeom prst="rect">
          <a:avLst/>
        </a:prstGeom>
      </xdr:spPr>
    </xdr:pic>
    <xdr:clientData/>
  </xdr:twoCellAnchor>
  <xdr:twoCellAnchor editAs="oneCell">
    <xdr:from>
      <xdr:col>5</xdr:col>
      <xdr:colOff>2839720</xdr:colOff>
      <xdr:row>169</xdr:row>
      <xdr:rowOff>31115</xdr:rowOff>
    </xdr:from>
    <xdr:to>
      <xdr:col>5</xdr:col>
      <xdr:colOff>4401625</xdr:colOff>
      <xdr:row>169</xdr:row>
      <xdr:rowOff>1585400</xdr:rowOff>
    </xdr:to>
    <xdr:pic>
      <xdr:nvPicPr>
        <xdr:cNvPr id="51" name="図 50">
          <a:extLst>
            <a:ext uri="{FF2B5EF4-FFF2-40B4-BE49-F238E27FC236}">
              <a16:creationId xmlns:a16="http://schemas.microsoft.com/office/drawing/2014/main" id="{BAC7B14F-DC30-F60E-20AB-1F6F235ED726}"/>
            </a:ext>
          </a:extLst>
        </xdr:cNvPr>
        <xdr:cNvPicPr>
          <a:picLocks noChangeAspect="1"/>
        </xdr:cNvPicPr>
      </xdr:nvPicPr>
      <xdr:blipFill>
        <a:blip xmlns:r="http://schemas.openxmlformats.org/officeDocument/2006/relationships" r:embed="rId26"/>
        <a:stretch>
          <a:fillRect/>
        </a:stretch>
      </xdr:blipFill>
      <xdr:spPr>
        <a:xfrm>
          <a:off x="8973820" y="86302215"/>
          <a:ext cx="1561905" cy="1560000"/>
        </a:xfrm>
        <a:prstGeom prst="rect">
          <a:avLst/>
        </a:prstGeom>
      </xdr:spPr>
    </xdr:pic>
    <xdr:clientData/>
  </xdr:twoCellAnchor>
  <xdr:twoCellAnchor editAs="oneCell">
    <xdr:from>
      <xdr:col>2</xdr:col>
      <xdr:colOff>2828290</xdr:colOff>
      <xdr:row>176</xdr:row>
      <xdr:rowOff>17780</xdr:rowOff>
    </xdr:from>
    <xdr:to>
      <xdr:col>2</xdr:col>
      <xdr:colOff>4397815</xdr:colOff>
      <xdr:row>176</xdr:row>
      <xdr:rowOff>1581590</xdr:rowOff>
    </xdr:to>
    <xdr:pic>
      <xdr:nvPicPr>
        <xdr:cNvPr id="52" name="図 51">
          <a:extLst>
            <a:ext uri="{FF2B5EF4-FFF2-40B4-BE49-F238E27FC236}">
              <a16:creationId xmlns:a16="http://schemas.microsoft.com/office/drawing/2014/main" id="{77E9D254-FD28-03DC-17DB-0B0DBF4473AC}"/>
            </a:ext>
          </a:extLst>
        </xdr:cNvPr>
        <xdr:cNvPicPr>
          <a:picLocks noChangeAspect="1"/>
        </xdr:cNvPicPr>
      </xdr:nvPicPr>
      <xdr:blipFill>
        <a:blip xmlns:r="http://schemas.openxmlformats.org/officeDocument/2006/relationships" r:embed="rId27"/>
        <a:stretch>
          <a:fillRect/>
        </a:stretch>
      </xdr:blipFill>
      <xdr:spPr>
        <a:xfrm>
          <a:off x="3895090" y="89870280"/>
          <a:ext cx="1560000" cy="1561905"/>
        </a:xfrm>
        <a:prstGeom prst="rect">
          <a:avLst/>
        </a:prstGeom>
      </xdr:spPr>
    </xdr:pic>
    <xdr:clientData/>
  </xdr:twoCellAnchor>
  <xdr:twoCellAnchor editAs="oneCell">
    <xdr:from>
      <xdr:col>5</xdr:col>
      <xdr:colOff>2832100</xdr:colOff>
      <xdr:row>176</xdr:row>
      <xdr:rowOff>16510</xdr:rowOff>
    </xdr:from>
    <xdr:to>
      <xdr:col>5</xdr:col>
      <xdr:colOff>4397815</xdr:colOff>
      <xdr:row>176</xdr:row>
      <xdr:rowOff>1580320</xdr:rowOff>
    </xdr:to>
    <xdr:pic>
      <xdr:nvPicPr>
        <xdr:cNvPr id="53" name="図 52">
          <a:extLst>
            <a:ext uri="{FF2B5EF4-FFF2-40B4-BE49-F238E27FC236}">
              <a16:creationId xmlns:a16="http://schemas.microsoft.com/office/drawing/2014/main" id="{E0E98641-F291-408C-B6C0-AD3ECF40CC43}"/>
            </a:ext>
          </a:extLst>
        </xdr:cNvPr>
        <xdr:cNvPicPr>
          <a:picLocks noChangeAspect="1"/>
        </xdr:cNvPicPr>
      </xdr:nvPicPr>
      <xdr:blipFill>
        <a:blip xmlns:r="http://schemas.openxmlformats.org/officeDocument/2006/relationships" r:embed="rId27"/>
        <a:stretch>
          <a:fillRect/>
        </a:stretch>
      </xdr:blipFill>
      <xdr:spPr>
        <a:xfrm>
          <a:off x="8966200" y="89869010"/>
          <a:ext cx="1560000" cy="1561905"/>
        </a:xfrm>
        <a:prstGeom prst="rect">
          <a:avLst/>
        </a:prstGeom>
      </xdr:spPr>
    </xdr:pic>
    <xdr:clientData/>
  </xdr:twoCellAnchor>
  <xdr:twoCellAnchor editAs="oneCell">
    <xdr:from>
      <xdr:col>2</xdr:col>
      <xdr:colOff>2832100</xdr:colOff>
      <xdr:row>183</xdr:row>
      <xdr:rowOff>25400</xdr:rowOff>
    </xdr:from>
    <xdr:to>
      <xdr:col>2</xdr:col>
      <xdr:colOff>4401625</xdr:colOff>
      <xdr:row>183</xdr:row>
      <xdr:rowOff>1585400</xdr:rowOff>
    </xdr:to>
    <xdr:pic>
      <xdr:nvPicPr>
        <xdr:cNvPr id="54" name="図 53">
          <a:extLst>
            <a:ext uri="{FF2B5EF4-FFF2-40B4-BE49-F238E27FC236}">
              <a16:creationId xmlns:a16="http://schemas.microsoft.com/office/drawing/2014/main" id="{0305D5F5-DD24-3BD4-BFE9-D81CFB73DA77}"/>
            </a:ext>
          </a:extLst>
        </xdr:cNvPr>
        <xdr:cNvPicPr>
          <a:picLocks noChangeAspect="1"/>
        </xdr:cNvPicPr>
      </xdr:nvPicPr>
      <xdr:blipFill>
        <a:blip xmlns:r="http://schemas.openxmlformats.org/officeDocument/2006/relationships" r:embed="rId28"/>
        <a:stretch>
          <a:fillRect/>
        </a:stretch>
      </xdr:blipFill>
      <xdr:spPr>
        <a:xfrm>
          <a:off x="3898900" y="93459300"/>
          <a:ext cx="1561905" cy="1561905"/>
        </a:xfrm>
        <a:prstGeom prst="rect">
          <a:avLst/>
        </a:prstGeom>
      </xdr:spPr>
    </xdr:pic>
    <xdr:clientData/>
  </xdr:twoCellAnchor>
  <xdr:twoCellAnchor editAs="oneCell">
    <xdr:from>
      <xdr:col>5</xdr:col>
      <xdr:colOff>2832100</xdr:colOff>
      <xdr:row>183</xdr:row>
      <xdr:rowOff>25400</xdr:rowOff>
    </xdr:from>
    <xdr:to>
      <xdr:col>5</xdr:col>
      <xdr:colOff>4401625</xdr:colOff>
      <xdr:row>183</xdr:row>
      <xdr:rowOff>1585400</xdr:rowOff>
    </xdr:to>
    <xdr:pic>
      <xdr:nvPicPr>
        <xdr:cNvPr id="55" name="図 54">
          <a:extLst>
            <a:ext uri="{FF2B5EF4-FFF2-40B4-BE49-F238E27FC236}">
              <a16:creationId xmlns:a16="http://schemas.microsoft.com/office/drawing/2014/main" id="{2C3241B1-E01B-345E-B96E-61F9309D3559}"/>
            </a:ext>
          </a:extLst>
        </xdr:cNvPr>
        <xdr:cNvPicPr>
          <a:picLocks noChangeAspect="1"/>
        </xdr:cNvPicPr>
      </xdr:nvPicPr>
      <xdr:blipFill>
        <a:blip xmlns:r="http://schemas.openxmlformats.org/officeDocument/2006/relationships" r:embed="rId28"/>
        <a:stretch>
          <a:fillRect/>
        </a:stretch>
      </xdr:blipFill>
      <xdr:spPr>
        <a:xfrm>
          <a:off x="8966200" y="93459300"/>
          <a:ext cx="1561905" cy="1561905"/>
        </a:xfrm>
        <a:prstGeom prst="rect">
          <a:avLst/>
        </a:prstGeom>
      </xdr:spPr>
    </xdr:pic>
    <xdr:clientData/>
  </xdr:twoCellAnchor>
  <xdr:twoCellAnchor editAs="oneCell">
    <xdr:from>
      <xdr:col>2</xdr:col>
      <xdr:colOff>2828290</xdr:colOff>
      <xdr:row>190</xdr:row>
      <xdr:rowOff>20320</xdr:rowOff>
    </xdr:from>
    <xdr:to>
      <xdr:col>2</xdr:col>
      <xdr:colOff>4397815</xdr:colOff>
      <xdr:row>190</xdr:row>
      <xdr:rowOff>1576510</xdr:rowOff>
    </xdr:to>
    <xdr:pic>
      <xdr:nvPicPr>
        <xdr:cNvPr id="56" name="図 55">
          <a:extLst>
            <a:ext uri="{FF2B5EF4-FFF2-40B4-BE49-F238E27FC236}">
              <a16:creationId xmlns:a16="http://schemas.microsoft.com/office/drawing/2014/main" id="{9372D69F-B058-E5B4-F997-F60D8DB95D68}"/>
            </a:ext>
          </a:extLst>
        </xdr:cNvPr>
        <xdr:cNvPicPr>
          <a:picLocks noChangeAspect="1"/>
        </xdr:cNvPicPr>
      </xdr:nvPicPr>
      <xdr:blipFill>
        <a:blip xmlns:r="http://schemas.openxmlformats.org/officeDocument/2006/relationships" r:embed="rId29"/>
        <a:stretch>
          <a:fillRect/>
        </a:stretch>
      </xdr:blipFill>
      <xdr:spPr>
        <a:xfrm>
          <a:off x="3895090" y="97035620"/>
          <a:ext cx="1560000" cy="1561905"/>
        </a:xfrm>
        <a:prstGeom prst="rect">
          <a:avLst/>
        </a:prstGeom>
      </xdr:spPr>
    </xdr:pic>
    <xdr:clientData/>
  </xdr:twoCellAnchor>
  <xdr:twoCellAnchor editAs="oneCell">
    <xdr:from>
      <xdr:col>5</xdr:col>
      <xdr:colOff>2832100</xdr:colOff>
      <xdr:row>190</xdr:row>
      <xdr:rowOff>12700</xdr:rowOff>
    </xdr:from>
    <xdr:to>
      <xdr:col>5</xdr:col>
      <xdr:colOff>4401625</xdr:colOff>
      <xdr:row>190</xdr:row>
      <xdr:rowOff>1576510</xdr:rowOff>
    </xdr:to>
    <xdr:pic>
      <xdr:nvPicPr>
        <xdr:cNvPr id="57" name="図 56">
          <a:extLst>
            <a:ext uri="{FF2B5EF4-FFF2-40B4-BE49-F238E27FC236}">
              <a16:creationId xmlns:a16="http://schemas.microsoft.com/office/drawing/2014/main" id="{3B1EDD67-6E16-3301-ED10-352A563FCFA2}"/>
            </a:ext>
          </a:extLst>
        </xdr:cNvPr>
        <xdr:cNvPicPr>
          <a:picLocks noChangeAspect="1"/>
        </xdr:cNvPicPr>
      </xdr:nvPicPr>
      <xdr:blipFill>
        <a:blip xmlns:r="http://schemas.openxmlformats.org/officeDocument/2006/relationships" r:embed="rId29"/>
        <a:stretch>
          <a:fillRect/>
        </a:stretch>
      </xdr:blipFill>
      <xdr:spPr>
        <a:xfrm>
          <a:off x="8966200" y="97028000"/>
          <a:ext cx="1561905" cy="1561905"/>
        </a:xfrm>
        <a:prstGeom prst="rect">
          <a:avLst/>
        </a:prstGeom>
      </xdr:spPr>
    </xdr:pic>
    <xdr:clientData/>
  </xdr:twoCellAnchor>
  <xdr:twoCellAnchor editAs="oneCell">
    <xdr:from>
      <xdr:col>2</xdr:col>
      <xdr:colOff>2844800</xdr:colOff>
      <xdr:row>197</xdr:row>
      <xdr:rowOff>12700</xdr:rowOff>
    </xdr:from>
    <xdr:to>
      <xdr:col>2</xdr:col>
      <xdr:colOff>4399085</xdr:colOff>
      <xdr:row>197</xdr:row>
      <xdr:rowOff>1578415</xdr:rowOff>
    </xdr:to>
    <xdr:pic>
      <xdr:nvPicPr>
        <xdr:cNvPr id="58" name="図 57">
          <a:extLst>
            <a:ext uri="{FF2B5EF4-FFF2-40B4-BE49-F238E27FC236}">
              <a16:creationId xmlns:a16="http://schemas.microsoft.com/office/drawing/2014/main" id="{CA1ABB50-324C-1C53-12FA-F2F7FF0EF2F3}"/>
            </a:ext>
          </a:extLst>
        </xdr:cNvPr>
        <xdr:cNvPicPr>
          <a:picLocks noChangeAspect="1"/>
        </xdr:cNvPicPr>
      </xdr:nvPicPr>
      <xdr:blipFill>
        <a:blip xmlns:r="http://schemas.openxmlformats.org/officeDocument/2006/relationships" r:embed="rId30"/>
        <a:stretch>
          <a:fillRect/>
        </a:stretch>
      </xdr:blipFill>
      <xdr:spPr>
        <a:xfrm>
          <a:off x="3911600" y="100609400"/>
          <a:ext cx="1561905" cy="1561905"/>
        </a:xfrm>
        <a:prstGeom prst="rect">
          <a:avLst/>
        </a:prstGeom>
      </xdr:spPr>
    </xdr:pic>
    <xdr:clientData/>
  </xdr:twoCellAnchor>
  <xdr:twoCellAnchor editAs="oneCell">
    <xdr:from>
      <xdr:col>5</xdr:col>
      <xdr:colOff>2844800</xdr:colOff>
      <xdr:row>197</xdr:row>
      <xdr:rowOff>12700</xdr:rowOff>
    </xdr:from>
    <xdr:to>
      <xdr:col>6</xdr:col>
      <xdr:colOff>3615</xdr:colOff>
      <xdr:row>197</xdr:row>
      <xdr:rowOff>1578415</xdr:rowOff>
    </xdr:to>
    <xdr:pic>
      <xdr:nvPicPr>
        <xdr:cNvPr id="59" name="図 58">
          <a:extLst>
            <a:ext uri="{FF2B5EF4-FFF2-40B4-BE49-F238E27FC236}">
              <a16:creationId xmlns:a16="http://schemas.microsoft.com/office/drawing/2014/main" id="{29EC27FD-B243-1909-F958-A78852509875}"/>
            </a:ext>
          </a:extLst>
        </xdr:cNvPr>
        <xdr:cNvPicPr>
          <a:picLocks noChangeAspect="1"/>
        </xdr:cNvPicPr>
      </xdr:nvPicPr>
      <xdr:blipFill>
        <a:blip xmlns:r="http://schemas.openxmlformats.org/officeDocument/2006/relationships" r:embed="rId30"/>
        <a:stretch>
          <a:fillRect/>
        </a:stretch>
      </xdr:blipFill>
      <xdr:spPr>
        <a:xfrm>
          <a:off x="8978900" y="100609400"/>
          <a:ext cx="1565715" cy="1561905"/>
        </a:xfrm>
        <a:prstGeom prst="rect">
          <a:avLst/>
        </a:prstGeom>
      </xdr:spPr>
    </xdr:pic>
    <xdr:clientData/>
  </xdr:twoCellAnchor>
  <xdr:twoCellAnchor editAs="oneCell">
    <xdr:from>
      <xdr:col>2</xdr:col>
      <xdr:colOff>2844800</xdr:colOff>
      <xdr:row>204</xdr:row>
      <xdr:rowOff>12700</xdr:rowOff>
    </xdr:from>
    <xdr:to>
      <xdr:col>2</xdr:col>
      <xdr:colOff>4399085</xdr:colOff>
      <xdr:row>204</xdr:row>
      <xdr:rowOff>1576510</xdr:rowOff>
    </xdr:to>
    <xdr:pic>
      <xdr:nvPicPr>
        <xdr:cNvPr id="60" name="図 59">
          <a:extLst>
            <a:ext uri="{FF2B5EF4-FFF2-40B4-BE49-F238E27FC236}">
              <a16:creationId xmlns:a16="http://schemas.microsoft.com/office/drawing/2014/main" id="{C22040B0-E3EA-3048-B658-E93C2BC4DBCD}"/>
            </a:ext>
          </a:extLst>
        </xdr:cNvPr>
        <xdr:cNvPicPr>
          <a:picLocks noChangeAspect="1"/>
        </xdr:cNvPicPr>
      </xdr:nvPicPr>
      <xdr:blipFill>
        <a:blip xmlns:r="http://schemas.openxmlformats.org/officeDocument/2006/relationships" r:embed="rId31"/>
        <a:stretch>
          <a:fillRect/>
        </a:stretch>
      </xdr:blipFill>
      <xdr:spPr>
        <a:xfrm>
          <a:off x="3911600" y="104190800"/>
          <a:ext cx="1561905" cy="1561905"/>
        </a:xfrm>
        <a:prstGeom prst="rect">
          <a:avLst/>
        </a:prstGeom>
      </xdr:spPr>
    </xdr:pic>
    <xdr:clientData/>
  </xdr:twoCellAnchor>
  <xdr:twoCellAnchor editAs="oneCell">
    <xdr:from>
      <xdr:col>5</xdr:col>
      <xdr:colOff>2832100</xdr:colOff>
      <xdr:row>204</xdr:row>
      <xdr:rowOff>12700</xdr:rowOff>
    </xdr:from>
    <xdr:to>
      <xdr:col>5</xdr:col>
      <xdr:colOff>4397815</xdr:colOff>
      <xdr:row>204</xdr:row>
      <xdr:rowOff>1576510</xdr:rowOff>
    </xdr:to>
    <xdr:pic>
      <xdr:nvPicPr>
        <xdr:cNvPr id="61" name="図 60">
          <a:extLst>
            <a:ext uri="{FF2B5EF4-FFF2-40B4-BE49-F238E27FC236}">
              <a16:creationId xmlns:a16="http://schemas.microsoft.com/office/drawing/2014/main" id="{5AECA93C-70C4-5266-CE74-9C09018B02A9}"/>
            </a:ext>
          </a:extLst>
        </xdr:cNvPr>
        <xdr:cNvPicPr>
          <a:picLocks noChangeAspect="1"/>
        </xdr:cNvPicPr>
      </xdr:nvPicPr>
      <xdr:blipFill>
        <a:blip xmlns:r="http://schemas.openxmlformats.org/officeDocument/2006/relationships" r:embed="rId31"/>
        <a:stretch>
          <a:fillRect/>
        </a:stretch>
      </xdr:blipFill>
      <xdr:spPr>
        <a:xfrm>
          <a:off x="8966200" y="104190800"/>
          <a:ext cx="1565715" cy="1561905"/>
        </a:xfrm>
        <a:prstGeom prst="rect">
          <a:avLst/>
        </a:prstGeom>
      </xdr:spPr>
    </xdr:pic>
    <xdr:clientData/>
  </xdr:twoCellAnchor>
  <xdr:twoCellAnchor editAs="oneCell">
    <xdr:from>
      <xdr:col>2</xdr:col>
      <xdr:colOff>2835910</xdr:colOff>
      <xdr:row>211</xdr:row>
      <xdr:rowOff>25400</xdr:rowOff>
    </xdr:from>
    <xdr:to>
      <xdr:col>2</xdr:col>
      <xdr:colOff>4397815</xdr:colOff>
      <xdr:row>211</xdr:row>
      <xdr:rowOff>1585400</xdr:rowOff>
    </xdr:to>
    <xdr:pic>
      <xdr:nvPicPr>
        <xdr:cNvPr id="62" name="図 61">
          <a:extLst>
            <a:ext uri="{FF2B5EF4-FFF2-40B4-BE49-F238E27FC236}">
              <a16:creationId xmlns:a16="http://schemas.microsoft.com/office/drawing/2014/main" id="{63911ED5-E319-0B52-BDAB-01E046B9E0AC}"/>
            </a:ext>
          </a:extLst>
        </xdr:cNvPr>
        <xdr:cNvPicPr>
          <a:picLocks noChangeAspect="1"/>
        </xdr:cNvPicPr>
      </xdr:nvPicPr>
      <xdr:blipFill>
        <a:blip xmlns:r="http://schemas.openxmlformats.org/officeDocument/2006/relationships" r:embed="rId32"/>
        <a:stretch>
          <a:fillRect/>
        </a:stretch>
      </xdr:blipFill>
      <xdr:spPr>
        <a:xfrm>
          <a:off x="3902710" y="107784900"/>
          <a:ext cx="1561905" cy="1561905"/>
        </a:xfrm>
        <a:prstGeom prst="rect">
          <a:avLst/>
        </a:prstGeom>
      </xdr:spPr>
    </xdr:pic>
    <xdr:clientData/>
  </xdr:twoCellAnchor>
  <xdr:twoCellAnchor editAs="oneCell">
    <xdr:from>
      <xdr:col>5</xdr:col>
      <xdr:colOff>2844800</xdr:colOff>
      <xdr:row>211</xdr:row>
      <xdr:rowOff>25400</xdr:rowOff>
    </xdr:from>
    <xdr:to>
      <xdr:col>5</xdr:col>
      <xdr:colOff>4399085</xdr:colOff>
      <xdr:row>211</xdr:row>
      <xdr:rowOff>1585400</xdr:rowOff>
    </xdr:to>
    <xdr:pic>
      <xdr:nvPicPr>
        <xdr:cNvPr id="63" name="図 62">
          <a:extLst>
            <a:ext uri="{FF2B5EF4-FFF2-40B4-BE49-F238E27FC236}">
              <a16:creationId xmlns:a16="http://schemas.microsoft.com/office/drawing/2014/main" id="{7FDA1033-48B7-20B4-CFD9-4B7855E5CC3C}"/>
            </a:ext>
          </a:extLst>
        </xdr:cNvPr>
        <xdr:cNvPicPr>
          <a:picLocks noChangeAspect="1"/>
        </xdr:cNvPicPr>
      </xdr:nvPicPr>
      <xdr:blipFill>
        <a:blip xmlns:r="http://schemas.openxmlformats.org/officeDocument/2006/relationships" r:embed="rId32"/>
        <a:stretch>
          <a:fillRect/>
        </a:stretch>
      </xdr:blipFill>
      <xdr:spPr>
        <a:xfrm>
          <a:off x="8978900" y="107784900"/>
          <a:ext cx="1561905" cy="1565715"/>
        </a:xfrm>
        <a:prstGeom prst="rect">
          <a:avLst/>
        </a:prstGeom>
      </xdr:spPr>
    </xdr:pic>
    <xdr:clientData/>
  </xdr:twoCellAnchor>
  <xdr:twoCellAnchor editAs="oneCell">
    <xdr:from>
      <xdr:col>2</xdr:col>
      <xdr:colOff>2837815</xdr:colOff>
      <xdr:row>218</xdr:row>
      <xdr:rowOff>20320</xdr:rowOff>
    </xdr:from>
    <xdr:to>
      <xdr:col>2</xdr:col>
      <xdr:colOff>4397815</xdr:colOff>
      <xdr:row>218</xdr:row>
      <xdr:rowOff>1576510</xdr:rowOff>
    </xdr:to>
    <xdr:pic>
      <xdr:nvPicPr>
        <xdr:cNvPr id="64" name="図 63">
          <a:extLst>
            <a:ext uri="{FF2B5EF4-FFF2-40B4-BE49-F238E27FC236}">
              <a16:creationId xmlns:a16="http://schemas.microsoft.com/office/drawing/2014/main" id="{524965BF-F1E0-E5DA-7422-9075BBC1B35F}"/>
            </a:ext>
          </a:extLst>
        </xdr:cNvPr>
        <xdr:cNvPicPr>
          <a:picLocks noChangeAspect="1"/>
        </xdr:cNvPicPr>
      </xdr:nvPicPr>
      <xdr:blipFill>
        <a:blip xmlns:r="http://schemas.openxmlformats.org/officeDocument/2006/relationships" r:embed="rId33"/>
        <a:stretch>
          <a:fillRect/>
        </a:stretch>
      </xdr:blipFill>
      <xdr:spPr>
        <a:xfrm>
          <a:off x="3904615" y="111361220"/>
          <a:ext cx="1550475" cy="1561905"/>
        </a:xfrm>
        <a:prstGeom prst="rect">
          <a:avLst/>
        </a:prstGeom>
      </xdr:spPr>
    </xdr:pic>
    <xdr:clientData/>
  </xdr:twoCellAnchor>
  <xdr:twoCellAnchor editAs="oneCell">
    <xdr:from>
      <xdr:col>5</xdr:col>
      <xdr:colOff>2840990</xdr:colOff>
      <xdr:row>218</xdr:row>
      <xdr:rowOff>25400</xdr:rowOff>
    </xdr:from>
    <xdr:to>
      <xdr:col>5</xdr:col>
      <xdr:colOff>4402895</xdr:colOff>
      <xdr:row>218</xdr:row>
      <xdr:rowOff>1581590</xdr:rowOff>
    </xdr:to>
    <xdr:pic>
      <xdr:nvPicPr>
        <xdr:cNvPr id="65" name="図 64">
          <a:extLst>
            <a:ext uri="{FF2B5EF4-FFF2-40B4-BE49-F238E27FC236}">
              <a16:creationId xmlns:a16="http://schemas.microsoft.com/office/drawing/2014/main" id="{87D09FF8-034F-4FC1-1173-DCF19BB5B152}"/>
            </a:ext>
          </a:extLst>
        </xdr:cNvPr>
        <xdr:cNvPicPr>
          <a:picLocks noChangeAspect="1"/>
        </xdr:cNvPicPr>
      </xdr:nvPicPr>
      <xdr:blipFill>
        <a:blip xmlns:r="http://schemas.openxmlformats.org/officeDocument/2006/relationships" r:embed="rId33"/>
        <a:stretch>
          <a:fillRect/>
        </a:stretch>
      </xdr:blipFill>
      <xdr:spPr>
        <a:xfrm>
          <a:off x="8975090" y="111366300"/>
          <a:ext cx="1561905" cy="1561905"/>
        </a:xfrm>
        <a:prstGeom prst="rect">
          <a:avLst/>
        </a:prstGeom>
      </xdr:spPr>
    </xdr:pic>
    <xdr:clientData/>
  </xdr:twoCellAnchor>
  <xdr:twoCellAnchor editAs="oneCell">
    <xdr:from>
      <xdr:col>2</xdr:col>
      <xdr:colOff>2839720</xdr:colOff>
      <xdr:row>225</xdr:row>
      <xdr:rowOff>31115</xdr:rowOff>
    </xdr:from>
    <xdr:to>
      <xdr:col>2</xdr:col>
      <xdr:colOff>4401625</xdr:colOff>
      <xdr:row>225</xdr:row>
      <xdr:rowOff>1585400</xdr:rowOff>
    </xdr:to>
    <xdr:pic>
      <xdr:nvPicPr>
        <xdr:cNvPr id="66" name="図 65">
          <a:extLst>
            <a:ext uri="{FF2B5EF4-FFF2-40B4-BE49-F238E27FC236}">
              <a16:creationId xmlns:a16="http://schemas.microsoft.com/office/drawing/2014/main" id="{D258850D-4488-9307-EB3F-6C8B41018C91}"/>
            </a:ext>
          </a:extLst>
        </xdr:cNvPr>
        <xdr:cNvPicPr>
          <a:picLocks noChangeAspect="1"/>
        </xdr:cNvPicPr>
      </xdr:nvPicPr>
      <xdr:blipFill>
        <a:blip xmlns:r="http://schemas.openxmlformats.org/officeDocument/2006/relationships" r:embed="rId34"/>
        <a:stretch>
          <a:fillRect/>
        </a:stretch>
      </xdr:blipFill>
      <xdr:spPr>
        <a:xfrm>
          <a:off x="3906520" y="114953415"/>
          <a:ext cx="1561905" cy="1560000"/>
        </a:xfrm>
        <a:prstGeom prst="rect">
          <a:avLst/>
        </a:prstGeom>
      </xdr:spPr>
    </xdr:pic>
    <xdr:clientData/>
  </xdr:twoCellAnchor>
  <xdr:twoCellAnchor editAs="oneCell">
    <xdr:from>
      <xdr:col>5</xdr:col>
      <xdr:colOff>2828290</xdr:colOff>
      <xdr:row>225</xdr:row>
      <xdr:rowOff>20320</xdr:rowOff>
    </xdr:from>
    <xdr:to>
      <xdr:col>5</xdr:col>
      <xdr:colOff>4403530</xdr:colOff>
      <xdr:row>225</xdr:row>
      <xdr:rowOff>1578415</xdr:rowOff>
    </xdr:to>
    <xdr:pic>
      <xdr:nvPicPr>
        <xdr:cNvPr id="67" name="図 66">
          <a:extLst>
            <a:ext uri="{FF2B5EF4-FFF2-40B4-BE49-F238E27FC236}">
              <a16:creationId xmlns:a16="http://schemas.microsoft.com/office/drawing/2014/main" id="{7199F20D-7B57-FA7A-46CB-03FF51828F31}"/>
            </a:ext>
          </a:extLst>
        </xdr:cNvPr>
        <xdr:cNvPicPr>
          <a:picLocks noChangeAspect="1"/>
        </xdr:cNvPicPr>
      </xdr:nvPicPr>
      <xdr:blipFill>
        <a:blip xmlns:r="http://schemas.openxmlformats.org/officeDocument/2006/relationships" r:embed="rId34"/>
        <a:stretch>
          <a:fillRect/>
        </a:stretch>
      </xdr:blipFill>
      <xdr:spPr>
        <a:xfrm>
          <a:off x="8962390" y="114942620"/>
          <a:ext cx="1567620" cy="1561905"/>
        </a:xfrm>
        <a:prstGeom prst="rect">
          <a:avLst/>
        </a:prstGeom>
      </xdr:spPr>
    </xdr:pic>
    <xdr:clientData/>
  </xdr:twoCellAnchor>
  <xdr:twoCellAnchor editAs="oneCell">
    <xdr:from>
      <xdr:col>2</xdr:col>
      <xdr:colOff>2840990</xdr:colOff>
      <xdr:row>232</xdr:row>
      <xdr:rowOff>25400</xdr:rowOff>
    </xdr:from>
    <xdr:to>
      <xdr:col>2</xdr:col>
      <xdr:colOff>4402895</xdr:colOff>
      <xdr:row>232</xdr:row>
      <xdr:rowOff>1581590</xdr:rowOff>
    </xdr:to>
    <xdr:pic>
      <xdr:nvPicPr>
        <xdr:cNvPr id="68" name="図 67">
          <a:extLst>
            <a:ext uri="{FF2B5EF4-FFF2-40B4-BE49-F238E27FC236}">
              <a16:creationId xmlns:a16="http://schemas.microsoft.com/office/drawing/2014/main" id="{DA5EC048-5BEA-F3BC-2C5F-69E3AD740777}"/>
            </a:ext>
          </a:extLst>
        </xdr:cNvPr>
        <xdr:cNvPicPr>
          <a:picLocks noChangeAspect="1"/>
        </xdr:cNvPicPr>
      </xdr:nvPicPr>
      <xdr:blipFill>
        <a:blip xmlns:r="http://schemas.openxmlformats.org/officeDocument/2006/relationships" r:embed="rId35"/>
        <a:stretch>
          <a:fillRect/>
        </a:stretch>
      </xdr:blipFill>
      <xdr:spPr>
        <a:xfrm>
          <a:off x="3907790" y="118529100"/>
          <a:ext cx="1561905" cy="1561905"/>
        </a:xfrm>
        <a:prstGeom prst="rect">
          <a:avLst/>
        </a:prstGeom>
      </xdr:spPr>
    </xdr:pic>
    <xdr:clientData/>
  </xdr:twoCellAnchor>
  <xdr:twoCellAnchor editAs="oneCell">
    <xdr:from>
      <xdr:col>5</xdr:col>
      <xdr:colOff>2832100</xdr:colOff>
      <xdr:row>232</xdr:row>
      <xdr:rowOff>25400</xdr:rowOff>
    </xdr:from>
    <xdr:to>
      <xdr:col>5</xdr:col>
      <xdr:colOff>4401625</xdr:colOff>
      <xdr:row>232</xdr:row>
      <xdr:rowOff>1581590</xdr:rowOff>
    </xdr:to>
    <xdr:pic>
      <xdr:nvPicPr>
        <xdr:cNvPr id="69" name="図 68">
          <a:extLst>
            <a:ext uri="{FF2B5EF4-FFF2-40B4-BE49-F238E27FC236}">
              <a16:creationId xmlns:a16="http://schemas.microsoft.com/office/drawing/2014/main" id="{BF0B7FFD-56D2-686C-A1A8-750FF8F35198}"/>
            </a:ext>
          </a:extLst>
        </xdr:cNvPr>
        <xdr:cNvPicPr>
          <a:picLocks noChangeAspect="1"/>
        </xdr:cNvPicPr>
      </xdr:nvPicPr>
      <xdr:blipFill>
        <a:blip xmlns:r="http://schemas.openxmlformats.org/officeDocument/2006/relationships" r:embed="rId35"/>
        <a:stretch>
          <a:fillRect/>
        </a:stretch>
      </xdr:blipFill>
      <xdr:spPr>
        <a:xfrm>
          <a:off x="8966200" y="118529100"/>
          <a:ext cx="1558095" cy="1561905"/>
        </a:xfrm>
        <a:prstGeom prst="rect">
          <a:avLst/>
        </a:prstGeom>
      </xdr:spPr>
    </xdr:pic>
    <xdr:clientData/>
  </xdr:twoCellAnchor>
  <xdr:twoCellAnchor editAs="oneCell">
    <xdr:from>
      <xdr:col>2</xdr:col>
      <xdr:colOff>2844800</xdr:colOff>
      <xdr:row>239</xdr:row>
      <xdr:rowOff>25400</xdr:rowOff>
    </xdr:from>
    <xdr:to>
      <xdr:col>2</xdr:col>
      <xdr:colOff>4399085</xdr:colOff>
      <xdr:row>239</xdr:row>
      <xdr:rowOff>1585400</xdr:rowOff>
    </xdr:to>
    <xdr:pic>
      <xdr:nvPicPr>
        <xdr:cNvPr id="70" name="図 69">
          <a:extLst>
            <a:ext uri="{FF2B5EF4-FFF2-40B4-BE49-F238E27FC236}">
              <a16:creationId xmlns:a16="http://schemas.microsoft.com/office/drawing/2014/main" id="{B1D4CDB1-6A98-FB8A-4EF9-134F54D2F9A7}"/>
            </a:ext>
          </a:extLst>
        </xdr:cNvPr>
        <xdr:cNvPicPr>
          <a:picLocks noChangeAspect="1"/>
        </xdr:cNvPicPr>
      </xdr:nvPicPr>
      <xdr:blipFill>
        <a:blip xmlns:r="http://schemas.openxmlformats.org/officeDocument/2006/relationships" r:embed="rId36"/>
        <a:stretch>
          <a:fillRect/>
        </a:stretch>
      </xdr:blipFill>
      <xdr:spPr>
        <a:xfrm>
          <a:off x="3911600" y="122110500"/>
          <a:ext cx="1561905" cy="1561905"/>
        </a:xfrm>
        <a:prstGeom prst="rect">
          <a:avLst/>
        </a:prstGeom>
      </xdr:spPr>
    </xdr:pic>
    <xdr:clientData/>
  </xdr:twoCellAnchor>
  <xdr:twoCellAnchor editAs="oneCell">
    <xdr:from>
      <xdr:col>5</xdr:col>
      <xdr:colOff>2835910</xdr:colOff>
      <xdr:row>239</xdr:row>
      <xdr:rowOff>25400</xdr:rowOff>
    </xdr:from>
    <xdr:to>
      <xdr:col>5</xdr:col>
      <xdr:colOff>4397815</xdr:colOff>
      <xdr:row>239</xdr:row>
      <xdr:rowOff>1585400</xdr:rowOff>
    </xdr:to>
    <xdr:pic>
      <xdr:nvPicPr>
        <xdr:cNvPr id="71" name="図 70">
          <a:extLst>
            <a:ext uri="{FF2B5EF4-FFF2-40B4-BE49-F238E27FC236}">
              <a16:creationId xmlns:a16="http://schemas.microsoft.com/office/drawing/2014/main" id="{6F85EB8C-379B-7512-CA21-07D9956F22FE}"/>
            </a:ext>
          </a:extLst>
        </xdr:cNvPr>
        <xdr:cNvPicPr>
          <a:picLocks noChangeAspect="1"/>
        </xdr:cNvPicPr>
      </xdr:nvPicPr>
      <xdr:blipFill>
        <a:blip xmlns:r="http://schemas.openxmlformats.org/officeDocument/2006/relationships" r:embed="rId36"/>
        <a:stretch>
          <a:fillRect/>
        </a:stretch>
      </xdr:blipFill>
      <xdr:spPr>
        <a:xfrm>
          <a:off x="8970010" y="122110500"/>
          <a:ext cx="1561905" cy="1561905"/>
        </a:xfrm>
        <a:prstGeom prst="rect">
          <a:avLst/>
        </a:prstGeom>
      </xdr:spPr>
    </xdr:pic>
    <xdr:clientData/>
  </xdr:twoCellAnchor>
  <xdr:twoCellAnchor editAs="oneCell">
    <xdr:from>
      <xdr:col>2</xdr:col>
      <xdr:colOff>2844800</xdr:colOff>
      <xdr:row>246</xdr:row>
      <xdr:rowOff>12700</xdr:rowOff>
    </xdr:from>
    <xdr:to>
      <xdr:col>2</xdr:col>
      <xdr:colOff>4399085</xdr:colOff>
      <xdr:row>246</xdr:row>
      <xdr:rowOff>1576510</xdr:rowOff>
    </xdr:to>
    <xdr:pic>
      <xdr:nvPicPr>
        <xdr:cNvPr id="72" name="図 71">
          <a:extLst>
            <a:ext uri="{FF2B5EF4-FFF2-40B4-BE49-F238E27FC236}">
              <a16:creationId xmlns:a16="http://schemas.microsoft.com/office/drawing/2014/main" id="{507EDFA1-1714-4552-D8AA-964FD11F9982}"/>
            </a:ext>
          </a:extLst>
        </xdr:cNvPr>
        <xdr:cNvPicPr>
          <a:picLocks noChangeAspect="1"/>
        </xdr:cNvPicPr>
      </xdr:nvPicPr>
      <xdr:blipFill>
        <a:blip xmlns:r="http://schemas.openxmlformats.org/officeDocument/2006/relationships" r:embed="rId37"/>
        <a:stretch>
          <a:fillRect/>
        </a:stretch>
      </xdr:blipFill>
      <xdr:spPr>
        <a:xfrm>
          <a:off x="3911600" y="125679200"/>
          <a:ext cx="1561905" cy="1561905"/>
        </a:xfrm>
        <a:prstGeom prst="rect">
          <a:avLst/>
        </a:prstGeom>
      </xdr:spPr>
    </xdr:pic>
    <xdr:clientData/>
  </xdr:twoCellAnchor>
  <xdr:twoCellAnchor editAs="oneCell">
    <xdr:from>
      <xdr:col>5</xdr:col>
      <xdr:colOff>2828290</xdr:colOff>
      <xdr:row>246</xdr:row>
      <xdr:rowOff>16510</xdr:rowOff>
    </xdr:from>
    <xdr:to>
      <xdr:col>5</xdr:col>
      <xdr:colOff>4401625</xdr:colOff>
      <xdr:row>246</xdr:row>
      <xdr:rowOff>1580320</xdr:rowOff>
    </xdr:to>
    <xdr:pic>
      <xdr:nvPicPr>
        <xdr:cNvPr id="73" name="図 72">
          <a:extLst>
            <a:ext uri="{FF2B5EF4-FFF2-40B4-BE49-F238E27FC236}">
              <a16:creationId xmlns:a16="http://schemas.microsoft.com/office/drawing/2014/main" id="{EC94154A-25A4-FFC7-5ACD-696EB2EF4794}"/>
            </a:ext>
          </a:extLst>
        </xdr:cNvPr>
        <xdr:cNvPicPr>
          <a:picLocks noChangeAspect="1"/>
        </xdr:cNvPicPr>
      </xdr:nvPicPr>
      <xdr:blipFill>
        <a:blip xmlns:r="http://schemas.openxmlformats.org/officeDocument/2006/relationships" r:embed="rId37"/>
        <a:stretch>
          <a:fillRect/>
        </a:stretch>
      </xdr:blipFill>
      <xdr:spPr>
        <a:xfrm>
          <a:off x="8962390" y="125683010"/>
          <a:ext cx="1561905" cy="1561905"/>
        </a:xfrm>
        <a:prstGeom prst="rect">
          <a:avLst/>
        </a:prstGeom>
      </xdr:spPr>
    </xdr:pic>
    <xdr:clientData/>
  </xdr:twoCellAnchor>
  <xdr:twoCellAnchor editAs="oneCell">
    <xdr:from>
      <xdr:col>2</xdr:col>
      <xdr:colOff>2839720</xdr:colOff>
      <xdr:row>253</xdr:row>
      <xdr:rowOff>30480</xdr:rowOff>
    </xdr:from>
    <xdr:to>
      <xdr:col>2</xdr:col>
      <xdr:colOff>4402600</xdr:colOff>
      <xdr:row>253</xdr:row>
      <xdr:rowOff>1592670</xdr:rowOff>
    </xdr:to>
    <xdr:pic>
      <xdr:nvPicPr>
        <xdr:cNvPr id="74" name="図 73">
          <a:extLst>
            <a:ext uri="{FF2B5EF4-FFF2-40B4-BE49-F238E27FC236}">
              <a16:creationId xmlns:a16="http://schemas.microsoft.com/office/drawing/2014/main" id="{25DC3716-EC42-CB49-A55C-524FB629C719}"/>
            </a:ext>
          </a:extLst>
        </xdr:cNvPr>
        <xdr:cNvPicPr>
          <a:picLocks noChangeAspect="1"/>
        </xdr:cNvPicPr>
      </xdr:nvPicPr>
      <xdr:blipFill>
        <a:blip xmlns:r="http://schemas.openxmlformats.org/officeDocument/2006/relationships" r:embed="rId38"/>
        <a:stretch>
          <a:fillRect/>
        </a:stretch>
      </xdr:blipFill>
      <xdr:spPr>
        <a:xfrm>
          <a:off x="3906520" y="129278380"/>
          <a:ext cx="1559070" cy="1566000"/>
        </a:xfrm>
        <a:prstGeom prst="rect">
          <a:avLst/>
        </a:prstGeom>
      </xdr:spPr>
    </xdr:pic>
    <xdr:clientData/>
  </xdr:twoCellAnchor>
  <xdr:twoCellAnchor editAs="oneCell">
    <xdr:from>
      <xdr:col>5</xdr:col>
      <xdr:colOff>2839085</xdr:colOff>
      <xdr:row>253</xdr:row>
      <xdr:rowOff>12700</xdr:rowOff>
    </xdr:from>
    <xdr:to>
      <xdr:col>5</xdr:col>
      <xdr:colOff>4401965</xdr:colOff>
      <xdr:row>253</xdr:row>
      <xdr:rowOff>1582510</xdr:rowOff>
    </xdr:to>
    <xdr:pic>
      <xdr:nvPicPr>
        <xdr:cNvPr id="75" name="図 74">
          <a:extLst>
            <a:ext uri="{FF2B5EF4-FFF2-40B4-BE49-F238E27FC236}">
              <a16:creationId xmlns:a16="http://schemas.microsoft.com/office/drawing/2014/main" id="{E8DEBF41-5C6F-29EF-1459-A71904678397}"/>
            </a:ext>
          </a:extLst>
        </xdr:cNvPr>
        <xdr:cNvPicPr>
          <a:picLocks noChangeAspect="1"/>
        </xdr:cNvPicPr>
      </xdr:nvPicPr>
      <xdr:blipFill>
        <a:blip xmlns:r="http://schemas.openxmlformats.org/officeDocument/2006/relationships" r:embed="rId38"/>
        <a:stretch>
          <a:fillRect/>
        </a:stretch>
      </xdr:blipFill>
      <xdr:spPr>
        <a:xfrm>
          <a:off x="8973185" y="129260600"/>
          <a:ext cx="1559070" cy="1567905"/>
        </a:xfrm>
        <a:prstGeom prst="rect">
          <a:avLst/>
        </a:prstGeom>
      </xdr:spPr>
    </xdr:pic>
    <xdr:clientData/>
  </xdr:twoCellAnchor>
  <xdr:twoCellAnchor editAs="oneCell">
    <xdr:from>
      <xdr:col>2</xdr:col>
      <xdr:colOff>2850515</xdr:colOff>
      <xdr:row>260</xdr:row>
      <xdr:rowOff>12700</xdr:rowOff>
    </xdr:from>
    <xdr:to>
      <xdr:col>2</xdr:col>
      <xdr:colOff>4396940</xdr:colOff>
      <xdr:row>260</xdr:row>
      <xdr:rowOff>1580605</xdr:rowOff>
    </xdr:to>
    <xdr:pic>
      <xdr:nvPicPr>
        <xdr:cNvPr id="77" name="図 76">
          <a:extLst>
            <a:ext uri="{FF2B5EF4-FFF2-40B4-BE49-F238E27FC236}">
              <a16:creationId xmlns:a16="http://schemas.microsoft.com/office/drawing/2014/main" id="{64E73ACB-3B04-3241-4F63-2FB898647917}"/>
            </a:ext>
          </a:extLst>
        </xdr:cNvPr>
        <xdr:cNvPicPr>
          <a:picLocks noChangeAspect="1"/>
        </xdr:cNvPicPr>
      </xdr:nvPicPr>
      <xdr:blipFill>
        <a:blip xmlns:r="http://schemas.openxmlformats.org/officeDocument/2006/relationships" r:embed="rId39"/>
        <a:stretch>
          <a:fillRect/>
        </a:stretch>
      </xdr:blipFill>
      <xdr:spPr>
        <a:xfrm>
          <a:off x="3917315" y="132842000"/>
          <a:ext cx="1550235" cy="1569810"/>
        </a:xfrm>
        <a:prstGeom prst="rect">
          <a:avLst/>
        </a:prstGeom>
      </xdr:spPr>
    </xdr:pic>
    <xdr:clientData/>
  </xdr:twoCellAnchor>
  <xdr:twoCellAnchor editAs="oneCell">
    <xdr:from>
      <xdr:col>5</xdr:col>
      <xdr:colOff>2850515</xdr:colOff>
      <xdr:row>260</xdr:row>
      <xdr:rowOff>21590</xdr:rowOff>
    </xdr:from>
    <xdr:to>
      <xdr:col>5</xdr:col>
      <xdr:colOff>4400750</xdr:colOff>
      <xdr:row>260</xdr:row>
      <xdr:rowOff>1583780</xdr:rowOff>
    </xdr:to>
    <xdr:pic>
      <xdr:nvPicPr>
        <xdr:cNvPr id="78" name="図 77">
          <a:extLst>
            <a:ext uri="{FF2B5EF4-FFF2-40B4-BE49-F238E27FC236}">
              <a16:creationId xmlns:a16="http://schemas.microsoft.com/office/drawing/2014/main" id="{2C21884E-BBA3-40D5-AD52-022D3188C8F3}"/>
            </a:ext>
          </a:extLst>
        </xdr:cNvPr>
        <xdr:cNvPicPr>
          <a:picLocks noChangeAspect="1"/>
        </xdr:cNvPicPr>
      </xdr:nvPicPr>
      <xdr:blipFill>
        <a:blip xmlns:r="http://schemas.openxmlformats.org/officeDocument/2006/relationships" r:embed="rId39"/>
        <a:stretch>
          <a:fillRect/>
        </a:stretch>
      </xdr:blipFill>
      <xdr:spPr>
        <a:xfrm>
          <a:off x="8984615" y="132850890"/>
          <a:ext cx="1540710" cy="1562190"/>
        </a:xfrm>
        <a:prstGeom prst="rect">
          <a:avLst/>
        </a:prstGeom>
      </xdr:spPr>
    </xdr:pic>
    <xdr:clientData/>
  </xdr:twoCellAnchor>
  <xdr:twoCellAnchor editAs="oneCell">
    <xdr:from>
      <xdr:col>2</xdr:col>
      <xdr:colOff>2844800</xdr:colOff>
      <xdr:row>267</xdr:row>
      <xdr:rowOff>25400</xdr:rowOff>
    </xdr:from>
    <xdr:to>
      <xdr:col>2</xdr:col>
      <xdr:colOff>4402895</xdr:colOff>
      <xdr:row>267</xdr:row>
      <xdr:rowOff>1581590</xdr:rowOff>
    </xdr:to>
    <xdr:pic>
      <xdr:nvPicPr>
        <xdr:cNvPr id="79" name="図 78">
          <a:extLst>
            <a:ext uri="{FF2B5EF4-FFF2-40B4-BE49-F238E27FC236}">
              <a16:creationId xmlns:a16="http://schemas.microsoft.com/office/drawing/2014/main" id="{B0466DF7-AD9B-75EB-4896-C8F5502724CD}"/>
            </a:ext>
          </a:extLst>
        </xdr:cNvPr>
        <xdr:cNvPicPr>
          <a:picLocks noChangeAspect="1"/>
        </xdr:cNvPicPr>
      </xdr:nvPicPr>
      <xdr:blipFill>
        <a:blip xmlns:r="http://schemas.openxmlformats.org/officeDocument/2006/relationships" r:embed="rId40"/>
        <a:stretch>
          <a:fillRect/>
        </a:stretch>
      </xdr:blipFill>
      <xdr:spPr>
        <a:xfrm>
          <a:off x="3911600" y="136436100"/>
          <a:ext cx="1561905" cy="1561905"/>
        </a:xfrm>
        <a:prstGeom prst="rect">
          <a:avLst/>
        </a:prstGeom>
      </xdr:spPr>
    </xdr:pic>
    <xdr:clientData/>
  </xdr:twoCellAnchor>
  <xdr:twoCellAnchor editAs="oneCell">
    <xdr:from>
      <xdr:col>5</xdr:col>
      <xdr:colOff>2815590</xdr:colOff>
      <xdr:row>267</xdr:row>
      <xdr:rowOff>20320</xdr:rowOff>
    </xdr:from>
    <xdr:to>
      <xdr:col>5</xdr:col>
      <xdr:colOff>4402260</xdr:colOff>
      <xdr:row>267</xdr:row>
      <xdr:rowOff>1584130</xdr:rowOff>
    </xdr:to>
    <xdr:pic>
      <xdr:nvPicPr>
        <xdr:cNvPr id="80" name="図 79">
          <a:extLst>
            <a:ext uri="{FF2B5EF4-FFF2-40B4-BE49-F238E27FC236}">
              <a16:creationId xmlns:a16="http://schemas.microsoft.com/office/drawing/2014/main" id="{0228B088-AF84-3979-6D88-34FC0A081902}"/>
            </a:ext>
          </a:extLst>
        </xdr:cNvPr>
        <xdr:cNvPicPr>
          <a:picLocks noChangeAspect="1"/>
        </xdr:cNvPicPr>
      </xdr:nvPicPr>
      <xdr:blipFill>
        <a:blip xmlns:r="http://schemas.openxmlformats.org/officeDocument/2006/relationships" r:embed="rId40"/>
        <a:stretch>
          <a:fillRect/>
        </a:stretch>
      </xdr:blipFill>
      <xdr:spPr>
        <a:xfrm>
          <a:off x="8949690" y="136431020"/>
          <a:ext cx="1573335" cy="1561905"/>
        </a:xfrm>
        <a:prstGeom prst="rect">
          <a:avLst/>
        </a:prstGeom>
      </xdr:spPr>
    </xdr:pic>
    <xdr:clientData/>
  </xdr:twoCellAnchor>
  <xdr:twoCellAnchor editAs="oneCell">
    <xdr:from>
      <xdr:col>2</xdr:col>
      <xdr:colOff>2839720</xdr:colOff>
      <xdr:row>274</xdr:row>
      <xdr:rowOff>8890</xdr:rowOff>
    </xdr:from>
    <xdr:to>
      <xdr:col>2</xdr:col>
      <xdr:colOff>4397815</xdr:colOff>
      <xdr:row>274</xdr:row>
      <xdr:rowOff>1580320</xdr:rowOff>
    </xdr:to>
    <xdr:pic>
      <xdr:nvPicPr>
        <xdr:cNvPr id="81" name="図 80">
          <a:extLst>
            <a:ext uri="{FF2B5EF4-FFF2-40B4-BE49-F238E27FC236}">
              <a16:creationId xmlns:a16="http://schemas.microsoft.com/office/drawing/2014/main" id="{592C62AE-030F-4427-E589-B4FEF9C82AD9}"/>
            </a:ext>
          </a:extLst>
        </xdr:cNvPr>
        <xdr:cNvPicPr>
          <a:picLocks noChangeAspect="1"/>
        </xdr:cNvPicPr>
      </xdr:nvPicPr>
      <xdr:blipFill>
        <a:blip xmlns:r="http://schemas.openxmlformats.org/officeDocument/2006/relationships" r:embed="rId41"/>
        <a:stretch>
          <a:fillRect/>
        </a:stretch>
      </xdr:blipFill>
      <xdr:spPr>
        <a:xfrm>
          <a:off x="3906520" y="140000990"/>
          <a:ext cx="1561905" cy="1561905"/>
        </a:xfrm>
        <a:prstGeom prst="rect">
          <a:avLst/>
        </a:prstGeom>
      </xdr:spPr>
    </xdr:pic>
    <xdr:clientData/>
  </xdr:twoCellAnchor>
  <xdr:twoCellAnchor editAs="oneCell">
    <xdr:from>
      <xdr:col>5</xdr:col>
      <xdr:colOff>2832100</xdr:colOff>
      <xdr:row>274</xdr:row>
      <xdr:rowOff>5715</xdr:rowOff>
    </xdr:from>
    <xdr:to>
      <xdr:col>5</xdr:col>
      <xdr:colOff>4397815</xdr:colOff>
      <xdr:row>274</xdr:row>
      <xdr:rowOff>1569525</xdr:rowOff>
    </xdr:to>
    <xdr:pic>
      <xdr:nvPicPr>
        <xdr:cNvPr id="82" name="図 81">
          <a:extLst>
            <a:ext uri="{FF2B5EF4-FFF2-40B4-BE49-F238E27FC236}">
              <a16:creationId xmlns:a16="http://schemas.microsoft.com/office/drawing/2014/main" id="{7514C79B-CF2B-04EE-0B5E-15593BFD68EF}"/>
            </a:ext>
          </a:extLst>
        </xdr:cNvPr>
        <xdr:cNvPicPr>
          <a:picLocks noChangeAspect="1"/>
        </xdr:cNvPicPr>
      </xdr:nvPicPr>
      <xdr:blipFill>
        <a:blip xmlns:r="http://schemas.openxmlformats.org/officeDocument/2006/relationships" r:embed="rId41"/>
        <a:stretch>
          <a:fillRect/>
        </a:stretch>
      </xdr:blipFill>
      <xdr:spPr>
        <a:xfrm>
          <a:off x="8966200" y="139997815"/>
          <a:ext cx="1561905" cy="1560000"/>
        </a:xfrm>
        <a:prstGeom prst="rect">
          <a:avLst/>
        </a:prstGeom>
      </xdr:spPr>
    </xdr:pic>
    <xdr:clientData/>
  </xdr:twoCellAnchor>
  <xdr:twoCellAnchor editAs="oneCell">
    <xdr:from>
      <xdr:col>2</xdr:col>
      <xdr:colOff>2839085</xdr:colOff>
      <xdr:row>281</xdr:row>
      <xdr:rowOff>21590</xdr:rowOff>
    </xdr:from>
    <xdr:to>
      <xdr:col>2</xdr:col>
      <xdr:colOff>4397180</xdr:colOff>
      <xdr:row>281</xdr:row>
      <xdr:rowOff>1585400</xdr:rowOff>
    </xdr:to>
    <xdr:pic>
      <xdr:nvPicPr>
        <xdr:cNvPr id="83" name="図 82">
          <a:extLst>
            <a:ext uri="{FF2B5EF4-FFF2-40B4-BE49-F238E27FC236}">
              <a16:creationId xmlns:a16="http://schemas.microsoft.com/office/drawing/2014/main" id="{4C82789D-D53B-A624-D2BC-A3796A25A5BB}"/>
            </a:ext>
          </a:extLst>
        </xdr:cNvPr>
        <xdr:cNvPicPr>
          <a:picLocks noChangeAspect="1"/>
        </xdr:cNvPicPr>
      </xdr:nvPicPr>
      <xdr:blipFill>
        <a:blip xmlns:r="http://schemas.openxmlformats.org/officeDocument/2006/relationships" r:embed="rId42"/>
        <a:stretch>
          <a:fillRect/>
        </a:stretch>
      </xdr:blipFill>
      <xdr:spPr>
        <a:xfrm>
          <a:off x="3905885" y="143595090"/>
          <a:ext cx="1558095" cy="1558095"/>
        </a:xfrm>
        <a:prstGeom prst="rect">
          <a:avLst/>
        </a:prstGeom>
      </xdr:spPr>
    </xdr:pic>
    <xdr:clientData/>
  </xdr:twoCellAnchor>
  <xdr:twoCellAnchor editAs="oneCell">
    <xdr:from>
      <xdr:col>5</xdr:col>
      <xdr:colOff>2832100</xdr:colOff>
      <xdr:row>281</xdr:row>
      <xdr:rowOff>12700</xdr:rowOff>
    </xdr:from>
    <xdr:to>
      <xdr:col>5</xdr:col>
      <xdr:colOff>4401625</xdr:colOff>
      <xdr:row>281</xdr:row>
      <xdr:rowOff>1578415</xdr:rowOff>
    </xdr:to>
    <xdr:pic>
      <xdr:nvPicPr>
        <xdr:cNvPr id="84" name="図 83">
          <a:extLst>
            <a:ext uri="{FF2B5EF4-FFF2-40B4-BE49-F238E27FC236}">
              <a16:creationId xmlns:a16="http://schemas.microsoft.com/office/drawing/2014/main" id="{84E23443-C886-ABFC-079E-81837AB64A5E}"/>
            </a:ext>
          </a:extLst>
        </xdr:cNvPr>
        <xdr:cNvPicPr>
          <a:picLocks noChangeAspect="1"/>
        </xdr:cNvPicPr>
      </xdr:nvPicPr>
      <xdr:blipFill>
        <a:blip xmlns:r="http://schemas.openxmlformats.org/officeDocument/2006/relationships" r:embed="rId42"/>
        <a:stretch>
          <a:fillRect/>
        </a:stretch>
      </xdr:blipFill>
      <xdr:spPr>
        <a:xfrm>
          <a:off x="8966200" y="143586200"/>
          <a:ext cx="1561905" cy="1561905"/>
        </a:xfrm>
        <a:prstGeom prst="rect">
          <a:avLst/>
        </a:prstGeom>
      </xdr:spPr>
    </xdr:pic>
    <xdr:clientData/>
  </xdr:twoCellAnchor>
  <xdr:twoCellAnchor editAs="oneCell">
    <xdr:from>
      <xdr:col>2</xdr:col>
      <xdr:colOff>2844800</xdr:colOff>
      <xdr:row>288</xdr:row>
      <xdr:rowOff>16510</xdr:rowOff>
    </xdr:from>
    <xdr:to>
      <xdr:col>3</xdr:col>
      <xdr:colOff>3615</xdr:colOff>
      <xdr:row>288</xdr:row>
      <xdr:rowOff>1580320</xdr:rowOff>
    </xdr:to>
    <xdr:pic>
      <xdr:nvPicPr>
        <xdr:cNvPr id="85" name="図 84">
          <a:extLst>
            <a:ext uri="{FF2B5EF4-FFF2-40B4-BE49-F238E27FC236}">
              <a16:creationId xmlns:a16="http://schemas.microsoft.com/office/drawing/2014/main" id="{EF0A6CB9-9F6A-994C-A7AB-719E81191B0C}"/>
            </a:ext>
          </a:extLst>
        </xdr:cNvPr>
        <xdr:cNvPicPr>
          <a:picLocks noChangeAspect="1"/>
        </xdr:cNvPicPr>
      </xdr:nvPicPr>
      <xdr:blipFill>
        <a:blip xmlns:r="http://schemas.openxmlformats.org/officeDocument/2006/relationships" r:embed="rId43"/>
        <a:stretch>
          <a:fillRect/>
        </a:stretch>
      </xdr:blipFill>
      <xdr:spPr>
        <a:xfrm>
          <a:off x="3911600" y="147171410"/>
          <a:ext cx="1565715" cy="1561905"/>
        </a:xfrm>
        <a:prstGeom prst="rect">
          <a:avLst/>
        </a:prstGeom>
      </xdr:spPr>
    </xdr:pic>
    <xdr:clientData/>
  </xdr:twoCellAnchor>
  <xdr:twoCellAnchor editAs="oneCell">
    <xdr:from>
      <xdr:col>5</xdr:col>
      <xdr:colOff>2850515</xdr:colOff>
      <xdr:row>288</xdr:row>
      <xdr:rowOff>20320</xdr:rowOff>
    </xdr:from>
    <xdr:to>
      <xdr:col>5</xdr:col>
      <xdr:colOff>4397180</xdr:colOff>
      <xdr:row>288</xdr:row>
      <xdr:rowOff>1576510</xdr:rowOff>
    </xdr:to>
    <xdr:pic>
      <xdr:nvPicPr>
        <xdr:cNvPr id="86" name="図 85">
          <a:extLst>
            <a:ext uri="{FF2B5EF4-FFF2-40B4-BE49-F238E27FC236}">
              <a16:creationId xmlns:a16="http://schemas.microsoft.com/office/drawing/2014/main" id="{D23B5D03-40EF-94EF-18B7-850F931DD7DC}"/>
            </a:ext>
          </a:extLst>
        </xdr:cNvPr>
        <xdr:cNvPicPr>
          <a:picLocks noChangeAspect="1"/>
        </xdr:cNvPicPr>
      </xdr:nvPicPr>
      <xdr:blipFill>
        <a:blip xmlns:r="http://schemas.openxmlformats.org/officeDocument/2006/relationships" r:embed="rId43"/>
        <a:stretch>
          <a:fillRect/>
        </a:stretch>
      </xdr:blipFill>
      <xdr:spPr>
        <a:xfrm>
          <a:off x="8984615" y="147175220"/>
          <a:ext cx="1554285" cy="1561905"/>
        </a:xfrm>
        <a:prstGeom prst="rect">
          <a:avLst/>
        </a:prstGeom>
      </xdr:spPr>
    </xdr:pic>
    <xdr:clientData/>
  </xdr:twoCellAnchor>
  <xdr:twoCellAnchor editAs="oneCell">
    <xdr:from>
      <xdr:col>2</xdr:col>
      <xdr:colOff>2832100</xdr:colOff>
      <xdr:row>295</xdr:row>
      <xdr:rowOff>25400</xdr:rowOff>
    </xdr:from>
    <xdr:to>
      <xdr:col>2</xdr:col>
      <xdr:colOff>4397815</xdr:colOff>
      <xdr:row>295</xdr:row>
      <xdr:rowOff>1581590</xdr:rowOff>
    </xdr:to>
    <xdr:pic>
      <xdr:nvPicPr>
        <xdr:cNvPr id="87" name="図 86">
          <a:extLst>
            <a:ext uri="{FF2B5EF4-FFF2-40B4-BE49-F238E27FC236}">
              <a16:creationId xmlns:a16="http://schemas.microsoft.com/office/drawing/2014/main" id="{A64DDBC4-C872-B823-E5CD-9A09CD11D34D}"/>
            </a:ext>
          </a:extLst>
        </xdr:cNvPr>
        <xdr:cNvPicPr>
          <a:picLocks noChangeAspect="1"/>
        </xdr:cNvPicPr>
      </xdr:nvPicPr>
      <xdr:blipFill>
        <a:blip xmlns:r="http://schemas.openxmlformats.org/officeDocument/2006/relationships" r:embed="rId44"/>
        <a:stretch>
          <a:fillRect/>
        </a:stretch>
      </xdr:blipFill>
      <xdr:spPr>
        <a:xfrm>
          <a:off x="3898900" y="150761700"/>
          <a:ext cx="1561905" cy="1561905"/>
        </a:xfrm>
        <a:prstGeom prst="rect">
          <a:avLst/>
        </a:prstGeom>
      </xdr:spPr>
    </xdr:pic>
    <xdr:clientData/>
  </xdr:twoCellAnchor>
  <xdr:twoCellAnchor editAs="oneCell">
    <xdr:from>
      <xdr:col>5</xdr:col>
      <xdr:colOff>2844800</xdr:colOff>
      <xdr:row>295</xdr:row>
      <xdr:rowOff>25400</xdr:rowOff>
    </xdr:from>
    <xdr:to>
      <xdr:col>5</xdr:col>
      <xdr:colOff>4402895</xdr:colOff>
      <xdr:row>295</xdr:row>
      <xdr:rowOff>1581590</xdr:rowOff>
    </xdr:to>
    <xdr:pic>
      <xdr:nvPicPr>
        <xdr:cNvPr id="88" name="図 87">
          <a:extLst>
            <a:ext uri="{FF2B5EF4-FFF2-40B4-BE49-F238E27FC236}">
              <a16:creationId xmlns:a16="http://schemas.microsoft.com/office/drawing/2014/main" id="{B5E0EAFE-7A71-629F-76EF-1EE5F1A223E8}"/>
            </a:ext>
          </a:extLst>
        </xdr:cNvPr>
        <xdr:cNvPicPr>
          <a:picLocks noChangeAspect="1"/>
        </xdr:cNvPicPr>
      </xdr:nvPicPr>
      <xdr:blipFill>
        <a:blip xmlns:r="http://schemas.openxmlformats.org/officeDocument/2006/relationships" r:embed="rId44"/>
        <a:stretch>
          <a:fillRect/>
        </a:stretch>
      </xdr:blipFill>
      <xdr:spPr>
        <a:xfrm>
          <a:off x="8978900" y="150761700"/>
          <a:ext cx="1561905" cy="1561905"/>
        </a:xfrm>
        <a:prstGeom prst="rect">
          <a:avLst/>
        </a:prstGeom>
      </xdr:spPr>
    </xdr:pic>
    <xdr:clientData/>
  </xdr:twoCellAnchor>
  <xdr:twoCellAnchor editAs="oneCell">
    <xdr:from>
      <xdr:col>2</xdr:col>
      <xdr:colOff>2839720</xdr:colOff>
      <xdr:row>302</xdr:row>
      <xdr:rowOff>31115</xdr:rowOff>
    </xdr:from>
    <xdr:to>
      <xdr:col>2</xdr:col>
      <xdr:colOff>4401625</xdr:colOff>
      <xdr:row>302</xdr:row>
      <xdr:rowOff>1581590</xdr:rowOff>
    </xdr:to>
    <xdr:pic>
      <xdr:nvPicPr>
        <xdr:cNvPr id="89" name="図 88">
          <a:extLst>
            <a:ext uri="{FF2B5EF4-FFF2-40B4-BE49-F238E27FC236}">
              <a16:creationId xmlns:a16="http://schemas.microsoft.com/office/drawing/2014/main" id="{3E0491A0-7B02-C023-2919-3768082830C6}"/>
            </a:ext>
          </a:extLst>
        </xdr:cNvPr>
        <xdr:cNvPicPr>
          <a:picLocks noChangeAspect="1"/>
        </xdr:cNvPicPr>
      </xdr:nvPicPr>
      <xdr:blipFill>
        <a:blip xmlns:r="http://schemas.openxmlformats.org/officeDocument/2006/relationships" r:embed="rId45"/>
        <a:stretch>
          <a:fillRect/>
        </a:stretch>
      </xdr:blipFill>
      <xdr:spPr>
        <a:xfrm>
          <a:off x="3906520" y="154348815"/>
          <a:ext cx="1561905" cy="1560000"/>
        </a:xfrm>
        <a:prstGeom prst="rect">
          <a:avLst/>
        </a:prstGeom>
      </xdr:spPr>
    </xdr:pic>
    <xdr:clientData/>
  </xdr:twoCellAnchor>
  <xdr:twoCellAnchor editAs="oneCell">
    <xdr:from>
      <xdr:col>5</xdr:col>
      <xdr:colOff>2830195</xdr:colOff>
      <xdr:row>302</xdr:row>
      <xdr:rowOff>12700</xdr:rowOff>
    </xdr:from>
    <xdr:to>
      <xdr:col>5</xdr:col>
      <xdr:colOff>4401625</xdr:colOff>
      <xdr:row>302</xdr:row>
      <xdr:rowOff>1576510</xdr:rowOff>
    </xdr:to>
    <xdr:pic>
      <xdr:nvPicPr>
        <xdr:cNvPr id="90" name="図 89">
          <a:extLst>
            <a:ext uri="{FF2B5EF4-FFF2-40B4-BE49-F238E27FC236}">
              <a16:creationId xmlns:a16="http://schemas.microsoft.com/office/drawing/2014/main" id="{A14E16BD-E3E7-44B5-3DED-A71BF13B58F7}"/>
            </a:ext>
          </a:extLst>
        </xdr:cNvPr>
        <xdr:cNvPicPr>
          <a:picLocks noChangeAspect="1"/>
        </xdr:cNvPicPr>
      </xdr:nvPicPr>
      <xdr:blipFill>
        <a:blip xmlns:r="http://schemas.openxmlformats.org/officeDocument/2006/relationships" r:embed="rId45"/>
        <a:stretch>
          <a:fillRect/>
        </a:stretch>
      </xdr:blipFill>
      <xdr:spPr>
        <a:xfrm>
          <a:off x="8964295" y="154330400"/>
          <a:ext cx="1560000" cy="1561905"/>
        </a:xfrm>
        <a:prstGeom prst="rect">
          <a:avLst/>
        </a:prstGeom>
      </xdr:spPr>
    </xdr:pic>
    <xdr:clientData/>
  </xdr:twoCellAnchor>
  <xdr:twoCellAnchor editAs="oneCell">
    <xdr:from>
      <xdr:col>2</xdr:col>
      <xdr:colOff>2832100</xdr:colOff>
      <xdr:row>309</xdr:row>
      <xdr:rowOff>25400</xdr:rowOff>
    </xdr:from>
    <xdr:to>
      <xdr:col>2</xdr:col>
      <xdr:colOff>4397815</xdr:colOff>
      <xdr:row>309</xdr:row>
      <xdr:rowOff>1581590</xdr:rowOff>
    </xdr:to>
    <xdr:pic>
      <xdr:nvPicPr>
        <xdr:cNvPr id="91" name="図 90">
          <a:extLst>
            <a:ext uri="{FF2B5EF4-FFF2-40B4-BE49-F238E27FC236}">
              <a16:creationId xmlns:a16="http://schemas.microsoft.com/office/drawing/2014/main" id="{77168F72-9629-83E7-A6D6-8A762D8F594B}"/>
            </a:ext>
          </a:extLst>
        </xdr:cNvPr>
        <xdr:cNvPicPr>
          <a:picLocks noChangeAspect="1"/>
        </xdr:cNvPicPr>
      </xdr:nvPicPr>
      <xdr:blipFill>
        <a:blip xmlns:r="http://schemas.openxmlformats.org/officeDocument/2006/relationships" r:embed="rId46"/>
        <a:stretch>
          <a:fillRect/>
        </a:stretch>
      </xdr:blipFill>
      <xdr:spPr>
        <a:xfrm>
          <a:off x="3898900" y="157924500"/>
          <a:ext cx="1561905" cy="1561905"/>
        </a:xfrm>
        <a:prstGeom prst="rect">
          <a:avLst/>
        </a:prstGeom>
      </xdr:spPr>
    </xdr:pic>
    <xdr:clientData/>
  </xdr:twoCellAnchor>
  <xdr:twoCellAnchor editAs="oneCell">
    <xdr:from>
      <xdr:col>5</xdr:col>
      <xdr:colOff>2835910</xdr:colOff>
      <xdr:row>309</xdr:row>
      <xdr:rowOff>25400</xdr:rowOff>
    </xdr:from>
    <xdr:to>
      <xdr:col>5</xdr:col>
      <xdr:colOff>4401625</xdr:colOff>
      <xdr:row>309</xdr:row>
      <xdr:rowOff>1581590</xdr:rowOff>
    </xdr:to>
    <xdr:pic>
      <xdr:nvPicPr>
        <xdr:cNvPr id="92" name="図 91">
          <a:extLst>
            <a:ext uri="{FF2B5EF4-FFF2-40B4-BE49-F238E27FC236}">
              <a16:creationId xmlns:a16="http://schemas.microsoft.com/office/drawing/2014/main" id="{4D552E7C-CAA8-2B83-322B-99407F95EE06}"/>
            </a:ext>
          </a:extLst>
        </xdr:cNvPr>
        <xdr:cNvPicPr>
          <a:picLocks noChangeAspect="1"/>
        </xdr:cNvPicPr>
      </xdr:nvPicPr>
      <xdr:blipFill>
        <a:blip xmlns:r="http://schemas.openxmlformats.org/officeDocument/2006/relationships" r:embed="rId46"/>
        <a:stretch>
          <a:fillRect/>
        </a:stretch>
      </xdr:blipFill>
      <xdr:spPr>
        <a:xfrm>
          <a:off x="8970010" y="157924500"/>
          <a:ext cx="1561905" cy="1561905"/>
        </a:xfrm>
        <a:prstGeom prst="rect">
          <a:avLst/>
        </a:prstGeom>
      </xdr:spPr>
    </xdr:pic>
    <xdr:clientData/>
  </xdr:twoCellAnchor>
  <xdr:twoCellAnchor editAs="oneCell">
    <xdr:from>
      <xdr:col>2</xdr:col>
      <xdr:colOff>2839720</xdr:colOff>
      <xdr:row>316</xdr:row>
      <xdr:rowOff>29210</xdr:rowOff>
    </xdr:from>
    <xdr:to>
      <xdr:col>2</xdr:col>
      <xdr:colOff>4397815</xdr:colOff>
      <xdr:row>316</xdr:row>
      <xdr:rowOff>1577780</xdr:rowOff>
    </xdr:to>
    <xdr:pic>
      <xdr:nvPicPr>
        <xdr:cNvPr id="93" name="図 92">
          <a:extLst>
            <a:ext uri="{FF2B5EF4-FFF2-40B4-BE49-F238E27FC236}">
              <a16:creationId xmlns:a16="http://schemas.microsoft.com/office/drawing/2014/main" id="{D9BA5BCD-D584-65E7-0DBE-CBDBEBF1F8B6}"/>
            </a:ext>
          </a:extLst>
        </xdr:cNvPr>
        <xdr:cNvPicPr>
          <a:picLocks noChangeAspect="1"/>
        </xdr:cNvPicPr>
      </xdr:nvPicPr>
      <xdr:blipFill>
        <a:blip xmlns:r="http://schemas.openxmlformats.org/officeDocument/2006/relationships" r:embed="rId47"/>
        <a:stretch>
          <a:fillRect/>
        </a:stretch>
      </xdr:blipFill>
      <xdr:spPr>
        <a:xfrm>
          <a:off x="3906520" y="161509710"/>
          <a:ext cx="1561905" cy="1561905"/>
        </a:xfrm>
        <a:prstGeom prst="rect">
          <a:avLst/>
        </a:prstGeom>
      </xdr:spPr>
    </xdr:pic>
    <xdr:clientData/>
  </xdr:twoCellAnchor>
  <xdr:twoCellAnchor editAs="oneCell">
    <xdr:from>
      <xdr:col>5</xdr:col>
      <xdr:colOff>2835910</xdr:colOff>
      <xdr:row>316</xdr:row>
      <xdr:rowOff>23495</xdr:rowOff>
    </xdr:from>
    <xdr:to>
      <xdr:col>5</xdr:col>
      <xdr:colOff>4397815</xdr:colOff>
      <xdr:row>316</xdr:row>
      <xdr:rowOff>1575875</xdr:rowOff>
    </xdr:to>
    <xdr:pic>
      <xdr:nvPicPr>
        <xdr:cNvPr id="94" name="図 93">
          <a:extLst>
            <a:ext uri="{FF2B5EF4-FFF2-40B4-BE49-F238E27FC236}">
              <a16:creationId xmlns:a16="http://schemas.microsoft.com/office/drawing/2014/main" id="{0B0CBF5B-1FE9-694A-AAAE-533983F85ED5}"/>
            </a:ext>
          </a:extLst>
        </xdr:cNvPr>
        <xdr:cNvPicPr>
          <a:picLocks noChangeAspect="1"/>
        </xdr:cNvPicPr>
      </xdr:nvPicPr>
      <xdr:blipFill>
        <a:blip xmlns:r="http://schemas.openxmlformats.org/officeDocument/2006/relationships" r:embed="rId47"/>
        <a:stretch>
          <a:fillRect/>
        </a:stretch>
      </xdr:blipFill>
      <xdr:spPr>
        <a:xfrm>
          <a:off x="8970010" y="161503995"/>
          <a:ext cx="1558095" cy="1561905"/>
        </a:xfrm>
        <a:prstGeom prst="rect">
          <a:avLst/>
        </a:prstGeom>
      </xdr:spPr>
    </xdr:pic>
    <xdr:clientData/>
  </xdr:twoCellAnchor>
  <xdr:twoCellAnchor editAs="oneCell">
    <xdr:from>
      <xdr:col>2</xdr:col>
      <xdr:colOff>2835910</xdr:colOff>
      <xdr:row>323</xdr:row>
      <xdr:rowOff>25400</xdr:rowOff>
    </xdr:from>
    <xdr:to>
      <xdr:col>2</xdr:col>
      <xdr:colOff>4401625</xdr:colOff>
      <xdr:row>323</xdr:row>
      <xdr:rowOff>1581590</xdr:rowOff>
    </xdr:to>
    <xdr:pic>
      <xdr:nvPicPr>
        <xdr:cNvPr id="95" name="図 94">
          <a:extLst>
            <a:ext uri="{FF2B5EF4-FFF2-40B4-BE49-F238E27FC236}">
              <a16:creationId xmlns:a16="http://schemas.microsoft.com/office/drawing/2014/main" id="{2C3CEDEA-D906-3799-06C2-074C70E64C7A}"/>
            </a:ext>
          </a:extLst>
        </xdr:cNvPr>
        <xdr:cNvPicPr>
          <a:picLocks noChangeAspect="1"/>
        </xdr:cNvPicPr>
      </xdr:nvPicPr>
      <xdr:blipFill>
        <a:blip xmlns:r="http://schemas.openxmlformats.org/officeDocument/2006/relationships" r:embed="rId48"/>
        <a:stretch>
          <a:fillRect/>
        </a:stretch>
      </xdr:blipFill>
      <xdr:spPr>
        <a:xfrm>
          <a:off x="3902710" y="165087300"/>
          <a:ext cx="1561905" cy="1561905"/>
        </a:xfrm>
        <a:prstGeom prst="rect">
          <a:avLst/>
        </a:prstGeom>
      </xdr:spPr>
    </xdr:pic>
    <xdr:clientData/>
  </xdr:twoCellAnchor>
  <xdr:twoCellAnchor editAs="oneCell">
    <xdr:from>
      <xdr:col>5</xdr:col>
      <xdr:colOff>2840990</xdr:colOff>
      <xdr:row>323</xdr:row>
      <xdr:rowOff>12700</xdr:rowOff>
    </xdr:from>
    <xdr:to>
      <xdr:col>5</xdr:col>
      <xdr:colOff>4399085</xdr:colOff>
      <xdr:row>323</xdr:row>
      <xdr:rowOff>1584130</xdr:rowOff>
    </xdr:to>
    <xdr:pic>
      <xdr:nvPicPr>
        <xdr:cNvPr id="96" name="図 95">
          <a:extLst>
            <a:ext uri="{FF2B5EF4-FFF2-40B4-BE49-F238E27FC236}">
              <a16:creationId xmlns:a16="http://schemas.microsoft.com/office/drawing/2014/main" id="{920EE5DB-654E-A81D-A0BC-AA7F3F85953D}"/>
            </a:ext>
          </a:extLst>
        </xdr:cNvPr>
        <xdr:cNvPicPr>
          <a:picLocks noChangeAspect="1"/>
        </xdr:cNvPicPr>
      </xdr:nvPicPr>
      <xdr:blipFill>
        <a:blip xmlns:r="http://schemas.openxmlformats.org/officeDocument/2006/relationships" r:embed="rId48"/>
        <a:stretch>
          <a:fillRect/>
        </a:stretch>
      </xdr:blipFill>
      <xdr:spPr>
        <a:xfrm>
          <a:off x="8975090" y="165074600"/>
          <a:ext cx="1561905" cy="1561905"/>
        </a:xfrm>
        <a:prstGeom prst="rect">
          <a:avLst/>
        </a:prstGeom>
      </xdr:spPr>
    </xdr:pic>
    <xdr:clientData/>
  </xdr:twoCellAnchor>
  <xdr:twoCellAnchor editAs="oneCell">
    <xdr:from>
      <xdr:col>2</xdr:col>
      <xdr:colOff>2844800</xdr:colOff>
      <xdr:row>330</xdr:row>
      <xdr:rowOff>12700</xdr:rowOff>
    </xdr:from>
    <xdr:to>
      <xdr:col>2</xdr:col>
      <xdr:colOff>4402895</xdr:colOff>
      <xdr:row>330</xdr:row>
      <xdr:rowOff>1580320</xdr:rowOff>
    </xdr:to>
    <xdr:pic>
      <xdr:nvPicPr>
        <xdr:cNvPr id="97" name="図 96">
          <a:extLst>
            <a:ext uri="{FF2B5EF4-FFF2-40B4-BE49-F238E27FC236}">
              <a16:creationId xmlns:a16="http://schemas.microsoft.com/office/drawing/2014/main" id="{B54858F2-2E7C-253C-B2C2-48F7790547CD}"/>
            </a:ext>
          </a:extLst>
        </xdr:cNvPr>
        <xdr:cNvPicPr>
          <a:picLocks noChangeAspect="1"/>
        </xdr:cNvPicPr>
      </xdr:nvPicPr>
      <xdr:blipFill>
        <a:blip xmlns:r="http://schemas.openxmlformats.org/officeDocument/2006/relationships" r:embed="rId49"/>
        <a:stretch>
          <a:fillRect/>
        </a:stretch>
      </xdr:blipFill>
      <xdr:spPr>
        <a:xfrm>
          <a:off x="3911600" y="168656000"/>
          <a:ext cx="1561905" cy="1561905"/>
        </a:xfrm>
        <a:prstGeom prst="rect">
          <a:avLst/>
        </a:prstGeom>
      </xdr:spPr>
    </xdr:pic>
    <xdr:clientData/>
  </xdr:twoCellAnchor>
  <xdr:twoCellAnchor editAs="oneCell">
    <xdr:from>
      <xdr:col>5</xdr:col>
      <xdr:colOff>2832100</xdr:colOff>
      <xdr:row>330</xdr:row>
      <xdr:rowOff>25400</xdr:rowOff>
    </xdr:from>
    <xdr:to>
      <xdr:col>5</xdr:col>
      <xdr:colOff>4401625</xdr:colOff>
      <xdr:row>330</xdr:row>
      <xdr:rowOff>1577780</xdr:rowOff>
    </xdr:to>
    <xdr:pic>
      <xdr:nvPicPr>
        <xdr:cNvPr id="98" name="図 97">
          <a:extLst>
            <a:ext uri="{FF2B5EF4-FFF2-40B4-BE49-F238E27FC236}">
              <a16:creationId xmlns:a16="http://schemas.microsoft.com/office/drawing/2014/main" id="{547707B8-631C-1DBE-9C69-12F5847307EC}"/>
            </a:ext>
          </a:extLst>
        </xdr:cNvPr>
        <xdr:cNvPicPr>
          <a:picLocks noChangeAspect="1"/>
        </xdr:cNvPicPr>
      </xdr:nvPicPr>
      <xdr:blipFill>
        <a:blip xmlns:r="http://schemas.openxmlformats.org/officeDocument/2006/relationships" r:embed="rId49"/>
        <a:stretch>
          <a:fillRect/>
        </a:stretch>
      </xdr:blipFill>
      <xdr:spPr>
        <a:xfrm>
          <a:off x="8966200" y="168668700"/>
          <a:ext cx="1565715" cy="1561905"/>
        </a:xfrm>
        <a:prstGeom prst="rect">
          <a:avLst/>
        </a:prstGeom>
      </xdr:spPr>
    </xdr:pic>
    <xdr:clientData/>
  </xdr:twoCellAnchor>
  <xdr:twoCellAnchor editAs="oneCell">
    <xdr:from>
      <xdr:col>2</xdr:col>
      <xdr:colOff>2844801</xdr:colOff>
      <xdr:row>337</xdr:row>
      <xdr:rowOff>12700</xdr:rowOff>
    </xdr:from>
    <xdr:to>
      <xdr:col>3</xdr:col>
      <xdr:colOff>428</xdr:colOff>
      <xdr:row>337</xdr:row>
      <xdr:rowOff>1582510</xdr:rowOff>
    </xdr:to>
    <xdr:pic>
      <xdr:nvPicPr>
        <xdr:cNvPr id="99" name="図 98">
          <a:extLst>
            <a:ext uri="{FF2B5EF4-FFF2-40B4-BE49-F238E27FC236}">
              <a16:creationId xmlns:a16="http://schemas.microsoft.com/office/drawing/2014/main" id="{08768A80-65C3-53AA-AB8B-BC44BEDBD409}"/>
            </a:ext>
          </a:extLst>
        </xdr:cNvPr>
        <xdr:cNvPicPr>
          <a:picLocks noChangeAspect="1"/>
        </xdr:cNvPicPr>
      </xdr:nvPicPr>
      <xdr:blipFill>
        <a:blip xmlns:r="http://schemas.openxmlformats.org/officeDocument/2006/relationships" r:embed="rId50"/>
        <a:stretch>
          <a:fillRect/>
        </a:stretch>
      </xdr:blipFill>
      <xdr:spPr>
        <a:xfrm>
          <a:off x="3911601" y="172237400"/>
          <a:ext cx="1562527" cy="1567905"/>
        </a:xfrm>
        <a:prstGeom prst="rect">
          <a:avLst/>
        </a:prstGeom>
      </xdr:spPr>
    </xdr:pic>
    <xdr:clientData/>
  </xdr:twoCellAnchor>
  <xdr:twoCellAnchor editAs="oneCell">
    <xdr:from>
      <xdr:col>5</xdr:col>
      <xdr:colOff>2828290</xdr:colOff>
      <xdr:row>337</xdr:row>
      <xdr:rowOff>17780</xdr:rowOff>
    </xdr:from>
    <xdr:to>
      <xdr:col>5</xdr:col>
      <xdr:colOff>4402247</xdr:colOff>
      <xdr:row>337</xdr:row>
      <xdr:rowOff>1578065</xdr:rowOff>
    </xdr:to>
    <xdr:pic>
      <xdr:nvPicPr>
        <xdr:cNvPr id="100" name="図 99">
          <a:extLst>
            <a:ext uri="{FF2B5EF4-FFF2-40B4-BE49-F238E27FC236}">
              <a16:creationId xmlns:a16="http://schemas.microsoft.com/office/drawing/2014/main" id="{4BB4C0E0-4B56-4C63-8D26-F3CFDAED547A}"/>
            </a:ext>
          </a:extLst>
        </xdr:cNvPr>
        <xdr:cNvPicPr>
          <a:picLocks noChangeAspect="1"/>
        </xdr:cNvPicPr>
      </xdr:nvPicPr>
      <xdr:blipFill>
        <a:blip xmlns:r="http://schemas.openxmlformats.org/officeDocument/2006/relationships" r:embed="rId50"/>
        <a:stretch>
          <a:fillRect/>
        </a:stretch>
      </xdr:blipFill>
      <xdr:spPr>
        <a:xfrm>
          <a:off x="8962390" y="172242480"/>
          <a:ext cx="1577767" cy="1560285"/>
        </a:xfrm>
        <a:prstGeom prst="rect">
          <a:avLst/>
        </a:prstGeom>
      </xdr:spPr>
    </xdr:pic>
    <xdr:clientData/>
  </xdr:twoCellAnchor>
  <xdr:twoCellAnchor editAs="oneCell">
    <xdr:from>
      <xdr:col>2</xdr:col>
      <xdr:colOff>2832100</xdr:colOff>
      <xdr:row>344</xdr:row>
      <xdr:rowOff>22225</xdr:rowOff>
    </xdr:from>
    <xdr:to>
      <xdr:col>2</xdr:col>
      <xdr:colOff>4396885</xdr:colOff>
      <xdr:row>344</xdr:row>
      <xdr:rowOff>1578700</xdr:rowOff>
    </xdr:to>
    <xdr:pic>
      <xdr:nvPicPr>
        <xdr:cNvPr id="101" name="図 100">
          <a:extLst>
            <a:ext uri="{FF2B5EF4-FFF2-40B4-BE49-F238E27FC236}">
              <a16:creationId xmlns:a16="http://schemas.microsoft.com/office/drawing/2014/main" id="{949F5B56-D5D1-16FA-6A4C-6992DF03E655}"/>
            </a:ext>
          </a:extLst>
        </xdr:cNvPr>
        <xdr:cNvPicPr>
          <a:picLocks noChangeAspect="1"/>
        </xdr:cNvPicPr>
      </xdr:nvPicPr>
      <xdr:blipFill>
        <a:blip xmlns:r="http://schemas.openxmlformats.org/officeDocument/2006/relationships" r:embed="rId51"/>
        <a:stretch>
          <a:fillRect/>
        </a:stretch>
      </xdr:blipFill>
      <xdr:spPr>
        <a:xfrm>
          <a:off x="3898900" y="175828325"/>
          <a:ext cx="1560975" cy="1558380"/>
        </a:xfrm>
        <a:prstGeom prst="rect">
          <a:avLst/>
        </a:prstGeom>
      </xdr:spPr>
    </xdr:pic>
    <xdr:clientData/>
  </xdr:twoCellAnchor>
  <xdr:twoCellAnchor editAs="oneCell">
    <xdr:from>
      <xdr:col>5</xdr:col>
      <xdr:colOff>2837180</xdr:colOff>
      <xdr:row>344</xdr:row>
      <xdr:rowOff>18415</xdr:rowOff>
    </xdr:from>
    <xdr:to>
      <xdr:col>5</xdr:col>
      <xdr:colOff>4401965</xdr:colOff>
      <xdr:row>344</xdr:row>
      <xdr:rowOff>1569175</xdr:rowOff>
    </xdr:to>
    <xdr:pic>
      <xdr:nvPicPr>
        <xdr:cNvPr id="102" name="図 101">
          <a:extLst>
            <a:ext uri="{FF2B5EF4-FFF2-40B4-BE49-F238E27FC236}">
              <a16:creationId xmlns:a16="http://schemas.microsoft.com/office/drawing/2014/main" id="{851EAEF9-A293-4BE4-81F3-CEB975681A1A}"/>
            </a:ext>
          </a:extLst>
        </xdr:cNvPr>
        <xdr:cNvPicPr>
          <a:picLocks noChangeAspect="1"/>
        </xdr:cNvPicPr>
      </xdr:nvPicPr>
      <xdr:blipFill>
        <a:blip xmlns:r="http://schemas.openxmlformats.org/officeDocument/2006/relationships" r:embed="rId51"/>
        <a:stretch>
          <a:fillRect/>
        </a:stretch>
      </xdr:blipFill>
      <xdr:spPr>
        <a:xfrm>
          <a:off x="8971280" y="175824515"/>
          <a:ext cx="1560975" cy="1546950"/>
        </a:xfrm>
        <a:prstGeom prst="rect">
          <a:avLst/>
        </a:prstGeom>
      </xdr:spPr>
    </xdr:pic>
    <xdr:clientData/>
  </xdr:twoCellAnchor>
  <xdr:twoCellAnchor editAs="oneCell">
    <xdr:from>
      <xdr:col>2</xdr:col>
      <xdr:colOff>2844801</xdr:colOff>
      <xdr:row>351</xdr:row>
      <xdr:rowOff>12700</xdr:rowOff>
    </xdr:from>
    <xdr:to>
      <xdr:col>3</xdr:col>
      <xdr:colOff>428</xdr:colOff>
      <xdr:row>351</xdr:row>
      <xdr:rowOff>1586320</xdr:rowOff>
    </xdr:to>
    <xdr:pic>
      <xdr:nvPicPr>
        <xdr:cNvPr id="103" name="図 102">
          <a:extLst>
            <a:ext uri="{FF2B5EF4-FFF2-40B4-BE49-F238E27FC236}">
              <a16:creationId xmlns:a16="http://schemas.microsoft.com/office/drawing/2014/main" id="{FC586D52-E198-E34E-6913-A4E7FCFAF79A}"/>
            </a:ext>
          </a:extLst>
        </xdr:cNvPr>
        <xdr:cNvPicPr>
          <a:picLocks noChangeAspect="1"/>
        </xdr:cNvPicPr>
      </xdr:nvPicPr>
      <xdr:blipFill>
        <a:blip xmlns:r="http://schemas.openxmlformats.org/officeDocument/2006/relationships" r:embed="rId52"/>
        <a:stretch>
          <a:fillRect/>
        </a:stretch>
      </xdr:blipFill>
      <xdr:spPr>
        <a:xfrm>
          <a:off x="3911601" y="179400200"/>
          <a:ext cx="1562527" cy="1567905"/>
        </a:xfrm>
        <a:prstGeom prst="rect">
          <a:avLst/>
        </a:prstGeom>
      </xdr:spPr>
    </xdr:pic>
    <xdr:clientData/>
  </xdr:twoCellAnchor>
  <xdr:twoCellAnchor editAs="oneCell">
    <xdr:from>
      <xdr:col>5</xdr:col>
      <xdr:colOff>2811780</xdr:colOff>
      <xdr:row>351</xdr:row>
      <xdr:rowOff>21590</xdr:rowOff>
    </xdr:from>
    <xdr:to>
      <xdr:col>5</xdr:col>
      <xdr:colOff>4397167</xdr:colOff>
      <xdr:row>351</xdr:row>
      <xdr:rowOff>1578065</xdr:rowOff>
    </xdr:to>
    <xdr:pic>
      <xdr:nvPicPr>
        <xdr:cNvPr id="104" name="図 103">
          <a:extLst>
            <a:ext uri="{FF2B5EF4-FFF2-40B4-BE49-F238E27FC236}">
              <a16:creationId xmlns:a16="http://schemas.microsoft.com/office/drawing/2014/main" id="{0336D355-872D-499C-BA24-C9CAFEF1EA23}"/>
            </a:ext>
          </a:extLst>
        </xdr:cNvPr>
        <xdr:cNvPicPr>
          <a:picLocks noChangeAspect="1"/>
        </xdr:cNvPicPr>
      </xdr:nvPicPr>
      <xdr:blipFill>
        <a:blip xmlns:r="http://schemas.openxmlformats.org/officeDocument/2006/relationships" r:embed="rId52"/>
        <a:stretch>
          <a:fillRect/>
        </a:stretch>
      </xdr:blipFill>
      <xdr:spPr>
        <a:xfrm>
          <a:off x="8945880" y="179409090"/>
          <a:ext cx="1579672" cy="1560285"/>
        </a:xfrm>
        <a:prstGeom prst="rect">
          <a:avLst/>
        </a:prstGeom>
      </xdr:spPr>
    </xdr:pic>
    <xdr:clientData/>
  </xdr:twoCellAnchor>
  <xdr:twoCellAnchor editAs="oneCell">
    <xdr:from>
      <xdr:col>2</xdr:col>
      <xdr:colOff>2824480</xdr:colOff>
      <xdr:row>358</xdr:row>
      <xdr:rowOff>7620</xdr:rowOff>
    </xdr:from>
    <xdr:to>
      <xdr:col>2</xdr:col>
      <xdr:colOff>4401747</xdr:colOff>
      <xdr:row>358</xdr:row>
      <xdr:rowOff>1575525</xdr:rowOff>
    </xdr:to>
    <xdr:pic>
      <xdr:nvPicPr>
        <xdr:cNvPr id="105" name="図 104">
          <a:extLst>
            <a:ext uri="{FF2B5EF4-FFF2-40B4-BE49-F238E27FC236}">
              <a16:creationId xmlns:a16="http://schemas.microsoft.com/office/drawing/2014/main" id="{57535595-0C90-EF53-2F64-5771D374C04F}"/>
            </a:ext>
          </a:extLst>
        </xdr:cNvPr>
        <xdr:cNvPicPr>
          <a:picLocks noChangeAspect="1"/>
        </xdr:cNvPicPr>
      </xdr:nvPicPr>
      <xdr:blipFill>
        <a:blip xmlns:r="http://schemas.openxmlformats.org/officeDocument/2006/relationships" r:embed="rId53"/>
        <a:stretch>
          <a:fillRect/>
        </a:stretch>
      </xdr:blipFill>
      <xdr:spPr>
        <a:xfrm>
          <a:off x="3891280" y="182976520"/>
          <a:ext cx="1569647" cy="1558380"/>
        </a:xfrm>
        <a:prstGeom prst="rect">
          <a:avLst/>
        </a:prstGeom>
      </xdr:spPr>
    </xdr:pic>
    <xdr:clientData/>
  </xdr:twoCellAnchor>
  <xdr:twoCellAnchor editAs="oneCell">
    <xdr:from>
      <xdr:col>5</xdr:col>
      <xdr:colOff>2819400</xdr:colOff>
      <xdr:row>358</xdr:row>
      <xdr:rowOff>25400</xdr:rowOff>
    </xdr:from>
    <xdr:to>
      <xdr:col>5</xdr:col>
      <xdr:colOff>4402382</xdr:colOff>
      <xdr:row>358</xdr:row>
      <xdr:rowOff>1578065</xdr:rowOff>
    </xdr:to>
    <xdr:pic>
      <xdr:nvPicPr>
        <xdr:cNvPr id="106" name="図 105">
          <a:extLst>
            <a:ext uri="{FF2B5EF4-FFF2-40B4-BE49-F238E27FC236}">
              <a16:creationId xmlns:a16="http://schemas.microsoft.com/office/drawing/2014/main" id="{5FD2FFDC-E2C5-4A2F-9F2F-B31B8A64C34C}"/>
            </a:ext>
          </a:extLst>
        </xdr:cNvPr>
        <xdr:cNvPicPr>
          <a:picLocks noChangeAspect="1"/>
        </xdr:cNvPicPr>
      </xdr:nvPicPr>
      <xdr:blipFill>
        <a:blip xmlns:r="http://schemas.openxmlformats.org/officeDocument/2006/relationships" r:embed="rId53"/>
        <a:stretch>
          <a:fillRect/>
        </a:stretch>
      </xdr:blipFill>
      <xdr:spPr>
        <a:xfrm>
          <a:off x="8953500" y="182994300"/>
          <a:ext cx="1575362" cy="1558380"/>
        </a:xfrm>
        <a:prstGeom prst="rect">
          <a:avLst/>
        </a:prstGeom>
      </xdr:spPr>
    </xdr:pic>
    <xdr:clientData/>
  </xdr:twoCellAnchor>
  <xdr:twoCellAnchor editAs="oneCell">
    <xdr:from>
      <xdr:col>2</xdr:col>
      <xdr:colOff>2832101</xdr:colOff>
      <xdr:row>365</xdr:row>
      <xdr:rowOff>21590</xdr:rowOff>
    </xdr:from>
    <xdr:to>
      <xdr:col>2</xdr:col>
      <xdr:colOff>4398446</xdr:colOff>
      <xdr:row>365</xdr:row>
      <xdr:rowOff>1581875</xdr:rowOff>
    </xdr:to>
    <xdr:pic>
      <xdr:nvPicPr>
        <xdr:cNvPr id="107" name="図 106">
          <a:extLst>
            <a:ext uri="{FF2B5EF4-FFF2-40B4-BE49-F238E27FC236}">
              <a16:creationId xmlns:a16="http://schemas.microsoft.com/office/drawing/2014/main" id="{F624BC5F-DE1D-3A43-3BEC-365276FFB7D0}"/>
            </a:ext>
          </a:extLst>
        </xdr:cNvPr>
        <xdr:cNvPicPr>
          <a:picLocks noChangeAspect="1"/>
        </xdr:cNvPicPr>
      </xdr:nvPicPr>
      <xdr:blipFill>
        <a:blip xmlns:r="http://schemas.openxmlformats.org/officeDocument/2006/relationships" r:embed="rId54"/>
        <a:stretch>
          <a:fillRect/>
        </a:stretch>
      </xdr:blipFill>
      <xdr:spPr>
        <a:xfrm>
          <a:off x="3898901" y="186571890"/>
          <a:ext cx="1562535" cy="1558380"/>
        </a:xfrm>
        <a:prstGeom prst="rect">
          <a:avLst/>
        </a:prstGeom>
      </xdr:spPr>
    </xdr:pic>
    <xdr:clientData/>
  </xdr:twoCellAnchor>
  <xdr:twoCellAnchor editAs="oneCell">
    <xdr:from>
      <xdr:col>5</xdr:col>
      <xdr:colOff>2844800</xdr:colOff>
      <xdr:row>365</xdr:row>
      <xdr:rowOff>25400</xdr:rowOff>
    </xdr:from>
    <xdr:to>
      <xdr:col>6</xdr:col>
      <xdr:colOff>435</xdr:colOff>
      <xdr:row>365</xdr:row>
      <xdr:rowOff>1585685</xdr:rowOff>
    </xdr:to>
    <xdr:pic>
      <xdr:nvPicPr>
        <xdr:cNvPr id="108" name="図 107">
          <a:extLst>
            <a:ext uri="{FF2B5EF4-FFF2-40B4-BE49-F238E27FC236}">
              <a16:creationId xmlns:a16="http://schemas.microsoft.com/office/drawing/2014/main" id="{59FCC5D1-9356-4057-AAC2-DEA9CAAC9B14}"/>
            </a:ext>
          </a:extLst>
        </xdr:cNvPr>
        <xdr:cNvPicPr>
          <a:picLocks noChangeAspect="1"/>
        </xdr:cNvPicPr>
      </xdr:nvPicPr>
      <xdr:blipFill>
        <a:blip xmlns:r="http://schemas.openxmlformats.org/officeDocument/2006/relationships" r:embed="rId54"/>
        <a:stretch>
          <a:fillRect/>
        </a:stretch>
      </xdr:blipFill>
      <xdr:spPr>
        <a:xfrm>
          <a:off x="8978900" y="186575700"/>
          <a:ext cx="1562535" cy="1558380"/>
        </a:xfrm>
        <a:prstGeom prst="rect">
          <a:avLst/>
        </a:prstGeom>
      </xdr:spPr>
    </xdr:pic>
    <xdr:clientData/>
  </xdr:twoCellAnchor>
  <xdr:twoCellAnchor editAs="oneCell">
    <xdr:from>
      <xdr:col>2</xdr:col>
      <xdr:colOff>2819401</xdr:colOff>
      <xdr:row>372</xdr:row>
      <xdr:rowOff>22225</xdr:rowOff>
    </xdr:from>
    <xdr:to>
      <xdr:col>2</xdr:col>
      <xdr:colOff>4400978</xdr:colOff>
      <xdr:row>372</xdr:row>
      <xdr:rowOff>1584415</xdr:rowOff>
    </xdr:to>
    <xdr:pic>
      <xdr:nvPicPr>
        <xdr:cNvPr id="109" name="図 108">
          <a:extLst>
            <a:ext uri="{FF2B5EF4-FFF2-40B4-BE49-F238E27FC236}">
              <a16:creationId xmlns:a16="http://schemas.microsoft.com/office/drawing/2014/main" id="{E571054B-7167-8CE8-81BB-DBB0665494F8}"/>
            </a:ext>
          </a:extLst>
        </xdr:cNvPr>
        <xdr:cNvPicPr>
          <a:picLocks noChangeAspect="1"/>
        </xdr:cNvPicPr>
      </xdr:nvPicPr>
      <xdr:blipFill>
        <a:blip xmlns:r="http://schemas.openxmlformats.org/officeDocument/2006/relationships" r:embed="rId55"/>
        <a:stretch>
          <a:fillRect/>
        </a:stretch>
      </xdr:blipFill>
      <xdr:spPr>
        <a:xfrm>
          <a:off x="3886201" y="190153925"/>
          <a:ext cx="1577767" cy="1562190"/>
        </a:xfrm>
        <a:prstGeom prst="rect">
          <a:avLst/>
        </a:prstGeom>
      </xdr:spPr>
    </xdr:pic>
    <xdr:clientData/>
  </xdr:twoCellAnchor>
  <xdr:twoCellAnchor editAs="oneCell">
    <xdr:from>
      <xdr:col>5</xdr:col>
      <xdr:colOff>2819400</xdr:colOff>
      <xdr:row>372</xdr:row>
      <xdr:rowOff>12700</xdr:rowOff>
    </xdr:from>
    <xdr:to>
      <xdr:col>5</xdr:col>
      <xdr:colOff>4397167</xdr:colOff>
      <xdr:row>372</xdr:row>
      <xdr:rowOff>1580605</xdr:rowOff>
    </xdr:to>
    <xdr:pic>
      <xdr:nvPicPr>
        <xdr:cNvPr id="110" name="図 109">
          <a:extLst>
            <a:ext uri="{FF2B5EF4-FFF2-40B4-BE49-F238E27FC236}">
              <a16:creationId xmlns:a16="http://schemas.microsoft.com/office/drawing/2014/main" id="{8917D2BA-13A1-45F5-8BFD-DEC0A3E62AC2}"/>
            </a:ext>
          </a:extLst>
        </xdr:cNvPr>
        <xdr:cNvPicPr>
          <a:picLocks noChangeAspect="1"/>
        </xdr:cNvPicPr>
      </xdr:nvPicPr>
      <xdr:blipFill>
        <a:blip xmlns:r="http://schemas.openxmlformats.org/officeDocument/2006/relationships" r:embed="rId55"/>
        <a:stretch>
          <a:fillRect/>
        </a:stretch>
      </xdr:blipFill>
      <xdr:spPr>
        <a:xfrm>
          <a:off x="8953500" y="190144400"/>
          <a:ext cx="1581577" cy="1562190"/>
        </a:xfrm>
        <a:prstGeom prst="rect">
          <a:avLst/>
        </a:prstGeom>
      </xdr:spPr>
    </xdr:pic>
    <xdr:clientData/>
  </xdr:twoCellAnchor>
  <xdr:twoCellAnchor editAs="oneCell">
    <xdr:from>
      <xdr:col>2</xdr:col>
      <xdr:colOff>2844800</xdr:colOff>
      <xdr:row>379</xdr:row>
      <xdr:rowOff>25400</xdr:rowOff>
    </xdr:from>
    <xdr:to>
      <xdr:col>2</xdr:col>
      <xdr:colOff>4402895</xdr:colOff>
      <xdr:row>379</xdr:row>
      <xdr:rowOff>1581590</xdr:rowOff>
    </xdr:to>
    <xdr:pic>
      <xdr:nvPicPr>
        <xdr:cNvPr id="111" name="図 110">
          <a:extLst>
            <a:ext uri="{FF2B5EF4-FFF2-40B4-BE49-F238E27FC236}">
              <a16:creationId xmlns:a16="http://schemas.microsoft.com/office/drawing/2014/main" id="{947668CE-91A0-75CC-C196-9E0753420A57}"/>
            </a:ext>
          </a:extLst>
        </xdr:cNvPr>
        <xdr:cNvPicPr>
          <a:picLocks noChangeAspect="1"/>
        </xdr:cNvPicPr>
      </xdr:nvPicPr>
      <xdr:blipFill>
        <a:blip xmlns:r="http://schemas.openxmlformats.org/officeDocument/2006/relationships" r:embed="rId56"/>
        <a:stretch>
          <a:fillRect/>
        </a:stretch>
      </xdr:blipFill>
      <xdr:spPr>
        <a:xfrm>
          <a:off x="3911600" y="193738500"/>
          <a:ext cx="1561905" cy="1561905"/>
        </a:xfrm>
        <a:prstGeom prst="rect">
          <a:avLst/>
        </a:prstGeom>
      </xdr:spPr>
    </xdr:pic>
    <xdr:clientData/>
  </xdr:twoCellAnchor>
  <xdr:twoCellAnchor editAs="oneCell">
    <xdr:from>
      <xdr:col>5</xdr:col>
      <xdr:colOff>2828290</xdr:colOff>
      <xdr:row>379</xdr:row>
      <xdr:rowOff>17780</xdr:rowOff>
    </xdr:from>
    <xdr:to>
      <xdr:col>5</xdr:col>
      <xdr:colOff>4401625</xdr:colOff>
      <xdr:row>379</xdr:row>
      <xdr:rowOff>1581590</xdr:rowOff>
    </xdr:to>
    <xdr:pic>
      <xdr:nvPicPr>
        <xdr:cNvPr id="112" name="図 111">
          <a:extLst>
            <a:ext uri="{FF2B5EF4-FFF2-40B4-BE49-F238E27FC236}">
              <a16:creationId xmlns:a16="http://schemas.microsoft.com/office/drawing/2014/main" id="{9E74B022-BF6D-878D-F130-687D80D0A15A}"/>
            </a:ext>
          </a:extLst>
        </xdr:cNvPr>
        <xdr:cNvPicPr>
          <a:picLocks noChangeAspect="1"/>
        </xdr:cNvPicPr>
      </xdr:nvPicPr>
      <xdr:blipFill>
        <a:blip xmlns:r="http://schemas.openxmlformats.org/officeDocument/2006/relationships" r:embed="rId56"/>
        <a:stretch>
          <a:fillRect/>
        </a:stretch>
      </xdr:blipFill>
      <xdr:spPr>
        <a:xfrm>
          <a:off x="8962390" y="193730880"/>
          <a:ext cx="1560000" cy="1561905"/>
        </a:xfrm>
        <a:prstGeom prst="rect">
          <a:avLst/>
        </a:prstGeom>
      </xdr:spPr>
    </xdr:pic>
    <xdr:clientData/>
  </xdr:twoCellAnchor>
  <xdr:twoCellAnchor editAs="oneCell">
    <xdr:from>
      <xdr:col>2</xdr:col>
      <xdr:colOff>2844800</xdr:colOff>
      <xdr:row>386</xdr:row>
      <xdr:rowOff>12700</xdr:rowOff>
    </xdr:from>
    <xdr:to>
      <xdr:col>2</xdr:col>
      <xdr:colOff>4402895</xdr:colOff>
      <xdr:row>386</xdr:row>
      <xdr:rowOff>1580320</xdr:rowOff>
    </xdr:to>
    <xdr:pic>
      <xdr:nvPicPr>
        <xdr:cNvPr id="113" name="図 112">
          <a:extLst>
            <a:ext uri="{FF2B5EF4-FFF2-40B4-BE49-F238E27FC236}">
              <a16:creationId xmlns:a16="http://schemas.microsoft.com/office/drawing/2014/main" id="{E7C75E44-DF6D-CE79-E0BF-9B7417557D47}"/>
            </a:ext>
          </a:extLst>
        </xdr:cNvPr>
        <xdr:cNvPicPr>
          <a:picLocks noChangeAspect="1"/>
        </xdr:cNvPicPr>
      </xdr:nvPicPr>
      <xdr:blipFill>
        <a:blip xmlns:r="http://schemas.openxmlformats.org/officeDocument/2006/relationships" r:embed="rId57"/>
        <a:stretch>
          <a:fillRect/>
        </a:stretch>
      </xdr:blipFill>
      <xdr:spPr>
        <a:xfrm>
          <a:off x="3911600" y="197307200"/>
          <a:ext cx="1561905" cy="1561905"/>
        </a:xfrm>
        <a:prstGeom prst="rect">
          <a:avLst/>
        </a:prstGeom>
      </xdr:spPr>
    </xdr:pic>
    <xdr:clientData/>
  </xdr:twoCellAnchor>
  <xdr:twoCellAnchor editAs="oneCell">
    <xdr:from>
      <xdr:col>5</xdr:col>
      <xdr:colOff>2840990</xdr:colOff>
      <xdr:row>386</xdr:row>
      <xdr:rowOff>12700</xdr:rowOff>
    </xdr:from>
    <xdr:to>
      <xdr:col>5</xdr:col>
      <xdr:colOff>4402895</xdr:colOff>
      <xdr:row>386</xdr:row>
      <xdr:rowOff>1580320</xdr:rowOff>
    </xdr:to>
    <xdr:pic>
      <xdr:nvPicPr>
        <xdr:cNvPr id="114" name="図 113">
          <a:extLst>
            <a:ext uri="{FF2B5EF4-FFF2-40B4-BE49-F238E27FC236}">
              <a16:creationId xmlns:a16="http://schemas.microsoft.com/office/drawing/2014/main" id="{530866FF-743F-D92F-9E16-42A81ECA5E92}"/>
            </a:ext>
          </a:extLst>
        </xdr:cNvPr>
        <xdr:cNvPicPr>
          <a:picLocks noChangeAspect="1"/>
        </xdr:cNvPicPr>
      </xdr:nvPicPr>
      <xdr:blipFill>
        <a:blip xmlns:r="http://schemas.openxmlformats.org/officeDocument/2006/relationships" r:embed="rId57"/>
        <a:stretch>
          <a:fillRect/>
        </a:stretch>
      </xdr:blipFill>
      <xdr:spPr>
        <a:xfrm>
          <a:off x="8975090" y="197307200"/>
          <a:ext cx="1558095" cy="1561905"/>
        </a:xfrm>
        <a:prstGeom prst="rect">
          <a:avLst/>
        </a:prstGeom>
      </xdr:spPr>
    </xdr:pic>
    <xdr:clientData/>
  </xdr:twoCellAnchor>
  <xdr:twoCellAnchor editAs="oneCell">
    <xdr:from>
      <xdr:col>2</xdr:col>
      <xdr:colOff>2844800</xdr:colOff>
      <xdr:row>393</xdr:row>
      <xdr:rowOff>12700</xdr:rowOff>
    </xdr:from>
    <xdr:to>
      <xdr:col>2</xdr:col>
      <xdr:colOff>4399085</xdr:colOff>
      <xdr:row>393</xdr:row>
      <xdr:rowOff>1578415</xdr:rowOff>
    </xdr:to>
    <xdr:pic>
      <xdr:nvPicPr>
        <xdr:cNvPr id="115" name="図 114">
          <a:extLst>
            <a:ext uri="{FF2B5EF4-FFF2-40B4-BE49-F238E27FC236}">
              <a16:creationId xmlns:a16="http://schemas.microsoft.com/office/drawing/2014/main" id="{F6AD8D4F-60B8-0824-E459-DB9C1333191E}"/>
            </a:ext>
          </a:extLst>
        </xdr:cNvPr>
        <xdr:cNvPicPr>
          <a:picLocks noChangeAspect="1"/>
        </xdr:cNvPicPr>
      </xdr:nvPicPr>
      <xdr:blipFill>
        <a:blip xmlns:r="http://schemas.openxmlformats.org/officeDocument/2006/relationships" r:embed="rId58"/>
        <a:stretch>
          <a:fillRect/>
        </a:stretch>
      </xdr:blipFill>
      <xdr:spPr>
        <a:xfrm>
          <a:off x="3911600" y="200888600"/>
          <a:ext cx="1561905" cy="1561905"/>
        </a:xfrm>
        <a:prstGeom prst="rect">
          <a:avLst/>
        </a:prstGeom>
      </xdr:spPr>
    </xdr:pic>
    <xdr:clientData/>
  </xdr:twoCellAnchor>
  <xdr:twoCellAnchor editAs="oneCell">
    <xdr:from>
      <xdr:col>5</xdr:col>
      <xdr:colOff>2837180</xdr:colOff>
      <xdr:row>393</xdr:row>
      <xdr:rowOff>29210</xdr:rowOff>
    </xdr:from>
    <xdr:to>
      <xdr:col>6</xdr:col>
      <xdr:colOff>3615</xdr:colOff>
      <xdr:row>393</xdr:row>
      <xdr:rowOff>1585400</xdr:rowOff>
    </xdr:to>
    <xdr:pic>
      <xdr:nvPicPr>
        <xdr:cNvPr id="116" name="図 115">
          <a:extLst>
            <a:ext uri="{FF2B5EF4-FFF2-40B4-BE49-F238E27FC236}">
              <a16:creationId xmlns:a16="http://schemas.microsoft.com/office/drawing/2014/main" id="{1281B110-8CA7-7696-9E39-557A1C0A512B}"/>
            </a:ext>
          </a:extLst>
        </xdr:cNvPr>
        <xdr:cNvPicPr>
          <a:picLocks noChangeAspect="1"/>
        </xdr:cNvPicPr>
      </xdr:nvPicPr>
      <xdr:blipFill>
        <a:blip xmlns:r="http://schemas.openxmlformats.org/officeDocument/2006/relationships" r:embed="rId58"/>
        <a:stretch>
          <a:fillRect/>
        </a:stretch>
      </xdr:blipFill>
      <xdr:spPr>
        <a:xfrm>
          <a:off x="8971280" y="200905110"/>
          <a:ext cx="1573335" cy="1561905"/>
        </a:xfrm>
        <a:prstGeom prst="rect">
          <a:avLst/>
        </a:prstGeom>
      </xdr:spPr>
    </xdr:pic>
    <xdr:clientData/>
  </xdr:twoCellAnchor>
  <xdr:twoCellAnchor editAs="oneCell">
    <xdr:from>
      <xdr:col>2</xdr:col>
      <xdr:colOff>2839720</xdr:colOff>
      <xdr:row>400</xdr:row>
      <xdr:rowOff>21590</xdr:rowOff>
    </xdr:from>
    <xdr:to>
      <xdr:col>2</xdr:col>
      <xdr:colOff>4401625</xdr:colOff>
      <xdr:row>400</xdr:row>
      <xdr:rowOff>1577780</xdr:rowOff>
    </xdr:to>
    <xdr:pic>
      <xdr:nvPicPr>
        <xdr:cNvPr id="117" name="図 116">
          <a:extLst>
            <a:ext uri="{FF2B5EF4-FFF2-40B4-BE49-F238E27FC236}">
              <a16:creationId xmlns:a16="http://schemas.microsoft.com/office/drawing/2014/main" id="{0ECAB543-253A-B985-6D5D-66B65D39B4DE}"/>
            </a:ext>
          </a:extLst>
        </xdr:cNvPr>
        <xdr:cNvPicPr>
          <a:picLocks noChangeAspect="1"/>
        </xdr:cNvPicPr>
      </xdr:nvPicPr>
      <xdr:blipFill>
        <a:blip xmlns:r="http://schemas.openxmlformats.org/officeDocument/2006/relationships" r:embed="rId59"/>
        <a:stretch>
          <a:fillRect/>
        </a:stretch>
      </xdr:blipFill>
      <xdr:spPr>
        <a:xfrm>
          <a:off x="3906520" y="204478890"/>
          <a:ext cx="1561905" cy="1561905"/>
        </a:xfrm>
        <a:prstGeom prst="rect">
          <a:avLst/>
        </a:prstGeom>
      </xdr:spPr>
    </xdr:pic>
    <xdr:clientData/>
  </xdr:twoCellAnchor>
  <xdr:twoCellAnchor editAs="oneCell">
    <xdr:from>
      <xdr:col>5</xdr:col>
      <xdr:colOff>2828290</xdr:colOff>
      <xdr:row>400</xdr:row>
      <xdr:rowOff>20320</xdr:rowOff>
    </xdr:from>
    <xdr:to>
      <xdr:col>5</xdr:col>
      <xdr:colOff>4397815</xdr:colOff>
      <xdr:row>400</xdr:row>
      <xdr:rowOff>1576510</xdr:rowOff>
    </xdr:to>
    <xdr:pic>
      <xdr:nvPicPr>
        <xdr:cNvPr id="118" name="図 117">
          <a:extLst>
            <a:ext uri="{FF2B5EF4-FFF2-40B4-BE49-F238E27FC236}">
              <a16:creationId xmlns:a16="http://schemas.microsoft.com/office/drawing/2014/main" id="{87C16ABA-9CE9-1F5D-CD69-0D8C732AAD9E}"/>
            </a:ext>
          </a:extLst>
        </xdr:cNvPr>
        <xdr:cNvPicPr>
          <a:picLocks noChangeAspect="1"/>
        </xdr:cNvPicPr>
      </xdr:nvPicPr>
      <xdr:blipFill>
        <a:blip xmlns:r="http://schemas.openxmlformats.org/officeDocument/2006/relationships" r:embed="rId59"/>
        <a:stretch>
          <a:fillRect/>
        </a:stretch>
      </xdr:blipFill>
      <xdr:spPr>
        <a:xfrm>
          <a:off x="8962390" y="204477620"/>
          <a:ext cx="1560000" cy="1561905"/>
        </a:xfrm>
        <a:prstGeom prst="rect">
          <a:avLst/>
        </a:prstGeom>
      </xdr:spPr>
    </xdr:pic>
    <xdr:clientData/>
  </xdr:twoCellAnchor>
  <xdr:twoCellAnchor editAs="oneCell">
    <xdr:from>
      <xdr:col>2</xdr:col>
      <xdr:colOff>2832100</xdr:colOff>
      <xdr:row>407</xdr:row>
      <xdr:rowOff>21590</xdr:rowOff>
    </xdr:from>
    <xdr:to>
      <xdr:col>2</xdr:col>
      <xdr:colOff>4397815</xdr:colOff>
      <xdr:row>407</xdr:row>
      <xdr:rowOff>1585400</xdr:rowOff>
    </xdr:to>
    <xdr:pic>
      <xdr:nvPicPr>
        <xdr:cNvPr id="119" name="図 118">
          <a:extLst>
            <a:ext uri="{FF2B5EF4-FFF2-40B4-BE49-F238E27FC236}">
              <a16:creationId xmlns:a16="http://schemas.microsoft.com/office/drawing/2014/main" id="{FB8C0A02-F570-AFE5-2D09-7F7F9CC8BD4C}"/>
            </a:ext>
          </a:extLst>
        </xdr:cNvPr>
        <xdr:cNvPicPr>
          <a:picLocks noChangeAspect="1"/>
        </xdr:cNvPicPr>
      </xdr:nvPicPr>
      <xdr:blipFill>
        <a:blip xmlns:r="http://schemas.openxmlformats.org/officeDocument/2006/relationships" r:embed="rId60"/>
        <a:stretch>
          <a:fillRect/>
        </a:stretch>
      </xdr:blipFill>
      <xdr:spPr>
        <a:xfrm>
          <a:off x="3898900" y="208060290"/>
          <a:ext cx="1561905" cy="1561905"/>
        </a:xfrm>
        <a:prstGeom prst="rect">
          <a:avLst/>
        </a:prstGeom>
      </xdr:spPr>
    </xdr:pic>
    <xdr:clientData/>
  </xdr:twoCellAnchor>
  <xdr:twoCellAnchor editAs="oneCell">
    <xdr:from>
      <xdr:col>5</xdr:col>
      <xdr:colOff>2832100</xdr:colOff>
      <xdr:row>407</xdr:row>
      <xdr:rowOff>12700</xdr:rowOff>
    </xdr:from>
    <xdr:to>
      <xdr:col>5</xdr:col>
      <xdr:colOff>4397815</xdr:colOff>
      <xdr:row>407</xdr:row>
      <xdr:rowOff>1584130</xdr:rowOff>
    </xdr:to>
    <xdr:pic>
      <xdr:nvPicPr>
        <xdr:cNvPr id="120" name="図 119">
          <a:extLst>
            <a:ext uri="{FF2B5EF4-FFF2-40B4-BE49-F238E27FC236}">
              <a16:creationId xmlns:a16="http://schemas.microsoft.com/office/drawing/2014/main" id="{E8C9D362-8893-E68A-15F2-1416D91BF71D}"/>
            </a:ext>
          </a:extLst>
        </xdr:cNvPr>
        <xdr:cNvPicPr>
          <a:picLocks noChangeAspect="1"/>
        </xdr:cNvPicPr>
      </xdr:nvPicPr>
      <xdr:blipFill>
        <a:blip xmlns:r="http://schemas.openxmlformats.org/officeDocument/2006/relationships" r:embed="rId60"/>
        <a:stretch>
          <a:fillRect/>
        </a:stretch>
      </xdr:blipFill>
      <xdr:spPr>
        <a:xfrm>
          <a:off x="8966200" y="208051400"/>
          <a:ext cx="1561905" cy="1561905"/>
        </a:xfrm>
        <a:prstGeom prst="rect">
          <a:avLst/>
        </a:prstGeom>
      </xdr:spPr>
    </xdr:pic>
    <xdr:clientData/>
  </xdr:twoCellAnchor>
  <xdr:twoCellAnchor editAs="oneCell">
    <xdr:from>
      <xdr:col>2</xdr:col>
      <xdr:colOff>2844800</xdr:colOff>
      <xdr:row>414</xdr:row>
      <xdr:rowOff>25400</xdr:rowOff>
    </xdr:from>
    <xdr:to>
      <xdr:col>2</xdr:col>
      <xdr:colOff>4402895</xdr:colOff>
      <xdr:row>414</xdr:row>
      <xdr:rowOff>1577780</xdr:rowOff>
    </xdr:to>
    <xdr:pic>
      <xdr:nvPicPr>
        <xdr:cNvPr id="121" name="図 120">
          <a:extLst>
            <a:ext uri="{FF2B5EF4-FFF2-40B4-BE49-F238E27FC236}">
              <a16:creationId xmlns:a16="http://schemas.microsoft.com/office/drawing/2014/main" id="{9574C5FF-10DF-31CC-4302-F5C261D13ADD}"/>
            </a:ext>
          </a:extLst>
        </xdr:cNvPr>
        <xdr:cNvPicPr>
          <a:picLocks noChangeAspect="1"/>
        </xdr:cNvPicPr>
      </xdr:nvPicPr>
      <xdr:blipFill>
        <a:blip xmlns:r="http://schemas.openxmlformats.org/officeDocument/2006/relationships" r:embed="rId61"/>
        <a:stretch>
          <a:fillRect/>
        </a:stretch>
      </xdr:blipFill>
      <xdr:spPr>
        <a:xfrm>
          <a:off x="3911600" y="211645500"/>
          <a:ext cx="1561905" cy="1561905"/>
        </a:xfrm>
        <a:prstGeom prst="rect">
          <a:avLst/>
        </a:prstGeom>
      </xdr:spPr>
    </xdr:pic>
    <xdr:clientData/>
  </xdr:twoCellAnchor>
  <xdr:twoCellAnchor editAs="oneCell">
    <xdr:from>
      <xdr:col>5</xdr:col>
      <xdr:colOff>2835275</xdr:colOff>
      <xdr:row>414</xdr:row>
      <xdr:rowOff>21590</xdr:rowOff>
    </xdr:from>
    <xdr:to>
      <xdr:col>5</xdr:col>
      <xdr:colOff>4400990</xdr:colOff>
      <xdr:row>414</xdr:row>
      <xdr:rowOff>1581590</xdr:rowOff>
    </xdr:to>
    <xdr:pic>
      <xdr:nvPicPr>
        <xdr:cNvPr id="122" name="図 121">
          <a:extLst>
            <a:ext uri="{FF2B5EF4-FFF2-40B4-BE49-F238E27FC236}">
              <a16:creationId xmlns:a16="http://schemas.microsoft.com/office/drawing/2014/main" id="{F0B9AF26-C96D-BD62-D290-4523BDFE2033}"/>
            </a:ext>
          </a:extLst>
        </xdr:cNvPr>
        <xdr:cNvPicPr>
          <a:picLocks noChangeAspect="1"/>
        </xdr:cNvPicPr>
      </xdr:nvPicPr>
      <xdr:blipFill>
        <a:blip xmlns:r="http://schemas.openxmlformats.org/officeDocument/2006/relationships" r:embed="rId61"/>
        <a:stretch>
          <a:fillRect/>
        </a:stretch>
      </xdr:blipFill>
      <xdr:spPr>
        <a:xfrm>
          <a:off x="8969375" y="211641690"/>
          <a:ext cx="1561905" cy="1561905"/>
        </a:xfrm>
        <a:prstGeom prst="rect">
          <a:avLst/>
        </a:prstGeom>
      </xdr:spPr>
    </xdr:pic>
    <xdr:clientData/>
  </xdr:twoCellAnchor>
  <xdr:twoCellAnchor editAs="oneCell">
    <xdr:from>
      <xdr:col>2</xdr:col>
      <xdr:colOff>2828290</xdr:colOff>
      <xdr:row>421</xdr:row>
      <xdr:rowOff>20320</xdr:rowOff>
    </xdr:from>
    <xdr:to>
      <xdr:col>2</xdr:col>
      <xdr:colOff>4397815</xdr:colOff>
      <xdr:row>421</xdr:row>
      <xdr:rowOff>1578415</xdr:rowOff>
    </xdr:to>
    <xdr:pic>
      <xdr:nvPicPr>
        <xdr:cNvPr id="123" name="図 122">
          <a:extLst>
            <a:ext uri="{FF2B5EF4-FFF2-40B4-BE49-F238E27FC236}">
              <a16:creationId xmlns:a16="http://schemas.microsoft.com/office/drawing/2014/main" id="{64EF6C98-99E2-334A-A292-C5A9924BE1C4}"/>
            </a:ext>
          </a:extLst>
        </xdr:cNvPr>
        <xdr:cNvPicPr>
          <a:picLocks noChangeAspect="1"/>
        </xdr:cNvPicPr>
      </xdr:nvPicPr>
      <xdr:blipFill>
        <a:blip xmlns:r="http://schemas.openxmlformats.org/officeDocument/2006/relationships" r:embed="rId62"/>
        <a:stretch>
          <a:fillRect/>
        </a:stretch>
      </xdr:blipFill>
      <xdr:spPr>
        <a:xfrm>
          <a:off x="3895090" y="215221820"/>
          <a:ext cx="1569525" cy="1561905"/>
        </a:xfrm>
        <a:prstGeom prst="rect">
          <a:avLst/>
        </a:prstGeom>
      </xdr:spPr>
    </xdr:pic>
    <xdr:clientData/>
  </xdr:twoCellAnchor>
  <xdr:twoCellAnchor editAs="oneCell">
    <xdr:from>
      <xdr:col>2</xdr:col>
      <xdr:colOff>2828290</xdr:colOff>
      <xdr:row>428</xdr:row>
      <xdr:rowOff>17780</xdr:rowOff>
    </xdr:from>
    <xdr:to>
      <xdr:col>2</xdr:col>
      <xdr:colOff>4397815</xdr:colOff>
      <xdr:row>428</xdr:row>
      <xdr:rowOff>1581590</xdr:rowOff>
    </xdr:to>
    <xdr:pic>
      <xdr:nvPicPr>
        <xdr:cNvPr id="124" name="図 123">
          <a:extLst>
            <a:ext uri="{FF2B5EF4-FFF2-40B4-BE49-F238E27FC236}">
              <a16:creationId xmlns:a16="http://schemas.microsoft.com/office/drawing/2014/main" id="{ABC5B3DA-1E59-9319-6EDA-E61E6B3F7D43}"/>
            </a:ext>
          </a:extLst>
        </xdr:cNvPr>
        <xdr:cNvPicPr>
          <a:picLocks noChangeAspect="1"/>
        </xdr:cNvPicPr>
      </xdr:nvPicPr>
      <xdr:blipFill>
        <a:blip xmlns:r="http://schemas.openxmlformats.org/officeDocument/2006/relationships" r:embed="rId63"/>
        <a:stretch>
          <a:fillRect/>
        </a:stretch>
      </xdr:blipFill>
      <xdr:spPr>
        <a:xfrm>
          <a:off x="3895090" y="218800680"/>
          <a:ext cx="1560000" cy="1561905"/>
        </a:xfrm>
        <a:prstGeom prst="rect">
          <a:avLst/>
        </a:prstGeom>
      </xdr:spPr>
    </xdr:pic>
    <xdr:clientData/>
  </xdr:twoCellAnchor>
  <xdr:twoCellAnchor editAs="oneCell">
    <xdr:from>
      <xdr:col>5</xdr:col>
      <xdr:colOff>2828290</xdr:colOff>
      <xdr:row>428</xdr:row>
      <xdr:rowOff>20320</xdr:rowOff>
    </xdr:from>
    <xdr:to>
      <xdr:col>5</xdr:col>
      <xdr:colOff>4397815</xdr:colOff>
      <xdr:row>428</xdr:row>
      <xdr:rowOff>1576510</xdr:rowOff>
    </xdr:to>
    <xdr:pic>
      <xdr:nvPicPr>
        <xdr:cNvPr id="125" name="図 124">
          <a:extLst>
            <a:ext uri="{FF2B5EF4-FFF2-40B4-BE49-F238E27FC236}">
              <a16:creationId xmlns:a16="http://schemas.microsoft.com/office/drawing/2014/main" id="{332CF603-078A-2D5F-9BE7-2AAFB033EFD4}"/>
            </a:ext>
          </a:extLst>
        </xdr:cNvPr>
        <xdr:cNvPicPr>
          <a:picLocks noChangeAspect="1"/>
        </xdr:cNvPicPr>
      </xdr:nvPicPr>
      <xdr:blipFill>
        <a:blip xmlns:r="http://schemas.openxmlformats.org/officeDocument/2006/relationships" r:embed="rId63"/>
        <a:stretch>
          <a:fillRect/>
        </a:stretch>
      </xdr:blipFill>
      <xdr:spPr>
        <a:xfrm>
          <a:off x="8962390" y="218803220"/>
          <a:ext cx="1569525" cy="1561905"/>
        </a:xfrm>
        <a:prstGeom prst="rect">
          <a:avLst/>
        </a:prstGeom>
      </xdr:spPr>
    </xdr:pic>
    <xdr:clientData/>
  </xdr:twoCellAnchor>
  <xdr:twoCellAnchor editAs="oneCell">
    <xdr:from>
      <xdr:col>5</xdr:col>
      <xdr:colOff>2832100</xdr:colOff>
      <xdr:row>421</xdr:row>
      <xdr:rowOff>16510</xdr:rowOff>
    </xdr:from>
    <xdr:to>
      <xdr:col>5</xdr:col>
      <xdr:colOff>4397815</xdr:colOff>
      <xdr:row>421</xdr:row>
      <xdr:rowOff>1584130</xdr:rowOff>
    </xdr:to>
    <xdr:pic>
      <xdr:nvPicPr>
        <xdr:cNvPr id="126" name="図 125">
          <a:extLst>
            <a:ext uri="{FF2B5EF4-FFF2-40B4-BE49-F238E27FC236}">
              <a16:creationId xmlns:a16="http://schemas.microsoft.com/office/drawing/2014/main" id="{C6408D83-3AB7-4C21-8152-46EC95644BD3}"/>
            </a:ext>
          </a:extLst>
        </xdr:cNvPr>
        <xdr:cNvPicPr>
          <a:picLocks noChangeAspect="1"/>
        </xdr:cNvPicPr>
      </xdr:nvPicPr>
      <xdr:blipFill>
        <a:blip xmlns:r="http://schemas.openxmlformats.org/officeDocument/2006/relationships" r:embed="rId62"/>
        <a:stretch>
          <a:fillRect/>
        </a:stretch>
      </xdr:blipFill>
      <xdr:spPr>
        <a:xfrm>
          <a:off x="8966200" y="215218010"/>
          <a:ext cx="1565715" cy="1561905"/>
        </a:xfrm>
        <a:prstGeom prst="rect">
          <a:avLst/>
        </a:prstGeom>
      </xdr:spPr>
    </xdr:pic>
    <xdr:clientData/>
  </xdr:twoCellAnchor>
  <xdr:twoCellAnchor editAs="oneCell">
    <xdr:from>
      <xdr:col>2</xdr:col>
      <xdr:colOff>2832100</xdr:colOff>
      <xdr:row>435</xdr:row>
      <xdr:rowOff>25400</xdr:rowOff>
    </xdr:from>
    <xdr:to>
      <xdr:col>2</xdr:col>
      <xdr:colOff>4397815</xdr:colOff>
      <xdr:row>435</xdr:row>
      <xdr:rowOff>1581590</xdr:rowOff>
    </xdr:to>
    <xdr:pic>
      <xdr:nvPicPr>
        <xdr:cNvPr id="127" name="図 126">
          <a:extLst>
            <a:ext uri="{FF2B5EF4-FFF2-40B4-BE49-F238E27FC236}">
              <a16:creationId xmlns:a16="http://schemas.microsoft.com/office/drawing/2014/main" id="{9DC794EF-3BC9-9779-F01F-472469CD510C}"/>
            </a:ext>
          </a:extLst>
        </xdr:cNvPr>
        <xdr:cNvPicPr>
          <a:picLocks noChangeAspect="1"/>
        </xdr:cNvPicPr>
      </xdr:nvPicPr>
      <xdr:blipFill>
        <a:blip xmlns:r="http://schemas.openxmlformats.org/officeDocument/2006/relationships" r:embed="rId64"/>
        <a:stretch>
          <a:fillRect/>
        </a:stretch>
      </xdr:blipFill>
      <xdr:spPr>
        <a:xfrm>
          <a:off x="3898900" y="222389700"/>
          <a:ext cx="1561905" cy="1561905"/>
        </a:xfrm>
        <a:prstGeom prst="rect">
          <a:avLst/>
        </a:prstGeom>
      </xdr:spPr>
    </xdr:pic>
    <xdr:clientData/>
  </xdr:twoCellAnchor>
  <xdr:twoCellAnchor editAs="oneCell">
    <xdr:from>
      <xdr:col>5</xdr:col>
      <xdr:colOff>2828290</xdr:colOff>
      <xdr:row>435</xdr:row>
      <xdr:rowOff>17780</xdr:rowOff>
    </xdr:from>
    <xdr:to>
      <xdr:col>5</xdr:col>
      <xdr:colOff>4399720</xdr:colOff>
      <xdr:row>435</xdr:row>
      <xdr:rowOff>1581590</xdr:rowOff>
    </xdr:to>
    <xdr:pic>
      <xdr:nvPicPr>
        <xdr:cNvPr id="128" name="図 127">
          <a:extLst>
            <a:ext uri="{FF2B5EF4-FFF2-40B4-BE49-F238E27FC236}">
              <a16:creationId xmlns:a16="http://schemas.microsoft.com/office/drawing/2014/main" id="{248D15B6-FF5F-76B5-F06B-B09B4BA5CF5B}"/>
            </a:ext>
          </a:extLst>
        </xdr:cNvPr>
        <xdr:cNvPicPr>
          <a:picLocks noChangeAspect="1"/>
        </xdr:cNvPicPr>
      </xdr:nvPicPr>
      <xdr:blipFill>
        <a:blip xmlns:r="http://schemas.openxmlformats.org/officeDocument/2006/relationships" r:embed="rId64"/>
        <a:stretch>
          <a:fillRect/>
        </a:stretch>
      </xdr:blipFill>
      <xdr:spPr>
        <a:xfrm>
          <a:off x="8962390" y="222382080"/>
          <a:ext cx="1567620" cy="1561905"/>
        </a:xfrm>
        <a:prstGeom prst="rect">
          <a:avLst/>
        </a:prstGeom>
      </xdr:spPr>
    </xdr:pic>
    <xdr:clientData/>
  </xdr:twoCellAnchor>
  <xdr:twoCellAnchor editAs="oneCell">
    <xdr:from>
      <xdr:col>2</xdr:col>
      <xdr:colOff>2832100</xdr:colOff>
      <xdr:row>442</xdr:row>
      <xdr:rowOff>25400</xdr:rowOff>
    </xdr:from>
    <xdr:to>
      <xdr:col>2</xdr:col>
      <xdr:colOff>4397815</xdr:colOff>
      <xdr:row>442</xdr:row>
      <xdr:rowOff>1577780</xdr:rowOff>
    </xdr:to>
    <xdr:pic>
      <xdr:nvPicPr>
        <xdr:cNvPr id="129" name="図 128">
          <a:extLst>
            <a:ext uri="{FF2B5EF4-FFF2-40B4-BE49-F238E27FC236}">
              <a16:creationId xmlns:a16="http://schemas.microsoft.com/office/drawing/2014/main" id="{3A06F1CB-3996-AE14-D3BD-9731FBE7AA64}"/>
            </a:ext>
          </a:extLst>
        </xdr:cNvPr>
        <xdr:cNvPicPr>
          <a:picLocks noChangeAspect="1"/>
        </xdr:cNvPicPr>
      </xdr:nvPicPr>
      <xdr:blipFill>
        <a:blip xmlns:r="http://schemas.openxmlformats.org/officeDocument/2006/relationships" r:embed="rId65"/>
        <a:stretch>
          <a:fillRect/>
        </a:stretch>
      </xdr:blipFill>
      <xdr:spPr>
        <a:xfrm>
          <a:off x="3898900" y="225971100"/>
          <a:ext cx="1561905" cy="1561905"/>
        </a:xfrm>
        <a:prstGeom prst="rect">
          <a:avLst/>
        </a:prstGeom>
      </xdr:spPr>
    </xdr:pic>
    <xdr:clientData/>
  </xdr:twoCellAnchor>
  <xdr:twoCellAnchor editAs="oneCell">
    <xdr:from>
      <xdr:col>5</xdr:col>
      <xdr:colOff>2844800</xdr:colOff>
      <xdr:row>442</xdr:row>
      <xdr:rowOff>12700</xdr:rowOff>
    </xdr:from>
    <xdr:to>
      <xdr:col>6</xdr:col>
      <xdr:colOff>3615</xdr:colOff>
      <xdr:row>442</xdr:row>
      <xdr:rowOff>1580320</xdr:rowOff>
    </xdr:to>
    <xdr:pic>
      <xdr:nvPicPr>
        <xdr:cNvPr id="130" name="図 129">
          <a:extLst>
            <a:ext uri="{FF2B5EF4-FFF2-40B4-BE49-F238E27FC236}">
              <a16:creationId xmlns:a16="http://schemas.microsoft.com/office/drawing/2014/main" id="{71983756-D10E-2606-4D88-BA49DDA56B61}"/>
            </a:ext>
          </a:extLst>
        </xdr:cNvPr>
        <xdr:cNvPicPr>
          <a:picLocks noChangeAspect="1"/>
        </xdr:cNvPicPr>
      </xdr:nvPicPr>
      <xdr:blipFill>
        <a:blip xmlns:r="http://schemas.openxmlformats.org/officeDocument/2006/relationships" r:embed="rId65"/>
        <a:stretch>
          <a:fillRect/>
        </a:stretch>
      </xdr:blipFill>
      <xdr:spPr>
        <a:xfrm>
          <a:off x="8978900" y="225958400"/>
          <a:ext cx="1565715" cy="1561905"/>
        </a:xfrm>
        <a:prstGeom prst="rect">
          <a:avLst/>
        </a:prstGeom>
      </xdr:spPr>
    </xdr:pic>
    <xdr:clientData/>
  </xdr:twoCellAnchor>
  <xdr:twoCellAnchor editAs="oneCell">
    <xdr:from>
      <xdr:col>2</xdr:col>
      <xdr:colOff>2839720</xdr:colOff>
      <xdr:row>449</xdr:row>
      <xdr:rowOff>29210</xdr:rowOff>
    </xdr:from>
    <xdr:to>
      <xdr:col>2</xdr:col>
      <xdr:colOff>4397815</xdr:colOff>
      <xdr:row>449</xdr:row>
      <xdr:rowOff>1581590</xdr:rowOff>
    </xdr:to>
    <xdr:pic>
      <xdr:nvPicPr>
        <xdr:cNvPr id="131" name="図 130">
          <a:extLst>
            <a:ext uri="{FF2B5EF4-FFF2-40B4-BE49-F238E27FC236}">
              <a16:creationId xmlns:a16="http://schemas.microsoft.com/office/drawing/2014/main" id="{38984387-4D88-8106-2A6A-1156AC392F28}"/>
            </a:ext>
          </a:extLst>
        </xdr:cNvPr>
        <xdr:cNvPicPr>
          <a:picLocks noChangeAspect="1"/>
        </xdr:cNvPicPr>
      </xdr:nvPicPr>
      <xdr:blipFill>
        <a:blip xmlns:r="http://schemas.openxmlformats.org/officeDocument/2006/relationships" r:embed="rId66"/>
        <a:stretch>
          <a:fillRect/>
        </a:stretch>
      </xdr:blipFill>
      <xdr:spPr>
        <a:xfrm>
          <a:off x="3906520" y="229556310"/>
          <a:ext cx="1561905" cy="1561905"/>
        </a:xfrm>
        <a:prstGeom prst="rect">
          <a:avLst/>
        </a:prstGeom>
      </xdr:spPr>
    </xdr:pic>
    <xdr:clientData/>
  </xdr:twoCellAnchor>
  <xdr:twoCellAnchor editAs="oneCell">
    <xdr:from>
      <xdr:col>5</xdr:col>
      <xdr:colOff>2828290</xdr:colOff>
      <xdr:row>449</xdr:row>
      <xdr:rowOff>20320</xdr:rowOff>
    </xdr:from>
    <xdr:to>
      <xdr:col>5</xdr:col>
      <xdr:colOff>4399720</xdr:colOff>
      <xdr:row>449</xdr:row>
      <xdr:rowOff>1584130</xdr:rowOff>
    </xdr:to>
    <xdr:pic>
      <xdr:nvPicPr>
        <xdr:cNvPr id="132" name="図 131">
          <a:extLst>
            <a:ext uri="{FF2B5EF4-FFF2-40B4-BE49-F238E27FC236}">
              <a16:creationId xmlns:a16="http://schemas.microsoft.com/office/drawing/2014/main" id="{E84E8C10-C125-4D16-B77E-82B1DE2C6143}"/>
            </a:ext>
          </a:extLst>
        </xdr:cNvPr>
        <xdr:cNvPicPr>
          <a:picLocks noChangeAspect="1"/>
        </xdr:cNvPicPr>
      </xdr:nvPicPr>
      <xdr:blipFill>
        <a:blip xmlns:r="http://schemas.openxmlformats.org/officeDocument/2006/relationships" r:embed="rId66"/>
        <a:stretch>
          <a:fillRect/>
        </a:stretch>
      </xdr:blipFill>
      <xdr:spPr>
        <a:xfrm>
          <a:off x="8962390" y="229547420"/>
          <a:ext cx="1575240" cy="1561905"/>
        </a:xfrm>
        <a:prstGeom prst="rect">
          <a:avLst/>
        </a:prstGeom>
      </xdr:spPr>
    </xdr:pic>
    <xdr:clientData/>
  </xdr:twoCellAnchor>
  <xdr:twoCellAnchor editAs="oneCell">
    <xdr:from>
      <xdr:col>2</xdr:col>
      <xdr:colOff>2832100</xdr:colOff>
      <xdr:row>456</xdr:row>
      <xdr:rowOff>12700</xdr:rowOff>
    </xdr:from>
    <xdr:to>
      <xdr:col>2</xdr:col>
      <xdr:colOff>4397815</xdr:colOff>
      <xdr:row>456</xdr:row>
      <xdr:rowOff>1580320</xdr:rowOff>
    </xdr:to>
    <xdr:pic>
      <xdr:nvPicPr>
        <xdr:cNvPr id="133" name="図 132">
          <a:extLst>
            <a:ext uri="{FF2B5EF4-FFF2-40B4-BE49-F238E27FC236}">
              <a16:creationId xmlns:a16="http://schemas.microsoft.com/office/drawing/2014/main" id="{7A567C7E-05E1-3B38-AA15-303B19A111BB}"/>
            </a:ext>
          </a:extLst>
        </xdr:cNvPr>
        <xdr:cNvPicPr>
          <a:picLocks noChangeAspect="1"/>
        </xdr:cNvPicPr>
      </xdr:nvPicPr>
      <xdr:blipFill>
        <a:blip xmlns:r="http://schemas.openxmlformats.org/officeDocument/2006/relationships" r:embed="rId67"/>
        <a:stretch>
          <a:fillRect/>
        </a:stretch>
      </xdr:blipFill>
      <xdr:spPr>
        <a:xfrm>
          <a:off x="3898900" y="233121200"/>
          <a:ext cx="1561905" cy="1561905"/>
        </a:xfrm>
        <a:prstGeom prst="rect">
          <a:avLst/>
        </a:prstGeom>
      </xdr:spPr>
    </xdr:pic>
    <xdr:clientData/>
  </xdr:twoCellAnchor>
  <xdr:twoCellAnchor editAs="oneCell">
    <xdr:from>
      <xdr:col>5</xdr:col>
      <xdr:colOff>2844800</xdr:colOff>
      <xdr:row>456</xdr:row>
      <xdr:rowOff>25400</xdr:rowOff>
    </xdr:from>
    <xdr:to>
      <xdr:col>5</xdr:col>
      <xdr:colOff>4402895</xdr:colOff>
      <xdr:row>456</xdr:row>
      <xdr:rowOff>1577780</xdr:rowOff>
    </xdr:to>
    <xdr:pic>
      <xdr:nvPicPr>
        <xdr:cNvPr id="134" name="図 133">
          <a:extLst>
            <a:ext uri="{FF2B5EF4-FFF2-40B4-BE49-F238E27FC236}">
              <a16:creationId xmlns:a16="http://schemas.microsoft.com/office/drawing/2014/main" id="{90B216CA-5204-F00D-8E4C-83E476913A45}"/>
            </a:ext>
          </a:extLst>
        </xdr:cNvPr>
        <xdr:cNvPicPr>
          <a:picLocks noChangeAspect="1"/>
        </xdr:cNvPicPr>
      </xdr:nvPicPr>
      <xdr:blipFill>
        <a:blip xmlns:r="http://schemas.openxmlformats.org/officeDocument/2006/relationships" r:embed="rId67"/>
        <a:stretch>
          <a:fillRect/>
        </a:stretch>
      </xdr:blipFill>
      <xdr:spPr>
        <a:xfrm>
          <a:off x="8978900" y="233133900"/>
          <a:ext cx="1561905" cy="1561905"/>
        </a:xfrm>
        <a:prstGeom prst="rect">
          <a:avLst/>
        </a:prstGeom>
      </xdr:spPr>
    </xdr:pic>
    <xdr:clientData/>
  </xdr:twoCellAnchor>
  <xdr:twoCellAnchor editAs="oneCell">
    <xdr:from>
      <xdr:col>2</xdr:col>
      <xdr:colOff>2844800</xdr:colOff>
      <xdr:row>463</xdr:row>
      <xdr:rowOff>12700</xdr:rowOff>
    </xdr:from>
    <xdr:to>
      <xdr:col>2</xdr:col>
      <xdr:colOff>4399085</xdr:colOff>
      <xdr:row>463</xdr:row>
      <xdr:rowOff>1578415</xdr:rowOff>
    </xdr:to>
    <xdr:pic>
      <xdr:nvPicPr>
        <xdr:cNvPr id="135" name="図 134">
          <a:extLst>
            <a:ext uri="{FF2B5EF4-FFF2-40B4-BE49-F238E27FC236}">
              <a16:creationId xmlns:a16="http://schemas.microsoft.com/office/drawing/2014/main" id="{3838192B-9196-64EA-6A09-ECB6097F9225}"/>
            </a:ext>
          </a:extLst>
        </xdr:cNvPr>
        <xdr:cNvPicPr>
          <a:picLocks noChangeAspect="1"/>
        </xdr:cNvPicPr>
      </xdr:nvPicPr>
      <xdr:blipFill>
        <a:blip xmlns:r="http://schemas.openxmlformats.org/officeDocument/2006/relationships" r:embed="rId68"/>
        <a:stretch>
          <a:fillRect/>
        </a:stretch>
      </xdr:blipFill>
      <xdr:spPr>
        <a:xfrm>
          <a:off x="3911600" y="236702600"/>
          <a:ext cx="1561905" cy="1561905"/>
        </a:xfrm>
        <a:prstGeom prst="rect">
          <a:avLst/>
        </a:prstGeom>
      </xdr:spPr>
    </xdr:pic>
    <xdr:clientData/>
  </xdr:twoCellAnchor>
  <xdr:twoCellAnchor editAs="oneCell">
    <xdr:from>
      <xdr:col>5</xdr:col>
      <xdr:colOff>2834005</xdr:colOff>
      <xdr:row>463</xdr:row>
      <xdr:rowOff>16510</xdr:rowOff>
    </xdr:from>
    <xdr:to>
      <xdr:col>5</xdr:col>
      <xdr:colOff>4401625</xdr:colOff>
      <xdr:row>463</xdr:row>
      <xdr:rowOff>1584130</xdr:rowOff>
    </xdr:to>
    <xdr:pic>
      <xdr:nvPicPr>
        <xdr:cNvPr id="136" name="図 135">
          <a:extLst>
            <a:ext uri="{FF2B5EF4-FFF2-40B4-BE49-F238E27FC236}">
              <a16:creationId xmlns:a16="http://schemas.microsoft.com/office/drawing/2014/main" id="{A39BBDE1-4F23-CD4E-11FC-D6C7CA7F8A88}"/>
            </a:ext>
          </a:extLst>
        </xdr:cNvPr>
        <xdr:cNvPicPr>
          <a:picLocks noChangeAspect="1"/>
        </xdr:cNvPicPr>
      </xdr:nvPicPr>
      <xdr:blipFill>
        <a:blip xmlns:r="http://schemas.openxmlformats.org/officeDocument/2006/relationships" r:embed="rId68"/>
        <a:stretch>
          <a:fillRect/>
        </a:stretch>
      </xdr:blipFill>
      <xdr:spPr>
        <a:xfrm>
          <a:off x="8968105" y="236706410"/>
          <a:ext cx="1552380" cy="1561905"/>
        </a:xfrm>
        <a:prstGeom prst="rect">
          <a:avLst/>
        </a:prstGeom>
      </xdr:spPr>
    </xdr:pic>
    <xdr:clientData/>
  </xdr:twoCellAnchor>
  <xdr:twoCellAnchor editAs="oneCell">
    <xdr:from>
      <xdr:col>2</xdr:col>
      <xdr:colOff>2844800</xdr:colOff>
      <xdr:row>470</xdr:row>
      <xdr:rowOff>25400</xdr:rowOff>
    </xdr:from>
    <xdr:to>
      <xdr:col>2</xdr:col>
      <xdr:colOff>4399085</xdr:colOff>
      <xdr:row>470</xdr:row>
      <xdr:rowOff>1581590</xdr:rowOff>
    </xdr:to>
    <xdr:pic>
      <xdr:nvPicPr>
        <xdr:cNvPr id="137" name="図 136">
          <a:extLst>
            <a:ext uri="{FF2B5EF4-FFF2-40B4-BE49-F238E27FC236}">
              <a16:creationId xmlns:a16="http://schemas.microsoft.com/office/drawing/2014/main" id="{1812B775-C6BA-9EA8-A6E9-459678BA254B}"/>
            </a:ext>
          </a:extLst>
        </xdr:cNvPr>
        <xdr:cNvPicPr>
          <a:picLocks noChangeAspect="1"/>
        </xdr:cNvPicPr>
      </xdr:nvPicPr>
      <xdr:blipFill>
        <a:blip xmlns:r="http://schemas.openxmlformats.org/officeDocument/2006/relationships" r:embed="rId69"/>
        <a:stretch>
          <a:fillRect/>
        </a:stretch>
      </xdr:blipFill>
      <xdr:spPr>
        <a:xfrm>
          <a:off x="3911600" y="240296700"/>
          <a:ext cx="1561905" cy="1561905"/>
        </a:xfrm>
        <a:prstGeom prst="rect">
          <a:avLst/>
        </a:prstGeom>
      </xdr:spPr>
    </xdr:pic>
    <xdr:clientData/>
  </xdr:twoCellAnchor>
  <xdr:twoCellAnchor editAs="oneCell">
    <xdr:from>
      <xdr:col>5</xdr:col>
      <xdr:colOff>2832100</xdr:colOff>
      <xdr:row>470</xdr:row>
      <xdr:rowOff>12700</xdr:rowOff>
    </xdr:from>
    <xdr:to>
      <xdr:col>5</xdr:col>
      <xdr:colOff>4401625</xdr:colOff>
      <xdr:row>470</xdr:row>
      <xdr:rowOff>1576510</xdr:rowOff>
    </xdr:to>
    <xdr:pic>
      <xdr:nvPicPr>
        <xdr:cNvPr id="138" name="図 137">
          <a:extLst>
            <a:ext uri="{FF2B5EF4-FFF2-40B4-BE49-F238E27FC236}">
              <a16:creationId xmlns:a16="http://schemas.microsoft.com/office/drawing/2014/main" id="{D2E0A5AF-1A3B-C4A0-7F84-BC9A2BBFC8C2}"/>
            </a:ext>
          </a:extLst>
        </xdr:cNvPr>
        <xdr:cNvPicPr>
          <a:picLocks noChangeAspect="1"/>
        </xdr:cNvPicPr>
      </xdr:nvPicPr>
      <xdr:blipFill>
        <a:blip xmlns:r="http://schemas.openxmlformats.org/officeDocument/2006/relationships" r:embed="rId69"/>
        <a:stretch>
          <a:fillRect/>
        </a:stretch>
      </xdr:blipFill>
      <xdr:spPr>
        <a:xfrm>
          <a:off x="8966200" y="240284000"/>
          <a:ext cx="1561905" cy="1561905"/>
        </a:xfrm>
        <a:prstGeom prst="rect">
          <a:avLst/>
        </a:prstGeom>
      </xdr:spPr>
    </xdr:pic>
    <xdr:clientData/>
  </xdr:twoCellAnchor>
  <xdr:twoCellAnchor editAs="oneCell">
    <xdr:from>
      <xdr:col>2</xdr:col>
      <xdr:colOff>2832100</xdr:colOff>
      <xdr:row>477</xdr:row>
      <xdr:rowOff>12700</xdr:rowOff>
    </xdr:from>
    <xdr:to>
      <xdr:col>2</xdr:col>
      <xdr:colOff>4401625</xdr:colOff>
      <xdr:row>477</xdr:row>
      <xdr:rowOff>1578415</xdr:rowOff>
    </xdr:to>
    <xdr:pic>
      <xdr:nvPicPr>
        <xdr:cNvPr id="139" name="図 138">
          <a:extLst>
            <a:ext uri="{FF2B5EF4-FFF2-40B4-BE49-F238E27FC236}">
              <a16:creationId xmlns:a16="http://schemas.microsoft.com/office/drawing/2014/main" id="{068D364E-927C-0741-7472-E8F74F41BF83}"/>
            </a:ext>
          </a:extLst>
        </xdr:cNvPr>
        <xdr:cNvPicPr>
          <a:picLocks noChangeAspect="1"/>
        </xdr:cNvPicPr>
      </xdr:nvPicPr>
      <xdr:blipFill>
        <a:blip xmlns:r="http://schemas.openxmlformats.org/officeDocument/2006/relationships" r:embed="rId70"/>
        <a:stretch>
          <a:fillRect/>
        </a:stretch>
      </xdr:blipFill>
      <xdr:spPr>
        <a:xfrm>
          <a:off x="3898900" y="243865400"/>
          <a:ext cx="1561905" cy="1561905"/>
        </a:xfrm>
        <a:prstGeom prst="rect">
          <a:avLst/>
        </a:prstGeom>
      </xdr:spPr>
    </xdr:pic>
    <xdr:clientData/>
  </xdr:twoCellAnchor>
  <xdr:twoCellAnchor editAs="oneCell">
    <xdr:from>
      <xdr:col>5</xdr:col>
      <xdr:colOff>2837815</xdr:colOff>
      <xdr:row>477</xdr:row>
      <xdr:rowOff>27305</xdr:rowOff>
    </xdr:from>
    <xdr:to>
      <xdr:col>5</xdr:col>
      <xdr:colOff>4397815</xdr:colOff>
      <xdr:row>477</xdr:row>
      <xdr:rowOff>1581590</xdr:rowOff>
    </xdr:to>
    <xdr:pic>
      <xdr:nvPicPr>
        <xdr:cNvPr id="140" name="図 139">
          <a:extLst>
            <a:ext uri="{FF2B5EF4-FFF2-40B4-BE49-F238E27FC236}">
              <a16:creationId xmlns:a16="http://schemas.microsoft.com/office/drawing/2014/main" id="{1E82F7CD-E3EF-9834-2CDF-C516050712C4}"/>
            </a:ext>
          </a:extLst>
        </xdr:cNvPr>
        <xdr:cNvPicPr>
          <a:picLocks noChangeAspect="1"/>
        </xdr:cNvPicPr>
      </xdr:nvPicPr>
      <xdr:blipFill>
        <a:blip xmlns:r="http://schemas.openxmlformats.org/officeDocument/2006/relationships" r:embed="rId70"/>
        <a:stretch>
          <a:fillRect/>
        </a:stretch>
      </xdr:blipFill>
      <xdr:spPr>
        <a:xfrm>
          <a:off x="8971915" y="243880005"/>
          <a:ext cx="1560000" cy="1561905"/>
        </a:xfrm>
        <a:prstGeom prst="rect">
          <a:avLst/>
        </a:prstGeom>
      </xdr:spPr>
    </xdr:pic>
    <xdr:clientData/>
  </xdr:twoCellAnchor>
  <xdr:twoCellAnchor editAs="oneCell">
    <xdr:from>
      <xdr:col>2</xdr:col>
      <xdr:colOff>2832100</xdr:colOff>
      <xdr:row>484</xdr:row>
      <xdr:rowOff>29210</xdr:rowOff>
    </xdr:from>
    <xdr:to>
      <xdr:col>2</xdr:col>
      <xdr:colOff>4401625</xdr:colOff>
      <xdr:row>484</xdr:row>
      <xdr:rowOff>1577780</xdr:rowOff>
    </xdr:to>
    <xdr:pic>
      <xdr:nvPicPr>
        <xdr:cNvPr id="141" name="図 140">
          <a:extLst>
            <a:ext uri="{FF2B5EF4-FFF2-40B4-BE49-F238E27FC236}">
              <a16:creationId xmlns:a16="http://schemas.microsoft.com/office/drawing/2014/main" id="{30DC62A9-DC23-46A5-E13A-5758FB6250C5}"/>
            </a:ext>
          </a:extLst>
        </xdr:cNvPr>
        <xdr:cNvPicPr>
          <a:picLocks noChangeAspect="1"/>
        </xdr:cNvPicPr>
      </xdr:nvPicPr>
      <xdr:blipFill>
        <a:blip xmlns:r="http://schemas.openxmlformats.org/officeDocument/2006/relationships" r:embed="rId71"/>
        <a:stretch>
          <a:fillRect/>
        </a:stretch>
      </xdr:blipFill>
      <xdr:spPr>
        <a:xfrm>
          <a:off x="3898900" y="247463310"/>
          <a:ext cx="1561905" cy="1560000"/>
        </a:xfrm>
        <a:prstGeom prst="rect">
          <a:avLst/>
        </a:prstGeom>
      </xdr:spPr>
    </xdr:pic>
    <xdr:clientData/>
  </xdr:twoCellAnchor>
  <xdr:twoCellAnchor editAs="oneCell">
    <xdr:from>
      <xdr:col>2</xdr:col>
      <xdr:colOff>2844800</xdr:colOff>
      <xdr:row>491</xdr:row>
      <xdr:rowOff>25400</xdr:rowOff>
    </xdr:from>
    <xdr:to>
      <xdr:col>2</xdr:col>
      <xdr:colOff>4402895</xdr:colOff>
      <xdr:row>491</xdr:row>
      <xdr:rowOff>1581590</xdr:rowOff>
    </xdr:to>
    <xdr:pic>
      <xdr:nvPicPr>
        <xdr:cNvPr id="142" name="図 141">
          <a:extLst>
            <a:ext uri="{FF2B5EF4-FFF2-40B4-BE49-F238E27FC236}">
              <a16:creationId xmlns:a16="http://schemas.microsoft.com/office/drawing/2014/main" id="{88B46EB2-FB0C-5A0C-3B18-EC679F3B9B20}"/>
            </a:ext>
          </a:extLst>
        </xdr:cNvPr>
        <xdr:cNvPicPr>
          <a:picLocks noChangeAspect="1"/>
        </xdr:cNvPicPr>
      </xdr:nvPicPr>
      <xdr:blipFill>
        <a:blip xmlns:r="http://schemas.openxmlformats.org/officeDocument/2006/relationships" r:embed="rId72"/>
        <a:stretch>
          <a:fillRect/>
        </a:stretch>
      </xdr:blipFill>
      <xdr:spPr>
        <a:xfrm>
          <a:off x="3911600" y="251040900"/>
          <a:ext cx="1561905" cy="1561905"/>
        </a:xfrm>
        <a:prstGeom prst="rect">
          <a:avLst/>
        </a:prstGeom>
      </xdr:spPr>
    </xdr:pic>
    <xdr:clientData/>
  </xdr:twoCellAnchor>
  <xdr:twoCellAnchor editAs="oneCell">
    <xdr:from>
      <xdr:col>5</xdr:col>
      <xdr:colOff>2844800</xdr:colOff>
      <xdr:row>491</xdr:row>
      <xdr:rowOff>25400</xdr:rowOff>
    </xdr:from>
    <xdr:to>
      <xdr:col>6</xdr:col>
      <xdr:colOff>3615</xdr:colOff>
      <xdr:row>491</xdr:row>
      <xdr:rowOff>1581590</xdr:rowOff>
    </xdr:to>
    <xdr:pic>
      <xdr:nvPicPr>
        <xdr:cNvPr id="143" name="図 142">
          <a:extLst>
            <a:ext uri="{FF2B5EF4-FFF2-40B4-BE49-F238E27FC236}">
              <a16:creationId xmlns:a16="http://schemas.microsoft.com/office/drawing/2014/main" id="{7B944082-4B10-CB1C-1747-B762E83D82DE}"/>
            </a:ext>
          </a:extLst>
        </xdr:cNvPr>
        <xdr:cNvPicPr>
          <a:picLocks noChangeAspect="1"/>
        </xdr:cNvPicPr>
      </xdr:nvPicPr>
      <xdr:blipFill>
        <a:blip xmlns:r="http://schemas.openxmlformats.org/officeDocument/2006/relationships" r:embed="rId72"/>
        <a:stretch>
          <a:fillRect/>
        </a:stretch>
      </xdr:blipFill>
      <xdr:spPr>
        <a:xfrm>
          <a:off x="8978900" y="251040900"/>
          <a:ext cx="1565715" cy="1561905"/>
        </a:xfrm>
        <a:prstGeom prst="rect">
          <a:avLst/>
        </a:prstGeom>
      </xdr:spPr>
    </xdr:pic>
    <xdr:clientData/>
  </xdr:twoCellAnchor>
  <xdr:twoCellAnchor editAs="oneCell">
    <xdr:from>
      <xdr:col>2</xdr:col>
      <xdr:colOff>2828290</xdr:colOff>
      <xdr:row>498</xdr:row>
      <xdr:rowOff>17780</xdr:rowOff>
    </xdr:from>
    <xdr:to>
      <xdr:col>2</xdr:col>
      <xdr:colOff>4401625</xdr:colOff>
      <xdr:row>498</xdr:row>
      <xdr:rowOff>1577780</xdr:rowOff>
    </xdr:to>
    <xdr:pic>
      <xdr:nvPicPr>
        <xdr:cNvPr id="144" name="図 143">
          <a:extLst>
            <a:ext uri="{FF2B5EF4-FFF2-40B4-BE49-F238E27FC236}">
              <a16:creationId xmlns:a16="http://schemas.microsoft.com/office/drawing/2014/main" id="{BA0580EE-0EC8-3CDB-83C6-6CC83C01E205}"/>
            </a:ext>
          </a:extLst>
        </xdr:cNvPr>
        <xdr:cNvPicPr>
          <a:picLocks noChangeAspect="1"/>
        </xdr:cNvPicPr>
      </xdr:nvPicPr>
      <xdr:blipFill>
        <a:blip xmlns:r="http://schemas.openxmlformats.org/officeDocument/2006/relationships" r:embed="rId73"/>
        <a:stretch>
          <a:fillRect/>
        </a:stretch>
      </xdr:blipFill>
      <xdr:spPr>
        <a:xfrm>
          <a:off x="3895090" y="254614680"/>
          <a:ext cx="1569525" cy="1561905"/>
        </a:xfrm>
        <a:prstGeom prst="rect">
          <a:avLst/>
        </a:prstGeom>
      </xdr:spPr>
    </xdr:pic>
    <xdr:clientData/>
  </xdr:twoCellAnchor>
  <xdr:twoCellAnchor editAs="oneCell">
    <xdr:from>
      <xdr:col>5</xdr:col>
      <xdr:colOff>2840990</xdr:colOff>
      <xdr:row>498</xdr:row>
      <xdr:rowOff>21590</xdr:rowOff>
    </xdr:from>
    <xdr:to>
      <xdr:col>5</xdr:col>
      <xdr:colOff>4399085</xdr:colOff>
      <xdr:row>498</xdr:row>
      <xdr:rowOff>1579685</xdr:rowOff>
    </xdr:to>
    <xdr:pic>
      <xdr:nvPicPr>
        <xdr:cNvPr id="145" name="図 144">
          <a:extLst>
            <a:ext uri="{FF2B5EF4-FFF2-40B4-BE49-F238E27FC236}">
              <a16:creationId xmlns:a16="http://schemas.microsoft.com/office/drawing/2014/main" id="{DF8F5E02-CCD8-8ADE-3D26-63B84073A834}"/>
            </a:ext>
          </a:extLst>
        </xdr:cNvPr>
        <xdr:cNvPicPr>
          <a:picLocks noChangeAspect="1"/>
        </xdr:cNvPicPr>
      </xdr:nvPicPr>
      <xdr:blipFill>
        <a:blip xmlns:r="http://schemas.openxmlformats.org/officeDocument/2006/relationships" r:embed="rId73"/>
        <a:stretch>
          <a:fillRect/>
        </a:stretch>
      </xdr:blipFill>
      <xdr:spPr>
        <a:xfrm>
          <a:off x="8975090" y="254618490"/>
          <a:ext cx="1561905" cy="1560000"/>
        </a:xfrm>
        <a:prstGeom prst="rect">
          <a:avLst/>
        </a:prstGeom>
      </xdr:spPr>
    </xdr:pic>
    <xdr:clientData/>
  </xdr:twoCellAnchor>
  <xdr:twoCellAnchor editAs="oneCell">
    <xdr:from>
      <xdr:col>2</xdr:col>
      <xdr:colOff>2844800</xdr:colOff>
      <xdr:row>505</xdr:row>
      <xdr:rowOff>25400</xdr:rowOff>
    </xdr:from>
    <xdr:to>
      <xdr:col>2</xdr:col>
      <xdr:colOff>4402895</xdr:colOff>
      <xdr:row>505</xdr:row>
      <xdr:rowOff>1581590</xdr:rowOff>
    </xdr:to>
    <xdr:pic>
      <xdr:nvPicPr>
        <xdr:cNvPr id="146" name="図 145">
          <a:extLst>
            <a:ext uri="{FF2B5EF4-FFF2-40B4-BE49-F238E27FC236}">
              <a16:creationId xmlns:a16="http://schemas.microsoft.com/office/drawing/2014/main" id="{116973AD-AF1F-61BB-56B9-D79A0D4ABEBB}"/>
            </a:ext>
          </a:extLst>
        </xdr:cNvPr>
        <xdr:cNvPicPr>
          <a:picLocks noChangeAspect="1"/>
        </xdr:cNvPicPr>
      </xdr:nvPicPr>
      <xdr:blipFill>
        <a:blip xmlns:r="http://schemas.openxmlformats.org/officeDocument/2006/relationships" r:embed="rId74"/>
        <a:stretch>
          <a:fillRect/>
        </a:stretch>
      </xdr:blipFill>
      <xdr:spPr>
        <a:xfrm>
          <a:off x="3911600" y="258203700"/>
          <a:ext cx="1561905" cy="1561905"/>
        </a:xfrm>
        <a:prstGeom prst="rect">
          <a:avLst/>
        </a:prstGeom>
      </xdr:spPr>
    </xdr:pic>
    <xdr:clientData/>
  </xdr:twoCellAnchor>
  <xdr:twoCellAnchor editAs="oneCell">
    <xdr:from>
      <xdr:col>5</xdr:col>
      <xdr:colOff>2832100</xdr:colOff>
      <xdr:row>505</xdr:row>
      <xdr:rowOff>12700</xdr:rowOff>
    </xdr:from>
    <xdr:to>
      <xdr:col>5</xdr:col>
      <xdr:colOff>4397815</xdr:colOff>
      <xdr:row>505</xdr:row>
      <xdr:rowOff>1584130</xdr:rowOff>
    </xdr:to>
    <xdr:pic>
      <xdr:nvPicPr>
        <xdr:cNvPr id="147" name="図 146">
          <a:extLst>
            <a:ext uri="{FF2B5EF4-FFF2-40B4-BE49-F238E27FC236}">
              <a16:creationId xmlns:a16="http://schemas.microsoft.com/office/drawing/2014/main" id="{6835EF9E-9FD0-37FD-09D6-E59B562CF9D5}"/>
            </a:ext>
          </a:extLst>
        </xdr:cNvPr>
        <xdr:cNvPicPr>
          <a:picLocks noChangeAspect="1"/>
        </xdr:cNvPicPr>
      </xdr:nvPicPr>
      <xdr:blipFill>
        <a:blip xmlns:r="http://schemas.openxmlformats.org/officeDocument/2006/relationships" r:embed="rId74"/>
        <a:stretch>
          <a:fillRect/>
        </a:stretch>
      </xdr:blipFill>
      <xdr:spPr>
        <a:xfrm>
          <a:off x="8966200" y="258191000"/>
          <a:ext cx="1558095" cy="1561905"/>
        </a:xfrm>
        <a:prstGeom prst="rect">
          <a:avLst/>
        </a:prstGeom>
      </xdr:spPr>
    </xdr:pic>
    <xdr:clientData/>
  </xdr:twoCellAnchor>
  <xdr:twoCellAnchor editAs="oneCell">
    <xdr:from>
      <xdr:col>2</xdr:col>
      <xdr:colOff>2840990</xdr:colOff>
      <xdr:row>519</xdr:row>
      <xdr:rowOff>25400</xdr:rowOff>
    </xdr:from>
    <xdr:to>
      <xdr:col>2</xdr:col>
      <xdr:colOff>4402895</xdr:colOff>
      <xdr:row>519</xdr:row>
      <xdr:rowOff>1585400</xdr:rowOff>
    </xdr:to>
    <xdr:pic>
      <xdr:nvPicPr>
        <xdr:cNvPr id="150" name="図 149">
          <a:extLst>
            <a:ext uri="{FF2B5EF4-FFF2-40B4-BE49-F238E27FC236}">
              <a16:creationId xmlns:a16="http://schemas.microsoft.com/office/drawing/2014/main" id="{9EA5339C-9B2A-6007-12A9-D9CB64D1F4DA}"/>
            </a:ext>
          </a:extLst>
        </xdr:cNvPr>
        <xdr:cNvPicPr>
          <a:picLocks noChangeAspect="1"/>
        </xdr:cNvPicPr>
      </xdr:nvPicPr>
      <xdr:blipFill>
        <a:blip xmlns:r="http://schemas.openxmlformats.org/officeDocument/2006/relationships" r:embed="rId75"/>
        <a:stretch>
          <a:fillRect/>
        </a:stretch>
      </xdr:blipFill>
      <xdr:spPr>
        <a:xfrm>
          <a:off x="3907790" y="265366500"/>
          <a:ext cx="1561905" cy="1561905"/>
        </a:xfrm>
        <a:prstGeom prst="rect">
          <a:avLst/>
        </a:prstGeom>
      </xdr:spPr>
    </xdr:pic>
    <xdr:clientData/>
  </xdr:twoCellAnchor>
  <xdr:twoCellAnchor editAs="oneCell">
    <xdr:from>
      <xdr:col>5</xdr:col>
      <xdr:colOff>2832100</xdr:colOff>
      <xdr:row>519</xdr:row>
      <xdr:rowOff>12700</xdr:rowOff>
    </xdr:from>
    <xdr:to>
      <xdr:col>5</xdr:col>
      <xdr:colOff>4401625</xdr:colOff>
      <xdr:row>519</xdr:row>
      <xdr:rowOff>1578415</xdr:rowOff>
    </xdr:to>
    <xdr:pic>
      <xdr:nvPicPr>
        <xdr:cNvPr id="151" name="図 150">
          <a:extLst>
            <a:ext uri="{FF2B5EF4-FFF2-40B4-BE49-F238E27FC236}">
              <a16:creationId xmlns:a16="http://schemas.microsoft.com/office/drawing/2014/main" id="{85F84A09-1A8B-1B44-46CD-4AB09622056F}"/>
            </a:ext>
          </a:extLst>
        </xdr:cNvPr>
        <xdr:cNvPicPr>
          <a:picLocks noChangeAspect="1"/>
        </xdr:cNvPicPr>
      </xdr:nvPicPr>
      <xdr:blipFill>
        <a:blip xmlns:r="http://schemas.openxmlformats.org/officeDocument/2006/relationships" r:embed="rId75"/>
        <a:stretch>
          <a:fillRect/>
        </a:stretch>
      </xdr:blipFill>
      <xdr:spPr>
        <a:xfrm>
          <a:off x="8966200" y="265353800"/>
          <a:ext cx="1561905" cy="1561905"/>
        </a:xfrm>
        <a:prstGeom prst="rect">
          <a:avLst/>
        </a:prstGeom>
      </xdr:spPr>
    </xdr:pic>
    <xdr:clientData/>
  </xdr:twoCellAnchor>
  <xdr:twoCellAnchor editAs="oneCell">
    <xdr:from>
      <xdr:col>2</xdr:col>
      <xdr:colOff>2832100</xdr:colOff>
      <xdr:row>526</xdr:row>
      <xdr:rowOff>10795</xdr:rowOff>
    </xdr:from>
    <xdr:to>
      <xdr:col>2</xdr:col>
      <xdr:colOff>4401625</xdr:colOff>
      <xdr:row>526</xdr:row>
      <xdr:rowOff>1580320</xdr:rowOff>
    </xdr:to>
    <xdr:pic>
      <xdr:nvPicPr>
        <xdr:cNvPr id="152" name="図 151">
          <a:extLst>
            <a:ext uri="{FF2B5EF4-FFF2-40B4-BE49-F238E27FC236}">
              <a16:creationId xmlns:a16="http://schemas.microsoft.com/office/drawing/2014/main" id="{4C7461F5-EAB6-5C0B-300F-78F2B872FE20}"/>
            </a:ext>
          </a:extLst>
        </xdr:cNvPr>
        <xdr:cNvPicPr>
          <a:picLocks noChangeAspect="1"/>
        </xdr:cNvPicPr>
      </xdr:nvPicPr>
      <xdr:blipFill>
        <a:blip xmlns:r="http://schemas.openxmlformats.org/officeDocument/2006/relationships" r:embed="rId76"/>
        <a:stretch>
          <a:fillRect/>
        </a:stretch>
      </xdr:blipFill>
      <xdr:spPr>
        <a:xfrm>
          <a:off x="3898900" y="268933295"/>
          <a:ext cx="1561905" cy="1561905"/>
        </a:xfrm>
        <a:prstGeom prst="rect">
          <a:avLst/>
        </a:prstGeom>
      </xdr:spPr>
    </xdr:pic>
    <xdr:clientData/>
  </xdr:twoCellAnchor>
  <xdr:twoCellAnchor editAs="oneCell">
    <xdr:from>
      <xdr:col>5</xdr:col>
      <xdr:colOff>2837180</xdr:colOff>
      <xdr:row>526</xdr:row>
      <xdr:rowOff>10795</xdr:rowOff>
    </xdr:from>
    <xdr:to>
      <xdr:col>5</xdr:col>
      <xdr:colOff>4399085</xdr:colOff>
      <xdr:row>526</xdr:row>
      <xdr:rowOff>1580320</xdr:rowOff>
    </xdr:to>
    <xdr:pic>
      <xdr:nvPicPr>
        <xdr:cNvPr id="153" name="図 152">
          <a:extLst>
            <a:ext uri="{FF2B5EF4-FFF2-40B4-BE49-F238E27FC236}">
              <a16:creationId xmlns:a16="http://schemas.microsoft.com/office/drawing/2014/main" id="{8360E79B-F6DA-164A-101C-1B0F9333A062}"/>
            </a:ext>
          </a:extLst>
        </xdr:cNvPr>
        <xdr:cNvPicPr>
          <a:picLocks noChangeAspect="1"/>
        </xdr:cNvPicPr>
      </xdr:nvPicPr>
      <xdr:blipFill>
        <a:blip xmlns:r="http://schemas.openxmlformats.org/officeDocument/2006/relationships" r:embed="rId76"/>
        <a:stretch>
          <a:fillRect/>
        </a:stretch>
      </xdr:blipFill>
      <xdr:spPr>
        <a:xfrm>
          <a:off x="8971280" y="268933295"/>
          <a:ext cx="1561905" cy="1561905"/>
        </a:xfrm>
        <a:prstGeom prst="rect">
          <a:avLst/>
        </a:prstGeom>
      </xdr:spPr>
    </xdr:pic>
    <xdr:clientData/>
  </xdr:twoCellAnchor>
  <xdr:twoCellAnchor editAs="oneCell">
    <xdr:from>
      <xdr:col>2</xdr:col>
      <xdr:colOff>2832100</xdr:colOff>
      <xdr:row>533</xdr:row>
      <xdr:rowOff>16510</xdr:rowOff>
    </xdr:from>
    <xdr:to>
      <xdr:col>2</xdr:col>
      <xdr:colOff>4397815</xdr:colOff>
      <xdr:row>533</xdr:row>
      <xdr:rowOff>1578415</xdr:rowOff>
    </xdr:to>
    <xdr:pic>
      <xdr:nvPicPr>
        <xdr:cNvPr id="154" name="図 153">
          <a:extLst>
            <a:ext uri="{FF2B5EF4-FFF2-40B4-BE49-F238E27FC236}">
              <a16:creationId xmlns:a16="http://schemas.microsoft.com/office/drawing/2014/main" id="{7A5A01C1-A773-4E54-5575-3F5F6B53B60A}"/>
            </a:ext>
          </a:extLst>
        </xdr:cNvPr>
        <xdr:cNvPicPr>
          <a:picLocks noChangeAspect="1"/>
        </xdr:cNvPicPr>
      </xdr:nvPicPr>
      <xdr:blipFill>
        <a:blip xmlns:r="http://schemas.openxmlformats.org/officeDocument/2006/relationships" r:embed="rId77"/>
        <a:stretch>
          <a:fillRect/>
        </a:stretch>
      </xdr:blipFill>
      <xdr:spPr>
        <a:xfrm>
          <a:off x="3898900" y="272520410"/>
          <a:ext cx="1561905" cy="1561905"/>
        </a:xfrm>
        <a:prstGeom prst="rect">
          <a:avLst/>
        </a:prstGeom>
      </xdr:spPr>
    </xdr:pic>
    <xdr:clientData/>
  </xdr:twoCellAnchor>
  <xdr:twoCellAnchor editAs="oneCell">
    <xdr:from>
      <xdr:col>5</xdr:col>
      <xdr:colOff>2828290</xdr:colOff>
      <xdr:row>533</xdr:row>
      <xdr:rowOff>27305</xdr:rowOff>
    </xdr:from>
    <xdr:to>
      <xdr:col>5</xdr:col>
      <xdr:colOff>4401625</xdr:colOff>
      <xdr:row>533</xdr:row>
      <xdr:rowOff>1581590</xdr:rowOff>
    </xdr:to>
    <xdr:pic>
      <xdr:nvPicPr>
        <xdr:cNvPr id="155" name="図 154">
          <a:extLst>
            <a:ext uri="{FF2B5EF4-FFF2-40B4-BE49-F238E27FC236}">
              <a16:creationId xmlns:a16="http://schemas.microsoft.com/office/drawing/2014/main" id="{99AD5373-5F4B-A4B2-AF99-3C797531FADB}"/>
            </a:ext>
          </a:extLst>
        </xdr:cNvPr>
        <xdr:cNvPicPr>
          <a:picLocks noChangeAspect="1"/>
        </xdr:cNvPicPr>
      </xdr:nvPicPr>
      <xdr:blipFill>
        <a:blip xmlns:r="http://schemas.openxmlformats.org/officeDocument/2006/relationships" r:embed="rId77"/>
        <a:stretch>
          <a:fillRect/>
        </a:stretch>
      </xdr:blipFill>
      <xdr:spPr>
        <a:xfrm>
          <a:off x="8962390" y="272531205"/>
          <a:ext cx="1560000" cy="1560000"/>
        </a:xfrm>
        <a:prstGeom prst="rect">
          <a:avLst/>
        </a:prstGeom>
      </xdr:spPr>
    </xdr:pic>
    <xdr:clientData/>
  </xdr:twoCellAnchor>
  <xdr:twoCellAnchor editAs="oneCell">
    <xdr:from>
      <xdr:col>2</xdr:col>
      <xdr:colOff>2835275</xdr:colOff>
      <xdr:row>540</xdr:row>
      <xdr:rowOff>21590</xdr:rowOff>
    </xdr:from>
    <xdr:to>
      <xdr:col>2</xdr:col>
      <xdr:colOff>4400990</xdr:colOff>
      <xdr:row>540</xdr:row>
      <xdr:rowOff>1581590</xdr:rowOff>
    </xdr:to>
    <xdr:pic>
      <xdr:nvPicPr>
        <xdr:cNvPr id="156" name="図 155">
          <a:extLst>
            <a:ext uri="{FF2B5EF4-FFF2-40B4-BE49-F238E27FC236}">
              <a16:creationId xmlns:a16="http://schemas.microsoft.com/office/drawing/2014/main" id="{0418CDC4-9728-11F8-2ED0-DFD5BE6BCB9D}"/>
            </a:ext>
          </a:extLst>
        </xdr:cNvPr>
        <xdr:cNvPicPr>
          <a:picLocks noChangeAspect="1"/>
        </xdr:cNvPicPr>
      </xdr:nvPicPr>
      <xdr:blipFill>
        <a:blip xmlns:r="http://schemas.openxmlformats.org/officeDocument/2006/relationships" r:embed="rId78"/>
        <a:stretch>
          <a:fillRect/>
        </a:stretch>
      </xdr:blipFill>
      <xdr:spPr>
        <a:xfrm>
          <a:off x="3902075" y="276106890"/>
          <a:ext cx="1561905" cy="1561905"/>
        </a:xfrm>
        <a:prstGeom prst="rect">
          <a:avLst/>
        </a:prstGeom>
      </xdr:spPr>
    </xdr:pic>
    <xdr:clientData/>
  </xdr:twoCellAnchor>
  <xdr:twoCellAnchor editAs="oneCell">
    <xdr:from>
      <xdr:col>5</xdr:col>
      <xdr:colOff>2844800</xdr:colOff>
      <xdr:row>540</xdr:row>
      <xdr:rowOff>12700</xdr:rowOff>
    </xdr:from>
    <xdr:to>
      <xdr:col>6</xdr:col>
      <xdr:colOff>3615</xdr:colOff>
      <xdr:row>540</xdr:row>
      <xdr:rowOff>1580320</xdr:rowOff>
    </xdr:to>
    <xdr:pic>
      <xdr:nvPicPr>
        <xdr:cNvPr id="157" name="図 156">
          <a:extLst>
            <a:ext uri="{FF2B5EF4-FFF2-40B4-BE49-F238E27FC236}">
              <a16:creationId xmlns:a16="http://schemas.microsoft.com/office/drawing/2014/main" id="{7E8B4EBE-B9DA-38E8-5589-0763BBC8BC11}"/>
            </a:ext>
          </a:extLst>
        </xdr:cNvPr>
        <xdr:cNvPicPr>
          <a:picLocks noChangeAspect="1"/>
        </xdr:cNvPicPr>
      </xdr:nvPicPr>
      <xdr:blipFill>
        <a:blip xmlns:r="http://schemas.openxmlformats.org/officeDocument/2006/relationships" r:embed="rId78"/>
        <a:stretch>
          <a:fillRect/>
        </a:stretch>
      </xdr:blipFill>
      <xdr:spPr>
        <a:xfrm>
          <a:off x="8978900" y="276098000"/>
          <a:ext cx="1565715" cy="1561905"/>
        </a:xfrm>
        <a:prstGeom prst="rect">
          <a:avLst/>
        </a:prstGeom>
      </xdr:spPr>
    </xdr:pic>
    <xdr:clientData/>
  </xdr:twoCellAnchor>
  <xdr:twoCellAnchor editAs="oneCell">
    <xdr:from>
      <xdr:col>2</xdr:col>
      <xdr:colOff>2832100</xdr:colOff>
      <xdr:row>547</xdr:row>
      <xdr:rowOff>25400</xdr:rowOff>
    </xdr:from>
    <xdr:to>
      <xdr:col>2</xdr:col>
      <xdr:colOff>4401625</xdr:colOff>
      <xdr:row>547</xdr:row>
      <xdr:rowOff>1585400</xdr:rowOff>
    </xdr:to>
    <xdr:pic>
      <xdr:nvPicPr>
        <xdr:cNvPr id="158" name="図 157">
          <a:extLst>
            <a:ext uri="{FF2B5EF4-FFF2-40B4-BE49-F238E27FC236}">
              <a16:creationId xmlns:a16="http://schemas.microsoft.com/office/drawing/2014/main" id="{CB41E76E-1420-FBEA-E0EF-9E27AEC31895}"/>
            </a:ext>
          </a:extLst>
        </xdr:cNvPr>
        <xdr:cNvPicPr>
          <a:picLocks noChangeAspect="1"/>
        </xdr:cNvPicPr>
      </xdr:nvPicPr>
      <xdr:blipFill>
        <a:blip xmlns:r="http://schemas.openxmlformats.org/officeDocument/2006/relationships" r:embed="rId79"/>
        <a:stretch>
          <a:fillRect/>
        </a:stretch>
      </xdr:blipFill>
      <xdr:spPr>
        <a:xfrm>
          <a:off x="3898900" y="279692100"/>
          <a:ext cx="1561905" cy="1561905"/>
        </a:xfrm>
        <a:prstGeom prst="rect">
          <a:avLst/>
        </a:prstGeom>
      </xdr:spPr>
    </xdr:pic>
    <xdr:clientData/>
  </xdr:twoCellAnchor>
  <xdr:twoCellAnchor editAs="oneCell">
    <xdr:from>
      <xdr:col>5</xdr:col>
      <xdr:colOff>2832100</xdr:colOff>
      <xdr:row>547</xdr:row>
      <xdr:rowOff>16510</xdr:rowOff>
    </xdr:from>
    <xdr:to>
      <xdr:col>5</xdr:col>
      <xdr:colOff>4397815</xdr:colOff>
      <xdr:row>547</xdr:row>
      <xdr:rowOff>1584130</xdr:rowOff>
    </xdr:to>
    <xdr:pic>
      <xdr:nvPicPr>
        <xdr:cNvPr id="159" name="図 158">
          <a:extLst>
            <a:ext uri="{FF2B5EF4-FFF2-40B4-BE49-F238E27FC236}">
              <a16:creationId xmlns:a16="http://schemas.microsoft.com/office/drawing/2014/main" id="{D55C1CD5-D210-AE8D-3177-3A58A9BDA077}"/>
            </a:ext>
          </a:extLst>
        </xdr:cNvPr>
        <xdr:cNvPicPr>
          <a:picLocks noChangeAspect="1"/>
        </xdr:cNvPicPr>
      </xdr:nvPicPr>
      <xdr:blipFill>
        <a:blip xmlns:r="http://schemas.openxmlformats.org/officeDocument/2006/relationships" r:embed="rId79"/>
        <a:stretch>
          <a:fillRect/>
        </a:stretch>
      </xdr:blipFill>
      <xdr:spPr>
        <a:xfrm>
          <a:off x="8966200" y="279683210"/>
          <a:ext cx="1565715" cy="1561905"/>
        </a:xfrm>
        <a:prstGeom prst="rect">
          <a:avLst/>
        </a:prstGeom>
      </xdr:spPr>
    </xdr:pic>
    <xdr:clientData/>
  </xdr:twoCellAnchor>
  <xdr:twoCellAnchor editAs="oneCell">
    <xdr:from>
      <xdr:col>2</xdr:col>
      <xdr:colOff>2832100</xdr:colOff>
      <xdr:row>554</xdr:row>
      <xdr:rowOff>12700</xdr:rowOff>
    </xdr:from>
    <xdr:to>
      <xdr:col>2</xdr:col>
      <xdr:colOff>4397815</xdr:colOff>
      <xdr:row>554</xdr:row>
      <xdr:rowOff>1580320</xdr:rowOff>
    </xdr:to>
    <xdr:pic>
      <xdr:nvPicPr>
        <xdr:cNvPr id="160" name="図 159">
          <a:extLst>
            <a:ext uri="{FF2B5EF4-FFF2-40B4-BE49-F238E27FC236}">
              <a16:creationId xmlns:a16="http://schemas.microsoft.com/office/drawing/2014/main" id="{64EDA085-9777-7B90-65D4-7CC82038D05E}"/>
            </a:ext>
          </a:extLst>
        </xdr:cNvPr>
        <xdr:cNvPicPr>
          <a:picLocks noChangeAspect="1"/>
        </xdr:cNvPicPr>
      </xdr:nvPicPr>
      <xdr:blipFill>
        <a:blip xmlns:r="http://schemas.openxmlformats.org/officeDocument/2006/relationships" r:embed="rId80"/>
        <a:stretch>
          <a:fillRect/>
        </a:stretch>
      </xdr:blipFill>
      <xdr:spPr>
        <a:xfrm>
          <a:off x="3898900" y="283260800"/>
          <a:ext cx="1561905" cy="1561905"/>
        </a:xfrm>
        <a:prstGeom prst="rect">
          <a:avLst/>
        </a:prstGeom>
      </xdr:spPr>
    </xdr:pic>
    <xdr:clientData/>
  </xdr:twoCellAnchor>
  <xdr:twoCellAnchor editAs="oneCell">
    <xdr:from>
      <xdr:col>5</xdr:col>
      <xdr:colOff>2844800</xdr:colOff>
      <xdr:row>554</xdr:row>
      <xdr:rowOff>25400</xdr:rowOff>
    </xdr:from>
    <xdr:to>
      <xdr:col>5</xdr:col>
      <xdr:colOff>4402895</xdr:colOff>
      <xdr:row>554</xdr:row>
      <xdr:rowOff>1577780</xdr:rowOff>
    </xdr:to>
    <xdr:pic>
      <xdr:nvPicPr>
        <xdr:cNvPr id="161" name="図 160">
          <a:extLst>
            <a:ext uri="{FF2B5EF4-FFF2-40B4-BE49-F238E27FC236}">
              <a16:creationId xmlns:a16="http://schemas.microsoft.com/office/drawing/2014/main" id="{625F66D3-D74C-CCF1-AC21-9F1F6BEC7329}"/>
            </a:ext>
          </a:extLst>
        </xdr:cNvPr>
        <xdr:cNvPicPr>
          <a:picLocks noChangeAspect="1"/>
        </xdr:cNvPicPr>
      </xdr:nvPicPr>
      <xdr:blipFill>
        <a:blip xmlns:r="http://schemas.openxmlformats.org/officeDocument/2006/relationships" r:embed="rId80"/>
        <a:stretch>
          <a:fillRect/>
        </a:stretch>
      </xdr:blipFill>
      <xdr:spPr>
        <a:xfrm>
          <a:off x="8978900" y="283273500"/>
          <a:ext cx="1561905" cy="1561905"/>
        </a:xfrm>
        <a:prstGeom prst="rect">
          <a:avLst/>
        </a:prstGeom>
      </xdr:spPr>
    </xdr:pic>
    <xdr:clientData/>
  </xdr:twoCellAnchor>
  <xdr:twoCellAnchor editAs="oneCell">
    <xdr:from>
      <xdr:col>2</xdr:col>
      <xdr:colOff>2839720</xdr:colOff>
      <xdr:row>561</xdr:row>
      <xdr:rowOff>29210</xdr:rowOff>
    </xdr:from>
    <xdr:to>
      <xdr:col>2</xdr:col>
      <xdr:colOff>4401625</xdr:colOff>
      <xdr:row>561</xdr:row>
      <xdr:rowOff>1585400</xdr:rowOff>
    </xdr:to>
    <xdr:pic>
      <xdr:nvPicPr>
        <xdr:cNvPr id="162" name="図 161">
          <a:extLst>
            <a:ext uri="{FF2B5EF4-FFF2-40B4-BE49-F238E27FC236}">
              <a16:creationId xmlns:a16="http://schemas.microsoft.com/office/drawing/2014/main" id="{8A67CCFC-3ADD-F941-1AA2-E7D1CA88CFAF}"/>
            </a:ext>
          </a:extLst>
        </xdr:cNvPr>
        <xdr:cNvPicPr>
          <a:picLocks noChangeAspect="1"/>
        </xdr:cNvPicPr>
      </xdr:nvPicPr>
      <xdr:blipFill>
        <a:blip xmlns:r="http://schemas.openxmlformats.org/officeDocument/2006/relationships" r:embed="rId81"/>
        <a:stretch>
          <a:fillRect/>
        </a:stretch>
      </xdr:blipFill>
      <xdr:spPr>
        <a:xfrm>
          <a:off x="3906520" y="286858710"/>
          <a:ext cx="1561905" cy="1561905"/>
        </a:xfrm>
        <a:prstGeom prst="rect">
          <a:avLst/>
        </a:prstGeom>
      </xdr:spPr>
    </xdr:pic>
    <xdr:clientData/>
  </xdr:twoCellAnchor>
  <xdr:twoCellAnchor editAs="oneCell">
    <xdr:from>
      <xdr:col>5</xdr:col>
      <xdr:colOff>2837180</xdr:colOff>
      <xdr:row>561</xdr:row>
      <xdr:rowOff>29210</xdr:rowOff>
    </xdr:from>
    <xdr:to>
      <xdr:col>5</xdr:col>
      <xdr:colOff>4399085</xdr:colOff>
      <xdr:row>561</xdr:row>
      <xdr:rowOff>1585400</xdr:rowOff>
    </xdr:to>
    <xdr:pic>
      <xdr:nvPicPr>
        <xdr:cNvPr id="163" name="図 162">
          <a:extLst>
            <a:ext uri="{FF2B5EF4-FFF2-40B4-BE49-F238E27FC236}">
              <a16:creationId xmlns:a16="http://schemas.microsoft.com/office/drawing/2014/main" id="{6F4A7FDB-3660-1031-70E0-E696C144ED86}"/>
            </a:ext>
          </a:extLst>
        </xdr:cNvPr>
        <xdr:cNvPicPr>
          <a:picLocks noChangeAspect="1"/>
        </xdr:cNvPicPr>
      </xdr:nvPicPr>
      <xdr:blipFill>
        <a:blip xmlns:r="http://schemas.openxmlformats.org/officeDocument/2006/relationships" r:embed="rId81"/>
        <a:stretch>
          <a:fillRect/>
        </a:stretch>
      </xdr:blipFill>
      <xdr:spPr>
        <a:xfrm>
          <a:off x="8971280" y="286858710"/>
          <a:ext cx="1561905" cy="1561905"/>
        </a:xfrm>
        <a:prstGeom prst="rect">
          <a:avLst/>
        </a:prstGeom>
      </xdr:spPr>
    </xdr:pic>
    <xdr:clientData/>
  </xdr:twoCellAnchor>
  <xdr:twoCellAnchor editAs="oneCell">
    <xdr:from>
      <xdr:col>2</xdr:col>
      <xdr:colOff>2844800</xdr:colOff>
      <xdr:row>568</xdr:row>
      <xdr:rowOff>12700</xdr:rowOff>
    </xdr:from>
    <xdr:to>
      <xdr:col>2</xdr:col>
      <xdr:colOff>4402895</xdr:colOff>
      <xdr:row>568</xdr:row>
      <xdr:rowOff>1580320</xdr:rowOff>
    </xdr:to>
    <xdr:pic>
      <xdr:nvPicPr>
        <xdr:cNvPr id="164" name="図 163">
          <a:extLst>
            <a:ext uri="{FF2B5EF4-FFF2-40B4-BE49-F238E27FC236}">
              <a16:creationId xmlns:a16="http://schemas.microsoft.com/office/drawing/2014/main" id="{A7514332-58BA-7552-4785-80D90AB447B2}"/>
            </a:ext>
          </a:extLst>
        </xdr:cNvPr>
        <xdr:cNvPicPr>
          <a:picLocks noChangeAspect="1"/>
        </xdr:cNvPicPr>
      </xdr:nvPicPr>
      <xdr:blipFill>
        <a:blip xmlns:r="http://schemas.openxmlformats.org/officeDocument/2006/relationships" r:embed="rId82"/>
        <a:stretch>
          <a:fillRect/>
        </a:stretch>
      </xdr:blipFill>
      <xdr:spPr>
        <a:xfrm>
          <a:off x="3911600" y="290423600"/>
          <a:ext cx="1561905" cy="1561905"/>
        </a:xfrm>
        <a:prstGeom prst="rect">
          <a:avLst/>
        </a:prstGeom>
      </xdr:spPr>
    </xdr:pic>
    <xdr:clientData/>
  </xdr:twoCellAnchor>
  <xdr:twoCellAnchor editAs="oneCell">
    <xdr:from>
      <xdr:col>5</xdr:col>
      <xdr:colOff>2844800</xdr:colOff>
      <xdr:row>568</xdr:row>
      <xdr:rowOff>12700</xdr:rowOff>
    </xdr:from>
    <xdr:to>
      <xdr:col>6</xdr:col>
      <xdr:colOff>3615</xdr:colOff>
      <xdr:row>568</xdr:row>
      <xdr:rowOff>1580320</xdr:rowOff>
    </xdr:to>
    <xdr:pic>
      <xdr:nvPicPr>
        <xdr:cNvPr id="165" name="図 164">
          <a:extLst>
            <a:ext uri="{FF2B5EF4-FFF2-40B4-BE49-F238E27FC236}">
              <a16:creationId xmlns:a16="http://schemas.microsoft.com/office/drawing/2014/main" id="{8E02C25E-717A-BFE8-7F7F-5A4C2E754F5F}"/>
            </a:ext>
          </a:extLst>
        </xdr:cNvPr>
        <xdr:cNvPicPr>
          <a:picLocks noChangeAspect="1"/>
        </xdr:cNvPicPr>
      </xdr:nvPicPr>
      <xdr:blipFill>
        <a:blip xmlns:r="http://schemas.openxmlformats.org/officeDocument/2006/relationships" r:embed="rId82"/>
        <a:stretch>
          <a:fillRect/>
        </a:stretch>
      </xdr:blipFill>
      <xdr:spPr>
        <a:xfrm>
          <a:off x="8978900" y="290423600"/>
          <a:ext cx="1565715" cy="1561905"/>
        </a:xfrm>
        <a:prstGeom prst="rect">
          <a:avLst/>
        </a:prstGeom>
      </xdr:spPr>
    </xdr:pic>
    <xdr:clientData/>
  </xdr:twoCellAnchor>
  <xdr:twoCellAnchor editAs="oneCell">
    <xdr:from>
      <xdr:col>2</xdr:col>
      <xdr:colOff>2844800</xdr:colOff>
      <xdr:row>575</xdr:row>
      <xdr:rowOff>25400</xdr:rowOff>
    </xdr:from>
    <xdr:to>
      <xdr:col>2</xdr:col>
      <xdr:colOff>4402895</xdr:colOff>
      <xdr:row>575</xdr:row>
      <xdr:rowOff>1581590</xdr:rowOff>
    </xdr:to>
    <xdr:pic>
      <xdr:nvPicPr>
        <xdr:cNvPr id="166" name="図 165">
          <a:extLst>
            <a:ext uri="{FF2B5EF4-FFF2-40B4-BE49-F238E27FC236}">
              <a16:creationId xmlns:a16="http://schemas.microsoft.com/office/drawing/2014/main" id="{27712720-E25B-1B2A-BCE8-13C7BB1748D1}"/>
            </a:ext>
          </a:extLst>
        </xdr:cNvPr>
        <xdr:cNvPicPr>
          <a:picLocks noChangeAspect="1"/>
        </xdr:cNvPicPr>
      </xdr:nvPicPr>
      <xdr:blipFill>
        <a:blip xmlns:r="http://schemas.openxmlformats.org/officeDocument/2006/relationships" r:embed="rId83"/>
        <a:stretch>
          <a:fillRect/>
        </a:stretch>
      </xdr:blipFill>
      <xdr:spPr>
        <a:xfrm>
          <a:off x="3911600" y="294017700"/>
          <a:ext cx="1561905" cy="1561905"/>
        </a:xfrm>
        <a:prstGeom prst="rect">
          <a:avLst/>
        </a:prstGeom>
      </xdr:spPr>
    </xdr:pic>
    <xdr:clientData/>
  </xdr:twoCellAnchor>
  <xdr:twoCellAnchor editAs="oneCell">
    <xdr:from>
      <xdr:col>5</xdr:col>
      <xdr:colOff>2844800</xdr:colOff>
      <xdr:row>575</xdr:row>
      <xdr:rowOff>16510</xdr:rowOff>
    </xdr:from>
    <xdr:to>
      <xdr:col>5</xdr:col>
      <xdr:colOff>4400990</xdr:colOff>
      <xdr:row>575</xdr:row>
      <xdr:rowOff>1578415</xdr:rowOff>
    </xdr:to>
    <xdr:pic>
      <xdr:nvPicPr>
        <xdr:cNvPr id="167" name="図 166">
          <a:extLst>
            <a:ext uri="{FF2B5EF4-FFF2-40B4-BE49-F238E27FC236}">
              <a16:creationId xmlns:a16="http://schemas.microsoft.com/office/drawing/2014/main" id="{862A5B5F-FDAC-7788-9212-007A3882645B}"/>
            </a:ext>
          </a:extLst>
        </xdr:cNvPr>
        <xdr:cNvPicPr>
          <a:picLocks noChangeAspect="1"/>
        </xdr:cNvPicPr>
      </xdr:nvPicPr>
      <xdr:blipFill>
        <a:blip xmlns:r="http://schemas.openxmlformats.org/officeDocument/2006/relationships" r:embed="rId83"/>
        <a:stretch>
          <a:fillRect/>
        </a:stretch>
      </xdr:blipFill>
      <xdr:spPr>
        <a:xfrm>
          <a:off x="8978900" y="294008810"/>
          <a:ext cx="1560000" cy="1561905"/>
        </a:xfrm>
        <a:prstGeom prst="rect">
          <a:avLst/>
        </a:prstGeom>
      </xdr:spPr>
    </xdr:pic>
    <xdr:clientData/>
  </xdr:twoCellAnchor>
  <xdr:twoCellAnchor editAs="oneCell">
    <xdr:from>
      <xdr:col>2</xdr:col>
      <xdr:colOff>2844800</xdr:colOff>
      <xdr:row>582</xdr:row>
      <xdr:rowOff>25400</xdr:rowOff>
    </xdr:from>
    <xdr:to>
      <xdr:col>2</xdr:col>
      <xdr:colOff>4402895</xdr:colOff>
      <xdr:row>582</xdr:row>
      <xdr:rowOff>1577780</xdr:rowOff>
    </xdr:to>
    <xdr:pic>
      <xdr:nvPicPr>
        <xdr:cNvPr id="168" name="図 167">
          <a:extLst>
            <a:ext uri="{FF2B5EF4-FFF2-40B4-BE49-F238E27FC236}">
              <a16:creationId xmlns:a16="http://schemas.microsoft.com/office/drawing/2014/main" id="{ACBE25E0-DF99-41FA-F985-77C6291F1013}"/>
            </a:ext>
          </a:extLst>
        </xdr:cNvPr>
        <xdr:cNvPicPr>
          <a:picLocks noChangeAspect="1"/>
        </xdr:cNvPicPr>
      </xdr:nvPicPr>
      <xdr:blipFill>
        <a:blip xmlns:r="http://schemas.openxmlformats.org/officeDocument/2006/relationships" r:embed="rId84"/>
        <a:stretch>
          <a:fillRect/>
        </a:stretch>
      </xdr:blipFill>
      <xdr:spPr>
        <a:xfrm>
          <a:off x="3911600" y="297599100"/>
          <a:ext cx="1561905" cy="1561905"/>
        </a:xfrm>
        <a:prstGeom prst="rect">
          <a:avLst/>
        </a:prstGeom>
      </xdr:spPr>
    </xdr:pic>
    <xdr:clientData/>
  </xdr:twoCellAnchor>
  <xdr:twoCellAnchor editAs="oneCell">
    <xdr:from>
      <xdr:col>5</xdr:col>
      <xdr:colOff>2844800</xdr:colOff>
      <xdr:row>582</xdr:row>
      <xdr:rowOff>25400</xdr:rowOff>
    </xdr:from>
    <xdr:to>
      <xdr:col>6</xdr:col>
      <xdr:colOff>3615</xdr:colOff>
      <xdr:row>582</xdr:row>
      <xdr:rowOff>1577780</xdr:rowOff>
    </xdr:to>
    <xdr:pic>
      <xdr:nvPicPr>
        <xdr:cNvPr id="169" name="図 168">
          <a:extLst>
            <a:ext uri="{FF2B5EF4-FFF2-40B4-BE49-F238E27FC236}">
              <a16:creationId xmlns:a16="http://schemas.microsoft.com/office/drawing/2014/main" id="{EAAFCEA8-4385-1FE3-4694-DC1FC8B50A38}"/>
            </a:ext>
          </a:extLst>
        </xdr:cNvPr>
        <xdr:cNvPicPr>
          <a:picLocks noChangeAspect="1"/>
        </xdr:cNvPicPr>
      </xdr:nvPicPr>
      <xdr:blipFill>
        <a:blip xmlns:r="http://schemas.openxmlformats.org/officeDocument/2006/relationships" r:embed="rId84"/>
        <a:stretch>
          <a:fillRect/>
        </a:stretch>
      </xdr:blipFill>
      <xdr:spPr>
        <a:xfrm>
          <a:off x="8978900" y="297599100"/>
          <a:ext cx="1565715" cy="1561905"/>
        </a:xfrm>
        <a:prstGeom prst="rect">
          <a:avLst/>
        </a:prstGeom>
      </xdr:spPr>
    </xdr:pic>
    <xdr:clientData/>
  </xdr:twoCellAnchor>
  <xdr:twoCellAnchor editAs="oneCell">
    <xdr:from>
      <xdr:col>2</xdr:col>
      <xdr:colOff>2835910</xdr:colOff>
      <xdr:row>589</xdr:row>
      <xdr:rowOff>21590</xdr:rowOff>
    </xdr:from>
    <xdr:to>
      <xdr:col>2</xdr:col>
      <xdr:colOff>4401625</xdr:colOff>
      <xdr:row>589</xdr:row>
      <xdr:rowOff>1581590</xdr:rowOff>
    </xdr:to>
    <xdr:pic>
      <xdr:nvPicPr>
        <xdr:cNvPr id="170" name="図 169">
          <a:extLst>
            <a:ext uri="{FF2B5EF4-FFF2-40B4-BE49-F238E27FC236}">
              <a16:creationId xmlns:a16="http://schemas.microsoft.com/office/drawing/2014/main" id="{1FBEC539-7382-06D5-3076-49A2DB9561AB}"/>
            </a:ext>
          </a:extLst>
        </xdr:cNvPr>
        <xdr:cNvPicPr>
          <a:picLocks noChangeAspect="1"/>
        </xdr:cNvPicPr>
      </xdr:nvPicPr>
      <xdr:blipFill>
        <a:blip xmlns:r="http://schemas.openxmlformats.org/officeDocument/2006/relationships" r:embed="rId85"/>
        <a:stretch>
          <a:fillRect/>
        </a:stretch>
      </xdr:blipFill>
      <xdr:spPr>
        <a:xfrm>
          <a:off x="3902710" y="301176690"/>
          <a:ext cx="1565715" cy="1561905"/>
        </a:xfrm>
        <a:prstGeom prst="rect">
          <a:avLst/>
        </a:prstGeom>
      </xdr:spPr>
    </xdr:pic>
    <xdr:clientData/>
  </xdr:twoCellAnchor>
  <xdr:twoCellAnchor editAs="oneCell">
    <xdr:from>
      <xdr:col>5</xdr:col>
      <xdr:colOff>2832100</xdr:colOff>
      <xdr:row>589</xdr:row>
      <xdr:rowOff>16510</xdr:rowOff>
    </xdr:from>
    <xdr:to>
      <xdr:col>5</xdr:col>
      <xdr:colOff>4401625</xdr:colOff>
      <xdr:row>589</xdr:row>
      <xdr:rowOff>1584130</xdr:rowOff>
    </xdr:to>
    <xdr:pic>
      <xdr:nvPicPr>
        <xdr:cNvPr id="171" name="図 170">
          <a:extLst>
            <a:ext uri="{FF2B5EF4-FFF2-40B4-BE49-F238E27FC236}">
              <a16:creationId xmlns:a16="http://schemas.microsoft.com/office/drawing/2014/main" id="{8D7A6B93-26A5-2565-F21F-D785E063B17E}"/>
            </a:ext>
          </a:extLst>
        </xdr:cNvPr>
        <xdr:cNvPicPr>
          <a:picLocks noChangeAspect="1"/>
        </xdr:cNvPicPr>
      </xdr:nvPicPr>
      <xdr:blipFill>
        <a:blip xmlns:r="http://schemas.openxmlformats.org/officeDocument/2006/relationships" r:embed="rId85"/>
        <a:stretch>
          <a:fillRect/>
        </a:stretch>
      </xdr:blipFill>
      <xdr:spPr>
        <a:xfrm>
          <a:off x="8966200" y="301171610"/>
          <a:ext cx="1561905" cy="1556190"/>
        </a:xfrm>
        <a:prstGeom prst="rect">
          <a:avLst/>
        </a:prstGeom>
      </xdr:spPr>
    </xdr:pic>
    <xdr:clientData/>
  </xdr:twoCellAnchor>
  <xdr:twoCellAnchor editAs="oneCell">
    <xdr:from>
      <xdr:col>2</xdr:col>
      <xdr:colOff>2832100</xdr:colOff>
      <xdr:row>596</xdr:row>
      <xdr:rowOff>29210</xdr:rowOff>
    </xdr:from>
    <xdr:to>
      <xdr:col>2</xdr:col>
      <xdr:colOff>4401625</xdr:colOff>
      <xdr:row>596</xdr:row>
      <xdr:rowOff>1577780</xdr:rowOff>
    </xdr:to>
    <xdr:pic>
      <xdr:nvPicPr>
        <xdr:cNvPr id="172" name="図 171">
          <a:extLst>
            <a:ext uri="{FF2B5EF4-FFF2-40B4-BE49-F238E27FC236}">
              <a16:creationId xmlns:a16="http://schemas.microsoft.com/office/drawing/2014/main" id="{92D76112-9842-1B4C-750D-0F0CF58CDE7A}"/>
            </a:ext>
          </a:extLst>
        </xdr:cNvPr>
        <xdr:cNvPicPr>
          <a:picLocks noChangeAspect="1"/>
        </xdr:cNvPicPr>
      </xdr:nvPicPr>
      <xdr:blipFill>
        <a:blip xmlns:r="http://schemas.openxmlformats.org/officeDocument/2006/relationships" r:embed="rId86"/>
        <a:stretch>
          <a:fillRect/>
        </a:stretch>
      </xdr:blipFill>
      <xdr:spPr>
        <a:xfrm>
          <a:off x="3898900" y="304765710"/>
          <a:ext cx="1561905" cy="1560000"/>
        </a:xfrm>
        <a:prstGeom prst="rect">
          <a:avLst/>
        </a:prstGeom>
      </xdr:spPr>
    </xdr:pic>
    <xdr:clientData/>
  </xdr:twoCellAnchor>
  <xdr:twoCellAnchor editAs="oneCell">
    <xdr:from>
      <xdr:col>5</xdr:col>
      <xdr:colOff>2828290</xdr:colOff>
      <xdr:row>596</xdr:row>
      <xdr:rowOff>21590</xdr:rowOff>
    </xdr:from>
    <xdr:to>
      <xdr:col>5</xdr:col>
      <xdr:colOff>4403530</xdr:colOff>
      <xdr:row>596</xdr:row>
      <xdr:rowOff>1577780</xdr:rowOff>
    </xdr:to>
    <xdr:pic>
      <xdr:nvPicPr>
        <xdr:cNvPr id="173" name="図 172">
          <a:extLst>
            <a:ext uri="{FF2B5EF4-FFF2-40B4-BE49-F238E27FC236}">
              <a16:creationId xmlns:a16="http://schemas.microsoft.com/office/drawing/2014/main" id="{811B2644-F421-27CE-30CA-3681AABFEDB9}"/>
            </a:ext>
          </a:extLst>
        </xdr:cNvPr>
        <xdr:cNvPicPr>
          <a:picLocks noChangeAspect="1"/>
        </xdr:cNvPicPr>
      </xdr:nvPicPr>
      <xdr:blipFill>
        <a:blip xmlns:r="http://schemas.openxmlformats.org/officeDocument/2006/relationships" r:embed="rId86"/>
        <a:stretch>
          <a:fillRect/>
        </a:stretch>
      </xdr:blipFill>
      <xdr:spPr>
        <a:xfrm>
          <a:off x="8962390" y="304758090"/>
          <a:ext cx="1567620" cy="1561905"/>
        </a:xfrm>
        <a:prstGeom prst="rect">
          <a:avLst/>
        </a:prstGeom>
      </xdr:spPr>
    </xdr:pic>
    <xdr:clientData/>
  </xdr:twoCellAnchor>
  <xdr:twoCellAnchor editAs="oneCell">
    <xdr:from>
      <xdr:col>2</xdr:col>
      <xdr:colOff>2844800</xdr:colOff>
      <xdr:row>603</xdr:row>
      <xdr:rowOff>12700</xdr:rowOff>
    </xdr:from>
    <xdr:to>
      <xdr:col>2</xdr:col>
      <xdr:colOff>4399085</xdr:colOff>
      <xdr:row>603</xdr:row>
      <xdr:rowOff>1578415</xdr:rowOff>
    </xdr:to>
    <xdr:pic>
      <xdr:nvPicPr>
        <xdr:cNvPr id="174" name="図 173">
          <a:extLst>
            <a:ext uri="{FF2B5EF4-FFF2-40B4-BE49-F238E27FC236}">
              <a16:creationId xmlns:a16="http://schemas.microsoft.com/office/drawing/2014/main" id="{8078B3D6-92BA-6730-0397-D5B87299AF76}"/>
            </a:ext>
          </a:extLst>
        </xdr:cNvPr>
        <xdr:cNvPicPr>
          <a:picLocks noChangeAspect="1"/>
        </xdr:cNvPicPr>
      </xdr:nvPicPr>
      <xdr:blipFill>
        <a:blip xmlns:r="http://schemas.openxmlformats.org/officeDocument/2006/relationships" r:embed="rId87"/>
        <a:stretch>
          <a:fillRect/>
        </a:stretch>
      </xdr:blipFill>
      <xdr:spPr>
        <a:xfrm>
          <a:off x="3911600" y="308330600"/>
          <a:ext cx="1561905" cy="1561905"/>
        </a:xfrm>
        <a:prstGeom prst="rect">
          <a:avLst/>
        </a:prstGeom>
      </xdr:spPr>
    </xdr:pic>
    <xdr:clientData/>
  </xdr:twoCellAnchor>
  <xdr:twoCellAnchor editAs="oneCell">
    <xdr:from>
      <xdr:col>5</xdr:col>
      <xdr:colOff>2828290</xdr:colOff>
      <xdr:row>603</xdr:row>
      <xdr:rowOff>12700</xdr:rowOff>
    </xdr:from>
    <xdr:to>
      <xdr:col>5</xdr:col>
      <xdr:colOff>4397815</xdr:colOff>
      <xdr:row>603</xdr:row>
      <xdr:rowOff>1578415</xdr:rowOff>
    </xdr:to>
    <xdr:pic>
      <xdr:nvPicPr>
        <xdr:cNvPr id="175" name="図 174">
          <a:extLst>
            <a:ext uri="{FF2B5EF4-FFF2-40B4-BE49-F238E27FC236}">
              <a16:creationId xmlns:a16="http://schemas.microsoft.com/office/drawing/2014/main" id="{FDDAA9E9-C790-0A24-3734-69C83A09E6F1}"/>
            </a:ext>
          </a:extLst>
        </xdr:cNvPr>
        <xdr:cNvPicPr>
          <a:picLocks noChangeAspect="1"/>
        </xdr:cNvPicPr>
      </xdr:nvPicPr>
      <xdr:blipFill>
        <a:blip xmlns:r="http://schemas.openxmlformats.org/officeDocument/2006/relationships" r:embed="rId87"/>
        <a:stretch>
          <a:fillRect/>
        </a:stretch>
      </xdr:blipFill>
      <xdr:spPr>
        <a:xfrm>
          <a:off x="8962390" y="308330600"/>
          <a:ext cx="1560000" cy="1561905"/>
        </a:xfrm>
        <a:prstGeom prst="rect">
          <a:avLst/>
        </a:prstGeom>
      </xdr:spPr>
    </xdr:pic>
    <xdr:clientData/>
  </xdr:twoCellAnchor>
  <xdr:twoCellAnchor editAs="oneCell">
    <xdr:from>
      <xdr:col>2</xdr:col>
      <xdr:colOff>2832100</xdr:colOff>
      <xdr:row>610</xdr:row>
      <xdr:rowOff>25400</xdr:rowOff>
    </xdr:from>
    <xdr:to>
      <xdr:col>2</xdr:col>
      <xdr:colOff>4401625</xdr:colOff>
      <xdr:row>610</xdr:row>
      <xdr:rowOff>1581590</xdr:rowOff>
    </xdr:to>
    <xdr:pic>
      <xdr:nvPicPr>
        <xdr:cNvPr id="176" name="図 175">
          <a:extLst>
            <a:ext uri="{FF2B5EF4-FFF2-40B4-BE49-F238E27FC236}">
              <a16:creationId xmlns:a16="http://schemas.microsoft.com/office/drawing/2014/main" id="{3F6A1258-F04D-26B4-7F48-0013A59B927A}"/>
            </a:ext>
          </a:extLst>
        </xdr:cNvPr>
        <xdr:cNvPicPr>
          <a:picLocks noChangeAspect="1"/>
        </xdr:cNvPicPr>
      </xdr:nvPicPr>
      <xdr:blipFill>
        <a:blip xmlns:r="http://schemas.openxmlformats.org/officeDocument/2006/relationships" r:embed="rId88"/>
        <a:stretch>
          <a:fillRect/>
        </a:stretch>
      </xdr:blipFill>
      <xdr:spPr>
        <a:xfrm>
          <a:off x="3898900" y="311924700"/>
          <a:ext cx="1561905" cy="1561905"/>
        </a:xfrm>
        <a:prstGeom prst="rect">
          <a:avLst/>
        </a:prstGeom>
      </xdr:spPr>
    </xdr:pic>
    <xdr:clientData/>
  </xdr:twoCellAnchor>
  <xdr:twoCellAnchor editAs="oneCell">
    <xdr:from>
      <xdr:col>5</xdr:col>
      <xdr:colOff>2832100</xdr:colOff>
      <xdr:row>610</xdr:row>
      <xdr:rowOff>21590</xdr:rowOff>
    </xdr:from>
    <xdr:to>
      <xdr:col>5</xdr:col>
      <xdr:colOff>4397815</xdr:colOff>
      <xdr:row>610</xdr:row>
      <xdr:rowOff>1577780</xdr:rowOff>
    </xdr:to>
    <xdr:pic>
      <xdr:nvPicPr>
        <xdr:cNvPr id="177" name="図 176">
          <a:extLst>
            <a:ext uri="{FF2B5EF4-FFF2-40B4-BE49-F238E27FC236}">
              <a16:creationId xmlns:a16="http://schemas.microsoft.com/office/drawing/2014/main" id="{6C95E4CD-8147-C4F5-E289-FFD907E443DA}"/>
            </a:ext>
          </a:extLst>
        </xdr:cNvPr>
        <xdr:cNvPicPr>
          <a:picLocks noChangeAspect="1"/>
        </xdr:cNvPicPr>
      </xdr:nvPicPr>
      <xdr:blipFill>
        <a:blip xmlns:r="http://schemas.openxmlformats.org/officeDocument/2006/relationships" r:embed="rId88"/>
        <a:stretch>
          <a:fillRect/>
        </a:stretch>
      </xdr:blipFill>
      <xdr:spPr>
        <a:xfrm>
          <a:off x="8966200" y="311920890"/>
          <a:ext cx="1565715" cy="1561905"/>
        </a:xfrm>
        <a:prstGeom prst="rect">
          <a:avLst/>
        </a:prstGeom>
      </xdr:spPr>
    </xdr:pic>
    <xdr:clientData/>
  </xdr:twoCellAnchor>
  <xdr:twoCellAnchor editAs="oneCell">
    <xdr:from>
      <xdr:col>2</xdr:col>
      <xdr:colOff>2844800</xdr:colOff>
      <xdr:row>617</xdr:row>
      <xdr:rowOff>12700</xdr:rowOff>
    </xdr:from>
    <xdr:to>
      <xdr:col>2</xdr:col>
      <xdr:colOff>4402895</xdr:colOff>
      <xdr:row>617</xdr:row>
      <xdr:rowOff>1584130</xdr:rowOff>
    </xdr:to>
    <xdr:pic>
      <xdr:nvPicPr>
        <xdr:cNvPr id="178" name="図 177">
          <a:extLst>
            <a:ext uri="{FF2B5EF4-FFF2-40B4-BE49-F238E27FC236}">
              <a16:creationId xmlns:a16="http://schemas.microsoft.com/office/drawing/2014/main" id="{D0256119-B9AE-733B-E2FC-F8CF18C09445}"/>
            </a:ext>
          </a:extLst>
        </xdr:cNvPr>
        <xdr:cNvPicPr>
          <a:picLocks noChangeAspect="1"/>
        </xdr:cNvPicPr>
      </xdr:nvPicPr>
      <xdr:blipFill>
        <a:blip xmlns:r="http://schemas.openxmlformats.org/officeDocument/2006/relationships" r:embed="rId89"/>
        <a:stretch>
          <a:fillRect/>
        </a:stretch>
      </xdr:blipFill>
      <xdr:spPr>
        <a:xfrm>
          <a:off x="3911600" y="315493400"/>
          <a:ext cx="1561905" cy="1561905"/>
        </a:xfrm>
        <a:prstGeom prst="rect">
          <a:avLst/>
        </a:prstGeom>
      </xdr:spPr>
    </xdr:pic>
    <xdr:clientData/>
  </xdr:twoCellAnchor>
  <xdr:twoCellAnchor editAs="oneCell">
    <xdr:from>
      <xdr:col>5</xdr:col>
      <xdr:colOff>2832100</xdr:colOff>
      <xdr:row>617</xdr:row>
      <xdr:rowOff>12700</xdr:rowOff>
    </xdr:from>
    <xdr:to>
      <xdr:col>5</xdr:col>
      <xdr:colOff>4397815</xdr:colOff>
      <xdr:row>617</xdr:row>
      <xdr:rowOff>1584130</xdr:rowOff>
    </xdr:to>
    <xdr:pic>
      <xdr:nvPicPr>
        <xdr:cNvPr id="179" name="図 178">
          <a:extLst>
            <a:ext uri="{FF2B5EF4-FFF2-40B4-BE49-F238E27FC236}">
              <a16:creationId xmlns:a16="http://schemas.microsoft.com/office/drawing/2014/main" id="{5C04AAE4-738D-A2E4-C62F-7814976D4C3C}"/>
            </a:ext>
          </a:extLst>
        </xdr:cNvPr>
        <xdr:cNvPicPr>
          <a:picLocks noChangeAspect="1"/>
        </xdr:cNvPicPr>
      </xdr:nvPicPr>
      <xdr:blipFill>
        <a:blip xmlns:r="http://schemas.openxmlformats.org/officeDocument/2006/relationships" r:embed="rId89"/>
        <a:stretch>
          <a:fillRect/>
        </a:stretch>
      </xdr:blipFill>
      <xdr:spPr>
        <a:xfrm>
          <a:off x="8966200" y="315493400"/>
          <a:ext cx="1561905" cy="1561905"/>
        </a:xfrm>
        <a:prstGeom prst="rect">
          <a:avLst/>
        </a:prstGeom>
      </xdr:spPr>
    </xdr:pic>
    <xdr:clientData/>
  </xdr:twoCellAnchor>
  <xdr:twoCellAnchor editAs="oneCell">
    <xdr:from>
      <xdr:col>2</xdr:col>
      <xdr:colOff>2837180</xdr:colOff>
      <xdr:row>624</xdr:row>
      <xdr:rowOff>31115</xdr:rowOff>
    </xdr:from>
    <xdr:to>
      <xdr:col>2</xdr:col>
      <xdr:colOff>4399085</xdr:colOff>
      <xdr:row>624</xdr:row>
      <xdr:rowOff>1581590</xdr:rowOff>
    </xdr:to>
    <xdr:pic>
      <xdr:nvPicPr>
        <xdr:cNvPr id="180" name="図 179">
          <a:extLst>
            <a:ext uri="{FF2B5EF4-FFF2-40B4-BE49-F238E27FC236}">
              <a16:creationId xmlns:a16="http://schemas.microsoft.com/office/drawing/2014/main" id="{E9279AB7-9F94-C729-3B2A-CDFAE4A93A87}"/>
            </a:ext>
          </a:extLst>
        </xdr:cNvPr>
        <xdr:cNvPicPr>
          <a:picLocks noChangeAspect="1"/>
        </xdr:cNvPicPr>
      </xdr:nvPicPr>
      <xdr:blipFill>
        <a:blip xmlns:r="http://schemas.openxmlformats.org/officeDocument/2006/relationships" r:embed="rId90"/>
        <a:stretch>
          <a:fillRect/>
        </a:stretch>
      </xdr:blipFill>
      <xdr:spPr>
        <a:xfrm>
          <a:off x="3903980" y="319093215"/>
          <a:ext cx="1561905" cy="1560000"/>
        </a:xfrm>
        <a:prstGeom prst="rect">
          <a:avLst/>
        </a:prstGeom>
      </xdr:spPr>
    </xdr:pic>
    <xdr:clientData/>
  </xdr:twoCellAnchor>
  <xdr:twoCellAnchor editAs="oneCell">
    <xdr:from>
      <xdr:col>5</xdr:col>
      <xdr:colOff>2840990</xdr:colOff>
      <xdr:row>624</xdr:row>
      <xdr:rowOff>25400</xdr:rowOff>
    </xdr:from>
    <xdr:to>
      <xdr:col>6</xdr:col>
      <xdr:colOff>3615</xdr:colOff>
      <xdr:row>624</xdr:row>
      <xdr:rowOff>1581590</xdr:rowOff>
    </xdr:to>
    <xdr:pic>
      <xdr:nvPicPr>
        <xdr:cNvPr id="181" name="図 180">
          <a:extLst>
            <a:ext uri="{FF2B5EF4-FFF2-40B4-BE49-F238E27FC236}">
              <a16:creationId xmlns:a16="http://schemas.microsoft.com/office/drawing/2014/main" id="{9D594224-8D82-BC6E-3E8C-AFB57D8B5541}"/>
            </a:ext>
          </a:extLst>
        </xdr:cNvPr>
        <xdr:cNvPicPr>
          <a:picLocks noChangeAspect="1"/>
        </xdr:cNvPicPr>
      </xdr:nvPicPr>
      <xdr:blipFill>
        <a:blip xmlns:r="http://schemas.openxmlformats.org/officeDocument/2006/relationships" r:embed="rId90"/>
        <a:stretch>
          <a:fillRect/>
        </a:stretch>
      </xdr:blipFill>
      <xdr:spPr>
        <a:xfrm>
          <a:off x="8975090" y="319087500"/>
          <a:ext cx="1569525" cy="1561905"/>
        </a:xfrm>
        <a:prstGeom prst="rect">
          <a:avLst/>
        </a:prstGeom>
      </xdr:spPr>
    </xdr:pic>
    <xdr:clientData/>
  </xdr:twoCellAnchor>
  <xdr:twoCellAnchor editAs="oneCell">
    <xdr:from>
      <xdr:col>2</xdr:col>
      <xdr:colOff>2834005</xdr:colOff>
      <xdr:row>631</xdr:row>
      <xdr:rowOff>25400</xdr:rowOff>
    </xdr:from>
    <xdr:to>
      <xdr:col>2</xdr:col>
      <xdr:colOff>4403530</xdr:colOff>
      <xdr:row>631</xdr:row>
      <xdr:rowOff>1581590</xdr:rowOff>
    </xdr:to>
    <xdr:pic>
      <xdr:nvPicPr>
        <xdr:cNvPr id="182" name="図 181">
          <a:extLst>
            <a:ext uri="{FF2B5EF4-FFF2-40B4-BE49-F238E27FC236}">
              <a16:creationId xmlns:a16="http://schemas.microsoft.com/office/drawing/2014/main" id="{76AF0111-E05F-F330-C693-885F58A60DC2}"/>
            </a:ext>
          </a:extLst>
        </xdr:cNvPr>
        <xdr:cNvPicPr>
          <a:picLocks noChangeAspect="1"/>
        </xdr:cNvPicPr>
      </xdr:nvPicPr>
      <xdr:blipFill>
        <a:blip xmlns:r="http://schemas.openxmlformats.org/officeDocument/2006/relationships" r:embed="rId91"/>
        <a:stretch>
          <a:fillRect/>
        </a:stretch>
      </xdr:blipFill>
      <xdr:spPr>
        <a:xfrm>
          <a:off x="3900805" y="322668900"/>
          <a:ext cx="1561905" cy="1558095"/>
        </a:xfrm>
        <a:prstGeom prst="rect">
          <a:avLst/>
        </a:prstGeom>
      </xdr:spPr>
    </xdr:pic>
    <xdr:clientData/>
  </xdr:twoCellAnchor>
  <xdr:twoCellAnchor editAs="oneCell">
    <xdr:from>
      <xdr:col>2</xdr:col>
      <xdr:colOff>2832100</xdr:colOff>
      <xdr:row>638</xdr:row>
      <xdr:rowOff>12700</xdr:rowOff>
    </xdr:from>
    <xdr:to>
      <xdr:col>2</xdr:col>
      <xdr:colOff>4401625</xdr:colOff>
      <xdr:row>638</xdr:row>
      <xdr:rowOff>1576510</xdr:rowOff>
    </xdr:to>
    <xdr:pic>
      <xdr:nvPicPr>
        <xdr:cNvPr id="183" name="図 182">
          <a:extLst>
            <a:ext uri="{FF2B5EF4-FFF2-40B4-BE49-F238E27FC236}">
              <a16:creationId xmlns:a16="http://schemas.microsoft.com/office/drawing/2014/main" id="{2CA9840B-8F2E-1127-B8C7-78AD8E0824A3}"/>
            </a:ext>
          </a:extLst>
        </xdr:cNvPr>
        <xdr:cNvPicPr>
          <a:picLocks noChangeAspect="1"/>
        </xdr:cNvPicPr>
      </xdr:nvPicPr>
      <xdr:blipFill>
        <a:blip xmlns:r="http://schemas.openxmlformats.org/officeDocument/2006/relationships" r:embed="rId92"/>
        <a:stretch>
          <a:fillRect/>
        </a:stretch>
      </xdr:blipFill>
      <xdr:spPr>
        <a:xfrm>
          <a:off x="3898900" y="326237600"/>
          <a:ext cx="1561905" cy="1561905"/>
        </a:xfrm>
        <a:prstGeom prst="rect">
          <a:avLst/>
        </a:prstGeom>
      </xdr:spPr>
    </xdr:pic>
    <xdr:clientData/>
  </xdr:twoCellAnchor>
  <xdr:twoCellAnchor editAs="oneCell">
    <xdr:from>
      <xdr:col>5</xdr:col>
      <xdr:colOff>2832100</xdr:colOff>
      <xdr:row>638</xdr:row>
      <xdr:rowOff>12700</xdr:rowOff>
    </xdr:from>
    <xdr:to>
      <xdr:col>5</xdr:col>
      <xdr:colOff>4397815</xdr:colOff>
      <xdr:row>638</xdr:row>
      <xdr:rowOff>1576510</xdr:rowOff>
    </xdr:to>
    <xdr:pic>
      <xdr:nvPicPr>
        <xdr:cNvPr id="184" name="図 183">
          <a:extLst>
            <a:ext uri="{FF2B5EF4-FFF2-40B4-BE49-F238E27FC236}">
              <a16:creationId xmlns:a16="http://schemas.microsoft.com/office/drawing/2014/main" id="{957A5B80-ACB7-B3FE-C1BB-EA3F674932B3}"/>
            </a:ext>
          </a:extLst>
        </xdr:cNvPr>
        <xdr:cNvPicPr>
          <a:picLocks noChangeAspect="1"/>
        </xdr:cNvPicPr>
      </xdr:nvPicPr>
      <xdr:blipFill>
        <a:blip xmlns:r="http://schemas.openxmlformats.org/officeDocument/2006/relationships" r:embed="rId92"/>
        <a:stretch>
          <a:fillRect/>
        </a:stretch>
      </xdr:blipFill>
      <xdr:spPr>
        <a:xfrm>
          <a:off x="8966200" y="326237600"/>
          <a:ext cx="1565715" cy="1561905"/>
        </a:xfrm>
        <a:prstGeom prst="rect">
          <a:avLst/>
        </a:prstGeom>
      </xdr:spPr>
    </xdr:pic>
    <xdr:clientData/>
  </xdr:twoCellAnchor>
  <xdr:twoCellAnchor editAs="oneCell">
    <xdr:from>
      <xdr:col>5</xdr:col>
      <xdr:colOff>2832100</xdr:colOff>
      <xdr:row>631</xdr:row>
      <xdr:rowOff>12700</xdr:rowOff>
    </xdr:from>
    <xdr:to>
      <xdr:col>5</xdr:col>
      <xdr:colOff>4401625</xdr:colOff>
      <xdr:row>631</xdr:row>
      <xdr:rowOff>1584130</xdr:rowOff>
    </xdr:to>
    <xdr:pic>
      <xdr:nvPicPr>
        <xdr:cNvPr id="185" name="図 184">
          <a:extLst>
            <a:ext uri="{FF2B5EF4-FFF2-40B4-BE49-F238E27FC236}">
              <a16:creationId xmlns:a16="http://schemas.microsoft.com/office/drawing/2014/main" id="{83F70C56-70D9-432C-9F47-7AE189BFD831}"/>
            </a:ext>
          </a:extLst>
        </xdr:cNvPr>
        <xdr:cNvPicPr>
          <a:picLocks noChangeAspect="1"/>
        </xdr:cNvPicPr>
      </xdr:nvPicPr>
      <xdr:blipFill>
        <a:blip xmlns:r="http://schemas.openxmlformats.org/officeDocument/2006/relationships" r:embed="rId91"/>
        <a:stretch>
          <a:fillRect/>
        </a:stretch>
      </xdr:blipFill>
      <xdr:spPr>
        <a:xfrm>
          <a:off x="8966200" y="322656200"/>
          <a:ext cx="1561905" cy="1565715"/>
        </a:xfrm>
        <a:prstGeom prst="rect">
          <a:avLst/>
        </a:prstGeom>
      </xdr:spPr>
    </xdr:pic>
    <xdr:clientData/>
  </xdr:twoCellAnchor>
  <xdr:twoCellAnchor editAs="oneCell">
    <xdr:from>
      <xdr:col>2</xdr:col>
      <xdr:colOff>2835275</xdr:colOff>
      <xdr:row>645</xdr:row>
      <xdr:rowOff>21590</xdr:rowOff>
    </xdr:from>
    <xdr:to>
      <xdr:col>2</xdr:col>
      <xdr:colOff>4397180</xdr:colOff>
      <xdr:row>645</xdr:row>
      <xdr:rowOff>1581590</xdr:rowOff>
    </xdr:to>
    <xdr:pic>
      <xdr:nvPicPr>
        <xdr:cNvPr id="186" name="図 185">
          <a:extLst>
            <a:ext uri="{FF2B5EF4-FFF2-40B4-BE49-F238E27FC236}">
              <a16:creationId xmlns:a16="http://schemas.microsoft.com/office/drawing/2014/main" id="{1B0CB81E-6463-E1BC-382E-446A40E54614}"/>
            </a:ext>
          </a:extLst>
        </xdr:cNvPr>
        <xdr:cNvPicPr>
          <a:picLocks noChangeAspect="1"/>
        </xdr:cNvPicPr>
      </xdr:nvPicPr>
      <xdr:blipFill>
        <a:blip xmlns:r="http://schemas.openxmlformats.org/officeDocument/2006/relationships" r:embed="rId93"/>
        <a:stretch>
          <a:fillRect/>
        </a:stretch>
      </xdr:blipFill>
      <xdr:spPr>
        <a:xfrm>
          <a:off x="3902075" y="329827890"/>
          <a:ext cx="1561905" cy="1561905"/>
        </a:xfrm>
        <a:prstGeom prst="rect">
          <a:avLst/>
        </a:prstGeom>
      </xdr:spPr>
    </xdr:pic>
    <xdr:clientData/>
  </xdr:twoCellAnchor>
  <xdr:twoCellAnchor editAs="oneCell">
    <xdr:from>
      <xdr:col>5</xdr:col>
      <xdr:colOff>2822575</xdr:colOff>
      <xdr:row>645</xdr:row>
      <xdr:rowOff>20320</xdr:rowOff>
    </xdr:from>
    <xdr:to>
      <xdr:col>5</xdr:col>
      <xdr:colOff>4401625</xdr:colOff>
      <xdr:row>645</xdr:row>
      <xdr:rowOff>1578415</xdr:rowOff>
    </xdr:to>
    <xdr:pic>
      <xdr:nvPicPr>
        <xdr:cNvPr id="187" name="図 186">
          <a:extLst>
            <a:ext uri="{FF2B5EF4-FFF2-40B4-BE49-F238E27FC236}">
              <a16:creationId xmlns:a16="http://schemas.microsoft.com/office/drawing/2014/main" id="{54DF1662-EE98-9037-963B-EE171AF7792B}"/>
            </a:ext>
          </a:extLst>
        </xdr:cNvPr>
        <xdr:cNvPicPr>
          <a:picLocks noChangeAspect="1"/>
        </xdr:cNvPicPr>
      </xdr:nvPicPr>
      <xdr:blipFill>
        <a:blip xmlns:r="http://schemas.openxmlformats.org/officeDocument/2006/relationships" r:embed="rId93"/>
        <a:stretch>
          <a:fillRect/>
        </a:stretch>
      </xdr:blipFill>
      <xdr:spPr>
        <a:xfrm>
          <a:off x="8956675" y="329826620"/>
          <a:ext cx="1571430" cy="1561905"/>
        </a:xfrm>
        <a:prstGeom prst="rect">
          <a:avLst/>
        </a:prstGeom>
      </xdr:spPr>
    </xdr:pic>
    <xdr:clientData/>
  </xdr:twoCellAnchor>
  <xdr:twoCellAnchor editAs="oneCell">
    <xdr:from>
      <xdr:col>2</xdr:col>
      <xdr:colOff>2832100</xdr:colOff>
      <xdr:row>652</xdr:row>
      <xdr:rowOff>12700</xdr:rowOff>
    </xdr:from>
    <xdr:to>
      <xdr:col>2</xdr:col>
      <xdr:colOff>4401625</xdr:colOff>
      <xdr:row>652</xdr:row>
      <xdr:rowOff>1576510</xdr:rowOff>
    </xdr:to>
    <xdr:pic>
      <xdr:nvPicPr>
        <xdr:cNvPr id="188" name="図 187">
          <a:extLst>
            <a:ext uri="{FF2B5EF4-FFF2-40B4-BE49-F238E27FC236}">
              <a16:creationId xmlns:a16="http://schemas.microsoft.com/office/drawing/2014/main" id="{E8509242-F5F6-B05B-C98D-29680F0DDEE9}"/>
            </a:ext>
          </a:extLst>
        </xdr:cNvPr>
        <xdr:cNvPicPr>
          <a:picLocks noChangeAspect="1"/>
        </xdr:cNvPicPr>
      </xdr:nvPicPr>
      <xdr:blipFill>
        <a:blip xmlns:r="http://schemas.openxmlformats.org/officeDocument/2006/relationships" r:embed="rId94"/>
        <a:stretch>
          <a:fillRect/>
        </a:stretch>
      </xdr:blipFill>
      <xdr:spPr>
        <a:xfrm>
          <a:off x="3898900" y="333400400"/>
          <a:ext cx="1561905" cy="1561905"/>
        </a:xfrm>
        <a:prstGeom prst="rect">
          <a:avLst/>
        </a:prstGeom>
      </xdr:spPr>
    </xdr:pic>
    <xdr:clientData/>
  </xdr:twoCellAnchor>
  <xdr:twoCellAnchor editAs="oneCell">
    <xdr:from>
      <xdr:col>5</xdr:col>
      <xdr:colOff>2832100</xdr:colOff>
      <xdr:row>652</xdr:row>
      <xdr:rowOff>12700</xdr:rowOff>
    </xdr:from>
    <xdr:to>
      <xdr:col>5</xdr:col>
      <xdr:colOff>4401625</xdr:colOff>
      <xdr:row>652</xdr:row>
      <xdr:rowOff>1576510</xdr:rowOff>
    </xdr:to>
    <xdr:pic>
      <xdr:nvPicPr>
        <xdr:cNvPr id="189" name="図 188">
          <a:extLst>
            <a:ext uri="{FF2B5EF4-FFF2-40B4-BE49-F238E27FC236}">
              <a16:creationId xmlns:a16="http://schemas.microsoft.com/office/drawing/2014/main" id="{C0E2AD90-E972-D575-7BAB-A7EDBF446746}"/>
            </a:ext>
          </a:extLst>
        </xdr:cNvPr>
        <xdr:cNvPicPr>
          <a:picLocks noChangeAspect="1"/>
        </xdr:cNvPicPr>
      </xdr:nvPicPr>
      <xdr:blipFill>
        <a:blip xmlns:r="http://schemas.openxmlformats.org/officeDocument/2006/relationships" r:embed="rId94"/>
        <a:stretch>
          <a:fillRect/>
        </a:stretch>
      </xdr:blipFill>
      <xdr:spPr>
        <a:xfrm>
          <a:off x="8966200" y="333400400"/>
          <a:ext cx="1561905" cy="1561905"/>
        </a:xfrm>
        <a:prstGeom prst="rect">
          <a:avLst/>
        </a:prstGeom>
      </xdr:spPr>
    </xdr:pic>
    <xdr:clientData/>
  </xdr:twoCellAnchor>
  <xdr:twoCellAnchor editAs="oneCell">
    <xdr:from>
      <xdr:col>2</xdr:col>
      <xdr:colOff>2844800</xdr:colOff>
      <xdr:row>659</xdr:row>
      <xdr:rowOff>12700</xdr:rowOff>
    </xdr:from>
    <xdr:to>
      <xdr:col>2</xdr:col>
      <xdr:colOff>4402895</xdr:colOff>
      <xdr:row>659</xdr:row>
      <xdr:rowOff>1584130</xdr:rowOff>
    </xdr:to>
    <xdr:pic>
      <xdr:nvPicPr>
        <xdr:cNvPr id="190" name="図 189">
          <a:extLst>
            <a:ext uri="{FF2B5EF4-FFF2-40B4-BE49-F238E27FC236}">
              <a16:creationId xmlns:a16="http://schemas.microsoft.com/office/drawing/2014/main" id="{5229C04A-55D1-67FE-F58A-AB7F4E5AE697}"/>
            </a:ext>
          </a:extLst>
        </xdr:cNvPr>
        <xdr:cNvPicPr>
          <a:picLocks noChangeAspect="1"/>
        </xdr:cNvPicPr>
      </xdr:nvPicPr>
      <xdr:blipFill>
        <a:blip xmlns:r="http://schemas.openxmlformats.org/officeDocument/2006/relationships" r:embed="rId95"/>
        <a:stretch>
          <a:fillRect/>
        </a:stretch>
      </xdr:blipFill>
      <xdr:spPr>
        <a:xfrm>
          <a:off x="3911600" y="336981800"/>
          <a:ext cx="1561905" cy="1561905"/>
        </a:xfrm>
        <a:prstGeom prst="rect">
          <a:avLst/>
        </a:prstGeom>
      </xdr:spPr>
    </xdr:pic>
    <xdr:clientData/>
  </xdr:twoCellAnchor>
  <xdr:twoCellAnchor editAs="oneCell">
    <xdr:from>
      <xdr:col>5</xdr:col>
      <xdr:colOff>2840990</xdr:colOff>
      <xdr:row>659</xdr:row>
      <xdr:rowOff>25400</xdr:rowOff>
    </xdr:from>
    <xdr:to>
      <xdr:col>6</xdr:col>
      <xdr:colOff>3615</xdr:colOff>
      <xdr:row>659</xdr:row>
      <xdr:rowOff>1581590</xdr:rowOff>
    </xdr:to>
    <xdr:pic>
      <xdr:nvPicPr>
        <xdr:cNvPr id="191" name="図 190">
          <a:extLst>
            <a:ext uri="{FF2B5EF4-FFF2-40B4-BE49-F238E27FC236}">
              <a16:creationId xmlns:a16="http://schemas.microsoft.com/office/drawing/2014/main" id="{F8BF3428-4A87-474A-E8B0-589883E9B1FC}"/>
            </a:ext>
          </a:extLst>
        </xdr:cNvPr>
        <xdr:cNvPicPr>
          <a:picLocks noChangeAspect="1"/>
        </xdr:cNvPicPr>
      </xdr:nvPicPr>
      <xdr:blipFill>
        <a:blip xmlns:r="http://schemas.openxmlformats.org/officeDocument/2006/relationships" r:embed="rId95"/>
        <a:stretch>
          <a:fillRect/>
        </a:stretch>
      </xdr:blipFill>
      <xdr:spPr>
        <a:xfrm>
          <a:off x="8975090" y="336994500"/>
          <a:ext cx="1569525" cy="1561905"/>
        </a:xfrm>
        <a:prstGeom prst="rect">
          <a:avLst/>
        </a:prstGeom>
      </xdr:spPr>
    </xdr:pic>
    <xdr:clientData/>
  </xdr:twoCellAnchor>
  <xdr:twoCellAnchor editAs="oneCell">
    <xdr:from>
      <xdr:col>2</xdr:col>
      <xdr:colOff>2844800</xdr:colOff>
      <xdr:row>666</xdr:row>
      <xdr:rowOff>12700</xdr:rowOff>
    </xdr:from>
    <xdr:to>
      <xdr:col>2</xdr:col>
      <xdr:colOff>4402895</xdr:colOff>
      <xdr:row>666</xdr:row>
      <xdr:rowOff>1580320</xdr:rowOff>
    </xdr:to>
    <xdr:pic>
      <xdr:nvPicPr>
        <xdr:cNvPr id="192" name="図 191">
          <a:extLst>
            <a:ext uri="{FF2B5EF4-FFF2-40B4-BE49-F238E27FC236}">
              <a16:creationId xmlns:a16="http://schemas.microsoft.com/office/drawing/2014/main" id="{C669B2A7-582F-2FE3-79A0-BE984A4D4843}"/>
            </a:ext>
          </a:extLst>
        </xdr:cNvPr>
        <xdr:cNvPicPr>
          <a:picLocks noChangeAspect="1"/>
        </xdr:cNvPicPr>
      </xdr:nvPicPr>
      <xdr:blipFill>
        <a:blip xmlns:r="http://schemas.openxmlformats.org/officeDocument/2006/relationships" r:embed="rId96"/>
        <a:stretch>
          <a:fillRect/>
        </a:stretch>
      </xdr:blipFill>
      <xdr:spPr>
        <a:xfrm>
          <a:off x="3911600" y="340563200"/>
          <a:ext cx="1561905" cy="1561905"/>
        </a:xfrm>
        <a:prstGeom prst="rect">
          <a:avLst/>
        </a:prstGeom>
      </xdr:spPr>
    </xdr:pic>
    <xdr:clientData/>
  </xdr:twoCellAnchor>
  <xdr:twoCellAnchor editAs="oneCell">
    <xdr:from>
      <xdr:col>5</xdr:col>
      <xdr:colOff>2832100</xdr:colOff>
      <xdr:row>666</xdr:row>
      <xdr:rowOff>21590</xdr:rowOff>
    </xdr:from>
    <xdr:to>
      <xdr:col>5</xdr:col>
      <xdr:colOff>4401625</xdr:colOff>
      <xdr:row>666</xdr:row>
      <xdr:rowOff>1581590</xdr:rowOff>
    </xdr:to>
    <xdr:pic>
      <xdr:nvPicPr>
        <xdr:cNvPr id="193" name="図 192">
          <a:extLst>
            <a:ext uri="{FF2B5EF4-FFF2-40B4-BE49-F238E27FC236}">
              <a16:creationId xmlns:a16="http://schemas.microsoft.com/office/drawing/2014/main" id="{29A819E0-E3FC-9235-7AE3-77B5311BF5EF}"/>
            </a:ext>
          </a:extLst>
        </xdr:cNvPr>
        <xdr:cNvPicPr>
          <a:picLocks noChangeAspect="1"/>
        </xdr:cNvPicPr>
      </xdr:nvPicPr>
      <xdr:blipFill>
        <a:blip xmlns:r="http://schemas.openxmlformats.org/officeDocument/2006/relationships" r:embed="rId96"/>
        <a:stretch>
          <a:fillRect/>
        </a:stretch>
      </xdr:blipFill>
      <xdr:spPr>
        <a:xfrm>
          <a:off x="8966200" y="340572090"/>
          <a:ext cx="1565715" cy="1561905"/>
        </a:xfrm>
        <a:prstGeom prst="rect">
          <a:avLst/>
        </a:prstGeom>
      </xdr:spPr>
    </xdr:pic>
    <xdr:clientData/>
  </xdr:twoCellAnchor>
  <xdr:twoCellAnchor editAs="oneCell">
    <xdr:from>
      <xdr:col>2</xdr:col>
      <xdr:colOff>2844800</xdr:colOff>
      <xdr:row>687</xdr:row>
      <xdr:rowOff>25400</xdr:rowOff>
    </xdr:from>
    <xdr:to>
      <xdr:col>2</xdr:col>
      <xdr:colOff>4402895</xdr:colOff>
      <xdr:row>687</xdr:row>
      <xdr:rowOff>1581590</xdr:rowOff>
    </xdr:to>
    <xdr:pic>
      <xdr:nvPicPr>
        <xdr:cNvPr id="197" name="図 196">
          <a:extLst>
            <a:ext uri="{FF2B5EF4-FFF2-40B4-BE49-F238E27FC236}">
              <a16:creationId xmlns:a16="http://schemas.microsoft.com/office/drawing/2014/main" id="{8CF6187D-31E3-11F6-73F9-637903DCC597}"/>
            </a:ext>
          </a:extLst>
        </xdr:cNvPr>
        <xdr:cNvPicPr>
          <a:picLocks noChangeAspect="1"/>
        </xdr:cNvPicPr>
      </xdr:nvPicPr>
      <xdr:blipFill>
        <a:blip xmlns:r="http://schemas.openxmlformats.org/officeDocument/2006/relationships" r:embed="rId97"/>
        <a:stretch>
          <a:fillRect/>
        </a:stretch>
      </xdr:blipFill>
      <xdr:spPr>
        <a:xfrm>
          <a:off x="3911600" y="351320100"/>
          <a:ext cx="1561905" cy="1561905"/>
        </a:xfrm>
        <a:prstGeom prst="rect">
          <a:avLst/>
        </a:prstGeom>
      </xdr:spPr>
    </xdr:pic>
    <xdr:clientData/>
  </xdr:twoCellAnchor>
  <xdr:twoCellAnchor editAs="oneCell">
    <xdr:from>
      <xdr:col>5</xdr:col>
      <xdr:colOff>2832100</xdr:colOff>
      <xdr:row>687</xdr:row>
      <xdr:rowOff>29210</xdr:rowOff>
    </xdr:from>
    <xdr:to>
      <xdr:col>5</xdr:col>
      <xdr:colOff>4397815</xdr:colOff>
      <xdr:row>687</xdr:row>
      <xdr:rowOff>1585400</xdr:rowOff>
    </xdr:to>
    <xdr:pic>
      <xdr:nvPicPr>
        <xdr:cNvPr id="198" name="図 197">
          <a:extLst>
            <a:ext uri="{FF2B5EF4-FFF2-40B4-BE49-F238E27FC236}">
              <a16:creationId xmlns:a16="http://schemas.microsoft.com/office/drawing/2014/main" id="{812221C5-702E-AFF3-D239-0418F6CD180B}"/>
            </a:ext>
          </a:extLst>
        </xdr:cNvPr>
        <xdr:cNvPicPr>
          <a:picLocks noChangeAspect="1"/>
        </xdr:cNvPicPr>
      </xdr:nvPicPr>
      <xdr:blipFill>
        <a:blip xmlns:r="http://schemas.openxmlformats.org/officeDocument/2006/relationships" r:embed="rId97"/>
        <a:stretch>
          <a:fillRect/>
        </a:stretch>
      </xdr:blipFill>
      <xdr:spPr>
        <a:xfrm>
          <a:off x="8966200" y="351323910"/>
          <a:ext cx="1561905" cy="1560000"/>
        </a:xfrm>
        <a:prstGeom prst="rect">
          <a:avLst/>
        </a:prstGeom>
      </xdr:spPr>
    </xdr:pic>
    <xdr:clientData/>
  </xdr:twoCellAnchor>
  <xdr:twoCellAnchor editAs="oneCell">
    <xdr:from>
      <xdr:col>2</xdr:col>
      <xdr:colOff>2834005</xdr:colOff>
      <xdr:row>694</xdr:row>
      <xdr:rowOff>17780</xdr:rowOff>
    </xdr:from>
    <xdr:to>
      <xdr:col>2</xdr:col>
      <xdr:colOff>4399720</xdr:colOff>
      <xdr:row>694</xdr:row>
      <xdr:rowOff>1577780</xdr:rowOff>
    </xdr:to>
    <xdr:pic>
      <xdr:nvPicPr>
        <xdr:cNvPr id="199" name="図 198">
          <a:extLst>
            <a:ext uri="{FF2B5EF4-FFF2-40B4-BE49-F238E27FC236}">
              <a16:creationId xmlns:a16="http://schemas.microsoft.com/office/drawing/2014/main" id="{2E9D6938-D8B9-ED51-FCC6-19BD141CE92D}"/>
            </a:ext>
          </a:extLst>
        </xdr:cNvPr>
        <xdr:cNvPicPr>
          <a:picLocks noChangeAspect="1"/>
        </xdr:cNvPicPr>
      </xdr:nvPicPr>
      <xdr:blipFill>
        <a:blip xmlns:r="http://schemas.openxmlformats.org/officeDocument/2006/relationships" r:embed="rId98"/>
        <a:stretch>
          <a:fillRect/>
        </a:stretch>
      </xdr:blipFill>
      <xdr:spPr>
        <a:xfrm>
          <a:off x="3900805" y="354893880"/>
          <a:ext cx="1561905" cy="1561905"/>
        </a:xfrm>
        <a:prstGeom prst="rect">
          <a:avLst/>
        </a:prstGeom>
      </xdr:spPr>
    </xdr:pic>
    <xdr:clientData/>
  </xdr:twoCellAnchor>
  <xdr:twoCellAnchor editAs="oneCell">
    <xdr:from>
      <xdr:col>5</xdr:col>
      <xdr:colOff>2835910</xdr:colOff>
      <xdr:row>694</xdr:row>
      <xdr:rowOff>23495</xdr:rowOff>
    </xdr:from>
    <xdr:to>
      <xdr:col>5</xdr:col>
      <xdr:colOff>4401625</xdr:colOff>
      <xdr:row>694</xdr:row>
      <xdr:rowOff>1575875</xdr:rowOff>
    </xdr:to>
    <xdr:pic>
      <xdr:nvPicPr>
        <xdr:cNvPr id="200" name="図 199">
          <a:extLst>
            <a:ext uri="{FF2B5EF4-FFF2-40B4-BE49-F238E27FC236}">
              <a16:creationId xmlns:a16="http://schemas.microsoft.com/office/drawing/2014/main" id="{369E956A-3B56-D595-3C1B-42B4F92B4C0C}"/>
            </a:ext>
          </a:extLst>
        </xdr:cNvPr>
        <xdr:cNvPicPr>
          <a:picLocks noChangeAspect="1"/>
        </xdr:cNvPicPr>
      </xdr:nvPicPr>
      <xdr:blipFill>
        <a:blip xmlns:r="http://schemas.openxmlformats.org/officeDocument/2006/relationships" r:embed="rId98"/>
        <a:stretch>
          <a:fillRect/>
        </a:stretch>
      </xdr:blipFill>
      <xdr:spPr>
        <a:xfrm>
          <a:off x="8970010" y="354899595"/>
          <a:ext cx="1561905" cy="1561905"/>
        </a:xfrm>
        <a:prstGeom prst="rect">
          <a:avLst/>
        </a:prstGeom>
      </xdr:spPr>
    </xdr:pic>
    <xdr:clientData/>
  </xdr:twoCellAnchor>
  <xdr:twoCellAnchor editAs="oneCell">
    <xdr:from>
      <xdr:col>2</xdr:col>
      <xdr:colOff>2844800</xdr:colOff>
      <xdr:row>701</xdr:row>
      <xdr:rowOff>12700</xdr:rowOff>
    </xdr:from>
    <xdr:to>
      <xdr:col>2</xdr:col>
      <xdr:colOff>4399085</xdr:colOff>
      <xdr:row>701</xdr:row>
      <xdr:rowOff>1578415</xdr:rowOff>
    </xdr:to>
    <xdr:pic>
      <xdr:nvPicPr>
        <xdr:cNvPr id="201" name="図 200">
          <a:extLst>
            <a:ext uri="{FF2B5EF4-FFF2-40B4-BE49-F238E27FC236}">
              <a16:creationId xmlns:a16="http://schemas.microsoft.com/office/drawing/2014/main" id="{35E75B0C-2AA0-FABE-7734-4676212BB181}"/>
            </a:ext>
          </a:extLst>
        </xdr:cNvPr>
        <xdr:cNvPicPr>
          <a:picLocks noChangeAspect="1"/>
        </xdr:cNvPicPr>
      </xdr:nvPicPr>
      <xdr:blipFill>
        <a:blip xmlns:r="http://schemas.openxmlformats.org/officeDocument/2006/relationships" r:embed="rId99"/>
        <a:stretch>
          <a:fillRect/>
        </a:stretch>
      </xdr:blipFill>
      <xdr:spPr>
        <a:xfrm>
          <a:off x="3911600" y="358470200"/>
          <a:ext cx="1561905" cy="1561905"/>
        </a:xfrm>
        <a:prstGeom prst="rect">
          <a:avLst/>
        </a:prstGeom>
      </xdr:spPr>
    </xdr:pic>
    <xdr:clientData/>
  </xdr:twoCellAnchor>
  <xdr:twoCellAnchor editAs="oneCell">
    <xdr:from>
      <xdr:col>5</xdr:col>
      <xdr:colOff>2844800</xdr:colOff>
      <xdr:row>701</xdr:row>
      <xdr:rowOff>12700</xdr:rowOff>
    </xdr:from>
    <xdr:to>
      <xdr:col>5</xdr:col>
      <xdr:colOff>4399085</xdr:colOff>
      <xdr:row>701</xdr:row>
      <xdr:rowOff>1578415</xdr:rowOff>
    </xdr:to>
    <xdr:pic>
      <xdr:nvPicPr>
        <xdr:cNvPr id="202" name="図 201">
          <a:extLst>
            <a:ext uri="{FF2B5EF4-FFF2-40B4-BE49-F238E27FC236}">
              <a16:creationId xmlns:a16="http://schemas.microsoft.com/office/drawing/2014/main" id="{447D8478-E41F-67C0-4857-02D8F7945700}"/>
            </a:ext>
          </a:extLst>
        </xdr:cNvPr>
        <xdr:cNvPicPr>
          <a:picLocks noChangeAspect="1"/>
        </xdr:cNvPicPr>
      </xdr:nvPicPr>
      <xdr:blipFill>
        <a:blip xmlns:r="http://schemas.openxmlformats.org/officeDocument/2006/relationships" r:embed="rId99"/>
        <a:stretch>
          <a:fillRect/>
        </a:stretch>
      </xdr:blipFill>
      <xdr:spPr>
        <a:xfrm>
          <a:off x="8978900" y="358470200"/>
          <a:ext cx="1561905" cy="1561905"/>
        </a:xfrm>
        <a:prstGeom prst="rect">
          <a:avLst/>
        </a:prstGeom>
      </xdr:spPr>
    </xdr:pic>
    <xdr:clientData/>
  </xdr:twoCellAnchor>
  <xdr:twoCellAnchor editAs="oneCell">
    <xdr:from>
      <xdr:col>2</xdr:col>
      <xdr:colOff>2832100</xdr:colOff>
      <xdr:row>708</xdr:row>
      <xdr:rowOff>21590</xdr:rowOff>
    </xdr:from>
    <xdr:to>
      <xdr:col>2</xdr:col>
      <xdr:colOff>4401625</xdr:colOff>
      <xdr:row>708</xdr:row>
      <xdr:rowOff>1577780</xdr:rowOff>
    </xdr:to>
    <xdr:pic>
      <xdr:nvPicPr>
        <xdr:cNvPr id="203" name="図 202">
          <a:extLst>
            <a:ext uri="{FF2B5EF4-FFF2-40B4-BE49-F238E27FC236}">
              <a16:creationId xmlns:a16="http://schemas.microsoft.com/office/drawing/2014/main" id="{F5BCCD4A-C0BF-5737-A552-25A628918DD0}"/>
            </a:ext>
          </a:extLst>
        </xdr:cNvPr>
        <xdr:cNvPicPr>
          <a:picLocks noChangeAspect="1"/>
        </xdr:cNvPicPr>
      </xdr:nvPicPr>
      <xdr:blipFill>
        <a:blip xmlns:r="http://schemas.openxmlformats.org/officeDocument/2006/relationships" r:embed="rId100"/>
        <a:stretch>
          <a:fillRect/>
        </a:stretch>
      </xdr:blipFill>
      <xdr:spPr>
        <a:xfrm>
          <a:off x="3898900" y="362060490"/>
          <a:ext cx="1561905" cy="1561905"/>
        </a:xfrm>
        <a:prstGeom prst="rect">
          <a:avLst/>
        </a:prstGeom>
      </xdr:spPr>
    </xdr:pic>
    <xdr:clientData/>
  </xdr:twoCellAnchor>
  <xdr:twoCellAnchor editAs="oneCell">
    <xdr:from>
      <xdr:col>5</xdr:col>
      <xdr:colOff>2837815</xdr:colOff>
      <xdr:row>708</xdr:row>
      <xdr:rowOff>22225</xdr:rowOff>
    </xdr:from>
    <xdr:to>
      <xdr:col>5</xdr:col>
      <xdr:colOff>4397815</xdr:colOff>
      <xdr:row>708</xdr:row>
      <xdr:rowOff>1578415</xdr:rowOff>
    </xdr:to>
    <xdr:pic>
      <xdr:nvPicPr>
        <xdr:cNvPr id="204" name="図 203">
          <a:extLst>
            <a:ext uri="{FF2B5EF4-FFF2-40B4-BE49-F238E27FC236}">
              <a16:creationId xmlns:a16="http://schemas.microsoft.com/office/drawing/2014/main" id="{F58F73D3-F6B9-6199-E011-C694345D6A9A}"/>
            </a:ext>
          </a:extLst>
        </xdr:cNvPr>
        <xdr:cNvPicPr>
          <a:picLocks noChangeAspect="1"/>
        </xdr:cNvPicPr>
      </xdr:nvPicPr>
      <xdr:blipFill>
        <a:blip xmlns:r="http://schemas.openxmlformats.org/officeDocument/2006/relationships" r:embed="rId100"/>
        <a:stretch>
          <a:fillRect/>
        </a:stretch>
      </xdr:blipFill>
      <xdr:spPr>
        <a:xfrm>
          <a:off x="8971915" y="362061125"/>
          <a:ext cx="1560000" cy="1561905"/>
        </a:xfrm>
        <a:prstGeom prst="rect">
          <a:avLst/>
        </a:prstGeom>
      </xdr:spPr>
    </xdr:pic>
    <xdr:clientData/>
  </xdr:twoCellAnchor>
  <xdr:twoCellAnchor editAs="oneCell">
    <xdr:from>
      <xdr:col>2</xdr:col>
      <xdr:colOff>2832100</xdr:colOff>
      <xdr:row>715</xdr:row>
      <xdr:rowOff>12700</xdr:rowOff>
    </xdr:from>
    <xdr:to>
      <xdr:col>2</xdr:col>
      <xdr:colOff>4401625</xdr:colOff>
      <xdr:row>715</xdr:row>
      <xdr:rowOff>1578415</xdr:rowOff>
    </xdr:to>
    <xdr:pic>
      <xdr:nvPicPr>
        <xdr:cNvPr id="205" name="図 204">
          <a:extLst>
            <a:ext uri="{FF2B5EF4-FFF2-40B4-BE49-F238E27FC236}">
              <a16:creationId xmlns:a16="http://schemas.microsoft.com/office/drawing/2014/main" id="{91BDF15A-06BF-7E1A-1EF7-0EDC3EEF7725}"/>
            </a:ext>
          </a:extLst>
        </xdr:cNvPr>
        <xdr:cNvPicPr>
          <a:picLocks noChangeAspect="1"/>
        </xdr:cNvPicPr>
      </xdr:nvPicPr>
      <xdr:blipFill>
        <a:blip xmlns:r="http://schemas.openxmlformats.org/officeDocument/2006/relationships" r:embed="rId101"/>
        <a:stretch>
          <a:fillRect/>
        </a:stretch>
      </xdr:blipFill>
      <xdr:spPr>
        <a:xfrm>
          <a:off x="3898900" y="365633000"/>
          <a:ext cx="1561905" cy="1561905"/>
        </a:xfrm>
        <a:prstGeom prst="rect">
          <a:avLst/>
        </a:prstGeom>
      </xdr:spPr>
    </xdr:pic>
    <xdr:clientData/>
  </xdr:twoCellAnchor>
  <xdr:twoCellAnchor editAs="oneCell">
    <xdr:from>
      <xdr:col>5</xdr:col>
      <xdr:colOff>2844800</xdr:colOff>
      <xdr:row>715</xdr:row>
      <xdr:rowOff>12700</xdr:rowOff>
    </xdr:from>
    <xdr:to>
      <xdr:col>5</xdr:col>
      <xdr:colOff>4399085</xdr:colOff>
      <xdr:row>715</xdr:row>
      <xdr:rowOff>1578415</xdr:rowOff>
    </xdr:to>
    <xdr:pic>
      <xdr:nvPicPr>
        <xdr:cNvPr id="206" name="図 205">
          <a:extLst>
            <a:ext uri="{FF2B5EF4-FFF2-40B4-BE49-F238E27FC236}">
              <a16:creationId xmlns:a16="http://schemas.microsoft.com/office/drawing/2014/main" id="{6F7BA4F5-79A8-9BD0-DCDD-2A88D82C45E8}"/>
            </a:ext>
          </a:extLst>
        </xdr:cNvPr>
        <xdr:cNvPicPr>
          <a:picLocks noChangeAspect="1"/>
        </xdr:cNvPicPr>
      </xdr:nvPicPr>
      <xdr:blipFill>
        <a:blip xmlns:r="http://schemas.openxmlformats.org/officeDocument/2006/relationships" r:embed="rId101"/>
        <a:stretch>
          <a:fillRect/>
        </a:stretch>
      </xdr:blipFill>
      <xdr:spPr>
        <a:xfrm>
          <a:off x="8978900" y="365633000"/>
          <a:ext cx="1561905" cy="1561905"/>
        </a:xfrm>
        <a:prstGeom prst="rect">
          <a:avLst/>
        </a:prstGeom>
      </xdr:spPr>
    </xdr:pic>
    <xdr:clientData/>
  </xdr:twoCellAnchor>
  <xdr:twoCellAnchor editAs="oneCell">
    <xdr:from>
      <xdr:col>2</xdr:col>
      <xdr:colOff>2844800</xdr:colOff>
      <xdr:row>722</xdr:row>
      <xdr:rowOff>25400</xdr:rowOff>
    </xdr:from>
    <xdr:to>
      <xdr:col>2</xdr:col>
      <xdr:colOff>4399085</xdr:colOff>
      <xdr:row>722</xdr:row>
      <xdr:rowOff>1581590</xdr:rowOff>
    </xdr:to>
    <xdr:pic>
      <xdr:nvPicPr>
        <xdr:cNvPr id="207" name="図 206">
          <a:extLst>
            <a:ext uri="{FF2B5EF4-FFF2-40B4-BE49-F238E27FC236}">
              <a16:creationId xmlns:a16="http://schemas.microsoft.com/office/drawing/2014/main" id="{8DEE621F-0658-88FE-DB7B-685BE41609D3}"/>
            </a:ext>
          </a:extLst>
        </xdr:cNvPr>
        <xdr:cNvPicPr>
          <a:picLocks noChangeAspect="1"/>
        </xdr:cNvPicPr>
      </xdr:nvPicPr>
      <xdr:blipFill>
        <a:blip xmlns:r="http://schemas.openxmlformats.org/officeDocument/2006/relationships" r:embed="rId102"/>
        <a:stretch>
          <a:fillRect/>
        </a:stretch>
      </xdr:blipFill>
      <xdr:spPr>
        <a:xfrm>
          <a:off x="3911600" y="369227100"/>
          <a:ext cx="1561905" cy="1561905"/>
        </a:xfrm>
        <a:prstGeom prst="rect">
          <a:avLst/>
        </a:prstGeom>
      </xdr:spPr>
    </xdr:pic>
    <xdr:clientData/>
  </xdr:twoCellAnchor>
  <xdr:twoCellAnchor editAs="oneCell">
    <xdr:from>
      <xdr:col>5</xdr:col>
      <xdr:colOff>2832100</xdr:colOff>
      <xdr:row>722</xdr:row>
      <xdr:rowOff>16510</xdr:rowOff>
    </xdr:from>
    <xdr:to>
      <xdr:col>5</xdr:col>
      <xdr:colOff>4401625</xdr:colOff>
      <xdr:row>722</xdr:row>
      <xdr:rowOff>1580320</xdr:rowOff>
    </xdr:to>
    <xdr:pic>
      <xdr:nvPicPr>
        <xdr:cNvPr id="208" name="図 207">
          <a:extLst>
            <a:ext uri="{FF2B5EF4-FFF2-40B4-BE49-F238E27FC236}">
              <a16:creationId xmlns:a16="http://schemas.microsoft.com/office/drawing/2014/main" id="{5576C3CC-B843-ADE9-FDB8-FAF990734D07}"/>
            </a:ext>
          </a:extLst>
        </xdr:cNvPr>
        <xdr:cNvPicPr>
          <a:picLocks noChangeAspect="1"/>
        </xdr:cNvPicPr>
      </xdr:nvPicPr>
      <xdr:blipFill>
        <a:blip xmlns:r="http://schemas.openxmlformats.org/officeDocument/2006/relationships" r:embed="rId102"/>
        <a:stretch>
          <a:fillRect/>
        </a:stretch>
      </xdr:blipFill>
      <xdr:spPr>
        <a:xfrm>
          <a:off x="8966200" y="369218210"/>
          <a:ext cx="1561905" cy="1561905"/>
        </a:xfrm>
        <a:prstGeom prst="rect">
          <a:avLst/>
        </a:prstGeom>
      </xdr:spPr>
    </xdr:pic>
    <xdr:clientData/>
  </xdr:twoCellAnchor>
  <xdr:twoCellAnchor editAs="oneCell">
    <xdr:from>
      <xdr:col>2</xdr:col>
      <xdr:colOff>2832100</xdr:colOff>
      <xdr:row>729</xdr:row>
      <xdr:rowOff>16510</xdr:rowOff>
    </xdr:from>
    <xdr:to>
      <xdr:col>2</xdr:col>
      <xdr:colOff>4397815</xdr:colOff>
      <xdr:row>729</xdr:row>
      <xdr:rowOff>1578415</xdr:rowOff>
    </xdr:to>
    <xdr:pic>
      <xdr:nvPicPr>
        <xdr:cNvPr id="209" name="図 208">
          <a:extLst>
            <a:ext uri="{FF2B5EF4-FFF2-40B4-BE49-F238E27FC236}">
              <a16:creationId xmlns:a16="http://schemas.microsoft.com/office/drawing/2014/main" id="{8D771B87-E508-8406-2912-D94D291CEC68}"/>
            </a:ext>
          </a:extLst>
        </xdr:cNvPr>
        <xdr:cNvPicPr>
          <a:picLocks noChangeAspect="1"/>
        </xdr:cNvPicPr>
      </xdr:nvPicPr>
      <xdr:blipFill>
        <a:blip xmlns:r="http://schemas.openxmlformats.org/officeDocument/2006/relationships" r:embed="rId103"/>
        <a:stretch>
          <a:fillRect/>
        </a:stretch>
      </xdr:blipFill>
      <xdr:spPr>
        <a:xfrm>
          <a:off x="3898900" y="372799610"/>
          <a:ext cx="1561905" cy="1561905"/>
        </a:xfrm>
        <a:prstGeom prst="rect">
          <a:avLst/>
        </a:prstGeom>
      </xdr:spPr>
    </xdr:pic>
    <xdr:clientData/>
  </xdr:twoCellAnchor>
  <xdr:twoCellAnchor editAs="oneCell">
    <xdr:from>
      <xdr:col>5</xdr:col>
      <xdr:colOff>2848610</xdr:colOff>
      <xdr:row>729</xdr:row>
      <xdr:rowOff>17780</xdr:rowOff>
    </xdr:from>
    <xdr:to>
      <xdr:col>6</xdr:col>
      <xdr:colOff>3615</xdr:colOff>
      <xdr:row>729</xdr:row>
      <xdr:rowOff>1581590</xdr:rowOff>
    </xdr:to>
    <xdr:pic>
      <xdr:nvPicPr>
        <xdr:cNvPr id="210" name="図 209">
          <a:extLst>
            <a:ext uri="{FF2B5EF4-FFF2-40B4-BE49-F238E27FC236}">
              <a16:creationId xmlns:a16="http://schemas.microsoft.com/office/drawing/2014/main" id="{547C238E-D7ED-D79E-F5E0-2FD4EFE4B90A}"/>
            </a:ext>
          </a:extLst>
        </xdr:cNvPr>
        <xdr:cNvPicPr>
          <a:picLocks noChangeAspect="1"/>
        </xdr:cNvPicPr>
      </xdr:nvPicPr>
      <xdr:blipFill>
        <a:blip xmlns:r="http://schemas.openxmlformats.org/officeDocument/2006/relationships" r:embed="rId103"/>
        <a:stretch>
          <a:fillRect/>
        </a:stretch>
      </xdr:blipFill>
      <xdr:spPr>
        <a:xfrm>
          <a:off x="8982710" y="372800880"/>
          <a:ext cx="1561905" cy="1561905"/>
        </a:xfrm>
        <a:prstGeom prst="rect">
          <a:avLst/>
        </a:prstGeom>
      </xdr:spPr>
    </xdr:pic>
    <xdr:clientData/>
  </xdr:twoCellAnchor>
  <xdr:twoCellAnchor editAs="oneCell">
    <xdr:from>
      <xdr:col>2</xdr:col>
      <xdr:colOff>2844800</xdr:colOff>
      <xdr:row>736</xdr:row>
      <xdr:rowOff>12700</xdr:rowOff>
    </xdr:from>
    <xdr:to>
      <xdr:col>2</xdr:col>
      <xdr:colOff>4402895</xdr:colOff>
      <xdr:row>736</xdr:row>
      <xdr:rowOff>1580320</xdr:rowOff>
    </xdr:to>
    <xdr:pic>
      <xdr:nvPicPr>
        <xdr:cNvPr id="211" name="図 210">
          <a:extLst>
            <a:ext uri="{FF2B5EF4-FFF2-40B4-BE49-F238E27FC236}">
              <a16:creationId xmlns:a16="http://schemas.microsoft.com/office/drawing/2014/main" id="{6AF98519-9A18-EC95-941E-8B0FA45EEB28}"/>
            </a:ext>
          </a:extLst>
        </xdr:cNvPr>
        <xdr:cNvPicPr>
          <a:picLocks noChangeAspect="1"/>
        </xdr:cNvPicPr>
      </xdr:nvPicPr>
      <xdr:blipFill>
        <a:blip xmlns:r="http://schemas.openxmlformats.org/officeDocument/2006/relationships" r:embed="rId104"/>
        <a:stretch>
          <a:fillRect/>
        </a:stretch>
      </xdr:blipFill>
      <xdr:spPr>
        <a:xfrm>
          <a:off x="3911600" y="376377200"/>
          <a:ext cx="1561905" cy="1561905"/>
        </a:xfrm>
        <a:prstGeom prst="rect">
          <a:avLst/>
        </a:prstGeom>
      </xdr:spPr>
    </xdr:pic>
    <xdr:clientData/>
  </xdr:twoCellAnchor>
  <xdr:twoCellAnchor editAs="oneCell">
    <xdr:from>
      <xdr:col>5</xdr:col>
      <xdr:colOff>2844800</xdr:colOff>
      <xdr:row>736</xdr:row>
      <xdr:rowOff>12700</xdr:rowOff>
    </xdr:from>
    <xdr:to>
      <xdr:col>5</xdr:col>
      <xdr:colOff>4402895</xdr:colOff>
      <xdr:row>736</xdr:row>
      <xdr:rowOff>1580320</xdr:rowOff>
    </xdr:to>
    <xdr:pic>
      <xdr:nvPicPr>
        <xdr:cNvPr id="212" name="図 211">
          <a:extLst>
            <a:ext uri="{FF2B5EF4-FFF2-40B4-BE49-F238E27FC236}">
              <a16:creationId xmlns:a16="http://schemas.microsoft.com/office/drawing/2014/main" id="{8EDE7B97-CBAF-2F5B-BF08-D48258BF219D}"/>
            </a:ext>
          </a:extLst>
        </xdr:cNvPr>
        <xdr:cNvPicPr>
          <a:picLocks noChangeAspect="1"/>
        </xdr:cNvPicPr>
      </xdr:nvPicPr>
      <xdr:blipFill>
        <a:blip xmlns:r="http://schemas.openxmlformats.org/officeDocument/2006/relationships" r:embed="rId104"/>
        <a:stretch>
          <a:fillRect/>
        </a:stretch>
      </xdr:blipFill>
      <xdr:spPr>
        <a:xfrm>
          <a:off x="8978900" y="376377200"/>
          <a:ext cx="1561905" cy="1561905"/>
        </a:xfrm>
        <a:prstGeom prst="rect">
          <a:avLst/>
        </a:prstGeom>
      </xdr:spPr>
    </xdr:pic>
    <xdr:clientData/>
  </xdr:twoCellAnchor>
  <xdr:twoCellAnchor editAs="oneCell">
    <xdr:from>
      <xdr:col>2</xdr:col>
      <xdr:colOff>2832100</xdr:colOff>
      <xdr:row>743</xdr:row>
      <xdr:rowOff>25400</xdr:rowOff>
    </xdr:from>
    <xdr:to>
      <xdr:col>2</xdr:col>
      <xdr:colOff>4401625</xdr:colOff>
      <xdr:row>743</xdr:row>
      <xdr:rowOff>1585400</xdr:rowOff>
    </xdr:to>
    <xdr:pic>
      <xdr:nvPicPr>
        <xdr:cNvPr id="213" name="図 212">
          <a:extLst>
            <a:ext uri="{FF2B5EF4-FFF2-40B4-BE49-F238E27FC236}">
              <a16:creationId xmlns:a16="http://schemas.microsoft.com/office/drawing/2014/main" id="{D067972D-045B-F82E-C0EF-29823BFB9306}"/>
            </a:ext>
          </a:extLst>
        </xdr:cNvPr>
        <xdr:cNvPicPr>
          <a:picLocks noChangeAspect="1"/>
        </xdr:cNvPicPr>
      </xdr:nvPicPr>
      <xdr:blipFill>
        <a:blip xmlns:r="http://schemas.openxmlformats.org/officeDocument/2006/relationships" r:embed="rId105"/>
        <a:stretch>
          <a:fillRect/>
        </a:stretch>
      </xdr:blipFill>
      <xdr:spPr>
        <a:xfrm>
          <a:off x="3898900" y="379971300"/>
          <a:ext cx="1561905" cy="1561905"/>
        </a:xfrm>
        <a:prstGeom prst="rect">
          <a:avLst/>
        </a:prstGeom>
      </xdr:spPr>
    </xdr:pic>
    <xdr:clientData/>
  </xdr:twoCellAnchor>
  <xdr:twoCellAnchor editAs="oneCell">
    <xdr:from>
      <xdr:col>5</xdr:col>
      <xdr:colOff>2844800</xdr:colOff>
      <xdr:row>743</xdr:row>
      <xdr:rowOff>25400</xdr:rowOff>
    </xdr:from>
    <xdr:to>
      <xdr:col>5</xdr:col>
      <xdr:colOff>4399085</xdr:colOff>
      <xdr:row>743</xdr:row>
      <xdr:rowOff>1585400</xdr:rowOff>
    </xdr:to>
    <xdr:pic>
      <xdr:nvPicPr>
        <xdr:cNvPr id="214" name="図 213">
          <a:extLst>
            <a:ext uri="{FF2B5EF4-FFF2-40B4-BE49-F238E27FC236}">
              <a16:creationId xmlns:a16="http://schemas.microsoft.com/office/drawing/2014/main" id="{B4D59139-A603-2F28-C79D-54AAAFC94910}"/>
            </a:ext>
          </a:extLst>
        </xdr:cNvPr>
        <xdr:cNvPicPr>
          <a:picLocks noChangeAspect="1"/>
        </xdr:cNvPicPr>
      </xdr:nvPicPr>
      <xdr:blipFill>
        <a:blip xmlns:r="http://schemas.openxmlformats.org/officeDocument/2006/relationships" r:embed="rId105"/>
        <a:stretch>
          <a:fillRect/>
        </a:stretch>
      </xdr:blipFill>
      <xdr:spPr>
        <a:xfrm>
          <a:off x="8978900" y="379971300"/>
          <a:ext cx="1561905" cy="1561905"/>
        </a:xfrm>
        <a:prstGeom prst="rect">
          <a:avLst/>
        </a:prstGeom>
      </xdr:spPr>
    </xdr:pic>
    <xdr:clientData/>
  </xdr:twoCellAnchor>
  <xdr:twoCellAnchor editAs="oneCell">
    <xdr:from>
      <xdr:col>2</xdr:col>
      <xdr:colOff>2832100</xdr:colOff>
      <xdr:row>750</xdr:row>
      <xdr:rowOff>12700</xdr:rowOff>
    </xdr:from>
    <xdr:to>
      <xdr:col>2</xdr:col>
      <xdr:colOff>4401625</xdr:colOff>
      <xdr:row>750</xdr:row>
      <xdr:rowOff>1576510</xdr:rowOff>
    </xdr:to>
    <xdr:pic>
      <xdr:nvPicPr>
        <xdr:cNvPr id="215" name="図 214">
          <a:extLst>
            <a:ext uri="{FF2B5EF4-FFF2-40B4-BE49-F238E27FC236}">
              <a16:creationId xmlns:a16="http://schemas.microsoft.com/office/drawing/2014/main" id="{767230B2-52D8-99E7-82B6-C19D900EEF29}"/>
            </a:ext>
          </a:extLst>
        </xdr:cNvPr>
        <xdr:cNvPicPr>
          <a:picLocks noChangeAspect="1"/>
        </xdr:cNvPicPr>
      </xdr:nvPicPr>
      <xdr:blipFill>
        <a:blip xmlns:r="http://schemas.openxmlformats.org/officeDocument/2006/relationships" r:embed="rId106"/>
        <a:stretch>
          <a:fillRect/>
        </a:stretch>
      </xdr:blipFill>
      <xdr:spPr>
        <a:xfrm>
          <a:off x="3898900" y="383540000"/>
          <a:ext cx="1561905" cy="1561905"/>
        </a:xfrm>
        <a:prstGeom prst="rect">
          <a:avLst/>
        </a:prstGeom>
      </xdr:spPr>
    </xdr:pic>
    <xdr:clientData/>
  </xdr:twoCellAnchor>
  <xdr:twoCellAnchor editAs="oneCell">
    <xdr:from>
      <xdr:col>5</xdr:col>
      <xdr:colOff>2844800</xdr:colOff>
      <xdr:row>750</xdr:row>
      <xdr:rowOff>12700</xdr:rowOff>
    </xdr:from>
    <xdr:to>
      <xdr:col>5</xdr:col>
      <xdr:colOff>4399085</xdr:colOff>
      <xdr:row>750</xdr:row>
      <xdr:rowOff>1576510</xdr:rowOff>
    </xdr:to>
    <xdr:pic>
      <xdr:nvPicPr>
        <xdr:cNvPr id="216" name="図 215">
          <a:extLst>
            <a:ext uri="{FF2B5EF4-FFF2-40B4-BE49-F238E27FC236}">
              <a16:creationId xmlns:a16="http://schemas.microsoft.com/office/drawing/2014/main" id="{B930CB11-C07A-666E-2252-0AEF54BA1EAA}"/>
            </a:ext>
          </a:extLst>
        </xdr:cNvPr>
        <xdr:cNvPicPr>
          <a:picLocks noChangeAspect="1"/>
        </xdr:cNvPicPr>
      </xdr:nvPicPr>
      <xdr:blipFill>
        <a:blip xmlns:r="http://schemas.openxmlformats.org/officeDocument/2006/relationships" r:embed="rId106"/>
        <a:stretch>
          <a:fillRect/>
        </a:stretch>
      </xdr:blipFill>
      <xdr:spPr>
        <a:xfrm>
          <a:off x="8978900" y="383540000"/>
          <a:ext cx="1561905" cy="1561905"/>
        </a:xfrm>
        <a:prstGeom prst="rect">
          <a:avLst/>
        </a:prstGeom>
      </xdr:spPr>
    </xdr:pic>
    <xdr:clientData/>
  </xdr:twoCellAnchor>
  <xdr:twoCellAnchor editAs="oneCell">
    <xdr:from>
      <xdr:col>2</xdr:col>
      <xdr:colOff>2835910</xdr:colOff>
      <xdr:row>757</xdr:row>
      <xdr:rowOff>25400</xdr:rowOff>
    </xdr:from>
    <xdr:to>
      <xdr:col>2</xdr:col>
      <xdr:colOff>4397815</xdr:colOff>
      <xdr:row>757</xdr:row>
      <xdr:rowOff>1585400</xdr:rowOff>
    </xdr:to>
    <xdr:pic>
      <xdr:nvPicPr>
        <xdr:cNvPr id="217" name="図 216">
          <a:extLst>
            <a:ext uri="{FF2B5EF4-FFF2-40B4-BE49-F238E27FC236}">
              <a16:creationId xmlns:a16="http://schemas.microsoft.com/office/drawing/2014/main" id="{2A27960B-16B0-8163-B741-0F157EF17EB0}"/>
            </a:ext>
          </a:extLst>
        </xdr:cNvPr>
        <xdr:cNvPicPr>
          <a:picLocks noChangeAspect="1"/>
        </xdr:cNvPicPr>
      </xdr:nvPicPr>
      <xdr:blipFill>
        <a:blip xmlns:r="http://schemas.openxmlformats.org/officeDocument/2006/relationships" r:embed="rId107"/>
        <a:stretch>
          <a:fillRect/>
        </a:stretch>
      </xdr:blipFill>
      <xdr:spPr>
        <a:xfrm>
          <a:off x="3902710" y="387134100"/>
          <a:ext cx="1561905" cy="1561905"/>
        </a:xfrm>
        <a:prstGeom prst="rect">
          <a:avLst/>
        </a:prstGeom>
      </xdr:spPr>
    </xdr:pic>
    <xdr:clientData/>
  </xdr:twoCellAnchor>
  <xdr:twoCellAnchor editAs="oneCell">
    <xdr:from>
      <xdr:col>5</xdr:col>
      <xdr:colOff>2835910</xdr:colOff>
      <xdr:row>757</xdr:row>
      <xdr:rowOff>25400</xdr:rowOff>
    </xdr:from>
    <xdr:to>
      <xdr:col>5</xdr:col>
      <xdr:colOff>4397815</xdr:colOff>
      <xdr:row>757</xdr:row>
      <xdr:rowOff>1585400</xdr:rowOff>
    </xdr:to>
    <xdr:pic>
      <xdr:nvPicPr>
        <xdr:cNvPr id="218" name="図 217">
          <a:extLst>
            <a:ext uri="{FF2B5EF4-FFF2-40B4-BE49-F238E27FC236}">
              <a16:creationId xmlns:a16="http://schemas.microsoft.com/office/drawing/2014/main" id="{CA7B5C13-08CD-6EEF-3C5B-C3D38320BE6A}"/>
            </a:ext>
          </a:extLst>
        </xdr:cNvPr>
        <xdr:cNvPicPr>
          <a:picLocks noChangeAspect="1"/>
        </xdr:cNvPicPr>
      </xdr:nvPicPr>
      <xdr:blipFill>
        <a:blip xmlns:r="http://schemas.openxmlformats.org/officeDocument/2006/relationships" r:embed="rId107"/>
        <a:stretch>
          <a:fillRect/>
        </a:stretch>
      </xdr:blipFill>
      <xdr:spPr>
        <a:xfrm>
          <a:off x="8970010" y="387134100"/>
          <a:ext cx="1561905" cy="1561905"/>
        </a:xfrm>
        <a:prstGeom prst="rect">
          <a:avLst/>
        </a:prstGeom>
      </xdr:spPr>
    </xdr:pic>
    <xdr:clientData/>
  </xdr:twoCellAnchor>
  <xdr:twoCellAnchor editAs="oneCell">
    <xdr:from>
      <xdr:col>2</xdr:col>
      <xdr:colOff>2844800</xdr:colOff>
      <xdr:row>764</xdr:row>
      <xdr:rowOff>25400</xdr:rowOff>
    </xdr:from>
    <xdr:to>
      <xdr:col>2</xdr:col>
      <xdr:colOff>4399085</xdr:colOff>
      <xdr:row>764</xdr:row>
      <xdr:rowOff>1581590</xdr:rowOff>
    </xdr:to>
    <xdr:pic>
      <xdr:nvPicPr>
        <xdr:cNvPr id="219" name="図 218">
          <a:extLst>
            <a:ext uri="{FF2B5EF4-FFF2-40B4-BE49-F238E27FC236}">
              <a16:creationId xmlns:a16="http://schemas.microsoft.com/office/drawing/2014/main" id="{52EFC5BB-478E-1366-1208-8723FB1B9FA7}"/>
            </a:ext>
          </a:extLst>
        </xdr:cNvPr>
        <xdr:cNvPicPr>
          <a:picLocks noChangeAspect="1"/>
        </xdr:cNvPicPr>
      </xdr:nvPicPr>
      <xdr:blipFill>
        <a:blip xmlns:r="http://schemas.openxmlformats.org/officeDocument/2006/relationships" r:embed="rId108"/>
        <a:stretch>
          <a:fillRect/>
        </a:stretch>
      </xdr:blipFill>
      <xdr:spPr>
        <a:xfrm>
          <a:off x="3911600" y="390715500"/>
          <a:ext cx="1561905" cy="1561905"/>
        </a:xfrm>
        <a:prstGeom prst="rect">
          <a:avLst/>
        </a:prstGeom>
      </xdr:spPr>
    </xdr:pic>
    <xdr:clientData/>
  </xdr:twoCellAnchor>
  <xdr:twoCellAnchor editAs="oneCell">
    <xdr:from>
      <xdr:col>5</xdr:col>
      <xdr:colOff>2835275</xdr:colOff>
      <xdr:row>764</xdr:row>
      <xdr:rowOff>19685</xdr:rowOff>
    </xdr:from>
    <xdr:to>
      <xdr:col>5</xdr:col>
      <xdr:colOff>4397180</xdr:colOff>
      <xdr:row>764</xdr:row>
      <xdr:rowOff>1575875</xdr:rowOff>
    </xdr:to>
    <xdr:pic>
      <xdr:nvPicPr>
        <xdr:cNvPr id="220" name="図 219">
          <a:extLst>
            <a:ext uri="{FF2B5EF4-FFF2-40B4-BE49-F238E27FC236}">
              <a16:creationId xmlns:a16="http://schemas.microsoft.com/office/drawing/2014/main" id="{43486D6C-333F-7AD5-1617-14F0EE72DB8F}"/>
            </a:ext>
          </a:extLst>
        </xdr:cNvPr>
        <xdr:cNvPicPr>
          <a:picLocks noChangeAspect="1"/>
        </xdr:cNvPicPr>
      </xdr:nvPicPr>
      <xdr:blipFill>
        <a:blip xmlns:r="http://schemas.openxmlformats.org/officeDocument/2006/relationships" r:embed="rId108"/>
        <a:stretch>
          <a:fillRect/>
        </a:stretch>
      </xdr:blipFill>
      <xdr:spPr>
        <a:xfrm>
          <a:off x="8969375" y="390709785"/>
          <a:ext cx="1561905" cy="1561905"/>
        </a:xfrm>
        <a:prstGeom prst="rect">
          <a:avLst/>
        </a:prstGeom>
      </xdr:spPr>
    </xdr:pic>
    <xdr:clientData/>
  </xdr:twoCellAnchor>
  <xdr:twoCellAnchor editAs="oneCell">
    <xdr:from>
      <xdr:col>2</xdr:col>
      <xdr:colOff>2848610</xdr:colOff>
      <xdr:row>771</xdr:row>
      <xdr:rowOff>17780</xdr:rowOff>
    </xdr:from>
    <xdr:to>
      <xdr:col>3</xdr:col>
      <xdr:colOff>3615</xdr:colOff>
      <xdr:row>771</xdr:row>
      <xdr:rowOff>1585400</xdr:rowOff>
    </xdr:to>
    <xdr:pic>
      <xdr:nvPicPr>
        <xdr:cNvPr id="221" name="図 220">
          <a:extLst>
            <a:ext uri="{FF2B5EF4-FFF2-40B4-BE49-F238E27FC236}">
              <a16:creationId xmlns:a16="http://schemas.microsoft.com/office/drawing/2014/main" id="{B5EA833C-46DF-4857-BC8B-E12553A02210}"/>
            </a:ext>
          </a:extLst>
        </xdr:cNvPr>
        <xdr:cNvPicPr>
          <a:picLocks noChangeAspect="1"/>
        </xdr:cNvPicPr>
      </xdr:nvPicPr>
      <xdr:blipFill>
        <a:blip xmlns:r="http://schemas.openxmlformats.org/officeDocument/2006/relationships" r:embed="rId109"/>
        <a:stretch>
          <a:fillRect/>
        </a:stretch>
      </xdr:blipFill>
      <xdr:spPr>
        <a:xfrm>
          <a:off x="3915410" y="394289280"/>
          <a:ext cx="1561905" cy="1561905"/>
        </a:xfrm>
        <a:prstGeom prst="rect">
          <a:avLst/>
        </a:prstGeom>
      </xdr:spPr>
    </xdr:pic>
    <xdr:clientData/>
  </xdr:twoCellAnchor>
  <xdr:twoCellAnchor editAs="oneCell">
    <xdr:from>
      <xdr:col>5</xdr:col>
      <xdr:colOff>2840990</xdr:colOff>
      <xdr:row>771</xdr:row>
      <xdr:rowOff>25400</xdr:rowOff>
    </xdr:from>
    <xdr:to>
      <xdr:col>5</xdr:col>
      <xdr:colOff>4402895</xdr:colOff>
      <xdr:row>771</xdr:row>
      <xdr:rowOff>1585400</xdr:rowOff>
    </xdr:to>
    <xdr:pic>
      <xdr:nvPicPr>
        <xdr:cNvPr id="222" name="図 221">
          <a:extLst>
            <a:ext uri="{FF2B5EF4-FFF2-40B4-BE49-F238E27FC236}">
              <a16:creationId xmlns:a16="http://schemas.microsoft.com/office/drawing/2014/main" id="{54BAAA2D-DAA8-B947-A1F0-56FAB3E89C65}"/>
            </a:ext>
          </a:extLst>
        </xdr:cNvPr>
        <xdr:cNvPicPr>
          <a:picLocks noChangeAspect="1"/>
        </xdr:cNvPicPr>
      </xdr:nvPicPr>
      <xdr:blipFill>
        <a:blip xmlns:r="http://schemas.openxmlformats.org/officeDocument/2006/relationships" r:embed="rId109"/>
        <a:stretch>
          <a:fillRect/>
        </a:stretch>
      </xdr:blipFill>
      <xdr:spPr>
        <a:xfrm>
          <a:off x="8975090" y="394296900"/>
          <a:ext cx="1561905" cy="1561905"/>
        </a:xfrm>
        <a:prstGeom prst="rect">
          <a:avLst/>
        </a:prstGeom>
      </xdr:spPr>
    </xdr:pic>
    <xdr:clientData/>
  </xdr:twoCellAnchor>
  <xdr:twoCellAnchor editAs="oneCell">
    <xdr:from>
      <xdr:col>2</xdr:col>
      <xdr:colOff>2828290</xdr:colOff>
      <xdr:row>778</xdr:row>
      <xdr:rowOff>20320</xdr:rowOff>
    </xdr:from>
    <xdr:to>
      <xdr:col>3</xdr:col>
      <xdr:colOff>236</xdr:colOff>
      <xdr:row>778</xdr:row>
      <xdr:rowOff>1580605</xdr:rowOff>
    </xdr:to>
    <xdr:pic>
      <xdr:nvPicPr>
        <xdr:cNvPr id="223" name="図 222">
          <a:extLst>
            <a:ext uri="{FF2B5EF4-FFF2-40B4-BE49-F238E27FC236}">
              <a16:creationId xmlns:a16="http://schemas.microsoft.com/office/drawing/2014/main" id="{C221C35F-0CEC-1F70-6A03-8C84E10EB3B5}"/>
            </a:ext>
          </a:extLst>
        </xdr:cNvPr>
        <xdr:cNvPicPr>
          <a:picLocks noChangeAspect="1"/>
        </xdr:cNvPicPr>
      </xdr:nvPicPr>
      <xdr:blipFill>
        <a:blip xmlns:r="http://schemas.openxmlformats.org/officeDocument/2006/relationships" r:embed="rId110"/>
        <a:stretch>
          <a:fillRect/>
        </a:stretch>
      </xdr:blipFill>
      <xdr:spPr>
        <a:xfrm>
          <a:off x="3895090" y="397873220"/>
          <a:ext cx="1578846" cy="1558380"/>
        </a:xfrm>
        <a:prstGeom prst="rect">
          <a:avLst/>
        </a:prstGeom>
      </xdr:spPr>
    </xdr:pic>
    <xdr:clientData/>
  </xdr:twoCellAnchor>
  <xdr:twoCellAnchor editAs="oneCell">
    <xdr:from>
      <xdr:col>5</xdr:col>
      <xdr:colOff>2823210</xdr:colOff>
      <xdr:row>778</xdr:row>
      <xdr:rowOff>29210</xdr:rowOff>
    </xdr:from>
    <xdr:to>
      <xdr:col>5</xdr:col>
      <xdr:colOff>4403961</xdr:colOff>
      <xdr:row>778</xdr:row>
      <xdr:rowOff>1576160</xdr:rowOff>
    </xdr:to>
    <xdr:pic>
      <xdr:nvPicPr>
        <xdr:cNvPr id="224" name="図 223">
          <a:extLst>
            <a:ext uri="{FF2B5EF4-FFF2-40B4-BE49-F238E27FC236}">
              <a16:creationId xmlns:a16="http://schemas.microsoft.com/office/drawing/2014/main" id="{A06A5366-6940-4730-857C-615387FB7967}"/>
            </a:ext>
          </a:extLst>
        </xdr:cNvPr>
        <xdr:cNvPicPr>
          <a:picLocks noChangeAspect="1"/>
        </xdr:cNvPicPr>
      </xdr:nvPicPr>
      <xdr:blipFill>
        <a:blip xmlns:r="http://schemas.openxmlformats.org/officeDocument/2006/relationships" r:embed="rId110"/>
        <a:stretch>
          <a:fillRect/>
        </a:stretch>
      </xdr:blipFill>
      <xdr:spPr>
        <a:xfrm>
          <a:off x="8957310" y="397882110"/>
          <a:ext cx="1580751" cy="1552665"/>
        </a:xfrm>
        <a:prstGeom prst="rect">
          <a:avLst/>
        </a:prstGeom>
      </xdr:spPr>
    </xdr:pic>
    <xdr:clientData/>
  </xdr:twoCellAnchor>
  <xdr:twoCellAnchor editAs="oneCell">
    <xdr:from>
      <xdr:col>2</xdr:col>
      <xdr:colOff>2844801</xdr:colOff>
      <xdr:row>785</xdr:row>
      <xdr:rowOff>12700</xdr:rowOff>
    </xdr:from>
    <xdr:to>
      <xdr:col>3</xdr:col>
      <xdr:colOff>428</xdr:colOff>
      <xdr:row>785</xdr:row>
      <xdr:rowOff>1582510</xdr:rowOff>
    </xdr:to>
    <xdr:pic>
      <xdr:nvPicPr>
        <xdr:cNvPr id="225" name="図 224">
          <a:extLst>
            <a:ext uri="{FF2B5EF4-FFF2-40B4-BE49-F238E27FC236}">
              <a16:creationId xmlns:a16="http://schemas.microsoft.com/office/drawing/2014/main" id="{36DF390A-31C3-0F1C-ACAF-3756C57D1F01}"/>
            </a:ext>
          </a:extLst>
        </xdr:cNvPr>
        <xdr:cNvPicPr>
          <a:picLocks noChangeAspect="1"/>
        </xdr:cNvPicPr>
      </xdr:nvPicPr>
      <xdr:blipFill>
        <a:blip xmlns:r="http://schemas.openxmlformats.org/officeDocument/2006/relationships" r:embed="rId111"/>
        <a:stretch>
          <a:fillRect/>
        </a:stretch>
      </xdr:blipFill>
      <xdr:spPr>
        <a:xfrm>
          <a:off x="3911601" y="401447000"/>
          <a:ext cx="1562527" cy="1567905"/>
        </a:xfrm>
        <a:prstGeom prst="rect">
          <a:avLst/>
        </a:prstGeom>
      </xdr:spPr>
    </xdr:pic>
    <xdr:clientData/>
  </xdr:twoCellAnchor>
  <xdr:twoCellAnchor editAs="oneCell">
    <xdr:from>
      <xdr:col>5</xdr:col>
      <xdr:colOff>2815590</xdr:colOff>
      <xdr:row>785</xdr:row>
      <xdr:rowOff>25400</xdr:rowOff>
    </xdr:from>
    <xdr:to>
      <xdr:col>5</xdr:col>
      <xdr:colOff>4397167</xdr:colOff>
      <xdr:row>785</xdr:row>
      <xdr:rowOff>1578065</xdr:rowOff>
    </xdr:to>
    <xdr:pic>
      <xdr:nvPicPr>
        <xdr:cNvPr id="226" name="図 225">
          <a:extLst>
            <a:ext uri="{FF2B5EF4-FFF2-40B4-BE49-F238E27FC236}">
              <a16:creationId xmlns:a16="http://schemas.microsoft.com/office/drawing/2014/main" id="{A31D1F6E-FF97-497A-8E42-116A45326730}"/>
            </a:ext>
          </a:extLst>
        </xdr:cNvPr>
        <xdr:cNvPicPr>
          <a:picLocks noChangeAspect="1"/>
        </xdr:cNvPicPr>
      </xdr:nvPicPr>
      <xdr:blipFill>
        <a:blip xmlns:r="http://schemas.openxmlformats.org/officeDocument/2006/relationships" r:embed="rId111"/>
        <a:stretch>
          <a:fillRect/>
        </a:stretch>
      </xdr:blipFill>
      <xdr:spPr>
        <a:xfrm>
          <a:off x="8949690" y="401459700"/>
          <a:ext cx="1577767" cy="1560285"/>
        </a:xfrm>
        <a:prstGeom prst="rect">
          <a:avLst/>
        </a:prstGeom>
      </xdr:spPr>
    </xdr:pic>
    <xdr:clientData/>
  </xdr:twoCellAnchor>
  <xdr:twoCellAnchor editAs="oneCell">
    <xdr:from>
      <xdr:col>2</xdr:col>
      <xdr:colOff>2832101</xdr:colOff>
      <xdr:row>792</xdr:row>
      <xdr:rowOff>12700</xdr:rowOff>
    </xdr:from>
    <xdr:to>
      <xdr:col>2</xdr:col>
      <xdr:colOff>4402248</xdr:colOff>
      <xdr:row>792</xdr:row>
      <xdr:rowOff>1584415</xdr:rowOff>
    </xdr:to>
    <xdr:pic>
      <xdr:nvPicPr>
        <xdr:cNvPr id="227" name="図 226">
          <a:extLst>
            <a:ext uri="{FF2B5EF4-FFF2-40B4-BE49-F238E27FC236}">
              <a16:creationId xmlns:a16="http://schemas.microsoft.com/office/drawing/2014/main" id="{965D5F1F-B562-D25C-3861-C93DED9480D3}"/>
            </a:ext>
          </a:extLst>
        </xdr:cNvPr>
        <xdr:cNvPicPr>
          <a:picLocks noChangeAspect="1"/>
        </xdr:cNvPicPr>
      </xdr:nvPicPr>
      <xdr:blipFill>
        <a:blip xmlns:r="http://schemas.openxmlformats.org/officeDocument/2006/relationships" r:embed="rId112"/>
        <a:stretch>
          <a:fillRect/>
        </a:stretch>
      </xdr:blipFill>
      <xdr:spPr>
        <a:xfrm>
          <a:off x="3898901" y="405028400"/>
          <a:ext cx="1562527" cy="1567905"/>
        </a:xfrm>
        <a:prstGeom prst="rect">
          <a:avLst/>
        </a:prstGeom>
      </xdr:spPr>
    </xdr:pic>
    <xdr:clientData/>
  </xdr:twoCellAnchor>
  <xdr:twoCellAnchor editAs="oneCell">
    <xdr:from>
      <xdr:col>5</xdr:col>
      <xdr:colOff>2844800</xdr:colOff>
      <xdr:row>792</xdr:row>
      <xdr:rowOff>25400</xdr:rowOff>
    </xdr:from>
    <xdr:to>
      <xdr:col>6</xdr:col>
      <xdr:colOff>427</xdr:colOff>
      <xdr:row>792</xdr:row>
      <xdr:rowOff>1579970</xdr:rowOff>
    </xdr:to>
    <xdr:pic>
      <xdr:nvPicPr>
        <xdr:cNvPr id="228" name="図 227">
          <a:extLst>
            <a:ext uri="{FF2B5EF4-FFF2-40B4-BE49-F238E27FC236}">
              <a16:creationId xmlns:a16="http://schemas.microsoft.com/office/drawing/2014/main" id="{0908B790-A912-423F-8FFD-ECAD53702F10}"/>
            </a:ext>
          </a:extLst>
        </xdr:cNvPr>
        <xdr:cNvPicPr>
          <a:picLocks noChangeAspect="1"/>
        </xdr:cNvPicPr>
      </xdr:nvPicPr>
      <xdr:blipFill>
        <a:blip xmlns:r="http://schemas.openxmlformats.org/officeDocument/2006/relationships" r:embed="rId112"/>
        <a:stretch>
          <a:fillRect/>
        </a:stretch>
      </xdr:blipFill>
      <xdr:spPr>
        <a:xfrm>
          <a:off x="8978900" y="405041100"/>
          <a:ext cx="1562527" cy="1560285"/>
        </a:xfrm>
        <a:prstGeom prst="rect">
          <a:avLst/>
        </a:prstGeom>
      </xdr:spPr>
    </xdr:pic>
    <xdr:clientData/>
  </xdr:twoCellAnchor>
  <xdr:twoCellAnchor editAs="oneCell">
    <xdr:from>
      <xdr:col>2</xdr:col>
      <xdr:colOff>2837180</xdr:colOff>
      <xdr:row>799</xdr:row>
      <xdr:rowOff>7620</xdr:rowOff>
    </xdr:from>
    <xdr:to>
      <xdr:col>2</xdr:col>
      <xdr:colOff>4403017</xdr:colOff>
      <xdr:row>799</xdr:row>
      <xdr:rowOff>1583145</xdr:rowOff>
    </xdr:to>
    <xdr:pic>
      <xdr:nvPicPr>
        <xdr:cNvPr id="229" name="図 228">
          <a:extLst>
            <a:ext uri="{FF2B5EF4-FFF2-40B4-BE49-F238E27FC236}">
              <a16:creationId xmlns:a16="http://schemas.microsoft.com/office/drawing/2014/main" id="{3BB085F9-480D-C994-893E-2DC868A140BF}"/>
            </a:ext>
          </a:extLst>
        </xdr:cNvPr>
        <xdr:cNvPicPr>
          <a:picLocks noChangeAspect="1"/>
        </xdr:cNvPicPr>
      </xdr:nvPicPr>
      <xdr:blipFill>
        <a:blip xmlns:r="http://schemas.openxmlformats.org/officeDocument/2006/relationships" r:embed="rId113"/>
        <a:stretch>
          <a:fillRect/>
        </a:stretch>
      </xdr:blipFill>
      <xdr:spPr>
        <a:xfrm>
          <a:off x="3903980" y="408604720"/>
          <a:ext cx="1569647" cy="1558380"/>
        </a:xfrm>
        <a:prstGeom prst="rect">
          <a:avLst/>
        </a:prstGeom>
      </xdr:spPr>
    </xdr:pic>
    <xdr:clientData/>
  </xdr:twoCellAnchor>
  <xdr:twoCellAnchor editAs="oneCell">
    <xdr:from>
      <xdr:col>5</xdr:col>
      <xdr:colOff>2832100</xdr:colOff>
      <xdr:row>799</xdr:row>
      <xdr:rowOff>16510</xdr:rowOff>
    </xdr:from>
    <xdr:to>
      <xdr:col>5</xdr:col>
      <xdr:colOff>4397937</xdr:colOff>
      <xdr:row>799</xdr:row>
      <xdr:rowOff>1580605</xdr:rowOff>
    </xdr:to>
    <xdr:pic>
      <xdr:nvPicPr>
        <xdr:cNvPr id="230" name="図 229">
          <a:extLst>
            <a:ext uri="{FF2B5EF4-FFF2-40B4-BE49-F238E27FC236}">
              <a16:creationId xmlns:a16="http://schemas.microsoft.com/office/drawing/2014/main" id="{9E31A26D-4F68-467E-BFFF-7D747EB71ACE}"/>
            </a:ext>
          </a:extLst>
        </xdr:cNvPr>
        <xdr:cNvPicPr>
          <a:picLocks noChangeAspect="1"/>
        </xdr:cNvPicPr>
      </xdr:nvPicPr>
      <xdr:blipFill>
        <a:blip xmlns:r="http://schemas.openxmlformats.org/officeDocument/2006/relationships" r:embed="rId113"/>
        <a:stretch>
          <a:fillRect/>
        </a:stretch>
      </xdr:blipFill>
      <xdr:spPr>
        <a:xfrm>
          <a:off x="8966200" y="408613610"/>
          <a:ext cx="1562027" cy="1556475"/>
        </a:xfrm>
        <a:prstGeom prst="rect">
          <a:avLst/>
        </a:prstGeom>
      </xdr:spPr>
    </xdr:pic>
    <xdr:clientData/>
  </xdr:twoCellAnchor>
  <xdr:twoCellAnchor editAs="oneCell">
    <xdr:from>
      <xdr:col>2</xdr:col>
      <xdr:colOff>2834006</xdr:colOff>
      <xdr:row>806</xdr:row>
      <xdr:rowOff>16510</xdr:rowOff>
    </xdr:from>
    <xdr:to>
      <xdr:col>2</xdr:col>
      <xdr:colOff>4400343</xdr:colOff>
      <xdr:row>806</xdr:row>
      <xdr:rowOff>1584415</xdr:rowOff>
    </xdr:to>
    <xdr:pic>
      <xdr:nvPicPr>
        <xdr:cNvPr id="231" name="図 230">
          <a:extLst>
            <a:ext uri="{FF2B5EF4-FFF2-40B4-BE49-F238E27FC236}">
              <a16:creationId xmlns:a16="http://schemas.microsoft.com/office/drawing/2014/main" id="{6A1F0059-C0FD-4685-934B-D1E69794D103}"/>
            </a:ext>
          </a:extLst>
        </xdr:cNvPr>
        <xdr:cNvPicPr>
          <a:picLocks noChangeAspect="1"/>
        </xdr:cNvPicPr>
      </xdr:nvPicPr>
      <xdr:blipFill>
        <a:blip xmlns:r="http://schemas.openxmlformats.org/officeDocument/2006/relationships" r:embed="rId114"/>
        <a:stretch>
          <a:fillRect/>
        </a:stretch>
      </xdr:blipFill>
      <xdr:spPr>
        <a:xfrm>
          <a:off x="3900806" y="412195010"/>
          <a:ext cx="1562527" cy="1567905"/>
        </a:xfrm>
        <a:prstGeom prst="rect">
          <a:avLst/>
        </a:prstGeom>
      </xdr:spPr>
    </xdr:pic>
    <xdr:clientData/>
  </xdr:twoCellAnchor>
  <xdr:twoCellAnchor editAs="oneCell">
    <xdr:from>
      <xdr:col>5</xdr:col>
      <xdr:colOff>2835910</xdr:colOff>
      <xdr:row>806</xdr:row>
      <xdr:rowOff>25400</xdr:rowOff>
    </xdr:from>
    <xdr:to>
      <xdr:col>5</xdr:col>
      <xdr:colOff>4402247</xdr:colOff>
      <xdr:row>806</xdr:row>
      <xdr:rowOff>1599020</xdr:rowOff>
    </xdr:to>
    <xdr:pic>
      <xdr:nvPicPr>
        <xdr:cNvPr id="232" name="図 231">
          <a:extLst>
            <a:ext uri="{FF2B5EF4-FFF2-40B4-BE49-F238E27FC236}">
              <a16:creationId xmlns:a16="http://schemas.microsoft.com/office/drawing/2014/main" id="{03AF1923-15E8-4967-B25D-2A0B33626CFD}"/>
            </a:ext>
          </a:extLst>
        </xdr:cNvPr>
        <xdr:cNvPicPr>
          <a:picLocks noChangeAspect="1"/>
        </xdr:cNvPicPr>
      </xdr:nvPicPr>
      <xdr:blipFill>
        <a:blip xmlns:r="http://schemas.openxmlformats.org/officeDocument/2006/relationships" r:embed="rId114"/>
        <a:stretch>
          <a:fillRect/>
        </a:stretch>
      </xdr:blipFill>
      <xdr:spPr>
        <a:xfrm>
          <a:off x="8970010" y="412203900"/>
          <a:ext cx="1562527" cy="1571715"/>
        </a:xfrm>
        <a:prstGeom prst="rect">
          <a:avLst/>
        </a:prstGeom>
      </xdr:spPr>
    </xdr:pic>
    <xdr:clientData/>
  </xdr:twoCellAnchor>
  <xdr:twoCellAnchor editAs="oneCell">
    <xdr:from>
      <xdr:col>2</xdr:col>
      <xdr:colOff>2842895</xdr:colOff>
      <xdr:row>813</xdr:row>
      <xdr:rowOff>21590</xdr:rowOff>
    </xdr:from>
    <xdr:to>
      <xdr:col>2</xdr:col>
      <xdr:colOff>4403870</xdr:colOff>
      <xdr:row>813</xdr:row>
      <xdr:rowOff>1581875</xdr:rowOff>
    </xdr:to>
    <xdr:pic>
      <xdr:nvPicPr>
        <xdr:cNvPr id="233" name="図 232">
          <a:extLst>
            <a:ext uri="{FF2B5EF4-FFF2-40B4-BE49-F238E27FC236}">
              <a16:creationId xmlns:a16="http://schemas.microsoft.com/office/drawing/2014/main" id="{AE00D1B2-68B8-8DB8-2D32-C6CBDF382E72}"/>
            </a:ext>
          </a:extLst>
        </xdr:cNvPr>
        <xdr:cNvPicPr>
          <a:picLocks noChangeAspect="1"/>
        </xdr:cNvPicPr>
      </xdr:nvPicPr>
      <xdr:blipFill>
        <a:blip xmlns:r="http://schemas.openxmlformats.org/officeDocument/2006/relationships" r:embed="rId115"/>
        <a:stretch>
          <a:fillRect/>
        </a:stretch>
      </xdr:blipFill>
      <xdr:spPr>
        <a:xfrm>
          <a:off x="3909695" y="415781490"/>
          <a:ext cx="1557165" cy="1558380"/>
        </a:xfrm>
        <a:prstGeom prst="rect">
          <a:avLst/>
        </a:prstGeom>
      </xdr:spPr>
    </xdr:pic>
    <xdr:clientData/>
  </xdr:twoCellAnchor>
  <xdr:twoCellAnchor editAs="oneCell">
    <xdr:from>
      <xdr:col>5</xdr:col>
      <xdr:colOff>2837815</xdr:colOff>
      <xdr:row>813</xdr:row>
      <xdr:rowOff>21590</xdr:rowOff>
    </xdr:from>
    <xdr:to>
      <xdr:col>5</xdr:col>
      <xdr:colOff>4398790</xdr:colOff>
      <xdr:row>813</xdr:row>
      <xdr:rowOff>1578065</xdr:rowOff>
    </xdr:to>
    <xdr:pic>
      <xdr:nvPicPr>
        <xdr:cNvPr id="234" name="図 233">
          <a:extLst>
            <a:ext uri="{FF2B5EF4-FFF2-40B4-BE49-F238E27FC236}">
              <a16:creationId xmlns:a16="http://schemas.microsoft.com/office/drawing/2014/main" id="{224E7239-3C05-4B30-BF81-099F573626E7}"/>
            </a:ext>
          </a:extLst>
        </xdr:cNvPr>
        <xdr:cNvPicPr>
          <a:picLocks noChangeAspect="1"/>
        </xdr:cNvPicPr>
      </xdr:nvPicPr>
      <xdr:blipFill>
        <a:blip xmlns:r="http://schemas.openxmlformats.org/officeDocument/2006/relationships" r:embed="rId115"/>
        <a:stretch>
          <a:fillRect/>
        </a:stretch>
      </xdr:blipFill>
      <xdr:spPr>
        <a:xfrm>
          <a:off x="8971915" y="415781490"/>
          <a:ext cx="1557165" cy="1556475"/>
        </a:xfrm>
        <a:prstGeom prst="rect">
          <a:avLst/>
        </a:prstGeom>
      </xdr:spPr>
    </xdr:pic>
    <xdr:clientData/>
  </xdr:twoCellAnchor>
  <xdr:twoCellAnchor editAs="oneCell">
    <xdr:from>
      <xdr:col>2</xdr:col>
      <xdr:colOff>2844801</xdr:colOff>
      <xdr:row>820</xdr:row>
      <xdr:rowOff>12700</xdr:rowOff>
    </xdr:from>
    <xdr:to>
      <xdr:col>3</xdr:col>
      <xdr:colOff>428</xdr:colOff>
      <xdr:row>820</xdr:row>
      <xdr:rowOff>1578700</xdr:rowOff>
    </xdr:to>
    <xdr:pic>
      <xdr:nvPicPr>
        <xdr:cNvPr id="235" name="図 234">
          <a:extLst>
            <a:ext uri="{FF2B5EF4-FFF2-40B4-BE49-F238E27FC236}">
              <a16:creationId xmlns:a16="http://schemas.microsoft.com/office/drawing/2014/main" id="{2C449AA6-E318-1776-897B-3903EF05E659}"/>
            </a:ext>
          </a:extLst>
        </xdr:cNvPr>
        <xdr:cNvPicPr>
          <a:picLocks noChangeAspect="1"/>
        </xdr:cNvPicPr>
      </xdr:nvPicPr>
      <xdr:blipFill>
        <a:blip xmlns:r="http://schemas.openxmlformats.org/officeDocument/2006/relationships" r:embed="rId116"/>
        <a:stretch>
          <a:fillRect/>
        </a:stretch>
      </xdr:blipFill>
      <xdr:spPr>
        <a:xfrm>
          <a:off x="3911601" y="419354000"/>
          <a:ext cx="1562527" cy="1567905"/>
        </a:xfrm>
        <a:prstGeom prst="rect">
          <a:avLst/>
        </a:prstGeom>
      </xdr:spPr>
    </xdr:pic>
    <xdr:clientData/>
  </xdr:twoCellAnchor>
  <xdr:twoCellAnchor editAs="oneCell">
    <xdr:from>
      <xdr:col>5</xdr:col>
      <xdr:colOff>2839720</xdr:colOff>
      <xdr:row>820</xdr:row>
      <xdr:rowOff>31115</xdr:rowOff>
    </xdr:from>
    <xdr:to>
      <xdr:col>5</xdr:col>
      <xdr:colOff>4400342</xdr:colOff>
      <xdr:row>820</xdr:row>
      <xdr:rowOff>1578065</xdr:rowOff>
    </xdr:to>
    <xdr:pic>
      <xdr:nvPicPr>
        <xdr:cNvPr id="236" name="図 235">
          <a:extLst>
            <a:ext uri="{FF2B5EF4-FFF2-40B4-BE49-F238E27FC236}">
              <a16:creationId xmlns:a16="http://schemas.microsoft.com/office/drawing/2014/main" id="{89ED3AB6-AEAD-4F38-AA3E-2DFB6BB8BB81}"/>
            </a:ext>
          </a:extLst>
        </xdr:cNvPr>
        <xdr:cNvPicPr>
          <a:picLocks noChangeAspect="1"/>
        </xdr:cNvPicPr>
      </xdr:nvPicPr>
      <xdr:blipFill>
        <a:blip xmlns:r="http://schemas.openxmlformats.org/officeDocument/2006/relationships" r:embed="rId116"/>
        <a:stretch>
          <a:fillRect/>
        </a:stretch>
      </xdr:blipFill>
      <xdr:spPr>
        <a:xfrm>
          <a:off x="8973820" y="419372415"/>
          <a:ext cx="1564432" cy="1556475"/>
        </a:xfrm>
        <a:prstGeom prst="rect">
          <a:avLst/>
        </a:prstGeom>
      </xdr:spPr>
    </xdr:pic>
    <xdr:clientData/>
  </xdr:twoCellAnchor>
  <xdr:twoCellAnchor editAs="oneCell">
    <xdr:from>
      <xdr:col>2</xdr:col>
      <xdr:colOff>2828291</xdr:colOff>
      <xdr:row>827</xdr:row>
      <xdr:rowOff>20320</xdr:rowOff>
    </xdr:from>
    <xdr:to>
      <xdr:col>2</xdr:col>
      <xdr:colOff>4402248</xdr:colOff>
      <xdr:row>827</xdr:row>
      <xdr:rowOff>1586320</xdr:rowOff>
    </xdr:to>
    <xdr:pic>
      <xdr:nvPicPr>
        <xdr:cNvPr id="237" name="図 236">
          <a:extLst>
            <a:ext uri="{FF2B5EF4-FFF2-40B4-BE49-F238E27FC236}">
              <a16:creationId xmlns:a16="http://schemas.microsoft.com/office/drawing/2014/main" id="{D9E6A006-BCA1-A2B2-3CEB-5442F0659784}"/>
            </a:ext>
          </a:extLst>
        </xdr:cNvPr>
        <xdr:cNvPicPr>
          <a:picLocks noChangeAspect="1"/>
        </xdr:cNvPicPr>
      </xdr:nvPicPr>
      <xdr:blipFill>
        <a:blip xmlns:r="http://schemas.openxmlformats.org/officeDocument/2006/relationships" r:embed="rId117"/>
        <a:stretch>
          <a:fillRect/>
        </a:stretch>
      </xdr:blipFill>
      <xdr:spPr>
        <a:xfrm>
          <a:off x="3895091" y="422943020"/>
          <a:ext cx="1562527" cy="1560285"/>
        </a:xfrm>
        <a:prstGeom prst="rect">
          <a:avLst/>
        </a:prstGeom>
      </xdr:spPr>
    </xdr:pic>
    <xdr:clientData/>
  </xdr:twoCellAnchor>
  <xdr:twoCellAnchor editAs="oneCell">
    <xdr:from>
      <xdr:col>5</xdr:col>
      <xdr:colOff>2832100</xdr:colOff>
      <xdr:row>827</xdr:row>
      <xdr:rowOff>25400</xdr:rowOff>
    </xdr:from>
    <xdr:to>
      <xdr:col>5</xdr:col>
      <xdr:colOff>4402247</xdr:colOff>
      <xdr:row>827</xdr:row>
      <xdr:rowOff>1583780</xdr:rowOff>
    </xdr:to>
    <xdr:pic>
      <xdr:nvPicPr>
        <xdr:cNvPr id="238" name="図 237">
          <a:extLst>
            <a:ext uri="{FF2B5EF4-FFF2-40B4-BE49-F238E27FC236}">
              <a16:creationId xmlns:a16="http://schemas.microsoft.com/office/drawing/2014/main" id="{A8EFEA5C-5CD7-4A34-B97A-F7AB0EE9BE3D}"/>
            </a:ext>
          </a:extLst>
        </xdr:cNvPr>
        <xdr:cNvPicPr>
          <a:picLocks noChangeAspect="1"/>
        </xdr:cNvPicPr>
      </xdr:nvPicPr>
      <xdr:blipFill>
        <a:blip xmlns:r="http://schemas.openxmlformats.org/officeDocument/2006/relationships" r:embed="rId117"/>
        <a:stretch>
          <a:fillRect/>
        </a:stretch>
      </xdr:blipFill>
      <xdr:spPr>
        <a:xfrm>
          <a:off x="8966200" y="422948100"/>
          <a:ext cx="1562527" cy="1560285"/>
        </a:xfrm>
        <a:prstGeom prst="rect">
          <a:avLst/>
        </a:prstGeom>
      </xdr:spPr>
    </xdr:pic>
    <xdr:clientData/>
  </xdr:twoCellAnchor>
  <xdr:twoCellAnchor editAs="oneCell">
    <xdr:from>
      <xdr:col>2</xdr:col>
      <xdr:colOff>2844801</xdr:colOff>
      <xdr:row>834</xdr:row>
      <xdr:rowOff>12700</xdr:rowOff>
    </xdr:from>
    <xdr:to>
      <xdr:col>3</xdr:col>
      <xdr:colOff>428</xdr:colOff>
      <xdr:row>834</xdr:row>
      <xdr:rowOff>1584415</xdr:rowOff>
    </xdr:to>
    <xdr:pic>
      <xdr:nvPicPr>
        <xdr:cNvPr id="239" name="図 238">
          <a:extLst>
            <a:ext uri="{FF2B5EF4-FFF2-40B4-BE49-F238E27FC236}">
              <a16:creationId xmlns:a16="http://schemas.microsoft.com/office/drawing/2014/main" id="{43E9B261-CB14-536D-D6FD-51023FF9053A}"/>
            </a:ext>
          </a:extLst>
        </xdr:cNvPr>
        <xdr:cNvPicPr>
          <a:picLocks noChangeAspect="1"/>
        </xdr:cNvPicPr>
      </xdr:nvPicPr>
      <xdr:blipFill>
        <a:blip xmlns:r="http://schemas.openxmlformats.org/officeDocument/2006/relationships" r:embed="rId118"/>
        <a:stretch>
          <a:fillRect/>
        </a:stretch>
      </xdr:blipFill>
      <xdr:spPr>
        <a:xfrm>
          <a:off x="3911601" y="426516800"/>
          <a:ext cx="1562527" cy="1567905"/>
        </a:xfrm>
        <a:prstGeom prst="rect">
          <a:avLst/>
        </a:prstGeom>
      </xdr:spPr>
    </xdr:pic>
    <xdr:clientData/>
  </xdr:twoCellAnchor>
  <xdr:twoCellAnchor editAs="oneCell">
    <xdr:from>
      <xdr:col>5</xdr:col>
      <xdr:colOff>2815590</xdr:colOff>
      <xdr:row>834</xdr:row>
      <xdr:rowOff>16510</xdr:rowOff>
    </xdr:from>
    <xdr:to>
      <xdr:col>5</xdr:col>
      <xdr:colOff>4397167</xdr:colOff>
      <xdr:row>834</xdr:row>
      <xdr:rowOff>1576795</xdr:rowOff>
    </xdr:to>
    <xdr:pic>
      <xdr:nvPicPr>
        <xdr:cNvPr id="240" name="図 239">
          <a:extLst>
            <a:ext uri="{FF2B5EF4-FFF2-40B4-BE49-F238E27FC236}">
              <a16:creationId xmlns:a16="http://schemas.microsoft.com/office/drawing/2014/main" id="{019DA320-7463-4DF5-9FD6-530FD485D8A2}"/>
            </a:ext>
          </a:extLst>
        </xdr:cNvPr>
        <xdr:cNvPicPr>
          <a:picLocks noChangeAspect="1"/>
        </xdr:cNvPicPr>
      </xdr:nvPicPr>
      <xdr:blipFill>
        <a:blip xmlns:r="http://schemas.openxmlformats.org/officeDocument/2006/relationships" r:embed="rId118"/>
        <a:stretch>
          <a:fillRect/>
        </a:stretch>
      </xdr:blipFill>
      <xdr:spPr>
        <a:xfrm>
          <a:off x="8949690" y="426520610"/>
          <a:ext cx="1575862" cy="1558380"/>
        </a:xfrm>
        <a:prstGeom prst="rect">
          <a:avLst/>
        </a:prstGeom>
      </xdr:spPr>
    </xdr:pic>
    <xdr:clientData/>
  </xdr:twoCellAnchor>
  <xdr:twoCellAnchor editAs="oneCell">
    <xdr:from>
      <xdr:col>2</xdr:col>
      <xdr:colOff>2828291</xdr:colOff>
      <xdr:row>841</xdr:row>
      <xdr:rowOff>17780</xdr:rowOff>
    </xdr:from>
    <xdr:to>
      <xdr:col>2</xdr:col>
      <xdr:colOff>4402248</xdr:colOff>
      <xdr:row>841</xdr:row>
      <xdr:rowOff>1581875</xdr:rowOff>
    </xdr:to>
    <xdr:pic>
      <xdr:nvPicPr>
        <xdr:cNvPr id="241" name="図 240">
          <a:extLst>
            <a:ext uri="{FF2B5EF4-FFF2-40B4-BE49-F238E27FC236}">
              <a16:creationId xmlns:a16="http://schemas.microsoft.com/office/drawing/2014/main" id="{76FDA76B-0EA6-128A-7C28-CFEDA8218D5B}"/>
            </a:ext>
          </a:extLst>
        </xdr:cNvPr>
        <xdr:cNvPicPr>
          <a:picLocks noChangeAspect="1"/>
        </xdr:cNvPicPr>
      </xdr:nvPicPr>
      <xdr:blipFill>
        <a:blip xmlns:r="http://schemas.openxmlformats.org/officeDocument/2006/relationships" r:embed="rId119"/>
        <a:stretch>
          <a:fillRect/>
        </a:stretch>
      </xdr:blipFill>
      <xdr:spPr>
        <a:xfrm>
          <a:off x="3895091" y="430103280"/>
          <a:ext cx="1562527" cy="1571715"/>
        </a:xfrm>
        <a:prstGeom prst="rect">
          <a:avLst/>
        </a:prstGeom>
      </xdr:spPr>
    </xdr:pic>
    <xdr:clientData/>
  </xdr:twoCellAnchor>
  <xdr:twoCellAnchor editAs="oneCell">
    <xdr:from>
      <xdr:col>5</xdr:col>
      <xdr:colOff>2832100</xdr:colOff>
      <xdr:row>841</xdr:row>
      <xdr:rowOff>16510</xdr:rowOff>
    </xdr:from>
    <xdr:to>
      <xdr:col>5</xdr:col>
      <xdr:colOff>4402247</xdr:colOff>
      <xdr:row>841</xdr:row>
      <xdr:rowOff>1582510</xdr:rowOff>
    </xdr:to>
    <xdr:pic>
      <xdr:nvPicPr>
        <xdr:cNvPr id="242" name="図 241">
          <a:extLst>
            <a:ext uri="{FF2B5EF4-FFF2-40B4-BE49-F238E27FC236}">
              <a16:creationId xmlns:a16="http://schemas.microsoft.com/office/drawing/2014/main" id="{F05DF9B0-CF80-463E-91AC-B598B4ED3818}"/>
            </a:ext>
          </a:extLst>
        </xdr:cNvPr>
        <xdr:cNvPicPr>
          <a:picLocks noChangeAspect="1"/>
        </xdr:cNvPicPr>
      </xdr:nvPicPr>
      <xdr:blipFill>
        <a:blip xmlns:r="http://schemas.openxmlformats.org/officeDocument/2006/relationships" r:embed="rId119"/>
        <a:stretch>
          <a:fillRect/>
        </a:stretch>
      </xdr:blipFill>
      <xdr:spPr>
        <a:xfrm>
          <a:off x="8966200" y="430102010"/>
          <a:ext cx="1562527" cy="1567905"/>
        </a:xfrm>
        <a:prstGeom prst="rect">
          <a:avLst/>
        </a:prstGeom>
      </xdr:spPr>
    </xdr:pic>
    <xdr:clientData/>
  </xdr:twoCellAnchor>
  <xdr:twoCellAnchor editAs="oneCell">
    <xdr:from>
      <xdr:col>2</xdr:col>
      <xdr:colOff>2824481</xdr:colOff>
      <xdr:row>848</xdr:row>
      <xdr:rowOff>6985</xdr:rowOff>
    </xdr:from>
    <xdr:to>
      <xdr:col>2</xdr:col>
      <xdr:colOff>4402248</xdr:colOff>
      <xdr:row>848</xdr:row>
      <xdr:rowOff>1584415</xdr:rowOff>
    </xdr:to>
    <xdr:pic>
      <xdr:nvPicPr>
        <xdr:cNvPr id="243" name="図 242">
          <a:extLst>
            <a:ext uri="{FF2B5EF4-FFF2-40B4-BE49-F238E27FC236}">
              <a16:creationId xmlns:a16="http://schemas.microsoft.com/office/drawing/2014/main" id="{22790491-8094-A5CF-6680-52E852E1EE11}"/>
            </a:ext>
          </a:extLst>
        </xdr:cNvPr>
        <xdr:cNvPicPr>
          <a:picLocks noChangeAspect="1"/>
        </xdr:cNvPicPr>
      </xdr:nvPicPr>
      <xdr:blipFill>
        <a:blip xmlns:r="http://schemas.openxmlformats.org/officeDocument/2006/relationships" r:embed="rId120"/>
        <a:stretch>
          <a:fillRect/>
        </a:stretch>
      </xdr:blipFill>
      <xdr:spPr>
        <a:xfrm>
          <a:off x="3891281" y="433673885"/>
          <a:ext cx="1577767" cy="1573620"/>
        </a:xfrm>
        <a:prstGeom prst="rect">
          <a:avLst/>
        </a:prstGeom>
      </xdr:spPr>
    </xdr:pic>
    <xdr:clientData/>
  </xdr:twoCellAnchor>
  <xdr:twoCellAnchor editAs="oneCell">
    <xdr:from>
      <xdr:col>5</xdr:col>
      <xdr:colOff>2819400</xdr:colOff>
      <xdr:row>848</xdr:row>
      <xdr:rowOff>25400</xdr:rowOff>
    </xdr:from>
    <xdr:to>
      <xdr:col>5</xdr:col>
      <xdr:colOff>4397167</xdr:colOff>
      <xdr:row>848</xdr:row>
      <xdr:rowOff>1599020</xdr:rowOff>
    </xdr:to>
    <xdr:pic>
      <xdr:nvPicPr>
        <xdr:cNvPr id="244" name="図 243">
          <a:extLst>
            <a:ext uri="{FF2B5EF4-FFF2-40B4-BE49-F238E27FC236}">
              <a16:creationId xmlns:a16="http://schemas.microsoft.com/office/drawing/2014/main" id="{332A7B63-D3D0-4680-9045-681918E4FB9A}"/>
            </a:ext>
          </a:extLst>
        </xdr:cNvPr>
        <xdr:cNvPicPr>
          <a:picLocks noChangeAspect="1"/>
        </xdr:cNvPicPr>
      </xdr:nvPicPr>
      <xdr:blipFill>
        <a:blip xmlns:r="http://schemas.openxmlformats.org/officeDocument/2006/relationships" r:embed="rId120"/>
        <a:stretch>
          <a:fillRect/>
        </a:stretch>
      </xdr:blipFill>
      <xdr:spPr>
        <a:xfrm>
          <a:off x="8953500" y="433692300"/>
          <a:ext cx="1577767" cy="1571715"/>
        </a:xfrm>
        <a:prstGeom prst="rect">
          <a:avLst/>
        </a:prstGeom>
      </xdr:spPr>
    </xdr:pic>
    <xdr:clientData/>
  </xdr:twoCellAnchor>
  <xdr:twoCellAnchor editAs="oneCell">
    <xdr:from>
      <xdr:col>2</xdr:col>
      <xdr:colOff>2839720</xdr:colOff>
      <xdr:row>855</xdr:row>
      <xdr:rowOff>8890</xdr:rowOff>
    </xdr:from>
    <xdr:to>
      <xdr:col>2</xdr:col>
      <xdr:colOff>4401625</xdr:colOff>
      <xdr:row>855</xdr:row>
      <xdr:rowOff>1578415</xdr:rowOff>
    </xdr:to>
    <xdr:pic>
      <xdr:nvPicPr>
        <xdr:cNvPr id="245" name="図 244">
          <a:extLst>
            <a:ext uri="{FF2B5EF4-FFF2-40B4-BE49-F238E27FC236}">
              <a16:creationId xmlns:a16="http://schemas.microsoft.com/office/drawing/2014/main" id="{41880B81-BC98-66BA-FEA3-60DD71040430}"/>
            </a:ext>
          </a:extLst>
        </xdr:cNvPr>
        <xdr:cNvPicPr>
          <a:picLocks noChangeAspect="1"/>
        </xdr:cNvPicPr>
      </xdr:nvPicPr>
      <xdr:blipFill>
        <a:blip xmlns:r="http://schemas.openxmlformats.org/officeDocument/2006/relationships" r:embed="rId121"/>
        <a:stretch>
          <a:fillRect/>
        </a:stretch>
      </xdr:blipFill>
      <xdr:spPr>
        <a:xfrm>
          <a:off x="3906520" y="437257190"/>
          <a:ext cx="1561905" cy="1561905"/>
        </a:xfrm>
        <a:prstGeom prst="rect">
          <a:avLst/>
        </a:prstGeom>
      </xdr:spPr>
    </xdr:pic>
    <xdr:clientData/>
  </xdr:twoCellAnchor>
  <xdr:twoCellAnchor editAs="oneCell">
    <xdr:from>
      <xdr:col>5</xdr:col>
      <xdr:colOff>2832100</xdr:colOff>
      <xdr:row>855</xdr:row>
      <xdr:rowOff>21590</xdr:rowOff>
    </xdr:from>
    <xdr:to>
      <xdr:col>5</xdr:col>
      <xdr:colOff>4401625</xdr:colOff>
      <xdr:row>855</xdr:row>
      <xdr:rowOff>1581590</xdr:rowOff>
    </xdr:to>
    <xdr:pic>
      <xdr:nvPicPr>
        <xdr:cNvPr id="246" name="図 245">
          <a:extLst>
            <a:ext uri="{FF2B5EF4-FFF2-40B4-BE49-F238E27FC236}">
              <a16:creationId xmlns:a16="http://schemas.microsoft.com/office/drawing/2014/main" id="{BDE3A16A-6894-650D-21C8-BE39869120EA}"/>
            </a:ext>
          </a:extLst>
        </xdr:cNvPr>
        <xdr:cNvPicPr>
          <a:picLocks noChangeAspect="1"/>
        </xdr:cNvPicPr>
      </xdr:nvPicPr>
      <xdr:blipFill>
        <a:blip xmlns:r="http://schemas.openxmlformats.org/officeDocument/2006/relationships" r:embed="rId121"/>
        <a:stretch>
          <a:fillRect/>
        </a:stretch>
      </xdr:blipFill>
      <xdr:spPr>
        <a:xfrm>
          <a:off x="8966200" y="437269890"/>
          <a:ext cx="1561905" cy="1561905"/>
        </a:xfrm>
        <a:prstGeom prst="rect">
          <a:avLst/>
        </a:prstGeom>
      </xdr:spPr>
    </xdr:pic>
    <xdr:clientData/>
  </xdr:twoCellAnchor>
  <xdr:twoCellAnchor editAs="oneCell">
    <xdr:from>
      <xdr:col>2</xdr:col>
      <xdr:colOff>2840991</xdr:colOff>
      <xdr:row>862</xdr:row>
      <xdr:rowOff>25400</xdr:rowOff>
    </xdr:from>
    <xdr:to>
      <xdr:col>3</xdr:col>
      <xdr:colOff>428</xdr:colOff>
      <xdr:row>862</xdr:row>
      <xdr:rowOff>1578065</xdr:rowOff>
    </xdr:to>
    <xdr:pic>
      <xdr:nvPicPr>
        <xdr:cNvPr id="247" name="図 246">
          <a:extLst>
            <a:ext uri="{FF2B5EF4-FFF2-40B4-BE49-F238E27FC236}">
              <a16:creationId xmlns:a16="http://schemas.microsoft.com/office/drawing/2014/main" id="{1D5D684A-CAE4-20D1-55D7-E327F8AB0B10}"/>
            </a:ext>
          </a:extLst>
        </xdr:cNvPr>
        <xdr:cNvPicPr>
          <a:picLocks noChangeAspect="1"/>
        </xdr:cNvPicPr>
      </xdr:nvPicPr>
      <xdr:blipFill>
        <a:blip xmlns:r="http://schemas.openxmlformats.org/officeDocument/2006/relationships" r:embed="rId122"/>
        <a:stretch>
          <a:fillRect/>
        </a:stretch>
      </xdr:blipFill>
      <xdr:spPr>
        <a:xfrm>
          <a:off x="3907791" y="440855100"/>
          <a:ext cx="1566337" cy="1569810"/>
        </a:xfrm>
        <a:prstGeom prst="rect">
          <a:avLst/>
        </a:prstGeom>
      </xdr:spPr>
    </xdr:pic>
    <xdr:clientData/>
  </xdr:twoCellAnchor>
  <xdr:twoCellAnchor editAs="oneCell">
    <xdr:from>
      <xdr:col>5</xdr:col>
      <xdr:colOff>2832100</xdr:colOff>
      <xdr:row>862</xdr:row>
      <xdr:rowOff>25400</xdr:rowOff>
    </xdr:from>
    <xdr:to>
      <xdr:col>5</xdr:col>
      <xdr:colOff>4404152</xdr:colOff>
      <xdr:row>862</xdr:row>
      <xdr:rowOff>1606640</xdr:rowOff>
    </xdr:to>
    <xdr:pic>
      <xdr:nvPicPr>
        <xdr:cNvPr id="248" name="図 247">
          <a:extLst>
            <a:ext uri="{FF2B5EF4-FFF2-40B4-BE49-F238E27FC236}">
              <a16:creationId xmlns:a16="http://schemas.microsoft.com/office/drawing/2014/main" id="{AF1CCEF9-E983-4D25-8BCD-8FD99613BEC9}"/>
            </a:ext>
          </a:extLst>
        </xdr:cNvPr>
        <xdr:cNvPicPr>
          <a:picLocks noChangeAspect="1"/>
        </xdr:cNvPicPr>
      </xdr:nvPicPr>
      <xdr:blipFill>
        <a:blip xmlns:r="http://schemas.openxmlformats.org/officeDocument/2006/relationships" r:embed="rId122"/>
        <a:stretch>
          <a:fillRect/>
        </a:stretch>
      </xdr:blipFill>
      <xdr:spPr>
        <a:xfrm>
          <a:off x="8966200" y="440855100"/>
          <a:ext cx="1568242" cy="1577430"/>
        </a:xfrm>
        <a:prstGeom prst="rect">
          <a:avLst/>
        </a:prstGeom>
      </xdr:spPr>
    </xdr:pic>
    <xdr:clientData/>
  </xdr:twoCellAnchor>
  <xdr:twoCellAnchor editAs="oneCell">
    <xdr:from>
      <xdr:col>2</xdr:col>
      <xdr:colOff>2832101</xdr:colOff>
      <xdr:row>869</xdr:row>
      <xdr:rowOff>16510</xdr:rowOff>
    </xdr:from>
    <xdr:to>
      <xdr:col>2</xdr:col>
      <xdr:colOff>4398438</xdr:colOff>
      <xdr:row>869</xdr:row>
      <xdr:rowOff>1586320</xdr:rowOff>
    </xdr:to>
    <xdr:pic>
      <xdr:nvPicPr>
        <xdr:cNvPr id="249" name="図 248">
          <a:extLst>
            <a:ext uri="{FF2B5EF4-FFF2-40B4-BE49-F238E27FC236}">
              <a16:creationId xmlns:a16="http://schemas.microsoft.com/office/drawing/2014/main" id="{68E218EB-D785-9F29-1083-8BFC2E7018A7}"/>
            </a:ext>
          </a:extLst>
        </xdr:cNvPr>
        <xdr:cNvPicPr>
          <a:picLocks noChangeAspect="1"/>
        </xdr:cNvPicPr>
      </xdr:nvPicPr>
      <xdr:blipFill>
        <a:blip xmlns:r="http://schemas.openxmlformats.org/officeDocument/2006/relationships" r:embed="rId123"/>
        <a:stretch>
          <a:fillRect/>
        </a:stretch>
      </xdr:blipFill>
      <xdr:spPr>
        <a:xfrm>
          <a:off x="3898901" y="444427610"/>
          <a:ext cx="1562527" cy="1567905"/>
        </a:xfrm>
        <a:prstGeom prst="rect">
          <a:avLst/>
        </a:prstGeom>
      </xdr:spPr>
    </xdr:pic>
    <xdr:clientData/>
  </xdr:twoCellAnchor>
  <xdr:twoCellAnchor editAs="oneCell">
    <xdr:from>
      <xdr:col>5</xdr:col>
      <xdr:colOff>2848610</xdr:colOff>
      <xdr:row>869</xdr:row>
      <xdr:rowOff>17780</xdr:rowOff>
    </xdr:from>
    <xdr:to>
      <xdr:col>6</xdr:col>
      <xdr:colOff>15667</xdr:colOff>
      <xdr:row>869</xdr:row>
      <xdr:rowOff>1581875</xdr:rowOff>
    </xdr:to>
    <xdr:pic>
      <xdr:nvPicPr>
        <xdr:cNvPr id="250" name="図 249">
          <a:extLst>
            <a:ext uri="{FF2B5EF4-FFF2-40B4-BE49-F238E27FC236}">
              <a16:creationId xmlns:a16="http://schemas.microsoft.com/office/drawing/2014/main" id="{EF899C39-45FF-43CB-BFEB-0E1BF1A12E06}"/>
            </a:ext>
          </a:extLst>
        </xdr:cNvPr>
        <xdr:cNvPicPr>
          <a:picLocks noChangeAspect="1"/>
        </xdr:cNvPicPr>
      </xdr:nvPicPr>
      <xdr:blipFill>
        <a:blip xmlns:r="http://schemas.openxmlformats.org/officeDocument/2006/relationships" r:embed="rId123"/>
        <a:stretch>
          <a:fillRect/>
        </a:stretch>
      </xdr:blipFill>
      <xdr:spPr>
        <a:xfrm>
          <a:off x="8982710" y="444428880"/>
          <a:ext cx="1562527" cy="1573620"/>
        </a:xfrm>
        <a:prstGeom prst="rect">
          <a:avLst/>
        </a:prstGeom>
      </xdr:spPr>
    </xdr:pic>
    <xdr:clientData/>
  </xdr:twoCellAnchor>
  <xdr:twoCellAnchor editAs="oneCell">
    <xdr:from>
      <xdr:col>2</xdr:col>
      <xdr:colOff>2848611</xdr:colOff>
      <xdr:row>876</xdr:row>
      <xdr:rowOff>20320</xdr:rowOff>
    </xdr:from>
    <xdr:to>
      <xdr:col>3</xdr:col>
      <xdr:colOff>15668</xdr:colOff>
      <xdr:row>876</xdr:row>
      <xdr:rowOff>1578700</xdr:rowOff>
    </xdr:to>
    <xdr:pic>
      <xdr:nvPicPr>
        <xdr:cNvPr id="251" name="図 250">
          <a:extLst>
            <a:ext uri="{FF2B5EF4-FFF2-40B4-BE49-F238E27FC236}">
              <a16:creationId xmlns:a16="http://schemas.microsoft.com/office/drawing/2014/main" id="{0BC0FD38-80F7-443D-3A2B-4C3670F43BD0}"/>
            </a:ext>
          </a:extLst>
        </xdr:cNvPr>
        <xdr:cNvPicPr>
          <a:picLocks noChangeAspect="1"/>
        </xdr:cNvPicPr>
      </xdr:nvPicPr>
      <xdr:blipFill>
        <a:blip xmlns:r="http://schemas.openxmlformats.org/officeDocument/2006/relationships" r:embed="rId124"/>
        <a:stretch>
          <a:fillRect/>
        </a:stretch>
      </xdr:blipFill>
      <xdr:spPr>
        <a:xfrm>
          <a:off x="3915411" y="448012820"/>
          <a:ext cx="1562527" cy="1560285"/>
        </a:xfrm>
        <a:prstGeom prst="rect">
          <a:avLst/>
        </a:prstGeom>
      </xdr:spPr>
    </xdr:pic>
    <xdr:clientData/>
  </xdr:twoCellAnchor>
  <xdr:twoCellAnchor editAs="oneCell">
    <xdr:from>
      <xdr:col>5</xdr:col>
      <xdr:colOff>2819400</xdr:colOff>
      <xdr:row>876</xdr:row>
      <xdr:rowOff>12700</xdr:rowOff>
    </xdr:from>
    <xdr:to>
      <xdr:col>5</xdr:col>
      <xdr:colOff>4400977</xdr:colOff>
      <xdr:row>876</xdr:row>
      <xdr:rowOff>1576795</xdr:rowOff>
    </xdr:to>
    <xdr:pic>
      <xdr:nvPicPr>
        <xdr:cNvPr id="252" name="図 251">
          <a:extLst>
            <a:ext uri="{FF2B5EF4-FFF2-40B4-BE49-F238E27FC236}">
              <a16:creationId xmlns:a16="http://schemas.microsoft.com/office/drawing/2014/main" id="{17007E53-FC44-498A-88C6-8603173A7696}"/>
            </a:ext>
          </a:extLst>
        </xdr:cNvPr>
        <xdr:cNvPicPr>
          <a:picLocks noChangeAspect="1"/>
        </xdr:cNvPicPr>
      </xdr:nvPicPr>
      <xdr:blipFill>
        <a:blip xmlns:r="http://schemas.openxmlformats.org/officeDocument/2006/relationships" r:embed="rId124"/>
        <a:stretch>
          <a:fillRect/>
        </a:stretch>
      </xdr:blipFill>
      <xdr:spPr>
        <a:xfrm>
          <a:off x="8953500" y="448005200"/>
          <a:ext cx="1572052" cy="1560285"/>
        </a:xfrm>
        <a:prstGeom prst="rect">
          <a:avLst/>
        </a:prstGeom>
      </xdr:spPr>
    </xdr:pic>
    <xdr:clientData/>
  </xdr:twoCellAnchor>
  <xdr:twoCellAnchor editAs="oneCell">
    <xdr:from>
      <xdr:col>2</xdr:col>
      <xdr:colOff>2844801</xdr:colOff>
      <xdr:row>883</xdr:row>
      <xdr:rowOff>25400</xdr:rowOff>
    </xdr:from>
    <xdr:to>
      <xdr:col>3</xdr:col>
      <xdr:colOff>428</xdr:colOff>
      <xdr:row>883</xdr:row>
      <xdr:rowOff>1585685</xdr:rowOff>
    </xdr:to>
    <xdr:pic>
      <xdr:nvPicPr>
        <xdr:cNvPr id="253" name="図 252">
          <a:extLst>
            <a:ext uri="{FF2B5EF4-FFF2-40B4-BE49-F238E27FC236}">
              <a16:creationId xmlns:a16="http://schemas.microsoft.com/office/drawing/2014/main" id="{7CEDBB6D-EED0-A666-4C1D-1459CFFE6803}"/>
            </a:ext>
          </a:extLst>
        </xdr:cNvPr>
        <xdr:cNvPicPr>
          <a:picLocks noChangeAspect="1"/>
        </xdr:cNvPicPr>
      </xdr:nvPicPr>
      <xdr:blipFill>
        <a:blip xmlns:r="http://schemas.openxmlformats.org/officeDocument/2006/relationships" r:embed="rId125"/>
        <a:stretch>
          <a:fillRect/>
        </a:stretch>
      </xdr:blipFill>
      <xdr:spPr>
        <a:xfrm>
          <a:off x="3911601" y="451599300"/>
          <a:ext cx="1562527" cy="1567905"/>
        </a:xfrm>
        <a:prstGeom prst="rect">
          <a:avLst/>
        </a:prstGeom>
      </xdr:spPr>
    </xdr:pic>
    <xdr:clientData/>
  </xdr:twoCellAnchor>
  <xdr:twoCellAnchor editAs="oneCell">
    <xdr:from>
      <xdr:col>5</xdr:col>
      <xdr:colOff>2811780</xdr:colOff>
      <xdr:row>883</xdr:row>
      <xdr:rowOff>21590</xdr:rowOff>
    </xdr:from>
    <xdr:to>
      <xdr:col>5</xdr:col>
      <xdr:colOff>4400977</xdr:colOff>
      <xdr:row>883</xdr:row>
      <xdr:rowOff>1600925</xdr:rowOff>
    </xdr:to>
    <xdr:pic>
      <xdr:nvPicPr>
        <xdr:cNvPr id="254" name="図 253">
          <a:extLst>
            <a:ext uri="{FF2B5EF4-FFF2-40B4-BE49-F238E27FC236}">
              <a16:creationId xmlns:a16="http://schemas.microsoft.com/office/drawing/2014/main" id="{14058683-E7A4-4D79-9278-B9B50CA7B130}"/>
            </a:ext>
          </a:extLst>
        </xdr:cNvPr>
        <xdr:cNvPicPr>
          <a:picLocks noChangeAspect="1"/>
        </xdr:cNvPicPr>
      </xdr:nvPicPr>
      <xdr:blipFill>
        <a:blip xmlns:r="http://schemas.openxmlformats.org/officeDocument/2006/relationships" r:embed="rId125"/>
        <a:stretch>
          <a:fillRect/>
        </a:stretch>
      </xdr:blipFill>
      <xdr:spPr>
        <a:xfrm>
          <a:off x="8945880" y="451595490"/>
          <a:ext cx="1579672" cy="1581240"/>
        </a:xfrm>
        <a:prstGeom prst="rect">
          <a:avLst/>
        </a:prstGeom>
      </xdr:spPr>
    </xdr:pic>
    <xdr:clientData/>
  </xdr:twoCellAnchor>
  <xdr:twoCellAnchor editAs="oneCell">
    <xdr:from>
      <xdr:col>2</xdr:col>
      <xdr:colOff>2839721</xdr:colOff>
      <xdr:row>890</xdr:row>
      <xdr:rowOff>21590</xdr:rowOff>
    </xdr:from>
    <xdr:to>
      <xdr:col>2</xdr:col>
      <xdr:colOff>4399349</xdr:colOff>
      <xdr:row>890</xdr:row>
      <xdr:rowOff>1578065</xdr:rowOff>
    </xdr:to>
    <xdr:pic>
      <xdr:nvPicPr>
        <xdr:cNvPr id="255" name="図 254">
          <a:extLst>
            <a:ext uri="{FF2B5EF4-FFF2-40B4-BE49-F238E27FC236}">
              <a16:creationId xmlns:a16="http://schemas.microsoft.com/office/drawing/2014/main" id="{E654D0C5-5CFE-54EE-78BD-151C980F522C}"/>
            </a:ext>
          </a:extLst>
        </xdr:cNvPr>
        <xdr:cNvPicPr>
          <a:picLocks noChangeAspect="1"/>
        </xdr:cNvPicPr>
      </xdr:nvPicPr>
      <xdr:blipFill>
        <a:blip xmlns:r="http://schemas.openxmlformats.org/officeDocument/2006/relationships" r:embed="rId126"/>
        <a:stretch>
          <a:fillRect/>
        </a:stretch>
      </xdr:blipFill>
      <xdr:spPr>
        <a:xfrm>
          <a:off x="3906521" y="455176890"/>
          <a:ext cx="1555818" cy="1558380"/>
        </a:xfrm>
        <a:prstGeom prst="rect">
          <a:avLst/>
        </a:prstGeom>
      </xdr:spPr>
    </xdr:pic>
    <xdr:clientData/>
  </xdr:twoCellAnchor>
  <xdr:twoCellAnchor editAs="oneCell">
    <xdr:from>
      <xdr:col>5</xdr:col>
      <xdr:colOff>2844800</xdr:colOff>
      <xdr:row>890</xdr:row>
      <xdr:rowOff>12700</xdr:rowOff>
    </xdr:from>
    <xdr:to>
      <xdr:col>6</xdr:col>
      <xdr:colOff>1338</xdr:colOff>
      <xdr:row>890</xdr:row>
      <xdr:rowOff>1580605</xdr:rowOff>
    </xdr:to>
    <xdr:pic>
      <xdr:nvPicPr>
        <xdr:cNvPr id="256" name="図 255">
          <a:extLst>
            <a:ext uri="{FF2B5EF4-FFF2-40B4-BE49-F238E27FC236}">
              <a16:creationId xmlns:a16="http://schemas.microsoft.com/office/drawing/2014/main" id="{90BAEDDE-9B1C-4D73-A54A-78C894C7834D}"/>
            </a:ext>
          </a:extLst>
        </xdr:cNvPr>
        <xdr:cNvPicPr>
          <a:picLocks noChangeAspect="1"/>
        </xdr:cNvPicPr>
      </xdr:nvPicPr>
      <xdr:blipFill>
        <a:blip xmlns:r="http://schemas.openxmlformats.org/officeDocument/2006/relationships" r:embed="rId126"/>
        <a:stretch>
          <a:fillRect/>
        </a:stretch>
      </xdr:blipFill>
      <xdr:spPr>
        <a:xfrm>
          <a:off x="8978900" y="455168000"/>
          <a:ext cx="1563438" cy="1558380"/>
        </a:xfrm>
        <a:prstGeom prst="rect">
          <a:avLst/>
        </a:prstGeom>
      </xdr:spPr>
    </xdr:pic>
    <xdr:clientData/>
  </xdr:twoCellAnchor>
  <xdr:twoCellAnchor editAs="oneCell">
    <xdr:from>
      <xdr:col>2</xdr:col>
      <xdr:colOff>2844801</xdr:colOff>
      <xdr:row>897</xdr:row>
      <xdr:rowOff>25400</xdr:rowOff>
    </xdr:from>
    <xdr:to>
      <xdr:col>3</xdr:col>
      <xdr:colOff>428</xdr:colOff>
      <xdr:row>897</xdr:row>
      <xdr:rowOff>1581875</xdr:rowOff>
    </xdr:to>
    <xdr:pic>
      <xdr:nvPicPr>
        <xdr:cNvPr id="257" name="図 256">
          <a:extLst>
            <a:ext uri="{FF2B5EF4-FFF2-40B4-BE49-F238E27FC236}">
              <a16:creationId xmlns:a16="http://schemas.microsoft.com/office/drawing/2014/main" id="{C72A136C-A2AC-9662-86FB-808E6499179F}"/>
            </a:ext>
          </a:extLst>
        </xdr:cNvPr>
        <xdr:cNvPicPr>
          <a:picLocks noChangeAspect="1"/>
        </xdr:cNvPicPr>
      </xdr:nvPicPr>
      <xdr:blipFill>
        <a:blip xmlns:r="http://schemas.openxmlformats.org/officeDocument/2006/relationships" r:embed="rId127"/>
        <a:stretch>
          <a:fillRect/>
        </a:stretch>
      </xdr:blipFill>
      <xdr:spPr>
        <a:xfrm>
          <a:off x="3911601" y="458762100"/>
          <a:ext cx="1562527" cy="1567905"/>
        </a:xfrm>
        <a:prstGeom prst="rect">
          <a:avLst/>
        </a:prstGeom>
      </xdr:spPr>
    </xdr:pic>
    <xdr:clientData/>
  </xdr:twoCellAnchor>
  <xdr:twoCellAnchor editAs="oneCell">
    <xdr:from>
      <xdr:col>5</xdr:col>
      <xdr:colOff>2819400</xdr:colOff>
      <xdr:row>897</xdr:row>
      <xdr:rowOff>12700</xdr:rowOff>
    </xdr:from>
    <xdr:to>
      <xdr:col>5</xdr:col>
      <xdr:colOff>4397167</xdr:colOff>
      <xdr:row>897</xdr:row>
      <xdr:rowOff>1584415</xdr:rowOff>
    </xdr:to>
    <xdr:pic>
      <xdr:nvPicPr>
        <xdr:cNvPr id="258" name="図 257">
          <a:extLst>
            <a:ext uri="{FF2B5EF4-FFF2-40B4-BE49-F238E27FC236}">
              <a16:creationId xmlns:a16="http://schemas.microsoft.com/office/drawing/2014/main" id="{BD7E3AFA-0F17-46C9-80E1-AA6D0908977B}"/>
            </a:ext>
          </a:extLst>
        </xdr:cNvPr>
        <xdr:cNvPicPr>
          <a:picLocks noChangeAspect="1"/>
        </xdr:cNvPicPr>
      </xdr:nvPicPr>
      <xdr:blipFill>
        <a:blip xmlns:r="http://schemas.openxmlformats.org/officeDocument/2006/relationships" r:embed="rId127"/>
        <a:stretch>
          <a:fillRect/>
        </a:stretch>
      </xdr:blipFill>
      <xdr:spPr>
        <a:xfrm>
          <a:off x="8953500" y="458749400"/>
          <a:ext cx="1572052" cy="1573620"/>
        </a:xfrm>
        <a:prstGeom prst="rect">
          <a:avLst/>
        </a:prstGeom>
      </xdr:spPr>
    </xdr:pic>
    <xdr:clientData/>
  </xdr:twoCellAnchor>
  <xdr:twoCellAnchor editAs="oneCell">
    <xdr:from>
      <xdr:col>2</xdr:col>
      <xdr:colOff>2844801</xdr:colOff>
      <xdr:row>904</xdr:row>
      <xdr:rowOff>12700</xdr:rowOff>
    </xdr:from>
    <xdr:to>
      <xdr:col>2</xdr:col>
      <xdr:colOff>4401620</xdr:colOff>
      <xdr:row>904</xdr:row>
      <xdr:rowOff>1578700</xdr:rowOff>
    </xdr:to>
    <xdr:pic>
      <xdr:nvPicPr>
        <xdr:cNvPr id="259" name="図 258">
          <a:extLst>
            <a:ext uri="{FF2B5EF4-FFF2-40B4-BE49-F238E27FC236}">
              <a16:creationId xmlns:a16="http://schemas.microsoft.com/office/drawing/2014/main" id="{FA22646B-6312-6CB6-C464-BC812467B63B}"/>
            </a:ext>
          </a:extLst>
        </xdr:cNvPr>
        <xdr:cNvPicPr>
          <a:picLocks noChangeAspect="1"/>
        </xdr:cNvPicPr>
      </xdr:nvPicPr>
      <xdr:blipFill>
        <a:blip xmlns:r="http://schemas.openxmlformats.org/officeDocument/2006/relationships" r:embed="rId128"/>
        <a:stretch>
          <a:fillRect/>
        </a:stretch>
      </xdr:blipFill>
      <xdr:spPr>
        <a:xfrm>
          <a:off x="3911601" y="462330800"/>
          <a:ext cx="1560629" cy="1567905"/>
        </a:xfrm>
        <a:prstGeom prst="rect">
          <a:avLst/>
        </a:prstGeom>
      </xdr:spPr>
    </xdr:pic>
    <xdr:clientData/>
  </xdr:twoCellAnchor>
  <xdr:twoCellAnchor editAs="oneCell">
    <xdr:from>
      <xdr:col>5</xdr:col>
      <xdr:colOff>2844800</xdr:colOff>
      <xdr:row>904</xdr:row>
      <xdr:rowOff>12700</xdr:rowOff>
    </xdr:from>
    <xdr:to>
      <xdr:col>5</xdr:col>
      <xdr:colOff>4401619</xdr:colOff>
      <xdr:row>904</xdr:row>
      <xdr:rowOff>1576795</xdr:rowOff>
    </xdr:to>
    <xdr:pic>
      <xdr:nvPicPr>
        <xdr:cNvPr id="260" name="図 259">
          <a:extLst>
            <a:ext uri="{FF2B5EF4-FFF2-40B4-BE49-F238E27FC236}">
              <a16:creationId xmlns:a16="http://schemas.microsoft.com/office/drawing/2014/main" id="{93121F0C-9FD6-4DF3-BC97-0B55EE5BE4DD}"/>
            </a:ext>
          </a:extLst>
        </xdr:cNvPr>
        <xdr:cNvPicPr>
          <a:picLocks noChangeAspect="1"/>
        </xdr:cNvPicPr>
      </xdr:nvPicPr>
      <xdr:blipFill>
        <a:blip xmlns:r="http://schemas.openxmlformats.org/officeDocument/2006/relationships" r:embed="rId128"/>
        <a:stretch>
          <a:fillRect/>
        </a:stretch>
      </xdr:blipFill>
      <xdr:spPr>
        <a:xfrm>
          <a:off x="8978900" y="462330800"/>
          <a:ext cx="1560629" cy="1560285"/>
        </a:xfrm>
        <a:prstGeom prst="rect">
          <a:avLst/>
        </a:prstGeom>
      </xdr:spPr>
    </xdr:pic>
    <xdr:clientData/>
  </xdr:twoCellAnchor>
  <xdr:twoCellAnchor editAs="oneCell">
    <xdr:from>
      <xdr:col>2</xdr:col>
      <xdr:colOff>2844801</xdr:colOff>
      <xdr:row>911</xdr:row>
      <xdr:rowOff>25400</xdr:rowOff>
    </xdr:from>
    <xdr:to>
      <xdr:col>3</xdr:col>
      <xdr:colOff>428</xdr:colOff>
      <xdr:row>911</xdr:row>
      <xdr:rowOff>1581875</xdr:rowOff>
    </xdr:to>
    <xdr:pic>
      <xdr:nvPicPr>
        <xdr:cNvPr id="261" name="図 260">
          <a:extLst>
            <a:ext uri="{FF2B5EF4-FFF2-40B4-BE49-F238E27FC236}">
              <a16:creationId xmlns:a16="http://schemas.microsoft.com/office/drawing/2014/main" id="{6D3F9F9D-5FCF-774D-E750-8DA82B2DDE3C}"/>
            </a:ext>
          </a:extLst>
        </xdr:cNvPr>
        <xdr:cNvPicPr>
          <a:picLocks noChangeAspect="1"/>
        </xdr:cNvPicPr>
      </xdr:nvPicPr>
      <xdr:blipFill>
        <a:blip xmlns:r="http://schemas.openxmlformats.org/officeDocument/2006/relationships" r:embed="rId129"/>
        <a:stretch>
          <a:fillRect/>
        </a:stretch>
      </xdr:blipFill>
      <xdr:spPr>
        <a:xfrm>
          <a:off x="3911601" y="465924900"/>
          <a:ext cx="1562527" cy="1567905"/>
        </a:xfrm>
        <a:prstGeom prst="rect">
          <a:avLst/>
        </a:prstGeom>
      </xdr:spPr>
    </xdr:pic>
    <xdr:clientData/>
  </xdr:twoCellAnchor>
  <xdr:twoCellAnchor editAs="oneCell">
    <xdr:from>
      <xdr:col>5</xdr:col>
      <xdr:colOff>2821305</xdr:colOff>
      <xdr:row>911</xdr:row>
      <xdr:rowOff>21590</xdr:rowOff>
    </xdr:from>
    <xdr:to>
      <xdr:col>5</xdr:col>
      <xdr:colOff>4402882</xdr:colOff>
      <xdr:row>911</xdr:row>
      <xdr:rowOff>1600925</xdr:rowOff>
    </xdr:to>
    <xdr:pic>
      <xdr:nvPicPr>
        <xdr:cNvPr id="262" name="図 261">
          <a:extLst>
            <a:ext uri="{FF2B5EF4-FFF2-40B4-BE49-F238E27FC236}">
              <a16:creationId xmlns:a16="http://schemas.microsoft.com/office/drawing/2014/main" id="{8BCE6008-1112-4A9A-8214-E3E3CA16E96E}"/>
            </a:ext>
          </a:extLst>
        </xdr:cNvPr>
        <xdr:cNvPicPr>
          <a:picLocks noChangeAspect="1"/>
        </xdr:cNvPicPr>
      </xdr:nvPicPr>
      <xdr:blipFill>
        <a:blip xmlns:r="http://schemas.openxmlformats.org/officeDocument/2006/relationships" r:embed="rId129"/>
        <a:stretch>
          <a:fillRect/>
        </a:stretch>
      </xdr:blipFill>
      <xdr:spPr>
        <a:xfrm>
          <a:off x="8955405" y="465921090"/>
          <a:ext cx="1573957" cy="1581240"/>
        </a:xfrm>
        <a:prstGeom prst="rect">
          <a:avLst/>
        </a:prstGeom>
      </xdr:spPr>
    </xdr:pic>
    <xdr:clientData/>
  </xdr:twoCellAnchor>
  <xdr:twoCellAnchor editAs="oneCell">
    <xdr:from>
      <xdr:col>2</xdr:col>
      <xdr:colOff>2844801</xdr:colOff>
      <xdr:row>918</xdr:row>
      <xdr:rowOff>25400</xdr:rowOff>
    </xdr:from>
    <xdr:to>
      <xdr:col>3</xdr:col>
      <xdr:colOff>428</xdr:colOff>
      <xdr:row>918</xdr:row>
      <xdr:rowOff>1578065</xdr:rowOff>
    </xdr:to>
    <xdr:pic>
      <xdr:nvPicPr>
        <xdr:cNvPr id="265" name="図 264">
          <a:extLst>
            <a:ext uri="{FF2B5EF4-FFF2-40B4-BE49-F238E27FC236}">
              <a16:creationId xmlns:a16="http://schemas.microsoft.com/office/drawing/2014/main" id="{F6A2C462-6F2D-DB93-BB2A-B1B160F58BBD}"/>
            </a:ext>
          </a:extLst>
        </xdr:cNvPr>
        <xdr:cNvPicPr>
          <a:picLocks noChangeAspect="1"/>
        </xdr:cNvPicPr>
      </xdr:nvPicPr>
      <xdr:blipFill>
        <a:blip xmlns:r="http://schemas.openxmlformats.org/officeDocument/2006/relationships" r:embed="rId130"/>
        <a:stretch>
          <a:fillRect/>
        </a:stretch>
      </xdr:blipFill>
      <xdr:spPr>
        <a:xfrm>
          <a:off x="3911601" y="469506300"/>
          <a:ext cx="1562527" cy="1567905"/>
        </a:xfrm>
        <a:prstGeom prst="rect">
          <a:avLst/>
        </a:prstGeom>
      </xdr:spPr>
    </xdr:pic>
    <xdr:clientData/>
  </xdr:twoCellAnchor>
  <xdr:twoCellAnchor editAs="oneCell">
    <xdr:from>
      <xdr:col>5</xdr:col>
      <xdr:colOff>2815590</xdr:colOff>
      <xdr:row>918</xdr:row>
      <xdr:rowOff>21590</xdr:rowOff>
    </xdr:from>
    <xdr:to>
      <xdr:col>5</xdr:col>
      <xdr:colOff>4397167</xdr:colOff>
      <xdr:row>918</xdr:row>
      <xdr:rowOff>1602830</xdr:rowOff>
    </xdr:to>
    <xdr:pic>
      <xdr:nvPicPr>
        <xdr:cNvPr id="266" name="図 265">
          <a:extLst>
            <a:ext uri="{FF2B5EF4-FFF2-40B4-BE49-F238E27FC236}">
              <a16:creationId xmlns:a16="http://schemas.microsoft.com/office/drawing/2014/main" id="{AC42BBAB-636C-47D2-A534-9A253B63E8F5}"/>
            </a:ext>
          </a:extLst>
        </xdr:cNvPr>
        <xdr:cNvPicPr>
          <a:picLocks noChangeAspect="1"/>
        </xdr:cNvPicPr>
      </xdr:nvPicPr>
      <xdr:blipFill>
        <a:blip xmlns:r="http://schemas.openxmlformats.org/officeDocument/2006/relationships" r:embed="rId130"/>
        <a:stretch>
          <a:fillRect/>
        </a:stretch>
      </xdr:blipFill>
      <xdr:spPr>
        <a:xfrm>
          <a:off x="8949690" y="469502490"/>
          <a:ext cx="1575862" cy="1577430"/>
        </a:xfrm>
        <a:prstGeom prst="rect">
          <a:avLst/>
        </a:prstGeom>
      </xdr:spPr>
    </xdr:pic>
    <xdr:clientData/>
  </xdr:twoCellAnchor>
  <xdr:twoCellAnchor editAs="oneCell">
    <xdr:from>
      <xdr:col>2</xdr:col>
      <xdr:colOff>2837180</xdr:colOff>
      <xdr:row>925</xdr:row>
      <xdr:rowOff>31115</xdr:rowOff>
    </xdr:from>
    <xdr:to>
      <xdr:col>2</xdr:col>
      <xdr:colOff>4399085</xdr:colOff>
      <xdr:row>925</xdr:row>
      <xdr:rowOff>1585400</xdr:rowOff>
    </xdr:to>
    <xdr:pic>
      <xdr:nvPicPr>
        <xdr:cNvPr id="267" name="図 266">
          <a:extLst>
            <a:ext uri="{FF2B5EF4-FFF2-40B4-BE49-F238E27FC236}">
              <a16:creationId xmlns:a16="http://schemas.microsoft.com/office/drawing/2014/main" id="{8E3EA17F-8E1B-5225-EE81-4F73C8B30FF7}"/>
            </a:ext>
          </a:extLst>
        </xdr:cNvPr>
        <xdr:cNvPicPr>
          <a:picLocks noChangeAspect="1"/>
        </xdr:cNvPicPr>
      </xdr:nvPicPr>
      <xdr:blipFill>
        <a:blip xmlns:r="http://schemas.openxmlformats.org/officeDocument/2006/relationships" r:embed="rId131"/>
        <a:stretch>
          <a:fillRect/>
        </a:stretch>
      </xdr:blipFill>
      <xdr:spPr>
        <a:xfrm>
          <a:off x="3903980" y="473093415"/>
          <a:ext cx="1561905" cy="1560000"/>
        </a:xfrm>
        <a:prstGeom prst="rect">
          <a:avLst/>
        </a:prstGeom>
      </xdr:spPr>
    </xdr:pic>
    <xdr:clientData/>
  </xdr:twoCellAnchor>
  <xdr:twoCellAnchor editAs="oneCell">
    <xdr:from>
      <xdr:col>5</xdr:col>
      <xdr:colOff>2832100</xdr:colOff>
      <xdr:row>925</xdr:row>
      <xdr:rowOff>12700</xdr:rowOff>
    </xdr:from>
    <xdr:to>
      <xdr:col>5</xdr:col>
      <xdr:colOff>4401625</xdr:colOff>
      <xdr:row>925</xdr:row>
      <xdr:rowOff>1584130</xdr:rowOff>
    </xdr:to>
    <xdr:pic>
      <xdr:nvPicPr>
        <xdr:cNvPr id="268" name="図 267">
          <a:extLst>
            <a:ext uri="{FF2B5EF4-FFF2-40B4-BE49-F238E27FC236}">
              <a16:creationId xmlns:a16="http://schemas.microsoft.com/office/drawing/2014/main" id="{B889CE3F-C2BF-4CC8-A241-15AE370F6A5A}"/>
            </a:ext>
          </a:extLst>
        </xdr:cNvPr>
        <xdr:cNvPicPr>
          <a:picLocks noChangeAspect="1"/>
        </xdr:cNvPicPr>
      </xdr:nvPicPr>
      <xdr:blipFill>
        <a:blip xmlns:r="http://schemas.openxmlformats.org/officeDocument/2006/relationships" r:embed="rId131"/>
        <a:stretch>
          <a:fillRect/>
        </a:stretch>
      </xdr:blipFill>
      <xdr:spPr>
        <a:xfrm>
          <a:off x="8966200" y="473075000"/>
          <a:ext cx="1561905" cy="1560000"/>
        </a:xfrm>
        <a:prstGeom prst="rect">
          <a:avLst/>
        </a:prstGeom>
      </xdr:spPr>
    </xdr:pic>
    <xdr:clientData/>
  </xdr:twoCellAnchor>
  <xdr:twoCellAnchor editAs="oneCell">
    <xdr:from>
      <xdr:col>2</xdr:col>
      <xdr:colOff>2844800</xdr:colOff>
      <xdr:row>932</xdr:row>
      <xdr:rowOff>12700</xdr:rowOff>
    </xdr:from>
    <xdr:to>
      <xdr:col>2</xdr:col>
      <xdr:colOff>4399085</xdr:colOff>
      <xdr:row>932</xdr:row>
      <xdr:rowOff>1576510</xdr:rowOff>
    </xdr:to>
    <xdr:pic>
      <xdr:nvPicPr>
        <xdr:cNvPr id="269" name="図 268">
          <a:extLst>
            <a:ext uri="{FF2B5EF4-FFF2-40B4-BE49-F238E27FC236}">
              <a16:creationId xmlns:a16="http://schemas.microsoft.com/office/drawing/2014/main" id="{1DFEB509-4D43-9194-8AAB-8AA91A282471}"/>
            </a:ext>
          </a:extLst>
        </xdr:cNvPr>
        <xdr:cNvPicPr>
          <a:picLocks noChangeAspect="1"/>
        </xdr:cNvPicPr>
      </xdr:nvPicPr>
      <xdr:blipFill>
        <a:blip xmlns:r="http://schemas.openxmlformats.org/officeDocument/2006/relationships" r:embed="rId132"/>
        <a:stretch>
          <a:fillRect/>
        </a:stretch>
      </xdr:blipFill>
      <xdr:spPr>
        <a:xfrm>
          <a:off x="3911600" y="476656400"/>
          <a:ext cx="1561905" cy="1561905"/>
        </a:xfrm>
        <a:prstGeom prst="rect">
          <a:avLst/>
        </a:prstGeom>
      </xdr:spPr>
    </xdr:pic>
    <xdr:clientData/>
  </xdr:twoCellAnchor>
  <xdr:twoCellAnchor editAs="oneCell">
    <xdr:from>
      <xdr:col>5</xdr:col>
      <xdr:colOff>2832100</xdr:colOff>
      <xdr:row>932</xdr:row>
      <xdr:rowOff>16510</xdr:rowOff>
    </xdr:from>
    <xdr:to>
      <xdr:col>5</xdr:col>
      <xdr:colOff>4401625</xdr:colOff>
      <xdr:row>932</xdr:row>
      <xdr:rowOff>1580320</xdr:rowOff>
    </xdr:to>
    <xdr:pic>
      <xdr:nvPicPr>
        <xdr:cNvPr id="270" name="図 269">
          <a:extLst>
            <a:ext uri="{FF2B5EF4-FFF2-40B4-BE49-F238E27FC236}">
              <a16:creationId xmlns:a16="http://schemas.microsoft.com/office/drawing/2014/main" id="{117DCBF4-CB94-453C-B204-1934DD409593}"/>
            </a:ext>
          </a:extLst>
        </xdr:cNvPr>
        <xdr:cNvPicPr>
          <a:picLocks noChangeAspect="1"/>
        </xdr:cNvPicPr>
      </xdr:nvPicPr>
      <xdr:blipFill>
        <a:blip xmlns:r="http://schemas.openxmlformats.org/officeDocument/2006/relationships" r:embed="rId132"/>
        <a:stretch>
          <a:fillRect/>
        </a:stretch>
      </xdr:blipFill>
      <xdr:spPr>
        <a:xfrm>
          <a:off x="8966200" y="476660210"/>
          <a:ext cx="1561905" cy="1561905"/>
        </a:xfrm>
        <a:prstGeom prst="rect">
          <a:avLst/>
        </a:prstGeom>
      </xdr:spPr>
    </xdr:pic>
    <xdr:clientData/>
  </xdr:twoCellAnchor>
  <xdr:twoCellAnchor editAs="oneCell">
    <xdr:from>
      <xdr:col>2</xdr:col>
      <xdr:colOff>2832100</xdr:colOff>
      <xdr:row>939</xdr:row>
      <xdr:rowOff>21590</xdr:rowOff>
    </xdr:from>
    <xdr:to>
      <xdr:col>2</xdr:col>
      <xdr:colOff>4401625</xdr:colOff>
      <xdr:row>939</xdr:row>
      <xdr:rowOff>1581590</xdr:rowOff>
    </xdr:to>
    <xdr:pic>
      <xdr:nvPicPr>
        <xdr:cNvPr id="271" name="図 270">
          <a:extLst>
            <a:ext uri="{FF2B5EF4-FFF2-40B4-BE49-F238E27FC236}">
              <a16:creationId xmlns:a16="http://schemas.microsoft.com/office/drawing/2014/main" id="{3381C9EF-15B2-1E66-3784-8901B79FFAB8}"/>
            </a:ext>
          </a:extLst>
        </xdr:cNvPr>
        <xdr:cNvPicPr>
          <a:picLocks noChangeAspect="1"/>
        </xdr:cNvPicPr>
      </xdr:nvPicPr>
      <xdr:blipFill>
        <a:blip xmlns:r="http://schemas.openxmlformats.org/officeDocument/2006/relationships" r:embed="rId133"/>
        <a:stretch>
          <a:fillRect/>
        </a:stretch>
      </xdr:blipFill>
      <xdr:spPr>
        <a:xfrm>
          <a:off x="3898900" y="480246690"/>
          <a:ext cx="1561905" cy="1561905"/>
        </a:xfrm>
        <a:prstGeom prst="rect">
          <a:avLst/>
        </a:prstGeom>
      </xdr:spPr>
    </xdr:pic>
    <xdr:clientData/>
  </xdr:twoCellAnchor>
  <xdr:twoCellAnchor editAs="oneCell">
    <xdr:from>
      <xdr:col>5</xdr:col>
      <xdr:colOff>2832100</xdr:colOff>
      <xdr:row>939</xdr:row>
      <xdr:rowOff>21590</xdr:rowOff>
    </xdr:from>
    <xdr:to>
      <xdr:col>5</xdr:col>
      <xdr:colOff>4401625</xdr:colOff>
      <xdr:row>939</xdr:row>
      <xdr:rowOff>1581590</xdr:rowOff>
    </xdr:to>
    <xdr:pic>
      <xdr:nvPicPr>
        <xdr:cNvPr id="272" name="図 271">
          <a:extLst>
            <a:ext uri="{FF2B5EF4-FFF2-40B4-BE49-F238E27FC236}">
              <a16:creationId xmlns:a16="http://schemas.microsoft.com/office/drawing/2014/main" id="{E527B0FF-F239-4ADA-AEB5-25568F12483F}"/>
            </a:ext>
          </a:extLst>
        </xdr:cNvPr>
        <xdr:cNvPicPr>
          <a:picLocks noChangeAspect="1"/>
        </xdr:cNvPicPr>
      </xdr:nvPicPr>
      <xdr:blipFill>
        <a:blip xmlns:r="http://schemas.openxmlformats.org/officeDocument/2006/relationships" r:embed="rId133"/>
        <a:stretch>
          <a:fillRect/>
        </a:stretch>
      </xdr:blipFill>
      <xdr:spPr>
        <a:xfrm>
          <a:off x="8966200" y="480246690"/>
          <a:ext cx="1561905" cy="1561905"/>
        </a:xfrm>
        <a:prstGeom prst="rect">
          <a:avLst/>
        </a:prstGeom>
      </xdr:spPr>
    </xdr:pic>
    <xdr:clientData/>
  </xdr:twoCellAnchor>
  <xdr:twoCellAnchor editAs="oneCell">
    <xdr:from>
      <xdr:col>2</xdr:col>
      <xdr:colOff>2828290</xdr:colOff>
      <xdr:row>946</xdr:row>
      <xdr:rowOff>20320</xdr:rowOff>
    </xdr:from>
    <xdr:to>
      <xdr:col>2</xdr:col>
      <xdr:colOff>4397815</xdr:colOff>
      <xdr:row>946</xdr:row>
      <xdr:rowOff>1576510</xdr:rowOff>
    </xdr:to>
    <xdr:pic>
      <xdr:nvPicPr>
        <xdr:cNvPr id="273" name="図 272">
          <a:extLst>
            <a:ext uri="{FF2B5EF4-FFF2-40B4-BE49-F238E27FC236}">
              <a16:creationId xmlns:a16="http://schemas.microsoft.com/office/drawing/2014/main" id="{358E9E0E-015F-971F-411A-ABF00804718E}"/>
            </a:ext>
          </a:extLst>
        </xdr:cNvPr>
        <xdr:cNvPicPr>
          <a:picLocks noChangeAspect="1"/>
        </xdr:cNvPicPr>
      </xdr:nvPicPr>
      <xdr:blipFill>
        <a:blip xmlns:r="http://schemas.openxmlformats.org/officeDocument/2006/relationships" r:embed="rId134"/>
        <a:stretch>
          <a:fillRect/>
        </a:stretch>
      </xdr:blipFill>
      <xdr:spPr>
        <a:xfrm>
          <a:off x="3895090" y="483826820"/>
          <a:ext cx="1560000" cy="1561905"/>
        </a:xfrm>
        <a:prstGeom prst="rect">
          <a:avLst/>
        </a:prstGeom>
      </xdr:spPr>
    </xdr:pic>
    <xdr:clientData/>
  </xdr:twoCellAnchor>
  <xdr:twoCellAnchor editAs="oneCell">
    <xdr:from>
      <xdr:col>5</xdr:col>
      <xdr:colOff>2832100</xdr:colOff>
      <xdr:row>946</xdr:row>
      <xdr:rowOff>25400</xdr:rowOff>
    </xdr:from>
    <xdr:to>
      <xdr:col>5</xdr:col>
      <xdr:colOff>4397815</xdr:colOff>
      <xdr:row>946</xdr:row>
      <xdr:rowOff>1581590</xdr:rowOff>
    </xdr:to>
    <xdr:pic>
      <xdr:nvPicPr>
        <xdr:cNvPr id="274" name="図 273">
          <a:extLst>
            <a:ext uri="{FF2B5EF4-FFF2-40B4-BE49-F238E27FC236}">
              <a16:creationId xmlns:a16="http://schemas.microsoft.com/office/drawing/2014/main" id="{378ED6ED-AB09-4551-9895-D21A7DA6E589}"/>
            </a:ext>
          </a:extLst>
        </xdr:cNvPr>
        <xdr:cNvPicPr>
          <a:picLocks noChangeAspect="1"/>
        </xdr:cNvPicPr>
      </xdr:nvPicPr>
      <xdr:blipFill>
        <a:blip xmlns:r="http://schemas.openxmlformats.org/officeDocument/2006/relationships" r:embed="rId134"/>
        <a:stretch>
          <a:fillRect/>
        </a:stretch>
      </xdr:blipFill>
      <xdr:spPr>
        <a:xfrm>
          <a:off x="8966200" y="483831900"/>
          <a:ext cx="1560000" cy="1561905"/>
        </a:xfrm>
        <a:prstGeom prst="rect">
          <a:avLst/>
        </a:prstGeom>
      </xdr:spPr>
    </xdr:pic>
    <xdr:clientData/>
  </xdr:twoCellAnchor>
  <xdr:twoCellAnchor editAs="oneCell">
    <xdr:from>
      <xdr:col>2</xdr:col>
      <xdr:colOff>2692400</xdr:colOff>
      <xdr:row>953</xdr:row>
      <xdr:rowOff>12700</xdr:rowOff>
    </xdr:from>
    <xdr:to>
      <xdr:col>2</xdr:col>
      <xdr:colOff>4399066</xdr:colOff>
      <xdr:row>954</xdr:row>
      <xdr:rowOff>57571</xdr:rowOff>
    </xdr:to>
    <xdr:pic>
      <xdr:nvPicPr>
        <xdr:cNvPr id="275" name="図 274">
          <a:extLst>
            <a:ext uri="{FF2B5EF4-FFF2-40B4-BE49-F238E27FC236}">
              <a16:creationId xmlns:a16="http://schemas.microsoft.com/office/drawing/2014/main" id="{23DF3978-0B8C-2C13-3C39-89C43A3926FF}"/>
            </a:ext>
          </a:extLst>
        </xdr:cNvPr>
        <xdr:cNvPicPr>
          <a:picLocks noChangeAspect="1"/>
        </xdr:cNvPicPr>
      </xdr:nvPicPr>
      <xdr:blipFill>
        <a:blip xmlns:r="http://schemas.openxmlformats.org/officeDocument/2006/relationships" r:embed="rId135"/>
        <a:stretch>
          <a:fillRect/>
        </a:stretch>
      </xdr:blipFill>
      <xdr:spPr>
        <a:xfrm>
          <a:off x="3759200" y="487400600"/>
          <a:ext cx="1714286" cy="1718096"/>
        </a:xfrm>
        <a:prstGeom prst="rect">
          <a:avLst/>
        </a:prstGeom>
      </xdr:spPr>
    </xdr:pic>
    <xdr:clientData/>
  </xdr:twoCellAnchor>
  <xdr:twoCellAnchor editAs="oneCell">
    <xdr:from>
      <xdr:col>5</xdr:col>
      <xdr:colOff>2692400</xdr:colOff>
      <xdr:row>953</xdr:row>
      <xdr:rowOff>12700</xdr:rowOff>
    </xdr:from>
    <xdr:to>
      <xdr:col>5</xdr:col>
      <xdr:colOff>4399066</xdr:colOff>
      <xdr:row>954</xdr:row>
      <xdr:rowOff>51856</xdr:rowOff>
    </xdr:to>
    <xdr:pic>
      <xdr:nvPicPr>
        <xdr:cNvPr id="276" name="図 275">
          <a:extLst>
            <a:ext uri="{FF2B5EF4-FFF2-40B4-BE49-F238E27FC236}">
              <a16:creationId xmlns:a16="http://schemas.microsoft.com/office/drawing/2014/main" id="{A8F6448D-C74A-47F2-8C76-6BE682EC696E}"/>
            </a:ext>
          </a:extLst>
        </xdr:cNvPr>
        <xdr:cNvPicPr>
          <a:picLocks noChangeAspect="1"/>
        </xdr:cNvPicPr>
      </xdr:nvPicPr>
      <xdr:blipFill>
        <a:blip xmlns:r="http://schemas.openxmlformats.org/officeDocument/2006/relationships" r:embed="rId135"/>
        <a:stretch>
          <a:fillRect/>
        </a:stretch>
      </xdr:blipFill>
      <xdr:spPr>
        <a:xfrm>
          <a:off x="8826500" y="487400600"/>
          <a:ext cx="1714286" cy="1708571"/>
        </a:xfrm>
        <a:prstGeom prst="rect">
          <a:avLst/>
        </a:prstGeom>
      </xdr:spPr>
    </xdr:pic>
    <xdr:clientData/>
  </xdr:twoCellAnchor>
  <xdr:twoCellAnchor editAs="oneCell">
    <xdr:from>
      <xdr:col>2</xdr:col>
      <xdr:colOff>2692400</xdr:colOff>
      <xdr:row>960</xdr:row>
      <xdr:rowOff>12700</xdr:rowOff>
    </xdr:from>
    <xdr:to>
      <xdr:col>2</xdr:col>
      <xdr:colOff>4402876</xdr:colOff>
      <xdr:row>961</xdr:row>
      <xdr:rowOff>59476</xdr:rowOff>
    </xdr:to>
    <xdr:pic>
      <xdr:nvPicPr>
        <xdr:cNvPr id="277" name="図 276">
          <a:extLst>
            <a:ext uri="{FF2B5EF4-FFF2-40B4-BE49-F238E27FC236}">
              <a16:creationId xmlns:a16="http://schemas.microsoft.com/office/drawing/2014/main" id="{570F78C8-8DAD-D4E5-F484-2703E1240A24}"/>
            </a:ext>
          </a:extLst>
        </xdr:cNvPr>
        <xdr:cNvPicPr>
          <a:picLocks noChangeAspect="1"/>
        </xdr:cNvPicPr>
      </xdr:nvPicPr>
      <xdr:blipFill>
        <a:blip xmlns:r="http://schemas.openxmlformats.org/officeDocument/2006/relationships" r:embed="rId136"/>
        <a:stretch>
          <a:fillRect/>
        </a:stretch>
      </xdr:blipFill>
      <xdr:spPr>
        <a:xfrm>
          <a:off x="3759200" y="490982000"/>
          <a:ext cx="1714286" cy="1718096"/>
        </a:xfrm>
        <a:prstGeom prst="rect">
          <a:avLst/>
        </a:prstGeom>
      </xdr:spPr>
    </xdr:pic>
    <xdr:clientData/>
  </xdr:twoCellAnchor>
  <xdr:twoCellAnchor editAs="oneCell">
    <xdr:from>
      <xdr:col>5</xdr:col>
      <xdr:colOff>2679700</xdr:colOff>
      <xdr:row>960</xdr:row>
      <xdr:rowOff>12700</xdr:rowOff>
    </xdr:from>
    <xdr:to>
      <xdr:col>5</xdr:col>
      <xdr:colOff>4397796</xdr:colOff>
      <xdr:row>961</xdr:row>
      <xdr:rowOff>59476</xdr:rowOff>
    </xdr:to>
    <xdr:pic>
      <xdr:nvPicPr>
        <xdr:cNvPr id="278" name="図 277">
          <a:extLst>
            <a:ext uri="{FF2B5EF4-FFF2-40B4-BE49-F238E27FC236}">
              <a16:creationId xmlns:a16="http://schemas.microsoft.com/office/drawing/2014/main" id="{251142E8-12D1-D65A-CDAE-75E8EEA6921A}"/>
            </a:ext>
          </a:extLst>
        </xdr:cNvPr>
        <xdr:cNvPicPr>
          <a:picLocks noChangeAspect="1"/>
        </xdr:cNvPicPr>
      </xdr:nvPicPr>
      <xdr:blipFill>
        <a:blip xmlns:r="http://schemas.openxmlformats.org/officeDocument/2006/relationships" r:embed="rId136"/>
        <a:stretch>
          <a:fillRect/>
        </a:stretch>
      </xdr:blipFill>
      <xdr:spPr>
        <a:xfrm>
          <a:off x="8813800" y="490982000"/>
          <a:ext cx="1710476" cy="1718096"/>
        </a:xfrm>
        <a:prstGeom prst="rect">
          <a:avLst/>
        </a:prstGeom>
      </xdr:spPr>
    </xdr:pic>
    <xdr:clientData/>
  </xdr:twoCellAnchor>
  <xdr:twoCellAnchor editAs="oneCell">
    <xdr:from>
      <xdr:col>2</xdr:col>
      <xdr:colOff>2692400</xdr:colOff>
      <xdr:row>967</xdr:row>
      <xdr:rowOff>12700</xdr:rowOff>
    </xdr:from>
    <xdr:to>
      <xdr:col>2</xdr:col>
      <xdr:colOff>4402876</xdr:colOff>
      <xdr:row>968</xdr:row>
      <xdr:rowOff>53761</xdr:rowOff>
    </xdr:to>
    <xdr:pic>
      <xdr:nvPicPr>
        <xdr:cNvPr id="279" name="図 278">
          <a:extLst>
            <a:ext uri="{FF2B5EF4-FFF2-40B4-BE49-F238E27FC236}">
              <a16:creationId xmlns:a16="http://schemas.microsoft.com/office/drawing/2014/main" id="{3FAD08A1-B637-F844-0943-2133DBCD63F3}"/>
            </a:ext>
          </a:extLst>
        </xdr:cNvPr>
        <xdr:cNvPicPr>
          <a:picLocks noChangeAspect="1"/>
        </xdr:cNvPicPr>
      </xdr:nvPicPr>
      <xdr:blipFill>
        <a:blip xmlns:r="http://schemas.openxmlformats.org/officeDocument/2006/relationships" r:embed="rId137"/>
        <a:stretch>
          <a:fillRect/>
        </a:stretch>
      </xdr:blipFill>
      <xdr:spPr>
        <a:xfrm>
          <a:off x="3759200" y="494563400"/>
          <a:ext cx="1714286" cy="1718096"/>
        </a:xfrm>
        <a:prstGeom prst="rect">
          <a:avLst/>
        </a:prstGeom>
      </xdr:spPr>
    </xdr:pic>
    <xdr:clientData/>
  </xdr:twoCellAnchor>
  <xdr:twoCellAnchor editAs="oneCell">
    <xdr:from>
      <xdr:col>5</xdr:col>
      <xdr:colOff>2684780</xdr:colOff>
      <xdr:row>967</xdr:row>
      <xdr:rowOff>31115</xdr:rowOff>
    </xdr:from>
    <xdr:to>
      <xdr:col>5</xdr:col>
      <xdr:colOff>4402876</xdr:colOff>
      <xdr:row>968</xdr:row>
      <xdr:rowOff>60746</xdr:rowOff>
    </xdr:to>
    <xdr:pic>
      <xdr:nvPicPr>
        <xdr:cNvPr id="280" name="図 279">
          <a:extLst>
            <a:ext uri="{FF2B5EF4-FFF2-40B4-BE49-F238E27FC236}">
              <a16:creationId xmlns:a16="http://schemas.microsoft.com/office/drawing/2014/main" id="{3119EE70-CCDE-4742-A2AE-802A05E02DE0}"/>
            </a:ext>
          </a:extLst>
        </xdr:cNvPr>
        <xdr:cNvPicPr>
          <a:picLocks noChangeAspect="1"/>
        </xdr:cNvPicPr>
      </xdr:nvPicPr>
      <xdr:blipFill>
        <a:blip xmlns:r="http://schemas.openxmlformats.org/officeDocument/2006/relationships" r:embed="rId137"/>
        <a:stretch>
          <a:fillRect/>
        </a:stretch>
      </xdr:blipFill>
      <xdr:spPr>
        <a:xfrm>
          <a:off x="8818880" y="494581815"/>
          <a:ext cx="1714286" cy="1699046"/>
        </a:xfrm>
        <a:prstGeom prst="rect">
          <a:avLst/>
        </a:prstGeom>
      </xdr:spPr>
    </xdr:pic>
    <xdr:clientData/>
  </xdr:twoCellAnchor>
  <xdr:twoCellAnchor editAs="oneCell">
    <xdr:from>
      <xdr:col>2</xdr:col>
      <xdr:colOff>2692400</xdr:colOff>
      <xdr:row>974</xdr:row>
      <xdr:rowOff>12700</xdr:rowOff>
    </xdr:from>
    <xdr:to>
      <xdr:col>2</xdr:col>
      <xdr:colOff>4402876</xdr:colOff>
      <xdr:row>975</xdr:row>
      <xdr:rowOff>59476</xdr:rowOff>
    </xdr:to>
    <xdr:pic>
      <xdr:nvPicPr>
        <xdr:cNvPr id="281" name="図 280">
          <a:extLst>
            <a:ext uri="{FF2B5EF4-FFF2-40B4-BE49-F238E27FC236}">
              <a16:creationId xmlns:a16="http://schemas.microsoft.com/office/drawing/2014/main" id="{879B1592-3A78-3E8A-35D9-B9F6B4E1C4C6}"/>
            </a:ext>
          </a:extLst>
        </xdr:cNvPr>
        <xdr:cNvPicPr>
          <a:picLocks noChangeAspect="1"/>
        </xdr:cNvPicPr>
      </xdr:nvPicPr>
      <xdr:blipFill>
        <a:blip xmlns:r="http://schemas.openxmlformats.org/officeDocument/2006/relationships" r:embed="rId138"/>
        <a:stretch>
          <a:fillRect/>
        </a:stretch>
      </xdr:blipFill>
      <xdr:spPr>
        <a:xfrm>
          <a:off x="3759200" y="498144800"/>
          <a:ext cx="1714286" cy="1718096"/>
        </a:xfrm>
        <a:prstGeom prst="rect">
          <a:avLst/>
        </a:prstGeom>
      </xdr:spPr>
    </xdr:pic>
    <xdr:clientData/>
  </xdr:twoCellAnchor>
  <xdr:twoCellAnchor editAs="oneCell">
    <xdr:from>
      <xdr:col>5</xdr:col>
      <xdr:colOff>2688590</xdr:colOff>
      <xdr:row>974</xdr:row>
      <xdr:rowOff>25400</xdr:rowOff>
    </xdr:from>
    <xdr:to>
      <xdr:col>6</xdr:col>
      <xdr:colOff>3596</xdr:colOff>
      <xdr:row>975</xdr:row>
      <xdr:rowOff>96941</xdr:rowOff>
    </xdr:to>
    <xdr:pic>
      <xdr:nvPicPr>
        <xdr:cNvPr id="282" name="図 281">
          <a:extLst>
            <a:ext uri="{FF2B5EF4-FFF2-40B4-BE49-F238E27FC236}">
              <a16:creationId xmlns:a16="http://schemas.microsoft.com/office/drawing/2014/main" id="{11FDDC45-8C34-A005-1A31-BE8C7B01BBB5}"/>
            </a:ext>
          </a:extLst>
        </xdr:cNvPr>
        <xdr:cNvPicPr>
          <a:picLocks noChangeAspect="1"/>
        </xdr:cNvPicPr>
      </xdr:nvPicPr>
      <xdr:blipFill>
        <a:blip xmlns:r="http://schemas.openxmlformats.org/officeDocument/2006/relationships" r:embed="rId138"/>
        <a:stretch>
          <a:fillRect/>
        </a:stretch>
      </xdr:blipFill>
      <xdr:spPr>
        <a:xfrm>
          <a:off x="8822690" y="498157500"/>
          <a:ext cx="1721906" cy="1721906"/>
        </a:xfrm>
        <a:prstGeom prst="rect">
          <a:avLst/>
        </a:prstGeom>
      </xdr:spPr>
    </xdr:pic>
    <xdr:clientData/>
  </xdr:twoCellAnchor>
  <xdr:twoCellAnchor editAs="oneCell">
    <xdr:from>
      <xdr:col>2</xdr:col>
      <xdr:colOff>2832100</xdr:colOff>
      <xdr:row>981</xdr:row>
      <xdr:rowOff>12700</xdr:rowOff>
    </xdr:from>
    <xdr:to>
      <xdr:col>2</xdr:col>
      <xdr:colOff>4397815</xdr:colOff>
      <xdr:row>981</xdr:row>
      <xdr:rowOff>1584130</xdr:rowOff>
    </xdr:to>
    <xdr:pic>
      <xdr:nvPicPr>
        <xdr:cNvPr id="283" name="図 282">
          <a:extLst>
            <a:ext uri="{FF2B5EF4-FFF2-40B4-BE49-F238E27FC236}">
              <a16:creationId xmlns:a16="http://schemas.microsoft.com/office/drawing/2014/main" id="{474B7087-BBB6-CF38-839F-E5499897DF97}"/>
            </a:ext>
          </a:extLst>
        </xdr:cNvPr>
        <xdr:cNvPicPr>
          <a:picLocks noChangeAspect="1"/>
        </xdr:cNvPicPr>
      </xdr:nvPicPr>
      <xdr:blipFill>
        <a:blip xmlns:r="http://schemas.openxmlformats.org/officeDocument/2006/relationships" r:embed="rId139"/>
        <a:stretch>
          <a:fillRect/>
        </a:stretch>
      </xdr:blipFill>
      <xdr:spPr>
        <a:xfrm>
          <a:off x="3898900" y="501726200"/>
          <a:ext cx="1561905" cy="1561905"/>
        </a:xfrm>
        <a:prstGeom prst="rect">
          <a:avLst/>
        </a:prstGeom>
      </xdr:spPr>
    </xdr:pic>
    <xdr:clientData/>
  </xdr:twoCellAnchor>
  <xdr:twoCellAnchor editAs="oneCell">
    <xdr:from>
      <xdr:col>5</xdr:col>
      <xdr:colOff>2832100</xdr:colOff>
      <xdr:row>981</xdr:row>
      <xdr:rowOff>29210</xdr:rowOff>
    </xdr:from>
    <xdr:to>
      <xdr:col>5</xdr:col>
      <xdr:colOff>4397815</xdr:colOff>
      <xdr:row>981</xdr:row>
      <xdr:rowOff>1585400</xdr:rowOff>
    </xdr:to>
    <xdr:pic>
      <xdr:nvPicPr>
        <xdr:cNvPr id="284" name="図 283">
          <a:extLst>
            <a:ext uri="{FF2B5EF4-FFF2-40B4-BE49-F238E27FC236}">
              <a16:creationId xmlns:a16="http://schemas.microsoft.com/office/drawing/2014/main" id="{E0BE233C-CBF7-4FEC-AD69-A5D295D1866B}"/>
            </a:ext>
          </a:extLst>
        </xdr:cNvPr>
        <xdr:cNvPicPr>
          <a:picLocks noChangeAspect="1"/>
        </xdr:cNvPicPr>
      </xdr:nvPicPr>
      <xdr:blipFill>
        <a:blip xmlns:r="http://schemas.openxmlformats.org/officeDocument/2006/relationships" r:embed="rId139"/>
        <a:stretch>
          <a:fillRect/>
        </a:stretch>
      </xdr:blipFill>
      <xdr:spPr>
        <a:xfrm>
          <a:off x="8966200" y="501742710"/>
          <a:ext cx="1561905" cy="1560000"/>
        </a:xfrm>
        <a:prstGeom prst="rect">
          <a:avLst/>
        </a:prstGeom>
      </xdr:spPr>
    </xdr:pic>
    <xdr:clientData/>
  </xdr:twoCellAnchor>
  <xdr:twoCellAnchor editAs="oneCell">
    <xdr:from>
      <xdr:col>2</xdr:col>
      <xdr:colOff>2832100</xdr:colOff>
      <xdr:row>988</xdr:row>
      <xdr:rowOff>21590</xdr:rowOff>
    </xdr:from>
    <xdr:to>
      <xdr:col>2</xdr:col>
      <xdr:colOff>4397815</xdr:colOff>
      <xdr:row>988</xdr:row>
      <xdr:rowOff>1581590</xdr:rowOff>
    </xdr:to>
    <xdr:pic>
      <xdr:nvPicPr>
        <xdr:cNvPr id="285" name="図 284">
          <a:extLst>
            <a:ext uri="{FF2B5EF4-FFF2-40B4-BE49-F238E27FC236}">
              <a16:creationId xmlns:a16="http://schemas.microsoft.com/office/drawing/2014/main" id="{220262E7-161A-34A0-E92E-D82DF381755D}"/>
            </a:ext>
          </a:extLst>
        </xdr:cNvPr>
        <xdr:cNvPicPr>
          <a:picLocks noChangeAspect="1"/>
        </xdr:cNvPicPr>
      </xdr:nvPicPr>
      <xdr:blipFill>
        <a:blip xmlns:r="http://schemas.openxmlformats.org/officeDocument/2006/relationships" r:embed="rId140"/>
        <a:stretch>
          <a:fillRect/>
        </a:stretch>
      </xdr:blipFill>
      <xdr:spPr>
        <a:xfrm>
          <a:off x="3898900" y="505316490"/>
          <a:ext cx="1561905" cy="1561905"/>
        </a:xfrm>
        <a:prstGeom prst="rect">
          <a:avLst/>
        </a:prstGeom>
      </xdr:spPr>
    </xdr:pic>
    <xdr:clientData/>
  </xdr:twoCellAnchor>
  <xdr:twoCellAnchor editAs="oneCell">
    <xdr:from>
      <xdr:col>5</xdr:col>
      <xdr:colOff>2844800</xdr:colOff>
      <xdr:row>988</xdr:row>
      <xdr:rowOff>25400</xdr:rowOff>
    </xdr:from>
    <xdr:to>
      <xdr:col>6</xdr:col>
      <xdr:colOff>3615</xdr:colOff>
      <xdr:row>988</xdr:row>
      <xdr:rowOff>1577780</xdr:rowOff>
    </xdr:to>
    <xdr:pic>
      <xdr:nvPicPr>
        <xdr:cNvPr id="286" name="図 285">
          <a:extLst>
            <a:ext uri="{FF2B5EF4-FFF2-40B4-BE49-F238E27FC236}">
              <a16:creationId xmlns:a16="http://schemas.microsoft.com/office/drawing/2014/main" id="{45EDC308-58EA-3CAE-8AA0-F5DF20C68909}"/>
            </a:ext>
          </a:extLst>
        </xdr:cNvPr>
        <xdr:cNvPicPr>
          <a:picLocks noChangeAspect="1"/>
        </xdr:cNvPicPr>
      </xdr:nvPicPr>
      <xdr:blipFill>
        <a:blip xmlns:r="http://schemas.openxmlformats.org/officeDocument/2006/relationships" r:embed="rId140"/>
        <a:stretch>
          <a:fillRect/>
        </a:stretch>
      </xdr:blipFill>
      <xdr:spPr>
        <a:xfrm>
          <a:off x="8978900" y="505320300"/>
          <a:ext cx="1565715" cy="1561905"/>
        </a:xfrm>
        <a:prstGeom prst="rect">
          <a:avLst/>
        </a:prstGeom>
      </xdr:spPr>
    </xdr:pic>
    <xdr:clientData/>
  </xdr:twoCellAnchor>
  <xdr:twoCellAnchor editAs="oneCell">
    <xdr:from>
      <xdr:col>2</xdr:col>
      <xdr:colOff>2844800</xdr:colOff>
      <xdr:row>995</xdr:row>
      <xdr:rowOff>25400</xdr:rowOff>
    </xdr:from>
    <xdr:to>
      <xdr:col>2</xdr:col>
      <xdr:colOff>4399085</xdr:colOff>
      <xdr:row>995</xdr:row>
      <xdr:rowOff>1585400</xdr:rowOff>
    </xdr:to>
    <xdr:pic>
      <xdr:nvPicPr>
        <xdr:cNvPr id="287" name="図 286">
          <a:extLst>
            <a:ext uri="{FF2B5EF4-FFF2-40B4-BE49-F238E27FC236}">
              <a16:creationId xmlns:a16="http://schemas.microsoft.com/office/drawing/2014/main" id="{230B087C-06D7-4491-C544-FFA967E5239A}"/>
            </a:ext>
          </a:extLst>
        </xdr:cNvPr>
        <xdr:cNvPicPr>
          <a:picLocks noChangeAspect="1"/>
        </xdr:cNvPicPr>
      </xdr:nvPicPr>
      <xdr:blipFill>
        <a:blip xmlns:r="http://schemas.openxmlformats.org/officeDocument/2006/relationships" r:embed="rId141"/>
        <a:stretch>
          <a:fillRect/>
        </a:stretch>
      </xdr:blipFill>
      <xdr:spPr>
        <a:xfrm>
          <a:off x="3911600" y="508901700"/>
          <a:ext cx="1561905" cy="1561905"/>
        </a:xfrm>
        <a:prstGeom prst="rect">
          <a:avLst/>
        </a:prstGeom>
      </xdr:spPr>
    </xdr:pic>
    <xdr:clientData/>
  </xdr:twoCellAnchor>
  <xdr:twoCellAnchor editAs="oneCell">
    <xdr:from>
      <xdr:col>5</xdr:col>
      <xdr:colOff>2832100</xdr:colOff>
      <xdr:row>995</xdr:row>
      <xdr:rowOff>25400</xdr:rowOff>
    </xdr:from>
    <xdr:to>
      <xdr:col>5</xdr:col>
      <xdr:colOff>4401625</xdr:colOff>
      <xdr:row>995</xdr:row>
      <xdr:rowOff>1585400</xdr:rowOff>
    </xdr:to>
    <xdr:pic>
      <xdr:nvPicPr>
        <xdr:cNvPr id="288" name="図 287">
          <a:extLst>
            <a:ext uri="{FF2B5EF4-FFF2-40B4-BE49-F238E27FC236}">
              <a16:creationId xmlns:a16="http://schemas.microsoft.com/office/drawing/2014/main" id="{7A9C0BE2-9D0E-48B8-B09D-B3A69086A1F7}"/>
            </a:ext>
          </a:extLst>
        </xdr:cNvPr>
        <xdr:cNvPicPr>
          <a:picLocks noChangeAspect="1"/>
        </xdr:cNvPicPr>
      </xdr:nvPicPr>
      <xdr:blipFill>
        <a:blip xmlns:r="http://schemas.openxmlformats.org/officeDocument/2006/relationships" r:embed="rId141"/>
        <a:stretch>
          <a:fillRect/>
        </a:stretch>
      </xdr:blipFill>
      <xdr:spPr>
        <a:xfrm>
          <a:off x="8966200" y="508901700"/>
          <a:ext cx="1561905" cy="1561905"/>
        </a:xfrm>
        <a:prstGeom prst="rect">
          <a:avLst/>
        </a:prstGeom>
      </xdr:spPr>
    </xdr:pic>
    <xdr:clientData/>
  </xdr:twoCellAnchor>
  <xdr:twoCellAnchor editAs="oneCell">
    <xdr:from>
      <xdr:col>2</xdr:col>
      <xdr:colOff>2832100</xdr:colOff>
      <xdr:row>1002</xdr:row>
      <xdr:rowOff>25400</xdr:rowOff>
    </xdr:from>
    <xdr:to>
      <xdr:col>2</xdr:col>
      <xdr:colOff>4401625</xdr:colOff>
      <xdr:row>1002</xdr:row>
      <xdr:rowOff>1581590</xdr:rowOff>
    </xdr:to>
    <xdr:pic>
      <xdr:nvPicPr>
        <xdr:cNvPr id="289" name="図 288">
          <a:extLst>
            <a:ext uri="{FF2B5EF4-FFF2-40B4-BE49-F238E27FC236}">
              <a16:creationId xmlns:a16="http://schemas.microsoft.com/office/drawing/2014/main" id="{1CAA20C5-7DE0-6F2B-4C97-F2CC5AB8169C}"/>
            </a:ext>
          </a:extLst>
        </xdr:cNvPr>
        <xdr:cNvPicPr>
          <a:picLocks noChangeAspect="1"/>
        </xdr:cNvPicPr>
      </xdr:nvPicPr>
      <xdr:blipFill>
        <a:blip xmlns:r="http://schemas.openxmlformats.org/officeDocument/2006/relationships" r:embed="rId142"/>
        <a:stretch>
          <a:fillRect/>
        </a:stretch>
      </xdr:blipFill>
      <xdr:spPr>
        <a:xfrm>
          <a:off x="3898900" y="512483100"/>
          <a:ext cx="1561905" cy="1561905"/>
        </a:xfrm>
        <a:prstGeom prst="rect">
          <a:avLst/>
        </a:prstGeom>
      </xdr:spPr>
    </xdr:pic>
    <xdr:clientData/>
  </xdr:twoCellAnchor>
  <xdr:twoCellAnchor editAs="oneCell">
    <xdr:from>
      <xdr:col>5</xdr:col>
      <xdr:colOff>2844800</xdr:colOff>
      <xdr:row>1002</xdr:row>
      <xdr:rowOff>25400</xdr:rowOff>
    </xdr:from>
    <xdr:to>
      <xdr:col>5</xdr:col>
      <xdr:colOff>4399085</xdr:colOff>
      <xdr:row>1002</xdr:row>
      <xdr:rowOff>1581590</xdr:rowOff>
    </xdr:to>
    <xdr:pic>
      <xdr:nvPicPr>
        <xdr:cNvPr id="290" name="図 289">
          <a:extLst>
            <a:ext uri="{FF2B5EF4-FFF2-40B4-BE49-F238E27FC236}">
              <a16:creationId xmlns:a16="http://schemas.microsoft.com/office/drawing/2014/main" id="{10488159-266D-408C-8F5D-504084298C5E}"/>
            </a:ext>
          </a:extLst>
        </xdr:cNvPr>
        <xdr:cNvPicPr>
          <a:picLocks noChangeAspect="1"/>
        </xdr:cNvPicPr>
      </xdr:nvPicPr>
      <xdr:blipFill>
        <a:blip xmlns:r="http://schemas.openxmlformats.org/officeDocument/2006/relationships" r:embed="rId142"/>
        <a:stretch>
          <a:fillRect/>
        </a:stretch>
      </xdr:blipFill>
      <xdr:spPr>
        <a:xfrm>
          <a:off x="8978900" y="512483100"/>
          <a:ext cx="1561905" cy="1561905"/>
        </a:xfrm>
        <a:prstGeom prst="rect">
          <a:avLst/>
        </a:prstGeom>
      </xdr:spPr>
    </xdr:pic>
    <xdr:clientData/>
  </xdr:twoCellAnchor>
  <xdr:twoCellAnchor editAs="oneCell">
    <xdr:from>
      <xdr:col>2</xdr:col>
      <xdr:colOff>2844800</xdr:colOff>
      <xdr:row>1009</xdr:row>
      <xdr:rowOff>25400</xdr:rowOff>
    </xdr:from>
    <xdr:to>
      <xdr:col>2</xdr:col>
      <xdr:colOff>4399085</xdr:colOff>
      <xdr:row>1009</xdr:row>
      <xdr:rowOff>1585400</xdr:rowOff>
    </xdr:to>
    <xdr:pic>
      <xdr:nvPicPr>
        <xdr:cNvPr id="291" name="図 290">
          <a:extLst>
            <a:ext uri="{FF2B5EF4-FFF2-40B4-BE49-F238E27FC236}">
              <a16:creationId xmlns:a16="http://schemas.microsoft.com/office/drawing/2014/main" id="{15D360A3-C555-7986-A40B-A6BEFCEBED4A}"/>
            </a:ext>
          </a:extLst>
        </xdr:cNvPr>
        <xdr:cNvPicPr>
          <a:picLocks noChangeAspect="1"/>
        </xdr:cNvPicPr>
      </xdr:nvPicPr>
      <xdr:blipFill>
        <a:blip xmlns:r="http://schemas.openxmlformats.org/officeDocument/2006/relationships" r:embed="rId143"/>
        <a:stretch>
          <a:fillRect/>
        </a:stretch>
      </xdr:blipFill>
      <xdr:spPr>
        <a:xfrm>
          <a:off x="3911600" y="516064500"/>
          <a:ext cx="1561905" cy="1561905"/>
        </a:xfrm>
        <a:prstGeom prst="rect">
          <a:avLst/>
        </a:prstGeom>
      </xdr:spPr>
    </xdr:pic>
    <xdr:clientData/>
  </xdr:twoCellAnchor>
  <xdr:twoCellAnchor editAs="oneCell">
    <xdr:from>
      <xdr:col>5</xdr:col>
      <xdr:colOff>2840990</xdr:colOff>
      <xdr:row>1009</xdr:row>
      <xdr:rowOff>25400</xdr:rowOff>
    </xdr:from>
    <xdr:to>
      <xdr:col>5</xdr:col>
      <xdr:colOff>4402895</xdr:colOff>
      <xdr:row>1009</xdr:row>
      <xdr:rowOff>1585400</xdr:rowOff>
    </xdr:to>
    <xdr:pic>
      <xdr:nvPicPr>
        <xdr:cNvPr id="292" name="図 291">
          <a:extLst>
            <a:ext uri="{FF2B5EF4-FFF2-40B4-BE49-F238E27FC236}">
              <a16:creationId xmlns:a16="http://schemas.microsoft.com/office/drawing/2014/main" id="{F42D9FCC-2DAD-48CC-93CA-4B4A3ECA10B1}"/>
            </a:ext>
          </a:extLst>
        </xdr:cNvPr>
        <xdr:cNvPicPr>
          <a:picLocks noChangeAspect="1"/>
        </xdr:cNvPicPr>
      </xdr:nvPicPr>
      <xdr:blipFill>
        <a:blip xmlns:r="http://schemas.openxmlformats.org/officeDocument/2006/relationships" r:embed="rId143"/>
        <a:stretch>
          <a:fillRect/>
        </a:stretch>
      </xdr:blipFill>
      <xdr:spPr>
        <a:xfrm>
          <a:off x="8975090" y="516064500"/>
          <a:ext cx="1561905" cy="1561905"/>
        </a:xfrm>
        <a:prstGeom prst="rect">
          <a:avLst/>
        </a:prstGeom>
      </xdr:spPr>
    </xdr:pic>
    <xdr:clientData/>
  </xdr:twoCellAnchor>
  <xdr:twoCellAnchor editAs="oneCell">
    <xdr:from>
      <xdr:col>2</xdr:col>
      <xdr:colOff>2844800</xdr:colOff>
      <xdr:row>1016</xdr:row>
      <xdr:rowOff>25400</xdr:rowOff>
    </xdr:from>
    <xdr:to>
      <xdr:col>2</xdr:col>
      <xdr:colOff>4399085</xdr:colOff>
      <xdr:row>1016</xdr:row>
      <xdr:rowOff>1581590</xdr:rowOff>
    </xdr:to>
    <xdr:pic>
      <xdr:nvPicPr>
        <xdr:cNvPr id="293" name="図 292">
          <a:extLst>
            <a:ext uri="{FF2B5EF4-FFF2-40B4-BE49-F238E27FC236}">
              <a16:creationId xmlns:a16="http://schemas.microsoft.com/office/drawing/2014/main" id="{CFBE9C11-B1DC-A647-F77A-185DA5F9C47A}"/>
            </a:ext>
          </a:extLst>
        </xdr:cNvPr>
        <xdr:cNvPicPr>
          <a:picLocks noChangeAspect="1"/>
        </xdr:cNvPicPr>
      </xdr:nvPicPr>
      <xdr:blipFill>
        <a:blip xmlns:r="http://schemas.openxmlformats.org/officeDocument/2006/relationships" r:embed="rId144"/>
        <a:stretch>
          <a:fillRect/>
        </a:stretch>
      </xdr:blipFill>
      <xdr:spPr>
        <a:xfrm>
          <a:off x="3911600" y="519645900"/>
          <a:ext cx="1561905" cy="1561905"/>
        </a:xfrm>
        <a:prstGeom prst="rect">
          <a:avLst/>
        </a:prstGeom>
      </xdr:spPr>
    </xdr:pic>
    <xdr:clientData/>
  </xdr:twoCellAnchor>
  <xdr:twoCellAnchor editAs="oneCell">
    <xdr:from>
      <xdr:col>5</xdr:col>
      <xdr:colOff>2844800</xdr:colOff>
      <xdr:row>1016</xdr:row>
      <xdr:rowOff>25400</xdr:rowOff>
    </xdr:from>
    <xdr:to>
      <xdr:col>5</xdr:col>
      <xdr:colOff>4399085</xdr:colOff>
      <xdr:row>1016</xdr:row>
      <xdr:rowOff>1581590</xdr:rowOff>
    </xdr:to>
    <xdr:pic>
      <xdr:nvPicPr>
        <xdr:cNvPr id="294" name="図 293">
          <a:extLst>
            <a:ext uri="{FF2B5EF4-FFF2-40B4-BE49-F238E27FC236}">
              <a16:creationId xmlns:a16="http://schemas.microsoft.com/office/drawing/2014/main" id="{FEA7932A-4E02-48E8-BEBF-6E6149748606}"/>
            </a:ext>
          </a:extLst>
        </xdr:cNvPr>
        <xdr:cNvPicPr>
          <a:picLocks noChangeAspect="1"/>
        </xdr:cNvPicPr>
      </xdr:nvPicPr>
      <xdr:blipFill>
        <a:blip xmlns:r="http://schemas.openxmlformats.org/officeDocument/2006/relationships" r:embed="rId144"/>
        <a:stretch>
          <a:fillRect/>
        </a:stretch>
      </xdr:blipFill>
      <xdr:spPr>
        <a:xfrm>
          <a:off x="8978900" y="519645900"/>
          <a:ext cx="1561905" cy="1561905"/>
        </a:xfrm>
        <a:prstGeom prst="rect">
          <a:avLst/>
        </a:prstGeom>
      </xdr:spPr>
    </xdr:pic>
    <xdr:clientData/>
  </xdr:twoCellAnchor>
  <xdr:twoCellAnchor editAs="oneCell">
    <xdr:from>
      <xdr:col>2</xdr:col>
      <xdr:colOff>2832100</xdr:colOff>
      <xdr:row>1023</xdr:row>
      <xdr:rowOff>21590</xdr:rowOff>
    </xdr:from>
    <xdr:to>
      <xdr:col>2</xdr:col>
      <xdr:colOff>4397815</xdr:colOff>
      <xdr:row>1023</xdr:row>
      <xdr:rowOff>1585400</xdr:rowOff>
    </xdr:to>
    <xdr:pic>
      <xdr:nvPicPr>
        <xdr:cNvPr id="295" name="図 294">
          <a:extLst>
            <a:ext uri="{FF2B5EF4-FFF2-40B4-BE49-F238E27FC236}">
              <a16:creationId xmlns:a16="http://schemas.microsoft.com/office/drawing/2014/main" id="{8469BE1B-09F1-3469-CDD9-B645FF6AB9FB}"/>
            </a:ext>
          </a:extLst>
        </xdr:cNvPr>
        <xdr:cNvPicPr>
          <a:picLocks noChangeAspect="1"/>
        </xdr:cNvPicPr>
      </xdr:nvPicPr>
      <xdr:blipFill>
        <a:blip xmlns:r="http://schemas.openxmlformats.org/officeDocument/2006/relationships" r:embed="rId145"/>
        <a:stretch>
          <a:fillRect/>
        </a:stretch>
      </xdr:blipFill>
      <xdr:spPr>
        <a:xfrm>
          <a:off x="3898900" y="523223490"/>
          <a:ext cx="1561905" cy="1561905"/>
        </a:xfrm>
        <a:prstGeom prst="rect">
          <a:avLst/>
        </a:prstGeom>
      </xdr:spPr>
    </xdr:pic>
    <xdr:clientData/>
  </xdr:twoCellAnchor>
  <xdr:twoCellAnchor editAs="oneCell">
    <xdr:from>
      <xdr:col>5</xdr:col>
      <xdr:colOff>2832100</xdr:colOff>
      <xdr:row>1023</xdr:row>
      <xdr:rowOff>12700</xdr:rowOff>
    </xdr:from>
    <xdr:to>
      <xdr:col>5</xdr:col>
      <xdr:colOff>4397815</xdr:colOff>
      <xdr:row>1023</xdr:row>
      <xdr:rowOff>1584130</xdr:rowOff>
    </xdr:to>
    <xdr:pic>
      <xdr:nvPicPr>
        <xdr:cNvPr id="296" name="図 295">
          <a:extLst>
            <a:ext uri="{FF2B5EF4-FFF2-40B4-BE49-F238E27FC236}">
              <a16:creationId xmlns:a16="http://schemas.microsoft.com/office/drawing/2014/main" id="{36EABF50-AE45-480D-A4FB-F86CB12839FB}"/>
            </a:ext>
          </a:extLst>
        </xdr:cNvPr>
        <xdr:cNvPicPr>
          <a:picLocks noChangeAspect="1"/>
        </xdr:cNvPicPr>
      </xdr:nvPicPr>
      <xdr:blipFill>
        <a:blip xmlns:r="http://schemas.openxmlformats.org/officeDocument/2006/relationships" r:embed="rId145"/>
        <a:stretch>
          <a:fillRect/>
        </a:stretch>
      </xdr:blipFill>
      <xdr:spPr>
        <a:xfrm>
          <a:off x="8966200" y="523214600"/>
          <a:ext cx="1561905" cy="1561905"/>
        </a:xfrm>
        <a:prstGeom prst="rect">
          <a:avLst/>
        </a:prstGeom>
      </xdr:spPr>
    </xdr:pic>
    <xdr:clientData/>
  </xdr:twoCellAnchor>
  <xdr:twoCellAnchor editAs="oneCell">
    <xdr:from>
      <xdr:col>2</xdr:col>
      <xdr:colOff>2835275</xdr:colOff>
      <xdr:row>1030</xdr:row>
      <xdr:rowOff>21590</xdr:rowOff>
    </xdr:from>
    <xdr:to>
      <xdr:col>2</xdr:col>
      <xdr:colOff>4400990</xdr:colOff>
      <xdr:row>1030</xdr:row>
      <xdr:rowOff>1581590</xdr:rowOff>
    </xdr:to>
    <xdr:pic>
      <xdr:nvPicPr>
        <xdr:cNvPr id="297" name="図 296">
          <a:extLst>
            <a:ext uri="{FF2B5EF4-FFF2-40B4-BE49-F238E27FC236}">
              <a16:creationId xmlns:a16="http://schemas.microsoft.com/office/drawing/2014/main" id="{68018064-9930-9C73-5501-9C3CC66393B5}"/>
            </a:ext>
          </a:extLst>
        </xdr:cNvPr>
        <xdr:cNvPicPr>
          <a:picLocks noChangeAspect="1"/>
        </xdr:cNvPicPr>
      </xdr:nvPicPr>
      <xdr:blipFill>
        <a:blip xmlns:r="http://schemas.openxmlformats.org/officeDocument/2006/relationships" r:embed="rId146"/>
        <a:stretch>
          <a:fillRect/>
        </a:stretch>
      </xdr:blipFill>
      <xdr:spPr>
        <a:xfrm>
          <a:off x="3902075" y="526804890"/>
          <a:ext cx="1561905" cy="1561905"/>
        </a:xfrm>
        <a:prstGeom prst="rect">
          <a:avLst/>
        </a:prstGeom>
      </xdr:spPr>
    </xdr:pic>
    <xdr:clientData/>
  </xdr:twoCellAnchor>
  <xdr:twoCellAnchor editAs="oneCell">
    <xdr:from>
      <xdr:col>5</xdr:col>
      <xdr:colOff>2844800</xdr:colOff>
      <xdr:row>1030</xdr:row>
      <xdr:rowOff>12700</xdr:rowOff>
    </xdr:from>
    <xdr:to>
      <xdr:col>5</xdr:col>
      <xdr:colOff>4402895</xdr:colOff>
      <xdr:row>1030</xdr:row>
      <xdr:rowOff>1580320</xdr:rowOff>
    </xdr:to>
    <xdr:pic>
      <xdr:nvPicPr>
        <xdr:cNvPr id="298" name="図 297">
          <a:extLst>
            <a:ext uri="{FF2B5EF4-FFF2-40B4-BE49-F238E27FC236}">
              <a16:creationId xmlns:a16="http://schemas.microsoft.com/office/drawing/2014/main" id="{1AE33439-C7F0-4F42-891F-28E72243587B}"/>
            </a:ext>
          </a:extLst>
        </xdr:cNvPr>
        <xdr:cNvPicPr>
          <a:picLocks noChangeAspect="1"/>
        </xdr:cNvPicPr>
      </xdr:nvPicPr>
      <xdr:blipFill>
        <a:blip xmlns:r="http://schemas.openxmlformats.org/officeDocument/2006/relationships" r:embed="rId146"/>
        <a:stretch>
          <a:fillRect/>
        </a:stretch>
      </xdr:blipFill>
      <xdr:spPr>
        <a:xfrm>
          <a:off x="8978900" y="526796000"/>
          <a:ext cx="1561905" cy="1561905"/>
        </a:xfrm>
        <a:prstGeom prst="rect">
          <a:avLst/>
        </a:prstGeom>
      </xdr:spPr>
    </xdr:pic>
    <xdr:clientData/>
  </xdr:twoCellAnchor>
  <xdr:twoCellAnchor editAs="oneCell">
    <xdr:from>
      <xdr:col>2</xdr:col>
      <xdr:colOff>2832100</xdr:colOff>
      <xdr:row>1037</xdr:row>
      <xdr:rowOff>25400</xdr:rowOff>
    </xdr:from>
    <xdr:to>
      <xdr:col>2</xdr:col>
      <xdr:colOff>4397815</xdr:colOff>
      <xdr:row>1037</xdr:row>
      <xdr:rowOff>1581590</xdr:rowOff>
    </xdr:to>
    <xdr:pic>
      <xdr:nvPicPr>
        <xdr:cNvPr id="299" name="図 298">
          <a:extLst>
            <a:ext uri="{FF2B5EF4-FFF2-40B4-BE49-F238E27FC236}">
              <a16:creationId xmlns:a16="http://schemas.microsoft.com/office/drawing/2014/main" id="{90C4F1B8-2B02-C663-7061-1B52EA12C9D9}"/>
            </a:ext>
          </a:extLst>
        </xdr:cNvPr>
        <xdr:cNvPicPr>
          <a:picLocks noChangeAspect="1"/>
        </xdr:cNvPicPr>
      </xdr:nvPicPr>
      <xdr:blipFill>
        <a:blip xmlns:r="http://schemas.openxmlformats.org/officeDocument/2006/relationships" r:embed="rId147"/>
        <a:stretch>
          <a:fillRect/>
        </a:stretch>
      </xdr:blipFill>
      <xdr:spPr>
        <a:xfrm>
          <a:off x="3898900" y="530390100"/>
          <a:ext cx="1561905" cy="1561905"/>
        </a:xfrm>
        <a:prstGeom prst="rect">
          <a:avLst/>
        </a:prstGeom>
      </xdr:spPr>
    </xdr:pic>
    <xdr:clientData/>
  </xdr:twoCellAnchor>
  <xdr:twoCellAnchor editAs="oneCell">
    <xdr:from>
      <xdr:col>5</xdr:col>
      <xdr:colOff>2832100</xdr:colOff>
      <xdr:row>1037</xdr:row>
      <xdr:rowOff>25400</xdr:rowOff>
    </xdr:from>
    <xdr:to>
      <xdr:col>5</xdr:col>
      <xdr:colOff>4397815</xdr:colOff>
      <xdr:row>1037</xdr:row>
      <xdr:rowOff>1581590</xdr:rowOff>
    </xdr:to>
    <xdr:pic>
      <xdr:nvPicPr>
        <xdr:cNvPr id="300" name="図 299">
          <a:extLst>
            <a:ext uri="{FF2B5EF4-FFF2-40B4-BE49-F238E27FC236}">
              <a16:creationId xmlns:a16="http://schemas.microsoft.com/office/drawing/2014/main" id="{CFD35B94-EC74-4367-B500-B1549C92B914}"/>
            </a:ext>
          </a:extLst>
        </xdr:cNvPr>
        <xdr:cNvPicPr>
          <a:picLocks noChangeAspect="1"/>
        </xdr:cNvPicPr>
      </xdr:nvPicPr>
      <xdr:blipFill>
        <a:blip xmlns:r="http://schemas.openxmlformats.org/officeDocument/2006/relationships" r:embed="rId147"/>
        <a:stretch>
          <a:fillRect/>
        </a:stretch>
      </xdr:blipFill>
      <xdr:spPr>
        <a:xfrm>
          <a:off x="8966200" y="530390100"/>
          <a:ext cx="1561905" cy="1561905"/>
        </a:xfrm>
        <a:prstGeom prst="rect">
          <a:avLst/>
        </a:prstGeom>
      </xdr:spPr>
    </xdr:pic>
    <xdr:clientData/>
  </xdr:twoCellAnchor>
  <xdr:twoCellAnchor editAs="oneCell">
    <xdr:from>
      <xdr:col>2</xdr:col>
      <xdr:colOff>2832100</xdr:colOff>
      <xdr:row>1044</xdr:row>
      <xdr:rowOff>25400</xdr:rowOff>
    </xdr:from>
    <xdr:to>
      <xdr:col>2</xdr:col>
      <xdr:colOff>4397815</xdr:colOff>
      <xdr:row>1044</xdr:row>
      <xdr:rowOff>1577780</xdr:rowOff>
    </xdr:to>
    <xdr:pic>
      <xdr:nvPicPr>
        <xdr:cNvPr id="301" name="図 300">
          <a:extLst>
            <a:ext uri="{FF2B5EF4-FFF2-40B4-BE49-F238E27FC236}">
              <a16:creationId xmlns:a16="http://schemas.microsoft.com/office/drawing/2014/main" id="{7F7A8AD9-0BEA-18CC-45EB-AB4E4270AF61}"/>
            </a:ext>
          </a:extLst>
        </xdr:cNvPr>
        <xdr:cNvPicPr>
          <a:picLocks noChangeAspect="1"/>
        </xdr:cNvPicPr>
      </xdr:nvPicPr>
      <xdr:blipFill>
        <a:blip xmlns:r="http://schemas.openxmlformats.org/officeDocument/2006/relationships" r:embed="rId148"/>
        <a:stretch>
          <a:fillRect/>
        </a:stretch>
      </xdr:blipFill>
      <xdr:spPr>
        <a:xfrm>
          <a:off x="3898900" y="533971500"/>
          <a:ext cx="1561905" cy="1561905"/>
        </a:xfrm>
        <a:prstGeom prst="rect">
          <a:avLst/>
        </a:prstGeom>
      </xdr:spPr>
    </xdr:pic>
    <xdr:clientData/>
  </xdr:twoCellAnchor>
  <xdr:twoCellAnchor editAs="oneCell">
    <xdr:from>
      <xdr:col>5</xdr:col>
      <xdr:colOff>2844800</xdr:colOff>
      <xdr:row>1044</xdr:row>
      <xdr:rowOff>25400</xdr:rowOff>
    </xdr:from>
    <xdr:to>
      <xdr:col>5</xdr:col>
      <xdr:colOff>4402895</xdr:colOff>
      <xdr:row>1044</xdr:row>
      <xdr:rowOff>1577780</xdr:rowOff>
    </xdr:to>
    <xdr:pic>
      <xdr:nvPicPr>
        <xdr:cNvPr id="302" name="図 301">
          <a:extLst>
            <a:ext uri="{FF2B5EF4-FFF2-40B4-BE49-F238E27FC236}">
              <a16:creationId xmlns:a16="http://schemas.microsoft.com/office/drawing/2014/main" id="{C43F6ADD-0D9D-4CF1-B65D-9830872978E5}"/>
            </a:ext>
          </a:extLst>
        </xdr:cNvPr>
        <xdr:cNvPicPr>
          <a:picLocks noChangeAspect="1"/>
        </xdr:cNvPicPr>
      </xdr:nvPicPr>
      <xdr:blipFill>
        <a:blip xmlns:r="http://schemas.openxmlformats.org/officeDocument/2006/relationships" r:embed="rId148"/>
        <a:stretch>
          <a:fillRect/>
        </a:stretch>
      </xdr:blipFill>
      <xdr:spPr>
        <a:xfrm>
          <a:off x="8978900" y="533971500"/>
          <a:ext cx="1561905" cy="1561905"/>
        </a:xfrm>
        <a:prstGeom prst="rect">
          <a:avLst/>
        </a:prstGeom>
      </xdr:spPr>
    </xdr:pic>
    <xdr:clientData/>
  </xdr:twoCellAnchor>
  <xdr:twoCellAnchor editAs="oneCell">
    <xdr:from>
      <xdr:col>2</xdr:col>
      <xdr:colOff>2832100</xdr:colOff>
      <xdr:row>1051</xdr:row>
      <xdr:rowOff>12700</xdr:rowOff>
    </xdr:from>
    <xdr:to>
      <xdr:col>2</xdr:col>
      <xdr:colOff>4397815</xdr:colOff>
      <xdr:row>1051</xdr:row>
      <xdr:rowOff>1584130</xdr:rowOff>
    </xdr:to>
    <xdr:pic>
      <xdr:nvPicPr>
        <xdr:cNvPr id="303" name="図 302">
          <a:extLst>
            <a:ext uri="{FF2B5EF4-FFF2-40B4-BE49-F238E27FC236}">
              <a16:creationId xmlns:a16="http://schemas.microsoft.com/office/drawing/2014/main" id="{2A23BFC4-F72F-8E62-04C4-D51D07948001}"/>
            </a:ext>
          </a:extLst>
        </xdr:cNvPr>
        <xdr:cNvPicPr>
          <a:picLocks noChangeAspect="1"/>
        </xdr:cNvPicPr>
      </xdr:nvPicPr>
      <xdr:blipFill>
        <a:blip xmlns:r="http://schemas.openxmlformats.org/officeDocument/2006/relationships" r:embed="rId149"/>
        <a:stretch>
          <a:fillRect/>
        </a:stretch>
      </xdr:blipFill>
      <xdr:spPr>
        <a:xfrm>
          <a:off x="3898900" y="537540200"/>
          <a:ext cx="1561905" cy="1561905"/>
        </a:xfrm>
        <a:prstGeom prst="rect">
          <a:avLst/>
        </a:prstGeom>
      </xdr:spPr>
    </xdr:pic>
    <xdr:clientData/>
  </xdr:twoCellAnchor>
  <xdr:twoCellAnchor editAs="oneCell">
    <xdr:from>
      <xdr:col>5</xdr:col>
      <xdr:colOff>2832100</xdr:colOff>
      <xdr:row>1051</xdr:row>
      <xdr:rowOff>12700</xdr:rowOff>
    </xdr:from>
    <xdr:to>
      <xdr:col>5</xdr:col>
      <xdr:colOff>4397815</xdr:colOff>
      <xdr:row>1051</xdr:row>
      <xdr:rowOff>1584130</xdr:rowOff>
    </xdr:to>
    <xdr:pic>
      <xdr:nvPicPr>
        <xdr:cNvPr id="304" name="図 303">
          <a:extLst>
            <a:ext uri="{FF2B5EF4-FFF2-40B4-BE49-F238E27FC236}">
              <a16:creationId xmlns:a16="http://schemas.microsoft.com/office/drawing/2014/main" id="{8596BBDE-2153-4BBC-9D73-A1396999CAE1}"/>
            </a:ext>
          </a:extLst>
        </xdr:cNvPr>
        <xdr:cNvPicPr>
          <a:picLocks noChangeAspect="1"/>
        </xdr:cNvPicPr>
      </xdr:nvPicPr>
      <xdr:blipFill>
        <a:blip xmlns:r="http://schemas.openxmlformats.org/officeDocument/2006/relationships" r:embed="rId149"/>
        <a:stretch>
          <a:fillRect/>
        </a:stretch>
      </xdr:blipFill>
      <xdr:spPr>
        <a:xfrm>
          <a:off x="8966200" y="537540200"/>
          <a:ext cx="1561905" cy="1561905"/>
        </a:xfrm>
        <a:prstGeom prst="rect">
          <a:avLst/>
        </a:prstGeom>
      </xdr:spPr>
    </xdr:pic>
    <xdr:clientData/>
  </xdr:twoCellAnchor>
  <xdr:twoCellAnchor editAs="oneCell">
    <xdr:from>
      <xdr:col>2</xdr:col>
      <xdr:colOff>2844800</xdr:colOff>
      <xdr:row>1058</xdr:row>
      <xdr:rowOff>12700</xdr:rowOff>
    </xdr:from>
    <xdr:to>
      <xdr:col>2</xdr:col>
      <xdr:colOff>4402895</xdr:colOff>
      <xdr:row>1058</xdr:row>
      <xdr:rowOff>1580320</xdr:rowOff>
    </xdr:to>
    <xdr:pic>
      <xdr:nvPicPr>
        <xdr:cNvPr id="305" name="図 304">
          <a:extLst>
            <a:ext uri="{FF2B5EF4-FFF2-40B4-BE49-F238E27FC236}">
              <a16:creationId xmlns:a16="http://schemas.microsoft.com/office/drawing/2014/main" id="{59F7B438-F1EA-4606-4750-D0BBF5413E50}"/>
            </a:ext>
          </a:extLst>
        </xdr:cNvPr>
        <xdr:cNvPicPr>
          <a:picLocks noChangeAspect="1"/>
        </xdr:cNvPicPr>
      </xdr:nvPicPr>
      <xdr:blipFill>
        <a:blip xmlns:r="http://schemas.openxmlformats.org/officeDocument/2006/relationships" r:embed="rId150"/>
        <a:stretch>
          <a:fillRect/>
        </a:stretch>
      </xdr:blipFill>
      <xdr:spPr>
        <a:xfrm>
          <a:off x="3911600" y="541121600"/>
          <a:ext cx="1561905" cy="1561905"/>
        </a:xfrm>
        <a:prstGeom prst="rect">
          <a:avLst/>
        </a:prstGeom>
      </xdr:spPr>
    </xdr:pic>
    <xdr:clientData/>
  </xdr:twoCellAnchor>
  <xdr:twoCellAnchor editAs="oneCell">
    <xdr:from>
      <xdr:col>5</xdr:col>
      <xdr:colOff>2840990</xdr:colOff>
      <xdr:row>1058</xdr:row>
      <xdr:rowOff>25400</xdr:rowOff>
    </xdr:from>
    <xdr:to>
      <xdr:col>5</xdr:col>
      <xdr:colOff>4399085</xdr:colOff>
      <xdr:row>1058</xdr:row>
      <xdr:rowOff>1577780</xdr:rowOff>
    </xdr:to>
    <xdr:pic>
      <xdr:nvPicPr>
        <xdr:cNvPr id="306" name="図 305">
          <a:extLst>
            <a:ext uri="{FF2B5EF4-FFF2-40B4-BE49-F238E27FC236}">
              <a16:creationId xmlns:a16="http://schemas.microsoft.com/office/drawing/2014/main" id="{9D86F158-E120-407E-AA40-BA4E2DE4E0AA}"/>
            </a:ext>
          </a:extLst>
        </xdr:cNvPr>
        <xdr:cNvPicPr>
          <a:picLocks noChangeAspect="1"/>
        </xdr:cNvPicPr>
      </xdr:nvPicPr>
      <xdr:blipFill>
        <a:blip xmlns:r="http://schemas.openxmlformats.org/officeDocument/2006/relationships" r:embed="rId150"/>
        <a:stretch>
          <a:fillRect/>
        </a:stretch>
      </xdr:blipFill>
      <xdr:spPr>
        <a:xfrm>
          <a:off x="8975090" y="541134300"/>
          <a:ext cx="1561905" cy="1561905"/>
        </a:xfrm>
        <a:prstGeom prst="rect">
          <a:avLst/>
        </a:prstGeom>
      </xdr:spPr>
    </xdr:pic>
    <xdr:clientData/>
  </xdr:twoCellAnchor>
  <xdr:twoCellAnchor editAs="oneCell">
    <xdr:from>
      <xdr:col>2</xdr:col>
      <xdr:colOff>2832100</xdr:colOff>
      <xdr:row>1065</xdr:row>
      <xdr:rowOff>12700</xdr:rowOff>
    </xdr:from>
    <xdr:to>
      <xdr:col>2</xdr:col>
      <xdr:colOff>4397815</xdr:colOff>
      <xdr:row>1065</xdr:row>
      <xdr:rowOff>1584130</xdr:rowOff>
    </xdr:to>
    <xdr:pic>
      <xdr:nvPicPr>
        <xdr:cNvPr id="307" name="図 306">
          <a:extLst>
            <a:ext uri="{FF2B5EF4-FFF2-40B4-BE49-F238E27FC236}">
              <a16:creationId xmlns:a16="http://schemas.microsoft.com/office/drawing/2014/main" id="{815ACCBD-AA48-5D92-38F2-38BF15EE0B5E}"/>
            </a:ext>
          </a:extLst>
        </xdr:cNvPr>
        <xdr:cNvPicPr>
          <a:picLocks noChangeAspect="1"/>
        </xdr:cNvPicPr>
      </xdr:nvPicPr>
      <xdr:blipFill>
        <a:blip xmlns:r="http://schemas.openxmlformats.org/officeDocument/2006/relationships" r:embed="rId151"/>
        <a:stretch>
          <a:fillRect/>
        </a:stretch>
      </xdr:blipFill>
      <xdr:spPr>
        <a:xfrm>
          <a:off x="3898900" y="544703000"/>
          <a:ext cx="1561905" cy="1561905"/>
        </a:xfrm>
        <a:prstGeom prst="rect">
          <a:avLst/>
        </a:prstGeom>
      </xdr:spPr>
    </xdr:pic>
    <xdr:clientData/>
  </xdr:twoCellAnchor>
  <xdr:twoCellAnchor editAs="oneCell">
    <xdr:from>
      <xdr:col>5</xdr:col>
      <xdr:colOff>2840990</xdr:colOff>
      <xdr:row>1065</xdr:row>
      <xdr:rowOff>25400</xdr:rowOff>
    </xdr:from>
    <xdr:to>
      <xdr:col>5</xdr:col>
      <xdr:colOff>4399085</xdr:colOff>
      <xdr:row>1065</xdr:row>
      <xdr:rowOff>1581590</xdr:rowOff>
    </xdr:to>
    <xdr:pic>
      <xdr:nvPicPr>
        <xdr:cNvPr id="308" name="図 307">
          <a:extLst>
            <a:ext uri="{FF2B5EF4-FFF2-40B4-BE49-F238E27FC236}">
              <a16:creationId xmlns:a16="http://schemas.microsoft.com/office/drawing/2014/main" id="{9CECAD5E-F1DD-4F1D-A248-4564DFD58735}"/>
            </a:ext>
          </a:extLst>
        </xdr:cNvPr>
        <xdr:cNvPicPr>
          <a:picLocks noChangeAspect="1"/>
        </xdr:cNvPicPr>
      </xdr:nvPicPr>
      <xdr:blipFill>
        <a:blip xmlns:r="http://schemas.openxmlformats.org/officeDocument/2006/relationships" r:embed="rId151"/>
        <a:stretch>
          <a:fillRect/>
        </a:stretch>
      </xdr:blipFill>
      <xdr:spPr>
        <a:xfrm>
          <a:off x="8975090" y="544715700"/>
          <a:ext cx="1561905" cy="1561905"/>
        </a:xfrm>
        <a:prstGeom prst="rect">
          <a:avLst/>
        </a:prstGeom>
      </xdr:spPr>
    </xdr:pic>
    <xdr:clientData/>
  </xdr:twoCellAnchor>
  <xdr:twoCellAnchor editAs="oneCell">
    <xdr:from>
      <xdr:col>2</xdr:col>
      <xdr:colOff>2832100</xdr:colOff>
      <xdr:row>1072</xdr:row>
      <xdr:rowOff>21590</xdr:rowOff>
    </xdr:from>
    <xdr:to>
      <xdr:col>2</xdr:col>
      <xdr:colOff>4397815</xdr:colOff>
      <xdr:row>1072</xdr:row>
      <xdr:rowOff>1581590</xdr:rowOff>
    </xdr:to>
    <xdr:pic>
      <xdr:nvPicPr>
        <xdr:cNvPr id="309" name="図 308">
          <a:extLst>
            <a:ext uri="{FF2B5EF4-FFF2-40B4-BE49-F238E27FC236}">
              <a16:creationId xmlns:a16="http://schemas.microsoft.com/office/drawing/2014/main" id="{372A990C-48DB-2200-226C-A6D02A74C69C}"/>
            </a:ext>
          </a:extLst>
        </xdr:cNvPr>
        <xdr:cNvPicPr>
          <a:picLocks noChangeAspect="1"/>
        </xdr:cNvPicPr>
      </xdr:nvPicPr>
      <xdr:blipFill>
        <a:blip xmlns:r="http://schemas.openxmlformats.org/officeDocument/2006/relationships" r:embed="rId152"/>
        <a:stretch>
          <a:fillRect/>
        </a:stretch>
      </xdr:blipFill>
      <xdr:spPr>
        <a:xfrm>
          <a:off x="3898900" y="548293290"/>
          <a:ext cx="1561905" cy="1561905"/>
        </a:xfrm>
        <a:prstGeom prst="rect">
          <a:avLst/>
        </a:prstGeom>
      </xdr:spPr>
    </xdr:pic>
    <xdr:clientData/>
  </xdr:twoCellAnchor>
  <xdr:twoCellAnchor editAs="oneCell">
    <xdr:from>
      <xdr:col>5</xdr:col>
      <xdr:colOff>2832100</xdr:colOff>
      <xdr:row>1072</xdr:row>
      <xdr:rowOff>12700</xdr:rowOff>
    </xdr:from>
    <xdr:to>
      <xdr:col>5</xdr:col>
      <xdr:colOff>4397815</xdr:colOff>
      <xdr:row>1072</xdr:row>
      <xdr:rowOff>1580320</xdr:rowOff>
    </xdr:to>
    <xdr:pic>
      <xdr:nvPicPr>
        <xdr:cNvPr id="310" name="図 309">
          <a:extLst>
            <a:ext uri="{FF2B5EF4-FFF2-40B4-BE49-F238E27FC236}">
              <a16:creationId xmlns:a16="http://schemas.microsoft.com/office/drawing/2014/main" id="{35090B2E-0B23-4E22-A41F-1BC23BD29B72}"/>
            </a:ext>
          </a:extLst>
        </xdr:cNvPr>
        <xdr:cNvPicPr>
          <a:picLocks noChangeAspect="1"/>
        </xdr:cNvPicPr>
      </xdr:nvPicPr>
      <xdr:blipFill>
        <a:blip xmlns:r="http://schemas.openxmlformats.org/officeDocument/2006/relationships" r:embed="rId152"/>
        <a:stretch>
          <a:fillRect/>
        </a:stretch>
      </xdr:blipFill>
      <xdr:spPr>
        <a:xfrm>
          <a:off x="8966200" y="548284400"/>
          <a:ext cx="1561905" cy="1561905"/>
        </a:xfrm>
        <a:prstGeom prst="rect">
          <a:avLst/>
        </a:prstGeom>
      </xdr:spPr>
    </xdr:pic>
    <xdr:clientData/>
  </xdr:twoCellAnchor>
  <xdr:twoCellAnchor editAs="oneCell">
    <xdr:from>
      <xdr:col>2</xdr:col>
      <xdr:colOff>2834005</xdr:colOff>
      <xdr:row>1079</xdr:row>
      <xdr:rowOff>17780</xdr:rowOff>
    </xdr:from>
    <xdr:to>
      <xdr:col>2</xdr:col>
      <xdr:colOff>4403530</xdr:colOff>
      <xdr:row>1079</xdr:row>
      <xdr:rowOff>1585400</xdr:rowOff>
    </xdr:to>
    <xdr:pic>
      <xdr:nvPicPr>
        <xdr:cNvPr id="311" name="図 310">
          <a:extLst>
            <a:ext uri="{FF2B5EF4-FFF2-40B4-BE49-F238E27FC236}">
              <a16:creationId xmlns:a16="http://schemas.microsoft.com/office/drawing/2014/main" id="{07823B4D-B89E-A8A1-128F-6887451CA411}"/>
            </a:ext>
          </a:extLst>
        </xdr:cNvPr>
        <xdr:cNvPicPr>
          <a:picLocks noChangeAspect="1"/>
        </xdr:cNvPicPr>
      </xdr:nvPicPr>
      <xdr:blipFill>
        <a:blip xmlns:r="http://schemas.openxmlformats.org/officeDocument/2006/relationships" r:embed="rId153"/>
        <a:stretch>
          <a:fillRect/>
        </a:stretch>
      </xdr:blipFill>
      <xdr:spPr>
        <a:xfrm>
          <a:off x="3900805" y="551870880"/>
          <a:ext cx="1561905" cy="1561905"/>
        </a:xfrm>
        <a:prstGeom prst="rect">
          <a:avLst/>
        </a:prstGeom>
      </xdr:spPr>
    </xdr:pic>
    <xdr:clientData/>
  </xdr:twoCellAnchor>
  <xdr:twoCellAnchor editAs="oneCell">
    <xdr:from>
      <xdr:col>5</xdr:col>
      <xdr:colOff>2839720</xdr:colOff>
      <xdr:row>1079</xdr:row>
      <xdr:rowOff>31115</xdr:rowOff>
    </xdr:from>
    <xdr:to>
      <xdr:col>5</xdr:col>
      <xdr:colOff>4401625</xdr:colOff>
      <xdr:row>1079</xdr:row>
      <xdr:rowOff>1585400</xdr:rowOff>
    </xdr:to>
    <xdr:pic>
      <xdr:nvPicPr>
        <xdr:cNvPr id="312" name="図 311">
          <a:extLst>
            <a:ext uri="{FF2B5EF4-FFF2-40B4-BE49-F238E27FC236}">
              <a16:creationId xmlns:a16="http://schemas.microsoft.com/office/drawing/2014/main" id="{9F981C58-6E3F-4083-AEB0-B42CA94652F9}"/>
            </a:ext>
          </a:extLst>
        </xdr:cNvPr>
        <xdr:cNvPicPr>
          <a:picLocks noChangeAspect="1"/>
        </xdr:cNvPicPr>
      </xdr:nvPicPr>
      <xdr:blipFill>
        <a:blip xmlns:r="http://schemas.openxmlformats.org/officeDocument/2006/relationships" r:embed="rId153"/>
        <a:stretch>
          <a:fillRect/>
        </a:stretch>
      </xdr:blipFill>
      <xdr:spPr>
        <a:xfrm>
          <a:off x="8973820" y="551884215"/>
          <a:ext cx="1561905" cy="1560000"/>
        </a:xfrm>
        <a:prstGeom prst="rect">
          <a:avLst/>
        </a:prstGeom>
      </xdr:spPr>
    </xdr:pic>
    <xdr:clientData/>
  </xdr:twoCellAnchor>
  <xdr:twoCellAnchor editAs="oneCell">
    <xdr:from>
      <xdr:col>2</xdr:col>
      <xdr:colOff>2844800</xdr:colOff>
      <xdr:row>1086</xdr:row>
      <xdr:rowOff>12700</xdr:rowOff>
    </xdr:from>
    <xdr:to>
      <xdr:col>2</xdr:col>
      <xdr:colOff>4399085</xdr:colOff>
      <xdr:row>1086</xdr:row>
      <xdr:rowOff>1576510</xdr:rowOff>
    </xdr:to>
    <xdr:pic>
      <xdr:nvPicPr>
        <xdr:cNvPr id="313" name="図 312">
          <a:extLst>
            <a:ext uri="{FF2B5EF4-FFF2-40B4-BE49-F238E27FC236}">
              <a16:creationId xmlns:a16="http://schemas.microsoft.com/office/drawing/2014/main" id="{FD303EFE-F3E7-47DA-C8B0-78520425E40B}"/>
            </a:ext>
          </a:extLst>
        </xdr:cNvPr>
        <xdr:cNvPicPr>
          <a:picLocks noChangeAspect="1"/>
        </xdr:cNvPicPr>
      </xdr:nvPicPr>
      <xdr:blipFill>
        <a:blip xmlns:r="http://schemas.openxmlformats.org/officeDocument/2006/relationships" r:embed="rId154"/>
        <a:stretch>
          <a:fillRect/>
        </a:stretch>
      </xdr:blipFill>
      <xdr:spPr>
        <a:xfrm>
          <a:off x="3911600" y="555447200"/>
          <a:ext cx="1561905" cy="1561905"/>
        </a:xfrm>
        <a:prstGeom prst="rect">
          <a:avLst/>
        </a:prstGeom>
      </xdr:spPr>
    </xdr:pic>
    <xdr:clientData/>
  </xdr:twoCellAnchor>
  <xdr:twoCellAnchor editAs="oneCell">
    <xdr:from>
      <xdr:col>5</xdr:col>
      <xdr:colOff>2832100</xdr:colOff>
      <xdr:row>1086</xdr:row>
      <xdr:rowOff>17780</xdr:rowOff>
    </xdr:from>
    <xdr:to>
      <xdr:col>5</xdr:col>
      <xdr:colOff>4397815</xdr:colOff>
      <xdr:row>1086</xdr:row>
      <xdr:rowOff>1581590</xdr:rowOff>
    </xdr:to>
    <xdr:pic>
      <xdr:nvPicPr>
        <xdr:cNvPr id="314" name="図 313">
          <a:extLst>
            <a:ext uri="{FF2B5EF4-FFF2-40B4-BE49-F238E27FC236}">
              <a16:creationId xmlns:a16="http://schemas.microsoft.com/office/drawing/2014/main" id="{7B784EAA-EA2D-486E-9B9A-986D68A0E392}"/>
            </a:ext>
          </a:extLst>
        </xdr:cNvPr>
        <xdr:cNvPicPr>
          <a:picLocks noChangeAspect="1"/>
        </xdr:cNvPicPr>
      </xdr:nvPicPr>
      <xdr:blipFill>
        <a:blip xmlns:r="http://schemas.openxmlformats.org/officeDocument/2006/relationships" r:embed="rId154"/>
        <a:stretch>
          <a:fillRect/>
        </a:stretch>
      </xdr:blipFill>
      <xdr:spPr>
        <a:xfrm>
          <a:off x="8966200" y="555452280"/>
          <a:ext cx="1565715" cy="1561905"/>
        </a:xfrm>
        <a:prstGeom prst="rect">
          <a:avLst/>
        </a:prstGeom>
      </xdr:spPr>
    </xdr:pic>
    <xdr:clientData/>
  </xdr:twoCellAnchor>
  <xdr:twoCellAnchor editAs="oneCell">
    <xdr:from>
      <xdr:col>2</xdr:col>
      <xdr:colOff>2844800</xdr:colOff>
      <xdr:row>1093</xdr:row>
      <xdr:rowOff>12700</xdr:rowOff>
    </xdr:from>
    <xdr:to>
      <xdr:col>2</xdr:col>
      <xdr:colOff>4399085</xdr:colOff>
      <xdr:row>1093</xdr:row>
      <xdr:rowOff>1578415</xdr:rowOff>
    </xdr:to>
    <xdr:pic>
      <xdr:nvPicPr>
        <xdr:cNvPr id="315" name="図 314">
          <a:extLst>
            <a:ext uri="{FF2B5EF4-FFF2-40B4-BE49-F238E27FC236}">
              <a16:creationId xmlns:a16="http://schemas.microsoft.com/office/drawing/2014/main" id="{007C0C6B-8D6B-C058-015A-A343ED4FFD5C}"/>
            </a:ext>
          </a:extLst>
        </xdr:cNvPr>
        <xdr:cNvPicPr>
          <a:picLocks noChangeAspect="1"/>
        </xdr:cNvPicPr>
      </xdr:nvPicPr>
      <xdr:blipFill>
        <a:blip xmlns:r="http://schemas.openxmlformats.org/officeDocument/2006/relationships" r:embed="rId155"/>
        <a:stretch>
          <a:fillRect/>
        </a:stretch>
      </xdr:blipFill>
      <xdr:spPr>
        <a:xfrm>
          <a:off x="3911600" y="559028600"/>
          <a:ext cx="1561905" cy="1561905"/>
        </a:xfrm>
        <a:prstGeom prst="rect">
          <a:avLst/>
        </a:prstGeom>
      </xdr:spPr>
    </xdr:pic>
    <xdr:clientData/>
  </xdr:twoCellAnchor>
  <xdr:twoCellAnchor editAs="oneCell">
    <xdr:from>
      <xdr:col>5</xdr:col>
      <xdr:colOff>2844800</xdr:colOff>
      <xdr:row>1093</xdr:row>
      <xdr:rowOff>12700</xdr:rowOff>
    </xdr:from>
    <xdr:to>
      <xdr:col>5</xdr:col>
      <xdr:colOff>4399085</xdr:colOff>
      <xdr:row>1093</xdr:row>
      <xdr:rowOff>1578415</xdr:rowOff>
    </xdr:to>
    <xdr:pic>
      <xdr:nvPicPr>
        <xdr:cNvPr id="316" name="図 315">
          <a:extLst>
            <a:ext uri="{FF2B5EF4-FFF2-40B4-BE49-F238E27FC236}">
              <a16:creationId xmlns:a16="http://schemas.microsoft.com/office/drawing/2014/main" id="{123287E9-A29B-40C1-911F-A06DB784041F}"/>
            </a:ext>
          </a:extLst>
        </xdr:cNvPr>
        <xdr:cNvPicPr>
          <a:picLocks noChangeAspect="1"/>
        </xdr:cNvPicPr>
      </xdr:nvPicPr>
      <xdr:blipFill>
        <a:blip xmlns:r="http://schemas.openxmlformats.org/officeDocument/2006/relationships" r:embed="rId155"/>
        <a:stretch>
          <a:fillRect/>
        </a:stretch>
      </xdr:blipFill>
      <xdr:spPr>
        <a:xfrm>
          <a:off x="8978900" y="559028600"/>
          <a:ext cx="1561905" cy="1561905"/>
        </a:xfrm>
        <a:prstGeom prst="rect">
          <a:avLst/>
        </a:prstGeom>
      </xdr:spPr>
    </xdr:pic>
    <xdr:clientData/>
  </xdr:twoCellAnchor>
  <xdr:twoCellAnchor editAs="oneCell">
    <xdr:from>
      <xdr:col>2</xdr:col>
      <xdr:colOff>2840990</xdr:colOff>
      <xdr:row>1100</xdr:row>
      <xdr:rowOff>25400</xdr:rowOff>
    </xdr:from>
    <xdr:to>
      <xdr:col>2</xdr:col>
      <xdr:colOff>4402895</xdr:colOff>
      <xdr:row>1100</xdr:row>
      <xdr:rowOff>1581590</xdr:rowOff>
    </xdr:to>
    <xdr:pic>
      <xdr:nvPicPr>
        <xdr:cNvPr id="317" name="図 316">
          <a:extLst>
            <a:ext uri="{FF2B5EF4-FFF2-40B4-BE49-F238E27FC236}">
              <a16:creationId xmlns:a16="http://schemas.microsoft.com/office/drawing/2014/main" id="{3856A433-B635-D5D2-3471-D4BDF9944C61}"/>
            </a:ext>
          </a:extLst>
        </xdr:cNvPr>
        <xdr:cNvPicPr>
          <a:picLocks noChangeAspect="1"/>
        </xdr:cNvPicPr>
      </xdr:nvPicPr>
      <xdr:blipFill>
        <a:blip xmlns:r="http://schemas.openxmlformats.org/officeDocument/2006/relationships" r:embed="rId156"/>
        <a:stretch>
          <a:fillRect/>
        </a:stretch>
      </xdr:blipFill>
      <xdr:spPr>
        <a:xfrm>
          <a:off x="3907790" y="562622700"/>
          <a:ext cx="1561905" cy="1561905"/>
        </a:xfrm>
        <a:prstGeom prst="rect">
          <a:avLst/>
        </a:prstGeom>
      </xdr:spPr>
    </xdr:pic>
    <xdr:clientData/>
  </xdr:twoCellAnchor>
  <xdr:twoCellAnchor editAs="oneCell">
    <xdr:from>
      <xdr:col>5</xdr:col>
      <xdr:colOff>2837815</xdr:colOff>
      <xdr:row>1100</xdr:row>
      <xdr:rowOff>17780</xdr:rowOff>
    </xdr:from>
    <xdr:to>
      <xdr:col>5</xdr:col>
      <xdr:colOff>4403530</xdr:colOff>
      <xdr:row>1100</xdr:row>
      <xdr:rowOff>1581590</xdr:rowOff>
    </xdr:to>
    <xdr:pic>
      <xdr:nvPicPr>
        <xdr:cNvPr id="318" name="図 317">
          <a:extLst>
            <a:ext uri="{FF2B5EF4-FFF2-40B4-BE49-F238E27FC236}">
              <a16:creationId xmlns:a16="http://schemas.microsoft.com/office/drawing/2014/main" id="{B7D99D86-3D38-44B5-AA9B-259479B022BC}"/>
            </a:ext>
          </a:extLst>
        </xdr:cNvPr>
        <xdr:cNvPicPr>
          <a:picLocks noChangeAspect="1"/>
        </xdr:cNvPicPr>
      </xdr:nvPicPr>
      <xdr:blipFill>
        <a:blip xmlns:r="http://schemas.openxmlformats.org/officeDocument/2006/relationships" r:embed="rId156"/>
        <a:stretch>
          <a:fillRect/>
        </a:stretch>
      </xdr:blipFill>
      <xdr:spPr>
        <a:xfrm>
          <a:off x="8971915" y="562615080"/>
          <a:ext cx="1565715" cy="1561905"/>
        </a:xfrm>
        <a:prstGeom prst="rect">
          <a:avLst/>
        </a:prstGeom>
      </xdr:spPr>
    </xdr:pic>
    <xdr:clientData/>
  </xdr:twoCellAnchor>
  <xdr:twoCellAnchor editAs="oneCell">
    <xdr:from>
      <xdr:col>2</xdr:col>
      <xdr:colOff>2837180</xdr:colOff>
      <xdr:row>1107</xdr:row>
      <xdr:rowOff>31115</xdr:rowOff>
    </xdr:from>
    <xdr:to>
      <xdr:col>2</xdr:col>
      <xdr:colOff>4399085</xdr:colOff>
      <xdr:row>1107</xdr:row>
      <xdr:rowOff>1585400</xdr:rowOff>
    </xdr:to>
    <xdr:pic>
      <xdr:nvPicPr>
        <xdr:cNvPr id="319" name="図 318">
          <a:extLst>
            <a:ext uri="{FF2B5EF4-FFF2-40B4-BE49-F238E27FC236}">
              <a16:creationId xmlns:a16="http://schemas.microsoft.com/office/drawing/2014/main" id="{6E56F3BA-BC5C-C9E2-9030-1DB4A4C9BDAC}"/>
            </a:ext>
          </a:extLst>
        </xdr:cNvPr>
        <xdr:cNvPicPr>
          <a:picLocks noChangeAspect="1"/>
        </xdr:cNvPicPr>
      </xdr:nvPicPr>
      <xdr:blipFill>
        <a:blip xmlns:r="http://schemas.openxmlformats.org/officeDocument/2006/relationships" r:embed="rId157"/>
        <a:stretch>
          <a:fillRect/>
        </a:stretch>
      </xdr:blipFill>
      <xdr:spPr>
        <a:xfrm>
          <a:off x="3903980" y="566209815"/>
          <a:ext cx="1561905" cy="1560000"/>
        </a:xfrm>
        <a:prstGeom prst="rect">
          <a:avLst/>
        </a:prstGeom>
      </xdr:spPr>
    </xdr:pic>
    <xdr:clientData/>
  </xdr:twoCellAnchor>
  <xdr:twoCellAnchor editAs="oneCell">
    <xdr:from>
      <xdr:col>5</xdr:col>
      <xdr:colOff>2844800</xdr:colOff>
      <xdr:row>1107</xdr:row>
      <xdr:rowOff>12700</xdr:rowOff>
    </xdr:from>
    <xdr:to>
      <xdr:col>5</xdr:col>
      <xdr:colOff>4399085</xdr:colOff>
      <xdr:row>1107</xdr:row>
      <xdr:rowOff>1584130</xdr:rowOff>
    </xdr:to>
    <xdr:pic>
      <xdr:nvPicPr>
        <xdr:cNvPr id="320" name="図 319">
          <a:extLst>
            <a:ext uri="{FF2B5EF4-FFF2-40B4-BE49-F238E27FC236}">
              <a16:creationId xmlns:a16="http://schemas.microsoft.com/office/drawing/2014/main" id="{7EC8AB56-A260-407C-8CCA-537E08918BB5}"/>
            </a:ext>
          </a:extLst>
        </xdr:cNvPr>
        <xdr:cNvPicPr>
          <a:picLocks noChangeAspect="1"/>
        </xdr:cNvPicPr>
      </xdr:nvPicPr>
      <xdr:blipFill>
        <a:blip xmlns:r="http://schemas.openxmlformats.org/officeDocument/2006/relationships" r:embed="rId157"/>
        <a:stretch>
          <a:fillRect/>
        </a:stretch>
      </xdr:blipFill>
      <xdr:spPr>
        <a:xfrm>
          <a:off x="8978900" y="566191400"/>
          <a:ext cx="1561905" cy="1560000"/>
        </a:xfrm>
        <a:prstGeom prst="rect">
          <a:avLst/>
        </a:prstGeom>
      </xdr:spPr>
    </xdr:pic>
    <xdr:clientData/>
  </xdr:twoCellAnchor>
  <xdr:twoCellAnchor editAs="oneCell">
    <xdr:from>
      <xdr:col>2</xdr:col>
      <xdr:colOff>2832100</xdr:colOff>
      <xdr:row>1114</xdr:row>
      <xdr:rowOff>25400</xdr:rowOff>
    </xdr:from>
    <xdr:to>
      <xdr:col>2</xdr:col>
      <xdr:colOff>4401625</xdr:colOff>
      <xdr:row>1114</xdr:row>
      <xdr:rowOff>1581590</xdr:rowOff>
    </xdr:to>
    <xdr:pic>
      <xdr:nvPicPr>
        <xdr:cNvPr id="321" name="図 320">
          <a:extLst>
            <a:ext uri="{FF2B5EF4-FFF2-40B4-BE49-F238E27FC236}">
              <a16:creationId xmlns:a16="http://schemas.microsoft.com/office/drawing/2014/main" id="{F6B9A37A-4C87-4AD6-331F-0EE2E19490FB}"/>
            </a:ext>
          </a:extLst>
        </xdr:cNvPr>
        <xdr:cNvPicPr>
          <a:picLocks noChangeAspect="1"/>
        </xdr:cNvPicPr>
      </xdr:nvPicPr>
      <xdr:blipFill>
        <a:blip xmlns:r="http://schemas.openxmlformats.org/officeDocument/2006/relationships" r:embed="rId158"/>
        <a:stretch>
          <a:fillRect/>
        </a:stretch>
      </xdr:blipFill>
      <xdr:spPr>
        <a:xfrm>
          <a:off x="3898900" y="569785500"/>
          <a:ext cx="1561905" cy="1561905"/>
        </a:xfrm>
        <a:prstGeom prst="rect">
          <a:avLst/>
        </a:prstGeom>
      </xdr:spPr>
    </xdr:pic>
    <xdr:clientData/>
  </xdr:twoCellAnchor>
  <xdr:twoCellAnchor editAs="oneCell">
    <xdr:from>
      <xdr:col>5</xdr:col>
      <xdr:colOff>2844800</xdr:colOff>
      <xdr:row>1114</xdr:row>
      <xdr:rowOff>12700</xdr:rowOff>
    </xdr:from>
    <xdr:to>
      <xdr:col>5</xdr:col>
      <xdr:colOff>4399085</xdr:colOff>
      <xdr:row>1114</xdr:row>
      <xdr:rowOff>1576510</xdr:rowOff>
    </xdr:to>
    <xdr:pic>
      <xdr:nvPicPr>
        <xdr:cNvPr id="322" name="図 321">
          <a:extLst>
            <a:ext uri="{FF2B5EF4-FFF2-40B4-BE49-F238E27FC236}">
              <a16:creationId xmlns:a16="http://schemas.microsoft.com/office/drawing/2014/main" id="{C206769F-2A06-4F7C-A98D-05BDA47C7DCA}"/>
            </a:ext>
          </a:extLst>
        </xdr:cNvPr>
        <xdr:cNvPicPr>
          <a:picLocks noChangeAspect="1"/>
        </xdr:cNvPicPr>
      </xdr:nvPicPr>
      <xdr:blipFill>
        <a:blip xmlns:r="http://schemas.openxmlformats.org/officeDocument/2006/relationships" r:embed="rId158"/>
        <a:stretch>
          <a:fillRect/>
        </a:stretch>
      </xdr:blipFill>
      <xdr:spPr>
        <a:xfrm>
          <a:off x="8978900" y="569772800"/>
          <a:ext cx="1561905" cy="1561905"/>
        </a:xfrm>
        <a:prstGeom prst="rect">
          <a:avLst/>
        </a:prstGeom>
      </xdr:spPr>
    </xdr:pic>
    <xdr:clientData/>
  </xdr:twoCellAnchor>
  <xdr:twoCellAnchor editAs="oneCell">
    <xdr:from>
      <xdr:col>2</xdr:col>
      <xdr:colOff>2832100</xdr:colOff>
      <xdr:row>1121</xdr:row>
      <xdr:rowOff>25400</xdr:rowOff>
    </xdr:from>
    <xdr:to>
      <xdr:col>2</xdr:col>
      <xdr:colOff>4397815</xdr:colOff>
      <xdr:row>1121</xdr:row>
      <xdr:rowOff>1581590</xdr:rowOff>
    </xdr:to>
    <xdr:pic>
      <xdr:nvPicPr>
        <xdr:cNvPr id="323" name="図 322">
          <a:extLst>
            <a:ext uri="{FF2B5EF4-FFF2-40B4-BE49-F238E27FC236}">
              <a16:creationId xmlns:a16="http://schemas.microsoft.com/office/drawing/2014/main" id="{4C854186-376B-AFF2-0BD0-DAE80C9329CA}"/>
            </a:ext>
          </a:extLst>
        </xdr:cNvPr>
        <xdr:cNvPicPr>
          <a:picLocks noChangeAspect="1"/>
        </xdr:cNvPicPr>
      </xdr:nvPicPr>
      <xdr:blipFill>
        <a:blip xmlns:r="http://schemas.openxmlformats.org/officeDocument/2006/relationships" r:embed="rId159"/>
        <a:stretch>
          <a:fillRect/>
        </a:stretch>
      </xdr:blipFill>
      <xdr:spPr>
        <a:xfrm>
          <a:off x="3898900" y="573366900"/>
          <a:ext cx="1561905" cy="1561905"/>
        </a:xfrm>
        <a:prstGeom prst="rect">
          <a:avLst/>
        </a:prstGeom>
      </xdr:spPr>
    </xdr:pic>
    <xdr:clientData/>
  </xdr:twoCellAnchor>
  <xdr:twoCellAnchor editAs="oneCell">
    <xdr:from>
      <xdr:col>5</xdr:col>
      <xdr:colOff>2844800</xdr:colOff>
      <xdr:row>1121</xdr:row>
      <xdr:rowOff>12700</xdr:rowOff>
    </xdr:from>
    <xdr:to>
      <xdr:col>5</xdr:col>
      <xdr:colOff>4402895</xdr:colOff>
      <xdr:row>1121</xdr:row>
      <xdr:rowOff>1584130</xdr:rowOff>
    </xdr:to>
    <xdr:pic>
      <xdr:nvPicPr>
        <xdr:cNvPr id="324" name="図 323">
          <a:extLst>
            <a:ext uri="{FF2B5EF4-FFF2-40B4-BE49-F238E27FC236}">
              <a16:creationId xmlns:a16="http://schemas.microsoft.com/office/drawing/2014/main" id="{BD26329E-6D0B-4B0A-991B-A31098A2F990}"/>
            </a:ext>
          </a:extLst>
        </xdr:cNvPr>
        <xdr:cNvPicPr>
          <a:picLocks noChangeAspect="1"/>
        </xdr:cNvPicPr>
      </xdr:nvPicPr>
      <xdr:blipFill>
        <a:blip xmlns:r="http://schemas.openxmlformats.org/officeDocument/2006/relationships" r:embed="rId159"/>
        <a:stretch>
          <a:fillRect/>
        </a:stretch>
      </xdr:blipFill>
      <xdr:spPr>
        <a:xfrm>
          <a:off x="8978900" y="573354200"/>
          <a:ext cx="1561905" cy="1561905"/>
        </a:xfrm>
        <a:prstGeom prst="rect">
          <a:avLst/>
        </a:prstGeom>
      </xdr:spPr>
    </xdr:pic>
    <xdr:clientData/>
  </xdr:twoCellAnchor>
  <xdr:twoCellAnchor editAs="oneCell">
    <xdr:from>
      <xdr:col>2</xdr:col>
      <xdr:colOff>2844800</xdr:colOff>
      <xdr:row>1128</xdr:row>
      <xdr:rowOff>12700</xdr:rowOff>
    </xdr:from>
    <xdr:to>
      <xdr:col>2</xdr:col>
      <xdr:colOff>4402895</xdr:colOff>
      <xdr:row>1128</xdr:row>
      <xdr:rowOff>1580320</xdr:rowOff>
    </xdr:to>
    <xdr:pic>
      <xdr:nvPicPr>
        <xdr:cNvPr id="325" name="図 324">
          <a:extLst>
            <a:ext uri="{FF2B5EF4-FFF2-40B4-BE49-F238E27FC236}">
              <a16:creationId xmlns:a16="http://schemas.microsoft.com/office/drawing/2014/main" id="{6B80232B-6EB9-23BB-5040-6BB70B0FBF2D}"/>
            </a:ext>
          </a:extLst>
        </xdr:cNvPr>
        <xdr:cNvPicPr>
          <a:picLocks noChangeAspect="1"/>
        </xdr:cNvPicPr>
      </xdr:nvPicPr>
      <xdr:blipFill>
        <a:blip xmlns:r="http://schemas.openxmlformats.org/officeDocument/2006/relationships" r:embed="rId160"/>
        <a:stretch>
          <a:fillRect/>
        </a:stretch>
      </xdr:blipFill>
      <xdr:spPr>
        <a:xfrm>
          <a:off x="3911600" y="576935600"/>
          <a:ext cx="1561905" cy="1561905"/>
        </a:xfrm>
        <a:prstGeom prst="rect">
          <a:avLst/>
        </a:prstGeom>
      </xdr:spPr>
    </xdr:pic>
    <xdr:clientData/>
  </xdr:twoCellAnchor>
  <xdr:twoCellAnchor editAs="oneCell">
    <xdr:from>
      <xdr:col>5</xdr:col>
      <xdr:colOff>2832100</xdr:colOff>
      <xdr:row>1128</xdr:row>
      <xdr:rowOff>25400</xdr:rowOff>
    </xdr:from>
    <xdr:to>
      <xdr:col>5</xdr:col>
      <xdr:colOff>4397815</xdr:colOff>
      <xdr:row>1128</xdr:row>
      <xdr:rowOff>1577780</xdr:rowOff>
    </xdr:to>
    <xdr:pic>
      <xdr:nvPicPr>
        <xdr:cNvPr id="326" name="図 325">
          <a:extLst>
            <a:ext uri="{FF2B5EF4-FFF2-40B4-BE49-F238E27FC236}">
              <a16:creationId xmlns:a16="http://schemas.microsoft.com/office/drawing/2014/main" id="{BC40D884-6D95-40BE-BDEA-4C967040CA41}"/>
            </a:ext>
          </a:extLst>
        </xdr:cNvPr>
        <xdr:cNvPicPr>
          <a:picLocks noChangeAspect="1"/>
        </xdr:cNvPicPr>
      </xdr:nvPicPr>
      <xdr:blipFill>
        <a:blip xmlns:r="http://schemas.openxmlformats.org/officeDocument/2006/relationships" r:embed="rId160"/>
        <a:stretch>
          <a:fillRect/>
        </a:stretch>
      </xdr:blipFill>
      <xdr:spPr>
        <a:xfrm>
          <a:off x="8966200" y="576948300"/>
          <a:ext cx="1561905" cy="1561905"/>
        </a:xfrm>
        <a:prstGeom prst="rect">
          <a:avLst/>
        </a:prstGeom>
      </xdr:spPr>
    </xdr:pic>
    <xdr:clientData/>
  </xdr:twoCellAnchor>
  <xdr:twoCellAnchor editAs="oneCell">
    <xdr:from>
      <xdr:col>2</xdr:col>
      <xdr:colOff>2832100</xdr:colOff>
      <xdr:row>1135</xdr:row>
      <xdr:rowOff>21590</xdr:rowOff>
    </xdr:from>
    <xdr:to>
      <xdr:col>2</xdr:col>
      <xdr:colOff>4401625</xdr:colOff>
      <xdr:row>1135</xdr:row>
      <xdr:rowOff>1581590</xdr:rowOff>
    </xdr:to>
    <xdr:pic>
      <xdr:nvPicPr>
        <xdr:cNvPr id="327" name="図 326">
          <a:extLst>
            <a:ext uri="{FF2B5EF4-FFF2-40B4-BE49-F238E27FC236}">
              <a16:creationId xmlns:a16="http://schemas.microsoft.com/office/drawing/2014/main" id="{4A10452F-4174-78C4-1E71-17DE54BE6B4B}"/>
            </a:ext>
          </a:extLst>
        </xdr:cNvPr>
        <xdr:cNvPicPr>
          <a:picLocks noChangeAspect="1"/>
        </xdr:cNvPicPr>
      </xdr:nvPicPr>
      <xdr:blipFill>
        <a:blip xmlns:r="http://schemas.openxmlformats.org/officeDocument/2006/relationships" r:embed="rId161"/>
        <a:stretch>
          <a:fillRect/>
        </a:stretch>
      </xdr:blipFill>
      <xdr:spPr>
        <a:xfrm>
          <a:off x="3898900" y="580525890"/>
          <a:ext cx="1561905" cy="1561905"/>
        </a:xfrm>
        <a:prstGeom prst="rect">
          <a:avLst/>
        </a:prstGeom>
      </xdr:spPr>
    </xdr:pic>
    <xdr:clientData/>
  </xdr:twoCellAnchor>
  <xdr:twoCellAnchor editAs="oneCell">
    <xdr:from>
      <xdr:col>5</xdr:col>
      <xdr:colOff>2835910</xdr:colOff>
      <xdr:row>1135</xdr:row>
      <xdr:rowOff>25400</xdr:rowOff>
    </xdr:from>
    <xdr:to>
      <xdr:col>5</xdr:col>
      <xdr:colOff>4397815</xdr:colOff>
      <xdr:row>1135</xdr:row>
      <xdr:rowOff>1585400</xdr:rowOff>
    </xdr:to>
    <xdr:pic>
      <xdr:nvPicPr>
        <xdr:cNvPr id="328" name="図 327">
          <a:extLst>
            <a:ext uri="{FF2B5EF4-FFF2-40B4-BE49-F238E27FC236}">
              <a16:creationId xmlns:a16="http://schemas.microsoft.com/office/drawing/2014/main" id="{3A5CD342-8796-4C5F-A3C6-3E2A6DBDEE13}"/>
            </a:ext>
          </a:extLst>
        </xdr:cNvPr>
        <xdr:cNvPicPr>
          <a:picLocks noChangeAspect="1"/>
        </xdr:cNvPicPr>
      </xdr:nvPicPr>
      <xdr:blipFill>
        <a:blip xmlns:r="http://schemas.openxmlformats.org/officeDocument/2006/relationships" r:embed="rId161"/>
        <a:stretch>
          <a:fillRect/>
        </a:stretch>
      </xdr:blipFill>
      <xdr:spPr>
        <a:xfrm>
          <a:off x="8970010" y="580529700"/>
          <a:ext cx="1561905" cy="1561905"/>
        </a:xfrm>
        <a:prstGeom prst="rect">
          <a:avLst/>
        </a:prstGeom>
      </xdr:spPr>
    </xdr:pic>
    <xdr:clientData/>
  </xdr:twoCellAnchor>
  <xdr:twoCellAnchor editAs="oneCell">
    <xdr:from>
      <xdr:col>2</xdr:col>
      <xdr:colOff>2835910</xdr:colOff>
      <xdr:row>1142</xdr:row>
      <xdr:rowOff>25400</xdr:rowOff>
    </xdr:from>
    <xdr:to>
      <xdr:col>2</xdr:col>
      <xdr:colOff>4401625</xdr:colOff>
      <xdr:row>1142</xdr:row>
      <xdr:rowOff>1577780</xdr:rowOff>
    </xdr:to>
    <xdr:pic>
      <xdr:nvPicPr>
        <xdr:cNvPr id="329" name="図 328">
          <a:extLst>
            <a:ext uri="{FF2B5EF4-FFF2-40B4-BE49-F238E27FC236}">
              <a16:creationId xmlns:a16="http://schemas.microsoft.com/office/drawing/2014/main" id="{44E9DE58-CCFA-7179-DBCE-0351E003FBAF}"/>
            </a:ext>
          </a:extLst>
        </xdr:cNvPr>
        <xdr:cNvPicPr>
          <a:picLocks noChangeAspect="1"/>
        </xdr:cNvPicPr>
      </xdr:nvPicPr>
      <xdr:blipFill>
        <a:blip xmlns:r="http://schemas.openxmlformats.org/officeDocument/2006/relationships" r:embed="rId162"/>
        <a:stretch>
          <a:fillRect/>
        </a:stretch>
      </xdr:blipFill>
      <xdr:spPr>
        <a:xfrm>
          <a:off x="3902710" y="584111100"/>
          <a:ext cx="1561905" cy="1561905"/>
        </a:xfrm>
        <a:prstGeom prst="rect">
          <a:avLst/>
        </a:prstGeom>
      </xdr:spPr>
    </xdr:pic>
    <xdr:clientData/>
  </xdr:twoCellAnchor>
  <xdr:twoCellAnchor editAs="oneCell">
    <xdr:from>
      <xdr:col>5</xdr:col>
      <xdr:colOff>2844800</xdr:colOff>
      <xdr:row>1142</xdr:row>
      <xdr:rowOff>12700</xdr:rowOff>
    </xdr:from>
    <xdr:to>
      <xdr:col>5</xdr:col>
      <xdr:colOff>4402895</xdr:colOff>
      <xdr:row>1142</xdr:row>
      <xdr:rowOff>1580320</xdr:rowOff>
    </xdr:to>
    <xdr:pic>
      <xdr:nvPicPr>
        <xdr:cNvPr id="330" name="図 329">
          <a:extLst>
            <a:ext uri="{FF2B5EF4-FFF2-40B4-BE49-F238E27FC236}">
              <a16:creationId xmlns:a16="http://schemas.microsoft.com/office/drawing/2014/main" id="{EB76D06C-11DE-4A51-8A7D-8F7441B153D0}"/>
            </a:ext>
          </a:extLst>
        </xdr:cNvPr>
        <xdr:cNvPicPr>
          <a:picLocks noChangeAspect="1"/>
        </xdr:cNvPicPr>
      </xdr:nvPicPr>
      <xdr:blipFill>
        <a:blip xmlns:r="http://schemas.openxmlformats.org/officeDocument/2006/relationships" r:embed="rId162"/>
        <a:stretch>
          <a:fillRect/>
        </a:stretch>
      </xdr:blipFill>
      <xdr:spPr>
        <a:xfrm>
          <a:off x="8978900" y="584098400"/>
          <a:ext cx="1561905" cy="1561905"/>
        </a:xfrm>
        <a:prstGeom prst="rect">
          <a:avLst/>
        </a:prstGeom>
      </xdr:spPr>
    </xdr:pic>
    <xdr:clientData/>
  </xdr:twoCellAnchor>
  <xdr:twoCellAnchor editAs="oneCell">
    <xdr:from>
      <xdr:col>2</xdr:col>
      <xdr:colOff>2844800</xdr:colOff>
      <xdr:row>1149</xdr:row>
      <xdr:rowOff>12700</xdr:rowOff>
    </xdr:from>
    <xdr:to>
      <xdr:col>2</xdr:col>
      <xdr:colOff>4399085</xdr:colOff>
      <xdr:row>1149</xdr:row>
      <xdr:rowOff>1578415</xdr:rowOff>
    </xdr:to>
    <xdr:pic>
      <xdr:nvPicPr>
        <xdr:cNvPr id="331" name="図 330">
          <a:extLst>
            <a:ext uri="{FF2B5EF4-FFF2-40B4-BE49-F238E27FC236}">
              <a16:creationId xmlns:a16="http://schemas.microsoft.com/office/drawing/2014/main" id="{53EEE537-8417-3B82-4B15-CE863DF80466}"/>
            </a:ext>
          </a:extLst>
        </xdr:cNvPr>
        <xdr:cNvPicPr>
          <a:picLocks noChangeAspect="1"/>
        </xdr:cNvPicPr>
      </xdr:nvPicPr>
      <xdr:blipFill>
        <a:blip xmlns:r="http://schemas.openxmlformats.org/officeDocument/2006/relationships" r:embed="rId163"/>
        <a:stretch>
          <a:fillRect/>
        </a:stretch>
      </xdr:blipFill>
      <xdr:spPr>
        <a:xfrm>
          <a:off x="3911600" y="587679800"/>
          <a:ext cx="1561905" cy="1561905"/>
        </a:xfrm>
        <a:prstGeom prst="rect">
          <a:avLst/>
        </a:prstGeom>
      </xdr:spPr>
    </xdr:pic>
    <xdr:clientData/>
  </xdr:twoCellAnchor>
  <xdr:twoCellAnchor editAs="oneCell">
    <xdr:from>
      <xdr:col>5</xdr:col>
      <xdr:colOff>2844800</xdr:colOff>
      <xdr:row>1149</xdr:row>
      <xdr:rowOff>12700</xdr:rowOff>
    </xdr:from>
    <xdr:to>
      <xdr:col>5</xdr:col>
      <xdr:colOff>4399085</xdr:colOff>
      <xdr:row>1149</xdr:row>
      <xdr:rowOff>1578415</xdr:rowOff>
    </xdr:to>
    <xdr:pic>
      <xdr:nvPicPr>
        <xdr:cNvPr id="332" name="図 331">
          <a:extLst>
            <a:ext uri="{FF2B5EF4-FFF2-40B4-BE49-F238E27FC236}">
              <a16:creationId xmlns:a16="http://schemas.microsoft.com/office/drawing/2014/main" id="{BF9C67EF-0D0C-4594-A052-82C326144B46}"/>
            </a:ext>
          </a:extLst>
        </xdr:cNvPr>
        <xdr:cNvPicPr>
          <a:picLocks noChangeAspect="1"/>
        </xdr:cNvPicPr>
      </xdr:nvPicPr>
      <xdr:blipFill>
        <a:blip xmlns:r="http://schemas.openxmlformats.org/officeDocument/2006/relationships" r:embed="rId163"/>
        <a:stretch>
          <a:fillRect/>
        </a:stretch>
      </xdr:blipFill>
      <xdr:spPr>
        <a:xfrm>
          <a:off x="8978900" y="587679800"/>
          <a:ext cx="1561905" cy="1561905"/>
        </a:xfrm>
        <a:prstGeom prst="rect">
          <a:avLst/>
        </a:prstGeom>
      </xdr:spPr>
    </xdr:pic>
    <xdr:clientData/>
  </xdr:twoCellAnchor>
  <xdr:twoCellAnchor editAs="oneCell">
    <xdr:from>
      <xdr:col>2</xdr:col>
      <xdr:colOff>2844800</xdr:colOff>
      <xdr:row>1156</xdr:row>
      <xdr:rowOff>12700</xdr:rowOff>
    </xdr:from>
    <xdr:to>
      <xdr:col>2</xdr:col>
      <xdr:colOff>4399085</xdr:colOff>
      <xdr:row>1156</xdr:row>
      <xdr:rowOff>1576510</xdr:rowOff>
    </xdr:to>
    <xdr:pic>
      <xdr:nvPicPr>
        <xdr:cNvPr id="333" name="図 332">
          <a:extLst>
            <a:ext uri="{FF2B5EF4-FFF2-40B4-BE49-F238E27FC236}">
              <a16:creationId xmlns:a16="http://schemas.microsoft.com/office/drawing/2014/main" id="{522422F7-35EE-CB65-8D1C-9ECC796C41C4}"/>
            </a:ext>
          </a:extLst>
        </xdr:cNvPr>
        <xdr:cNvPicPr>
          <a:picLocks noChangeAspect="1"/>
        </xdr:cNvPicPr>
      </xdr:nvPicPr>
      <xdr:blipFill>
        <a:blip xmlns:r="http://schemas.openxmlformats.org/officeDocument/2006/relationships" r:embed="rId164"/>
        <a:stretch>
          <a:fillRect/>
        </a:stretch>
      </xdr:blipFill>
      <xdr:spPr>
        <a:xfrm>
          <a:off x="3911600" y="591261200"/>
          <a:ext cx="1561905" cy="1561905"/>
        </a:xfrm>
        <a:prstGeom prst="rect">
          <a:avLst/>
        </a:prstGeom>
      </xdr:spPr>
    </xdr:pic>
    <xdr:clientData/>
  </xdr:twoCellAnchor>
  <xdr:twoCellAnchor editAs="oneCell">
    <xdr:from>
      <xdr:col>5</xdr:col>
      <xdr:colOff>2832100</xdr:colOff>
      <xdr:row>1156</xdr:row>
      <xdr:rowOff>12700</xdr:rowOff>
    </xdr:from>
    <xdr:to>
      <xdr:col>5</xdr:col>
      <xdr:colOff>4401625</xdr:colOff>
      <xdr:row>1156</xdr:row>
      <xdr:rowOff>1576510</xdr:rowOff>
    </xdr:to>
    <xdr:pic>
      <xdr:nvPicPr>
        <xdr:cNvPr id="334" name="図 333">
          <a:extLst>
            <a:ext uri="{FF2B5EF4-FFF2-40B4-BE49-F238E27FC236}">
              <a16:creationId xmlns:a16="http://schemas.microsoft.com/office/drawing/2014/main" id="{DADAE2BC-B463-44D9-901A-30F011D21773}"/>
            </a:ext>
          </a:extLst>
        </xdr:cNvPr>
        <xdr:cNvPicPr>
          <a:picLocks noChangeAspect="1"/>
        </xdr:cNvPicPr>
      </xdr:nvPicPr>
      <xdr:blipFill>
        <a:blip xmlns:r="http://schemas.openxmlformats.org/officeDocument/2006/relationships" r:embed="rId164"/>
        <a:stretch>
          <a:fillRect/>
        </a:stretch>
      </xdr:blipFill>
      <xdr:spPr>
        <a:xfrm>
          <a:off x="8966200" y="591261200"/>
          <a:ext cx="1561905" cy="1561905"/>
        </a:xfrm>
        <a:prstGeom prst="rect">
          <a:avLst/>
        </a:prstGeom>
      </xdr:spPr>
    </xdr:pic>
    <xdr:clientData/>
  </xdr:twoCellAnchor>
  <xdr:twoCellAnchor editAs="oneCell">
    <xdr:from>
      <xdr:col>2</xdr:col>
      <xdr:colOff>2832100</xdr:colOff>
      <xdr:row>1163</xdr:row>
      <xdr:rowOff>21590</xdr:rowOff>
    </xdr:from>
    <xdr:to>
      <xdr:col>2</xdr:col>
      <xdr:colOff>4397815</xdr:colOff>
      <xdr:row>1163</xdr:row>
      <xdr:rowOff>1585400</xdr:rowOff>
    </xdr:to>
    <xdr:pic>
      <xdr:nvPicPr>
        <xdr:cNvPr id="335" name="図 334">
          <a:extLst>
            <a:ext uri="{FF2B5EF4-FFF2-40B4-BE49-F238E27FC236}">
              <a16:creationId xmlns:a16="http://schemas.microsoft.com/office/drawing/2014/main" id="{EDD57F18-0D01-96D6-E5B8-67B9A577E926}"/>
            </a:ext>
          </a:extLst>
        </xdr:cNvPr>
        <xdr:cNvPicPr>
          <a:picLocks noChangeAspect="1"/>
        </xdr:cNvPicPr>
      </xdr:nvPicPr>
      <xdr:blipFill>
        <a:blip xmlns:r="http://schemas.openxmlformats.org/officeDocument/2006/relationships" r:embed="rId165"/>
        <a:stretch>
          <a:fillRect/>
        </a:stretch>
      </xdr:blipFill>
      <xdr:spPr>
        <a:xfrm>
          <a:off x="3898900" y="594851490"/>
          <a:ext cx="1561905" cy="1561905"/>
        </a:xfrm>
        <a:prstGeom prst="rect">
          <a:avLst/>
        </a:prstGeom>
      </xdr:spPr>
    </xdr:pic>
    <xdr:clientData/>
  </xdr:twoCellAnchor>
  <xdr:twoCellAnchor editAs="oneCell">
    <xdr:from>
      <xdr:col>5</xdr:col>
      <xdr:colOff>2844800</xdr:colOff>
      <xdr:row>1163</xdr:row>
      <xdr:rowOff>12700</xdr:rowOff>
    </xdr:from>
    <xdr:to>
      <xdr:col>5</xdr:col>
      <xdr:colOff>4402895</xdr:colOff>
      <xdr:row>1163</xdr:row>
      <xdr:rowOff>1584130</xdr:rowOff>
    </xdr:to>
    <xdr:pic>
      <xdr:nvPicPr>
        <xdr:cNvPr id="336" name="図 335">
          <a:extLst>
            <a:ext uri="{FF2B5EF4-FFF2-40B4-BE49-F238E27FC236}">
              <a16:creationId xmlns:a16="http://schemas.microsoft.com/office/drawing/2014/main" id="{C4234E5F-E679-409D-B57C-0E70A0D368AB}"/>
            </a:ext>
          </a:extLst>
        </xdr:cNvPr>
        <xdr:cNvPicPr>
          <a:picLocks noChangeAspect="1"/>
        </xdr:cNvPicPr>
      </xdr:nvPicPr>
      <xdr:blipFill>
        <a:blip xmlns:r="http://schemas.openxmlformats.org/officeDocument/2006/relationships" r:embed="rId165"/>
        <a:stretch>
          <a:fillRect/>
        </a:stretch>
      </xdr:blipFill>
      <xdr:spPr>
        <a:xfrm>
          <a:off x="8978900" y="594842600"/>
          <a:ext cx="1561905" cy="1561905"/>
        </a:xfrm>
        <a:prstGeom prst="rect">
          <a:avLst/>
        </a:prstGeom>
      </xdr:spPr>
    </xdr:pic>
    <xdr:clientData/>
  </xdr:twoCellAnchor>
  <xdr:twoCellAnchor editAs="oneCell">
    <xdr:from>
      <xdr:col>2</xdr:col>
      <xdr:colOff>2832100</xdr:colOff>
      <xdr:row>1170</xdr:row>
      <xdr:rowOff>25400</xdr:rowOff>
    </xdr:from>
    <xdr:to>
      <xdr:col>2</xdr:col>
      <xdr:colOff>4397815</xdr:colOff>
      <xdr:row>1170</xdr:row>
      <xdr:rowOff>1577780</xdr:rowOff>
    </xdr:to>
    <xdr:pic>
      <xdr:nvPicPr>
        <xdr:cNvPr id="337" name="図 336">
          <a:extLst>
            <a:ext uri="{FF2B5EF4-FFF2-40B4-BE49-F238E27FC236}">
              <a16:creationId xmlns:a16="http://schemas.microsoft.com/office/drawing/2014/main" id="{84E7DD6B-50F3-7DD6-20C1-65F0FB99E4CB}"/>
            </a:ext>
          </a:extLst>
        </xdr:cNvPr>
        <xdr:cNvPicPr>
          <a:picLocks noChangeAspect="1"/>
        </xdr:cNvPicPr>
      </xdr:nvPicPr>
      <xdr:blipFill>
        <a:blip xmlns:r="http://schemas.openxmlformats.org/officeDocument/2006/relationships" r:embed="rId166"/>
        <a:stretch>
          <a:fillRect/>
        </a:stretch>
      </xdr:blipFill>
      <xdr:spPr>
        <a:xfrm>
          <a:off x="3898900" y="598436700"/>
          <a:ext cx="1561905" cy="1561905"/>
        </a:xfrm>
        <a:prstGeom prst="rect">
          <a:avLst/>
        </a:prstGeom>
      </xdr:spPr>
    </xdr:pic>
    <xdr:clientData/>
  </xdr:twoCellAnchor>
  <xdr:twoCellAnchor editAs="oneCell">
    <xdr:from>
      <xdr:col>5</xdr:col>
      <xdr:colOff>2832100</xdr:colOff>
      <xdr:row>1170</xdr:row>
      <xdr:rowOff>12700</xdr:rowOff>
    </xdr:from>
    <xdr:to>
      <xdr:col>5</xdr:col>
      <xdr:colOff>4397815</xdr:colOff>
      <xdr:row>1170</xdr:row>
      <xdr:rowOff>1580320</xdr:rowOff>
    </xdr:to>
    <xdr:pic>
      <xdr:nvPicPr>
        <xdr:cNvPr id="338" name="図 337">
          <a:extLst>
            <a:ext uri="{FF2B5EF4-FFF2-40B4-BE49-F238E27FC236}">
              <a16:creationId xmlns:a16="http://schemas.microsoft.com/office/drawing/2014/main" id="{71E674D7-78C3-45B5-B53B-7AE1298CA878}"/>
            </a:ext>
          </a:extLst>
        </xdr:cNvPr>
        <xdr:cNvPicPr>
          <a:picLocks noChangeAspect="1"/>
        </xdr:cNvPicPr>
      </xdr:nvPicPr>
      <xdr:blipFill>
        <a:blip xmlns:r="http://schemas.openxmlformats.org/officeDocument/2006/relationships" r:embed="rId166"/>
        <a:stretch>
          <a:fillRect/>
        </a:stretch>
      </xdr:blipFill>
      <xdr:spPr>
        <a:xfrm>
          <a:off x="8966200" y="598424000"/>
          <a:ext cx="1561905" cy="1561905"/>
        </a:xfrm>
        <a:prstGeom prst="rect">
          <a:avLst/>
        </a:prstGeom>
      </xdr:spPr>
    </xdr:pic>
    <xdr:clientData/>
  </xdr:twoCellAnchor>
  <xdr:twoCellAnchor editAs="oneCell">
    <xdr:from>
      <xdr:col>2</xdr:col>
      <xdr:colOff>2844800</xdr:colOff>
      <xdr:row>1177</xdr:row>
      <xdr:rowOff>25400</xdr:rowOff>
    </xdr:from>
    <xdr:to>
      <xdr:col>2</xdr:col>
      <xdr:colOff>4402895</xdr:colOff>
      <xdr:row>1177</xdr:row>
      <xdr:rowOff>1581590</xdr:rowOff>
    </xdr:to>
    <xdr:pic>
      <xdr:nvPicPr>
        <xdr:cNvPr id="339" name="図 338">
          <a:extLst>
            <a:ext uri="{FF2B5EF4-FFF2-40B4-BE49-F238E27FC236}">
              <a16:creationId xmlns:a16="http://schemas.microsoft.com/office/drawing/2014/main" id="{CA7289B0-AE27-C03B-F1B6-46A651AFE2EC}"/>
            </a:ext>
          </a:extLst>
        </xdr:cNvPr>
        <xdr:cNvPicPr>
          <a:picLocks noChangeAspect="1"/>
        </xdr:cNvPicPr>
      </xdr:nvPicPr>
      <xdr:blipFill>
        <a:blip xmlns:r="http://schemas.openxmlformats.org/officeDocument/2006/relationships" r:embed="rId167"/>
        <a:stretch>
          <a:fillRect/>
        </a:stretch>
      </xdr:blipFill>
      <xdr:spPr>
        <a:xfrm>
          <a:off x="3911600" y="602018100"/>
          <a:ext cx="1561905" cy="1561905"/>
        </a:xfrm>
        <a:prstGeom prst="rect">
          <a:avLst/>
        </a:prstGeom>
      </xdr:spPr>
    </xdr:pic>
    <xdr:clientData/>
  </xdr:twoCellAnchor>
  <xdr:twoCellAnchor editAs="oneCell">
    <xdr:from>
      <xdr:col>5</xdr:col>
      <xdr:colOff>2844800</xdr:colOff>
      <xdr:row>1177</xdr:row>
      <xdr:rowOff>12700</xdr:rowOff>
    </xdr:from>
    <xdr:to>
      <xdr:col>5</xdr:col>
      <xdr:colOff>4402895</xdr:colOff>
      <xdr:row>1177</xdr:row>
      <xdr:rowOff>1584130</xdr:rowOff>
    </xdr:to>
    <xdr:pic>
      <xdr:nvPicPr>
        <xdr:cNvPr id="340" name="図 339">
          <a:extLst>
            <a:ext uri="{FF2B5EF4-FFF2-40B4-BE49-F238E27FC236}">
              <a16:creationId xmlns:a16="http://schemas.microsoft.com/office/drawing/2014/main" id="{90EA73B1-B116-4CFD-93C9-5EAF8D0ACDAF}"/>
            </a:ext>
          </a:extLst>
        </xdr:cNvPr>
        <xdr:cNvPicPr>
          <a:picLocks noChangeAspect="1"/>
        </xdr:cNvPicPr>
      </xdr:nvPicPr>
      <xdr:blipFill>
        <a:blip xmlns:r="http://schemas.openxmlformats.org/officeDocument/2006/relationships" r:embed="rId167"/>
        <a:stretch>
          <a:fillRect/>
        </a:stretch>
      </xdr:blipFill>
      <xdr:spPr>
        <a:xfrm>
          <a:off x="8978900" y="602005400"/>
          <a:ext cx="1561905" cy="1561905"/>
        </a:xfrm>
        <a:prstGeom prst="rect">
          <a:avLst/>
        </a:prstGeom>
      </xdr:spPr>
    </xdr:pic>
    <xdr:clientData/>
  </xdr:twoCellAnchor>
  <xdr:twoCellAnchor editAs="oneCell">
    <xdr:from>
      <xdr:col>2</xdr:col>
      <xdr:colOff>2828290</xdr:colOff>
      <xdr:row>1191</xdr:row>
      <xdr:rowOff>27305</xdr:rowOff>
    </xdr:from>
    <xdr:to>
      <xdr:col>2</xdr:col>
      <xdr:colOff>4401625</xdr:colOff>
      <xdr:row>1191</xdr:row>
      <xdr:rowOff>1581590</xdr:rowOff>
    </xdr:to>
    <xdr:pic>
      <xdr:nvPicPr>
        <xdr:cNvPr id="343" name="図 342">
          <a:extLst>
            <a:ext uri="{FF2B5EF4-FFF2-40B4-BE49-F238E27FC236}">
              <a16:creationId xmlns:a16="http://schemas.microsoft.com/office/drawing/2014/main" id="{7BE9BCB6-65CA-CBFA-61A1-E52269257264}"/>
            </a:ext>
          </a:extLst>
        </xdr:cNvPr>
        <xdr:cNvPicPr>
          <a:picLocks noChangeAspect="1"/>
        </xdr:cNvPicPr>
      </xdr:nvPicPr>
      <xdr:blipFill>
        <a:blip xmlns:r="http://schemas.openxmlformats.org/officeDocument/2006/relationships" r:embed="rId168"/>
        <a:stretch>
          <a:fillRect/>
        </a:stretch>
      </xdr:blipFill>
      <xdr:spPr>
        <a:xfrm>
          <a:off x="3895090" y="609182805"/>
          <a:ext cx="1560000" cy="1560000"/>
        </a:xfrm>
        <a:prstGeom prst="rect">
          <a:avLst/>
        </a:prstGeom>
      </xdr:spPr>
    </xdr:pic>
    <xdr:clientData/>
  </xdr:twoCellAnchor>
  <xdr:twoCellAnchor editAs="oneCell">
    <xdr:from>
      <xdr:col>5</xdr:col>
      <xdr:colOff>2844800</xdr:colOff>
      <xdr:row>1191</xdr:row>
      <xdr:rowOff>25400</xdr:rowOff>
    </xdr:from>
    <xdr:to>
      <xdr:col>5</xdr:col>
      <xdr:colOff>4400990</xdr:colOff>
      <xdr:row>1191</xdr:row>
      <xdr:rowOff>1583495</xdr:rowOff>
    </xdr:to>
    <xdr:pic>
      <xdr:nvPicPr>
        <xdr:cNvPr id="344" name="図 343">
          <a:extLst>
            <a:ext uri="{FF2B5EF4-FFF2-40B4-BE49-F238E27FC236}">
              <a16:creationId xmlns:a16="http://schemas.microsoft.com/office/drawing/2014/main" id="{3C27907C-D080-403B-9918-E86C52875022}"/>
            </a:ext>
          </a:extLst>
        </xdr:cNvPr>
        <xdr:cNvPicPr>
          <a:picLocks noChangeAspect="1"/>
        </xdr:cNvPicPr>
      </xdr:nvPicPr>
      <xdr:blipFill>
        <a:blip xmlns:r="http://schemas.openxmlformats.org/officeDocument/2006/relationships" r:embed="rId168"/>
        <a:stretch>
          <a:fillRect/>
        </a:stretch>
      </xdr:blipFill>
      <xdr:spPr>
        <a:xfrm>
          <a:off x="8978900" y="609180900"/>
          <a:ext cx="1560000" cy="1556190"/>
        </a:xfrm>
        <a:prstGeom prst="rect">
          <a:avLst/>
        </a:prstGeom>
      </xdr:spPr>
    </xdr:pic>
    <xdr:clientData/>
  </xdr:twoCellAnchor>
  <xdr:twoCellAnchor editAs="oneCell">
    <xdr:from>
      <xdr:col>2</xdr:col>
      <xdr:colOff>2832100</xdr:colOff>
      <xdr:row>1198</xdr:row>
      <xdr:rowOff>21590</xdr:rowOff>
    </xdr:from>
    <xdr:to>
      <xdr:col>2</xdr:col>
      <xdr:colOff>4397815</xdr:colOff>
      <xdr:row>1198</xdr:row>
      <xdr:rowOff>1581590</xdr:rowOff>
    </xdr:to>
    <xdr:pic>
      <xdr:nvPicPr>
        <xdr:cNvPr id="345" name="図 344">
          <a:extLst>
            <a:ext uri="{FF2B5EF4-FFF2-40B4-BE49-F238E27FC236}">
              <a16:creationId xmlns:a16="http://schemas.microsoft.com/office/drawing/2014/main" id="{C1C395CA-158D-1317-A5DF-47C0C852EA88}"/>
            </a:ext>
          </a:extLst>
        </xdr:cNvPr>
        <xdr:cNvPicPr>
          <a:picLocks noChangeAspect="1"/>
        </xdr:cNvPicPr>
      </xdr:nvPicPr>
      <xdr:blipFill>
        <a:blip xmlns:r="http://schemas.openxmlformats.org/officeDocument/2006/relationships" r:embed="rId169"/>
        <a:stretch>
          <a:fillRect/>
        </a:stretch>
      </xdr:blipFill>
      <xdr:spPr>
        <a:xfrm>
          <a:off x="3898900" y="612758490"/>
          <a:ext cx="1561905" cy="1561905"/>
        </a:xfrm>
        <a:prstGeom prst="rect">
          <a:avLst/>
        </a:prstGeom>
      </xdr:spPr>
    </xdr:pic>
    <xdr:clientData/>
  </xdr:twoCellAnchor>
  <xdr:twoCellAnchor editAs="oneCell">
    <xdr:from>
      <xdr:col>5</xdr:col>
      <xdr:colOff>2835910</xdr:colOff>
      <xdr:row>1198</xdr:row>
      <xdr:rowOff>33020</xdr:rowOff>
    </xdr:from>
    <xdr:to>
      <xdr:col>5</xdr:col>
      <xdr:colOff>4401625</xdr:colOff>
      <xdr:row>1198</xdr:row>
      <xdr:rowOff>1577780</xdr:rowOff>
    </xdr:to>
    <xdr:pic>
      <xdr:nvPicPr>
        <xdr:cNvPr id="346" name="図 345">
          <a:extLst>
            <a:ext uri="{FF2B5EF4-FFF2-40B4-BE49-F238E27FC236}">
              <a16:creationId xmlns:a16="http://schemas.microsoft.com/office/drawing/2014/main" id="{68F0BB1D-F7E3-4B02-A34A-B6CC36EE2AB8}"/>
            </a:ext>
          </a:extLst>
        </xdr:cNvPr>
        <xdr:cNvPicPr>
          <a:picLocks noChangeAspect="1"/>
        </xdr:cNvPicPr>
      </xdr:nvPicPr>
      <xdr:blipFill>
        <a:blip xmlns:r="http://schemas.openxmlformats.org/officeDocument/2006/relationships" r:embed="rId169"/>
        <a:stretch>
          <a:fillRect/>
        </a:stretch>
      </xdr:blipFill>
      <xdr:spPr>
        <a:xfrm>
          <a:off x="8970010" y="612769920"/>
          <a:ext cx="1561905" cy="1558095"/>
        </a:xfrm>
        <a:prstGeom prst="rect">
          <a:avLst/>
        </a:prstGeom>
      </xdr:spPr>
    </xdr:pic>
    <xdr:clientData/>
  </xdr:twoCellAnchor>
  <xdr:twoCellAnchor editAs="oneCell">
    <xdr:from>
      <xdr:col>2</xdr:col>
      <xdr:colOff>2837180</xdr:colOff>
      <xdr:row>1205</xdr:row>
      <xdr:rowOff>31115</xdr:rowOff>
    </xdr:from>
    <xdr:to>
      <xdr:col>2</xdr:col>
      <xdr:colOff>4402895</xdr:colOff>
      <xdr:row>1205</xdr:row>
      <xdr:rowOff>1581590</xdr:rowOff>
    </xdr:to>
    <xdr:pic>
      <xdr:nvPicPr>
        <xdr:cNvPr id="347" name="図 346">
          <a:extLst>
            <a:ext uri="{FF2B5EF4-FFF2-40B4-BE49-F238E27FC236}">
              <a16:creationId xmlns:a16="http://schemas.microsoft.com/office/drawing/2014/main" id="{66D70575-E182-8E8A-29B2-46AE1465A26F}"/>
            </a:ext>
          </a:extLst>
        </xdr:cNvPr>
        <xdr:cNvPicPr>
          <a:picLocks noChangeAspect="1"/>
        </xdr:cNvPicPr>
      </xdr:nvPicPr>
      <xdr:blipFill>
        <a:blip xmlns:r="http://schemas.openxmlformats.org/officeDocument/2006/relationships" r:embed="rId170"/>
        <a:stretch>
          <a:fillRect/>
        </a:stretch>
      </xdr:blipFill>
      <xdr:spPr>
        <a:xfrm>
          <a:off x="3903980" y="616349415"/>
          <a:ext cx="1561905" cy="1560000"/>
        </a:xfrm>
        <a:prstGeom prst="rect">
          <a:avLst/>
        </a:prstGeom>
      </xdr:spPr>
    </xdr:pic>
    <xdr:clientData/>
  </xdr:twoCellAnchor>
  <xdr:twoCellAnchor editAs="oneCell">
    <xdr:from>
      <xdr:col>5</xdr:col>
      <xdr:colOff>2832100</xdr:colOff>
      <xdr:row>1205</xdr:row>
      <xdr:rowOff>12700</xdr:rowOff>
    </xdr:from>
    <xdr:to>
      <xdr:col>5</xdr:col>
      <xdr:colOff>4397815</xdr:colOff>
      <xdr:row>1205</xdr:row>
      <xdr:rowOff>1578415</xdr:rowOff>
    </xdr:to>
    <xdr:pic>
      <xdr:nvPicPr>
        <xdr:cNvPr id="348" name="図 347">
          <a:extLst>
            <a:ext uri="{FF2B5EF4-FFF2-40B4-BE49-F238E27FC236}">
              <a16:creationId xmlns:a16="http://schemas.microsoft.com/office/drawing/2014/main" id="{F9DDE078-96BC-4B8B-88A0-4D4654FC350C}"/>
            </a:ext>
          </a:extLst>
        </xdr:cNvPr>
        <xdr:cNvPicPr>
          <a:picLocks noChangeAspect="1"/>
        </xdr:cNvPicPr>
      </xdr:nvPicPr>
      <xdr:blipFill>
        <a:blip xmlns:r="http://schemas.openxmlformats.org/officeDocument/2006/relationships" r:embed="rId170"/>
        <a:stretch>
          <a:fillRect/>
        </a:stretch>
      </xdr:blipFill>
      <xdr:spPr>
        <a:xfrm>
          <a:off x="8966200" y="616331000"/>
          <a:ext cx="1561905" cy="1560000"/>
        </a:xfrm>
        <a:prstGeom prst="rect">
          <a:avLst/>
        </a:prstGeom>
      </xdr:spPr>
    </xdr:pic>
    <xdr:clientData/>
  </xdr:twoCellAnchor>
  <xdr:twoCellAnchor editAs="oneCell">
    <xdr:from>
      <xdr:col>2</xdr:col>
      <xdr:colOff>2844800</xdr:colOff>
      <xdr:row>1212</xdr:row>
      <xdr:rowOff>25400</xdr:rowOff>
    </xdr:from>
    <xdr:to>
      <xdr:col>2</xdr:col>
      <xdr:colOff>4402895</xdr:colOff>
      <xdr:row>1212</xdr:row>
      <xdr:rowOff>1577780</xdr:rowOff>
    </xdr:to>
    <xdr:pic>
      <xdr:nvPicPr>
        <xdr:cNvPr id="349" name="図 348">
          <a:extLst>
            <a:ext uri="{FF2B5EF4-FFF2-40B4-BE49-F238E27FC236}">
              <a16:creationId xmlns:a16="http://schemas.microsoft.com/office/drawing/2014/main" id="{25D11B97-3E0A-5F42-08BF-E87E1183CAE2}"/>
            </a:ext>
          </a:extLst>
        </xdr:cNvPr>
        <xdr:cNvPicPr>
          <a:picLocks noChangeAspect="1"/>
        </xdr:cNvPicPr>
      </xdr:nvPicPr>
      <xdr:blipFill>
        <a:blip xmlns:r="http://schemas.openxmlformats.org/officeDocument/2006/relationships" r:embed="rId171"/>
        <a:stretch>
          <a:fillRect/>
        </a:stretch>
      </xdr:blipFill>
      <xdr:spPr>
        <a:xfrm>
          <a:off x="3911600" y="619925100"/>
          <a:ext cx="1561905" cy="1561905"/>
        </a:xfrm>
        <a:prstGeom prst="rect">
          <a:avLst/>
        </a:prstGeom>
      </xdr:spPr>
    </xdr:pic>
    <xdr:clientData/>
  </xdr:twoCellAnchor>
  <xdr:twoCellAnchor editAs="oneCell">
    <xdr:from>
      <xdr:col>5</xdr:col>
      <xdr:colOff>2844800</xdr:colOff>
      <xdr:row>1212</xdr:row>
      <xdr:rowOff>12700</xdr:rowOff>
    </xdr:from>
    <xdr:to>
      <xdr:col>5</xdr:col>
      <xdr:colOff>4402895</xdr:colOff>
      <xdr:row>1212</xdr:row>
      <xdr:rowOff>1580320</xdr:rowOff>
    </xdr:to>
    <xdr:pic>
      <xdr:nvPicPr>
        <xdr:cNvPr id="350" name="図 349">
          <a:extLst>
            <a:ext uri="{FF2B5EF4-FFF2-40B4-BE49-F238E27FC236}">
              <a16:creationId xmlns:a16="http://schemas.microsoft.com/office/drawing/2014/main" id="{3276CF58-8BAC-4209-A00E-C81D23958F4E}"/>
            </a:ext>
          </a:extLst>
        </xdr:cNvPr>
        <xdr:cNvPicPr>
          <a:picLocks noChangeAspect="1"/>
        </xdr:cNvPicPr>
      </xdr:nvPicPr>
      <xdr:blipFill>
        <a:blip xmlns:r="http://schemas.openxmlformats.org/officeDocument/2006/relationships" r:embed="rId171"/>
        <a:stretch>
          <a:fillRect/>
        </a:stretch>
      </xdr:blipFill>
      <xdr:spPr>
        <a:xfrm>
          <a:off x="8978900" y="619912400"/>
          <a:ext cx="1561905" cy="1561905"/>
        </a:xfrm>
        <a:prstGeom prst="rect">
          <a:avLst/>
        </a:prstGeom>
      </xdr:spPr>
    </xdr:pic>
    <xdr:clientData/>
  </xdr:twoCellAnchor>
  <xdr:twoCellAnchor editAs="oneCell">
    <xdr:from>
      <xdr:col>2</xdr:col>
      <xdr:colOff>2832100</xdr:colOff>
      <xdr:row>1219</xdr:row>
      <xdr:rowOff>12700</xdr:rowOff>
    </xdr:from>
    <xdr:to>
      <xdr:col>2</xdr:col>
      <xdr:colOff>4397815</xdr:colOff>
      <xdr:row>1219</xdr:row>
      <xdr:rowOff>1584130</xdr:rowOff>
    </xdr:to>
    <xdr:pic>
      <xdr:nvPicPr>
        <xdr:cNvPr id="351" name="図 350">
          <a:extLst>
            <a:ext uri="{FF2B5EF4-FFF2-40B4-BE49-F238E27FC236}">
              <a16:creationId xmlns:a16="http://schemas.microsoft.com/office/drawing/2014/main" id="{16E6F10B-3BDA-49CC-1E86-BD3FE076B6C3}"/>
            </a:ext>
          </a:extLst>
        </xdr:cNvPr>
        <xdr:cNvPicPr>
          <a:picLocks noChangeAspect="1"/>
        </xdr:cNvPicPr>
      </xdr:nvPicPr>
      <xdr:blipFill>
        <a:blip xmlns:r="http://schemas.openxmlformats.org/officeDocument/2006/relationships" r:embed="rId172"/>
        <a:stretch>
          <a:fillRect/>
        </a:stretch>
      </xdr:blipFill>
      <xdr:spPr>
        <a:xfrm>
          <a:off x="3898900" y="623493800"/>
          <a:ext cx="1561905" cy="1561905"/>
        </a:xfrm>
        <a:prstGeom prst="rect">
          <a:avLst/>
        </a:prstGeom>
      </xdr:spPr>
    </xdr:pic>
    <xdr:clientData/>
  </xdr:twoCellAnchor>
  <xdr:twoCellAnchor editAs="oneCell">
    <xdr:from>
      <xdr:col>5</xdr:col>
      <xdr:colOff>2844800</xdr:colOff>
      <xdr:row>1219</xdr:row>
      <xdr:rowOff>12700</xdr:rowOff>
    </xdr:from>
    <xdr:to>
      <xdr:col>5</xdr:col>
      <xdr:colOff>4402895</xdr:colOff>
      <xdr:row>1219</xdr:row>
      <xdr:rowOff>1584130</xdr:rowOff>
    </xdr:to>
    <xdr:pic>
      <xdr:nvPicPr>
        <xdr:cNvPr id="352" name="図 351">
          <a:extLst>
            <a:ext uri="{FF2B5EF4-FFF2-40B4-BE49-F238E27FC236}">
              <a16:creationId xmlns:a16="http://schemas.microsoft.com/office/drawing/2014/main" id="{5FE07EBC-0C29-4D14-A709-46918C97C0DE}"/>
            </a:ext>
          </a:extLst>
        </xdr:cNvPr>
        <xdr:cNvPicPr>
          <a:picLocks noChangeAspect="1"/>
        </xdr:cNvPicPr>
      </xdr:nvPicPr>
      <xdr:blipFill>
        <a:blip xmlns:r="http://schemas.openxmlformats.org/officeDocument/2006/relationships" r:embed="rId172"/>
        <a:stretch>
          <a:fillRect/>
        </a:stretch>
      </xdr:blipFill>
      <xdr:spPr>
        <a:xfrm>
          <a:off x="8978900" y="623493800"/>
          <a:ext cx="1561905" cy="1561905"/>
        </a:xfrm>
        <a:prstGeom prst="rect">
          <a:avLst/>
        </a:prstGeom>
      </xdr:spPr>
    </xdr:pic>
    <xdr:clientData/>
  </xdr:twoCellAnchor>
  <xdr:twoCellAnchor editAs="oneCell">
    <xdr:from>
      <xdr:col>2</xdr:col>
      <xdr:colOff>2844800</xdr:colOff>
      <xdr:row>1226</xdr:row>
      <xdr:rowOff>25400</xdr:rowOff>
    </xdr:from>
    <xdr:to>
      <xdr:col>2</xdr:col>
      <xdr:colOff>4402895</xdr:colOff>
      <xdr:row>1226</xdr:row>
      <xdr:rowOff>1577780</xdr:rowOff>
    </xdr:to>
    <xdr:pic>
      <xdr:nvPicPr>
        <xdr:cNvPr id="353" name="図 352">
          <a:extLst>
            <a:ext uri="{FF2B5EF4-FFF2-40B4-BE49-F238E27FC236}">
              <a16:creationId xmlns:a16="http://schemas.microsoft.com/office/drawing/2014/main" id="{7F1F2616-2633-0689-29DF-ADA62F98DC84}"/>
            </a:ext>
          </a:extLst>
        </xdr:cNvPr>
        <xdr:cNvPicPr>
          <a:picLocks noChangeAspect="1"/>
        </xdr:cNvPicPr>
      </xdr:nvPicPr>
      <xdr:blipFill>
        <a:blip xmlns:r="http://schemas.openxmlformats.org/officeDocument/2006/relationships" r:embed="rId173"/>
        <a:stretch>
          <a:fillRect/>
        </a:stretch>
      </xdr:blipFill>
      <xdr:spPr>
        <a:xfrm>
          <a:off x="3911600" y="627087900"/>
          <a:ext cx="1561905" cy="1561905"/>
        </a:xfrm>
        <a:prstGeom prst="rect">
          <a:avLst/>
        </a:prstGeom>
      </xdr:spPr>
    </xdr:pic>
    <xdr:clientData/>
  </xdr:twoCellAnchor>
  <xdr:twoCellAnchor editAs="oneCell">
    <xdr:from>
      <xdr:col>5</xdr:col>
      <xdr:colOff>2844800</xdr:colOff>
      <xdr:row>1226</xdr:row>
      <xdr:rowOff>12700</xdr:rowOff>
    </xdr:from>
    <xdr:to>
      <xdr:col>5</xdr:col>
      <xdr:colOff>4402895</xdr:colOff>
      <xdr:row>1226</xdr:row>
      <xdr:rowOff>1580320</xdr:rowOff>
    </xdr:to>
    <xdr:pic>
      <xdr:nvPicPr>
        <xdr:cNvPr id="354" name="図 353">
          <a:extLst>
            <a:ext uri="{FF2B5EF4-FFF2-40B4-BE49-F238E27FC236}">
              <a16:creationId xmlns:a16="http://schemas.microsoft.com/office/drawing/2014/main" id="{1321B040-E286-4E6B-AF71-F2D71BB30F61}"/>
            </a:ext>
          </a:extLst>
        </xdr:cNvPr>
        <xdr:cNvPicPr>
          <a:picLocks noChangeAspect="1"/>
        </xdr:cNvPicPr>
      </xdr:nvPicPr>
      <xdr:blipFill>
        <a:blip xmlns:r="http://schemas.openxmlformats.org/officeDocument/2006/relationships" r:embed="rId173"/>
        <a:stretch>
          <a:fillRect/>
        </a:stretch>
      </xdr:blipFill>
      <xdr:spPr>
        <a:xfrm>
          <a:off x="8978900" y="627075200"/>
          <a:ext cx="1561905" cy="1561905"/>
        </a:xfrm>
        <a:prstGeom prst="rect">
          <a:avLst/>
        </a:prstGeom>
      </xdr:spPr>
    </xdr:pic>
    <xdr:clientData/>
  </xdr:twoCellAnchor>
  <xdr:twoCellAnchor editAs="oneCell">
    <xdr:from>
      <xdr:col>2</xdr:col>
      <xdr:colOff>2832100</xdr:colOff>
      <xdr:row>1233</xdr:row>
      <xdr:rowOff>21590</xdr:rowOff>
    </xdr:from>
    <xdr:to>
      <xdr:col>2</xdr:col>
      <xdr:colOff>4397815</xdr:colOff>
      <xdr:row>1233</xdr:row>
      <xdr:rowOff>1585400</xdr:rowOff>
    </xdr:to>
    <xdr:pic>
      <xdr:nvPicPr>
        <xdr:cNvPr id="355" name="図 354">
          <a:extLst>
            <a:ext uri="{FF2B5EF4-FFF2-40B4-BE49-F238E27FC236}">
              <a16:creationId xmlns:a16="http://schemas.microsoft.com/office/drawing/2014/main" id="{629970C0-7DA4-7DE3-37AA-F6CA85428222}"/>
            </a:ext>
          </a:extLst>
        </xdr:cNvPr>
        <xdr:cNvPicPr>
          <a:picLocks noChangeAspect="1"/>
        </xdr:cNvPicPr>
      </xdr:nvPicPr>
      <xdr:blipFill>
        <a:blip xmlns:r="http://schemas.openxmlformats.org/officeDocument/2006/relationships" r:embed="rId174"/>
        <a:stretch>
          <a:fillRect/>
        </a:stretch>
      </xdr:blipFill>
      <xdr:spPr>
        <a:xfrm>
          <a:off x="3898900" y="630665490"/>
          <a:ext cx="1561905" cy="1561905"/>
        </a:xfrm>
        <a:prstGeom prst="rect">
          <a:avLst/>
        </a:prstGeom>
      </xdr:spPr>
    </xdr:pic>
    <xdr:clientData/>
  </xdr:twoCellAnchor>
  <xdr:twoCellAnchor editAs="oneCell">
    <xdr:from>
      <xdr:col>5</xdr:col>
      <xdr:colOff>2832100</xdr:colOff>
      <xdr:row>1233</xdr:row>
      <xdr:rowOff>12700</xdr:rowOff>
    </xdr:from>
    <xdr:to>
      <xdr:col>5</xdr:col>
      <xdr:colOff>4397815</xdr:colOff>
      <xdr:row>1233</xdr:row>
      <xdr:rowOff>1584130</xdr:rowOff>
    </xdr:to>
    <xdr:pic>
      <xdr:nvPicPr>
        <xdr:cNvPr id="356" name="図 355">
          <a:extLst>
            <a:ext uri="{FF2B5EF4-FFF2-40B4-BE49-F238E27FC236}">
              <a16:creationId xmlns:a16="http://schemas.microsoft.com/office/drawing/2014/main" id="{C3659D90-1920-A55B-E80E-9ECA5F746988}"/>
            </a:ext>
          </a:extLst>
        </xdr:cNvPr>
        <xdr:cNvPicPr>
          <a:picLocks noChangeAspect="1"/>
        </xdr:cNvPicPr>
      </xdr:nvPicPr>
      <xdr:blipFill>
        <a:blip xmlns:r="http://schemas.openxmlformats.org/officeDocument/2006/relationships" r:embed="rId174"/>
        <a:stretch>
          <a:fillRect/>
        </a:stretch>
      </xdr:blipFill>
      <xdr:spPr>
        <a:xfrm>
          <a:off x="8966200" y="630656600"/>
          <a:ext cx="1558095" cy="1561905"/>
        </a:xfrm>
        <a:prstGeom prst="rect">
          <a:avLst/>
        </a:prstGeom>
      </xdr:spPr>
    </xdr:pic>
    <xdr:clientData/>
  </xdr:twoCellAnchor>
  <xdr:twoCellAnchor editAs="oneCell">
    <xdr:from>
      <xdr:col>2</xdr:col>
      <xdr:colOff>2832100</xdr:colOff>
      <xdr:row>1240</xdr:row>
      <xdr:rowOff>21590</xdr:rowOff>
    </xdr:from>
    <xdr:to>
      <xdr:col>2</xdr:col>
      <xdr:colOff>4401625</xdr:colOff>
      <xdr:row>1240</xdr:row>
      <xdr:rowOff>1577780</xdr:rowOff>
    </xdr:to>
    <xdr:pic>
      <xdr:nvPicPr>
        <xdr:cNvPr id="357" name="図 356">
          <a:extLst>
            <a:ext uri="{FF2B5EF4-FFF2-40B4-BE49-F238E27FC236}">
              <a16:creationId xmlns:a16="http://schemas.microsoft.com/office/drawing/2014/main" id="{F01D3BEE-B23B-29D5-26C5-330432435827}"/>
            </a:ext>
          </a:extLst>
        </xdr:cNvPr>
        <xdr:cNvPicPr>
          <a:picLocks noChangeAspect="1"/>
        </xdr:cNvPicPr>
      </xdr:nvPicPr>
      <xdr:blipFill>
        <a:blip xmlns:r="http://schemas.openxmlformats.org/officeDocument/2006/relationships" r:embed="rId175"/>
        <a:stretch>
          <a:fillRect/>
        </a:stretch>
      </xdr:blipFill>
      <xdr:spPr>
        <a:xfrm>
          <a:off x="3898900" y="634246890"/>
          <a:ext cx="1561905" cy="1561905"/>
        </a:xfrm>
        <a:prstGeom prst="rect">
          <a:avLst/>
        </a:prstGeom>
      </xdr:spPr>
    </xdr:pic>
    <xdr:clientData/>
  </xdr:twoCellAnchor>
  <xdr:twoCellAnchor editAs="oneCell">
    <xdr:from>
      <xdr:col>5</xdr:col>
      <xdr:colOff>2848610</xdr:colOff>
      <xdr:row>1240</xdr:row>
      <xdr:rowOff>20320</xdr:rowOff>
    </xdr:from>
    <xdr:to>
      <xdr:col>6</xdr:col>
      <xdr:colOff>3615</xdr:colOff>
      <xdr:row>1240</xdr:row>
      <xdr:rowOff>1576510</xdr:rowOff>
    </xdr:to>
    <xdr:pic>
      <xdr:nvPicPr>
        <xdr:cNvPr id="358" name="図 357">
          <a:extLst>
            <a:ext uri="{FF2B5EF4-FFF2-40B4-BE49-F238E27FC236}">
              <a16:creationId xmlns:a16="http://schemas.microsoft.com/office/drawing/2014/main" id="{8417C733-B465-46F5-8CBD-6CFB2D2DAF14}"/>
            </a:ext>
          </a:extLst>
        </xdr:cNvPr>
        <xdr:cNvPicPr>
          <a:picLocks noChangeAspect="1"/>
        </xdr:cNvPicPr>
      </xdr:nvPicPr>
      <xdr:blipFill>
        <a:blip xmlns:r="http://schemas.openxmlformats.org/officeDocument/2006/relationships" r:embed="rId175"/>
        <a:stretch>
          <a:fillRect/>
        </a:stretch>
      </xdr:blipFill>
      <xdr:spPr>
        <a:xfrm>
          <a:off x="8982710" y="634245620"/>
          <a:ext cx="1561905" cy="1561905"/>
        </a:xfrm>
        <a:prstGeom prst="rect">
          <a:avLst/>
        </a:prstGeom>
      </xdr:spPr>
    </xdr:pic>
    <xdr:clientData/>
  </xdr:twoCellAnchor>
  <xdr:twoCellAnchor editAs="oneCell">
    <xdr:from>
      <xdr:col>2</xdr:col>
      <xdr:colOff>2844800</xdr:colOff>
      <xdr:row>1247</xdr:row>
      <xdr:rowOff>25400</xdr:rowOff>
    </xdr:from>
    <xdr:to>
      <xdr:col>2</xdr:col>
      <xdr:colOff>4399085</xdr:colOff>
      <xdr:row>1247</xdr:row>
      <xdr:rowOff>1585400</xdr:rowOff>
    </xdr:to>
    <xdr:pic>
      <xdr:nvPicPr>
        <xdr:cNvPr id="359" name="図 358">
          <a:extLst>
            <a:ext uri="{FF2B5EF4-FFF2-40B4-BE49-F238E27FC236}">
              <a16:creationId xmlns:a16="http://schemas.microsoft.com/office/drawing/2014/main" id="{A95A03F7-4CF6-8814-9476-462354D529BD}"/>
            </a:ext>
          </a:extLst>
        </xdr:cNvPr>
        <xdr:cNvPicPr>
          <a:picLocks noChangeAspect="1"/>
        </xdr:cNvPicPr>
      </xdr:nvPicPr>
      <xdr:blipFill>
        <a:blip xmlns:r="http://schemas.openxmlformats.org/officeDocument/2006/relationships" r:embed="rId176"/>
        <a:stretch>
          <a:fillRect/>
        </a:stretch>
      </xdr:blipFill>
      <xdr:spPr>
        <a:xfrm>
          <a:off x="3911600" y="637832100"/>
          <a:ext cx="1561905" cy="1561905"/>
        </a:xfrm>
        <a:prstGeom prst="rect">
          <a:avLst/>
        </a:prstGeom>
      </xdr:spPr>
    </xdr:pic>
    <xdr:clientData/>
  </xdr:twoCellAnchor>
  <xdr:twoCellAnchor editAs="oneCell">
    <xdr:from>
      <xdr:col>5</xdr:col>
      <xdr:colOff>2832100</xdr:colOff>
      <xdr:row>1247</xdr:row>
      <xdr:rowOff>25400</xdr:rowOff>
    </xdr:from>
    <xdr:to>
      <xdr:col>5</xdr:col>
      <xdr:colOff>4401625</xdr:colOff>
      <xdr:row>1247</xdr:row>
      <xdr:rowOff>1585400</xdr:rowOff>
    </xdr:to>
    <xdr:pic>
      <xdr:nvPicPr>
        <xdr:cNvPr id="360" name="図 359">
          <a:extLst>
            <a:ext uri="{FF2B5EF4-FFF2-40B4-BE49-F238E27FC236}">
              <a16:creationId xmlns:a16="http://schemas.microsoft.com/office/drawing/2014/main" id="{4619D51E-3E48-4AB6-82DC-FBD4C9A147F9}"/>
            </a:ext>
          </a:extLst>
        </xdr:cNvPr>
        <xdr:cNvPicPr>
          <a:picLocks noChangeAspect="1"/>
        </xdr:cNvPicPr>
      </xdr:nvPicPr>
      <xdr:blipFill>
        <a:blip xmlns:r="http://schemas.openxmlformats.org/officeDocument/2006/relationships" r:embed="rId176"/>
        <a:stretch>
          <a:fillRect/>
        </a:stretch>
      </xdr:blipFill>
      <xdr:spPr>
        <a:xfrm>
          <a:off x="8966200" y="637832100"/>
          <a:ext cx="1561905" cy="1561905"/>
        </a:xfrm>
        <a:prstGeom prst="rect">
          <a:avLst/>
        </a:prstGeom>
      </xdr:spPr>
    </xdr:pic>
    <xdr:clientData/>
  </xdr:twoCellAnchor>
  <xdr:twoCellAnchor editAs="oneCell">
    <xdr:from>
      <xdr:col>2</xdr:col>
      <xdr:colOff>2844800</xdr:colOff>
      <xdr:row>1254</xdr:row>
      <xdr:rowOff>12700</xdr:rowOff>
    </xdr:from>
    <xdr:to>
      <xdr:col>2</xdr:col>
      <xdr:colOff>4399085</xdr:colOff>
      <xdr:row>1254</xdr:row>
      <xdr:rowOff>1576510</xdr:rowOff>
    </xdr:to>
    <xdr:pic>
      <xdr:nvPicPr>
        <xdr:cNvPr id="361" name="図 360">
          <a:extLst>
            <a:ext uri="{FF2B5EF4-FFF2-40B4-BE49-F238E27FC236}">
              <a16:creationId xmlns:a16="http://schemas.microsoft.com/office/drawing/2014/main" id="{5D875110-F326-2364-AEA4-CC0AF2A6880C}"/>
            </a:ext>
          </a:extLst>
        </xdr:cNvPr>
        <xdr:cNvPicPr>
          <a:picLocks noChangeAspect="1"/>
        </xdr:cNvPicPr>
      </xdr:nvPicPr>
      <xdr:blipFill>
        <a:blip xmlns:r="http://schemas.openxmlformats.org/officeDocument/2006/relationships" r:embed="rId177"/>
        <a:stretch>
          <a:fillRect/>
        </a:stretch>
      </xdr:blipFill>
      <xdr:spPr>
        <a:xfrm>
          <a:off x="3911600" y="641400800"/>
          <a:ext cx="1561905" cy="1561905"/>
        </a:xfrm>
        <a:prstGeom prst="rect">
          <a:avLst/>
        </a:prstGeom>
      </xdr:spPr>
    </xdr:pic>
    <xdr:clientData/>
  </xdr:twoCellAnchor>
  <xdr:twoCellAnchor editAs="oneCell">
    <xdr:from>
      <xdr:col>5</xdr:col>
      <xdr:colOff>2832100</xdr:colOff>
      <xdr:row>1254</xdr:row>
      <xdr:rowOff>21590</xdr:rowOff>
    </xdr:from>
    <xdr:to>
      <xdr:col>5</xdr:col>
      <xdr:colOff>4401625</xdr:colOff>
      <xdr:row>1254</xdr:row>
      <xdr:rowOff>1577780</xdr:rowOff>
    </xdr:to>
    <xdr:pic>
      <xdr:nvPicPr>
        <xdr:cNvPr id="362" name="図 361">
          <a:extLst>
            <a:ext uri="{FF2B5EF4-FFF2-40B4-BE49-F238E27FC236}">
              <a16:creationId xmlns:a16="http://schemas.microsoft.com/office/drawing/2014/main" id="{3A42DFAA-76B3-4AB1-B6D9-3B9292BBC19B}"/>
            </a:ext>
          </a:extLst>
        </xdr:cNvPr>
        <xdr:cNvPicPr>
          <a:picLocks noChangeAspect="1"/>
        </xdr:cNvPicPr>
      </xdr:nvPicPr>
      <xdr:blipFill>
        <a:blip xmlns:r="http://schemas.openxmlformats.org/officeDocument/2006/relationships" r:embed="rId177"/>
        <a:stretch>
          <a:fillRect/>
        </a:stretch>
      </xdr:blipFill>
      <xdr:spPr>
        <a:xfrm>
          <a:off x="8966200" y="641409690"/>
          <a:ext cx="1561905" cy="1561905"/>
        </a:xfrm>
        <a:prstGeom prst="rect">
          <a:avLst/>
        </a:prstGeom>
      </xdr:spPr>
    </xdr:pic>
    <xdr:clientData/>
  </xdr:twoCellAnchor>
  <xdr:twoCellAnchor editAs="oneCell">
    <xdr:from>
      <xdr:col>2</xdr:col>
      <xdr:colOff>2844800</xdr:colOff>
      <xdr:row>1261</xdr:row>
      <xdr:rowOff>12700</xdr:rowOff>
    </xdr:from>
    <xdr:to>
      <xdr:col>2</xdr:col>
      <xdr:colOff>4399085</xdr:colOff>
      <xdr:row>1261</xdr:row>
      <xdr:rowOff>1578415</xdr:rowOff>
    </xdr:to>
    <xdr:pic>
      <xdr:nvPicPr>
        <xdr:cNvPr id="363" name="図 362">
          <a:extLst>
            <a:ext uri="{FF2B5EF4-FFF2-40B4-BE49-F238E27FC236}">
              <a16:creationId xmlns:a16="http://schemas.microsoft.com/office/drawing/2014/main" id="{D96C8AAF-E938-F4F0-7220-80B25D637317}"/>
            </a:ext>
          </a:extLst>
        </xdr:cNvPr>
        <xdr:cNvPicPr>
          <a:picLocks noChangeAspect="1"/>
        </xdr:cNvPicPr>
      </xdr:nvPicPr>
      <xdr:blipFill>
        <a:blip xmlns:r="http://schemas.openxmlformats.org/officeDocument/2006/relationships" r:embed="rId178"/>
        <a:stretch>
          <a:fillRect/>
        </a:stretch>
      </xdr:blipFill>
      <xdr:spPr>
        <a:xfrm>
          <a:off x="3911600" y="644982200"/>
          <a:ext cx="1561905" cy="1561905"/>
        </a:xfrm>
        <a:prstGeom prst="rect">
          <a:avLst/>
        </a:prstGeom>
      </xdr:spPr>
    </xdr:pic>
    <xdr:clientData/>
  </xdr:twoCellAnchor>
  <xdr:twoCellAnchor editAs="oneCell">
    <xdr:from>
      <xdr:col>5</xdr:col>
      <xdr:colOff>2832100</xdr:colOff>
      <xdr:row>1261</xdr:row>
      <xdr:rowOff>25400</xdr:rowOff>
    </xdr:from>
    <xdr:to>
      <xdr:col>5</xdr:col>
      <xdr:colOff>4401625</xdr:colOff>
      <xdr:row>1261</xdr:row>
      <xdr:rowOff>1585400</xdr:rowOff>
    </xdr:to>
    <xdr:pic>
      <xdr:nvPicPr>
        <xdr:cNvPr id="364" name="図 363">
          <a:extLst>
            <a:ext uri="{FF2B5EF4-FFF2-40B4-BE49-F238E27FC236}">
              <a16:creationId xmlns:a16="http://schemas.microsoft.com/office/drawing/2014/main" id="{6D4198C1-7587-4D70-8079-66FFD4D0F167}"/>
            </a:ext>
          </a:extLst>
        </xdr:cNvPr>
        <xdr:cNvPicPr>
          <a:picLocks noChangeAspect="1"/>
        </xdr:cNvPicPr>
      </xdr:nvPicPr>
      <xdr:blipFill>
        <a:blip xmlns:r="http://schemas.openxmlformats.org/officeDocument/2006/relationships" r:embed="rId178"/>
        <a:stretch>
          <a:fillRect/>
        </a:stretch>
      </xdr:blipFill>
      <xdr:spPr>
        <a:xfrm>
          <a:off x="8966200" y="644994900"/>
          <a:ext cx="1561905" cy="1561905"/>
        </a:xfrm>
        <a:prstGeom prst="rect">
          <a:avLst/>
        </a:prstGeom>
      </xdr:spPr>
    </xdr:pic>
    <xdr:clientData/>
  </xdr:twoCellAnchor>
  <xdr:twoCellAnchor editAs="oneCell">
    <xdr:from>
      <xdr:col>2</xdr:col>
      <xdr:colOff>2844800</xdr:colOff>
      <xdr:row>1268</xdr:row>
      <xdr:rowOff>25400</xdr:rowOff>
    </xdr:from>
    <xdr:to>
      <xdr:col>2</xdr:col>
      <xdr:colOff>4399085</xdr:colOff>
      <xdr:row>1268</xdr:row>
      <xdr:rowOff>1581590</xdr:rowOff>
    </xdr:to>
    <xdr:pic>
      <xdr:nvPicPr>
        <xdr:cNvPr id="365" name="図 364">
          <a:extLst>
            <a:ext uri="{FF2B5EF4-FFF2-40B4-BE49-F238E27FC236}">
              <a16:creationId xmlns:a16="http://schemas.microsoft.com/office/drawing/2014/main" id="{857310CD-5522-0D83-A2E8-FA1EF85C94C8}"/>
            </a:ext>
          </a:extLst>
        </xdr:cNvPr>
        <xdr:cNvPicPr>
          <a:picLocks noChangeAspect="1"/>
        </xdr:cNvPicPr>
      </xdr:nvPicPr>
      <xdr:blipFill>
        <a:blip xmlns:r="http://schemas.openxmlformats.org/officeDocument/2006/relationships" r:embed="rId179"/>
        <a:stretch>
          <a:fillRect/>
        </a:stretch>
      </xdr:blipFill>
      <xdr:spPr>
        <a:xfrm>
          <a:off x="3911600" y="648576300"/>
          <a:ext cx="1561905" cy="1561905"/>
        </a:xfrm>
        <a:prstGeom prst="rect">
          <a:avLst/>
        </a:prstGeom>
      </xdr:spPr>
    </xdr:pic>
    <xdr:clientData/>
  </xdr:twoCellAnchor>
  <xdr:twoCellAnchor editAs="oneCell">
    <xdr:from>
      <xdr:col>5</xdr:col>
      <xdr:colOff>2832100</xdr:colOff>
      <xdr:row>1268</xdr:row>
      <xdr:rowOff>12700</xdr:rowOff>
    </xdr:from>
    <xdr:to>
      <xdr:col>5</xdr:col>
      <xdr:colOff>4401625</xdr:colOff>
      <xdr:row>1268</xdr:row>
      <xdr:rowOff>1576510</xdr:rowOff>
    </xdr:to>
    <xdr:pic>
      <xdr:nvPicPr>
        <xdr:cNvPr id="366" name="図 365">
          <a:extLst>
            <a:ext uri="{FF2B5EF4-FFF2-40B4-BE49-F238E27FC236}">
              <a16:creationId xmlns:a16="http://schemas.microsoft.com/office/drawing/2014/main" id="{E6C9E43F-6343-4D06-B0C2-599C8ACDB78F}"/>
            </a:ext>
          </a:extLst>
        </xdr:cNvPr>
        <xdr:cNvPicPr>
          <a:picLocks noChangeAspect="1"/>
        </xdr:cNvPicPr>
      </xdr:nvPicPr>
      <xdr:blipFill>
        <a:blip xmlns:r="http://schemas.openxmlformats.org/officeDocument/2006/relationships" r:embed="rId179"/>
        <a:stretch>
          <a:fillRect/>
        </a:stretch>
      </xdr:blipFill>
      <xdr:spPr>
        <a:xfrm>
          <a:off x="8966200" y="648563600"/>
          <a:ext cx="1561905" cy="1561905"/>
        </a:xfrm>
        <a:prstGeom prst="rect">
          <a:avLst/>
        </a:prstGeom>
      </xdr:spPr>
    </xdr:pic>
    <xdr:clientData/>
  </xdr:twoCellAnchor>
  <xdr:twoCellAnchor editAs="oneCell">
    <xdr:from>
      <xdr:col>2</xdr:col>
      <xdr:colOff>2844800</xdr:colOff>
      <xdr:row>1275</xdr:row>
      <xdr:rowOff>12700</xdr:rowOff>
    </xdr:from>
    <xdr:to>
      <xdr:col>2</xdr:col>
      <xdr:colOff>4399085</xdr:colOff>
      <xdr:row>1275</xdr:row>
      <xdr:rowOff>1578415</xdr:rowOff>
    </xdr:to>
    <xdr:pic>
      <xdr:nvPicPr>
        <xdr:cNvPr id="367" name="図 366">
          <a:extLst>
            <a:ext uri="{FF2B5EF4-FFF2-40B4-BE49-F238E27FC236}">
              <a16:creationId xmlns:a16="http://schemas.microsoft.com/office/drawing/2014/main" id="{B017110F-DD7B-CC9A-284A-22C8A6A15070}"/>
            </a:ext>
          </a:extLst>
        </xdr:cNvPr>
        <xdr:cNvPicPr>
          <a:picLocks noChangeAspect="1"/>
        </xdr:cNvPicPr>
      </xdr:nvPicPr>
      <xdr:blipFill>
        <a:blip xmlns:r="http://schemas.openxmlformats.org/officeDocument/2006/relationships" r:embed="rId180"/>
        <a:stretch>
          <a:fillRect/>
        </a:stretch>
      </xdr:blipFill>
      <xdr:spPr>
        <a:xfrm>
          <a:off x="3911600" y="652145000"/>
          <a:ext cx="1561905" cy="1561905"/>
        </a:xfrm>
        <a:prstGeom prst="rect">
          <a:avLst/>
        </a:prstGeom>
      </xdr:spPr>
    </xdr:pic>
    <xdr:clientData/>
  </xdr:twoCellAnchor>
  <xdr:twoCellAnchor editAs="oneCell">
    <xdr:from>
      <xdr:col>5</xdr:col>
      <xdr:colOff>2832100</xdr:colOff>
      <xdr:row>1275</xdr:row>
      <xdr:rowOff>25400</xdr:rowOff>
    </xdr:from>
    <xdr:to>
      <xdr:col>5</xdr:col>
      <xdr:colOff>4401625</xdr:colOff>
      <xdr:row>1275</xdr:row>
      <xdr:rowOff>1585400</xdr:rowOff>
    </xdr:to>
    <xdr:pic>
      <xdr:nvPicPr>
        <xdr:cNvPr id="368" name="図 367">
          <a:extLst>
            <a:ext uri="{FF2B5EF4-FFF2-40B4-BE49-F238E27FC236}">
              <a16:creationId xmlns:a16="http://schemas.microsoft.com/office/drawing/2014/main" id="{878A829E-9DA3-40C6-ACAF-FE45160DE271}"/>
            </a:ext>
          </a:extLst>
        </xdr:cNvPr>
        <xdr:cNvPicPr>
          <a:picLocks noChangeAspect="1"/>
        </xdr:cNvPicPr>
      </xdr:nvPicPr>
      <xdr:blipFill>
        <a:blip xmlns:r="http://schemas.openxmlformats.org/officeDocument/2006/relationships" r:embed="rId180"/>
        <a:stretch>
          <a:fillRect/>
        </a:stretch>
      </xdr:blipFill>
      <xdr:spPr>
        <a:xfrm>
          <a:off x="8966200" y="652157700"/>
          <a:ext cx="1561905" cy="1561905"/>
        </a:xfrm>
        <a:prstGeom prst="rect">
          <a:avLst/>
        </a:prstGeom>
      </xdr:spPr>
    </xdr:pic>
    <xdr:clientData/>
  </xdr:twoCellAnchor>
  <xdr:twoCellAnchor editAs="oneCell">
    <xdr:from>
      <xdr:col>2</xdr:col>
      <xdr:colOff>2832100</xdr:colOff>
      <xdr:row>1282</xdr:row>
      <xdr:rowOff>21590</xdr:rowOff>
    </xdr:from>
    <xdr:to>
      <xdr:col>2</xdr:col>
      <xdr:colOff>4401625</xdr:colOff>
      <xdr:row>1282</xdr:row>
      <xdr:rowOff>1577780</xdr:rowOff>
    </xdr:to>
    <xdr:pic>
      <xdr:nvPicPr>
        <xdr:cNvPr id="369" name="図 368">
          <a:extLst>
            <a:ext uri="{FF2B5EF4-FFF2-40B4-BE49-F238E27FC236}">
              <a16:creationId xmlns:a16="http://schemas.microsoft.com/office/drawing/2014/main" id="{EC737EA1-7AB4-54E0-4943-1D5697601F95}"/>
            </a:ext>
          </a:extLst>
        </xdr:cNvPr>
        <xdr:cNvPicPr>
          <a:picLocks noChangeAspect="1"/>
        </xdr:cNvPicPr>
      </xdr:nvPicPr>
      <xdr:blipFill>
        <a:blip xmlns:r="http://schemas.openxmlformats.org/officeDocument/2006/relationships" r:embed="rId181"/>
        <a:stretch>
          <a:fillRect/>
        </a:stretch>
      </xdr:blipFill>
      <xdr:spPr>
        <a:xfrm>
          <a:off x="3898900" y="655735290"/>
          <a:ext cx="1561905" cy="1561905"/>
        </a:xfrm>
        <a:prstGeom prst="rect">
          <a:avLst/>
        </a:prstGeom>
      </xdr:spPr>
    </xdr:pic>
    <xdr:clientData/>
  </xdr:twoCellAnchor>
  <xdr:twoCellAnchor editAs="oneCell">
    <xdr:from>
      <xdr:col>5</xdr:col>
      <xdr:colOff>2844800</xdr:colOff>
      <xdr:row>1282</xdr:row>
      <xdr:rowOff>25400</xdr:rowOff>
    </xdr:from>
    <xdr:to>
      <xdr:col>5</xdr:col>
      <xdr:colOff>4399085</xdr:colOff>
      <xdr:row>1282</xdr:row>
      <xdr:rowOff>1581590</xdr:rowOff>
    </xdr:to>
    <xdr:pic>
      <xdr:nvPicPr>
        <xdr:cNvPr id="370" name="図 369">
          <a:extLst>
            <a:ext uri="{FF2B5EF4-FFF2-40B4-BE49-F238E27FC236}">
              <a16:creationId xmlns:a16="http://schemas.microsoft.com/office/drawing/2014/main" id="{87F2EFE1-6CDF-400E-95CF-E98A4249F4D7}"/>
            </a:ext>
          </a:extLst>
        </xdr:cNvPr>
        <xdr:cNvPicPr>
          <a:picLocks noChangeAspect="1"/>
        </xdr:cNvPicPr>
      </xdr:nvPicPr>
      <xdr:blipFill>
        <a:blip xmlns:r="http://schemas.openxmlformats.org/officeDocument/2006/relationships" r:embed="rId181"/>
        <a:stretch>
          <a:fillRect/>
        </a:stretch>
      </xdr:blipFill>
      <xdr:spPr>
        <a:xfrm>
          <a:off x="8978900" y="655739100"/>
          <a:ext cx="1561905" cy="1561905"/>
        </a:xfrm>
        <a:prstGeom prst="rect">
          <a:avLst/>
        </a:prstGeom>
      </xdr:spPr>
    </xdr:pic>
    <xdr:clientData/>
  </xdr:twoCellAnchor>
  <xdr:twoCellAnchor editAs="oneCell">
    <xdr:from>
      <xdr:col>2</xdr:col>
      <xdr:colOff>2844800</xdr:colOff>
      <xdr:row>1289</xdr:row>
      <xdr:rowOff>25400</xdr:rowOff>
    </xdr:from>
    <xdr:to>
      <xdr:col>2</xdr:col>
      <xdr:colOff>4399085</xdr:colOff>
      <xdr:row>1289</xdr:row>
      <xdr:rowOff>1585400</xdr:rowOff>
    </xdr:to>
    <xdr:pic>
      <xdr:nvPicPr>
        <xdr:cNvPr id="371" name="図 370">
          <a:extLst>
            <a:ext uri="{FF2B5EF4-FFF2-40B4-BE49-F238E27FC236}">
              <a16:creationId xmlns:a16="http://schemas.microsoft.com/office/drawing/2014/main" id="{0834AAD9-5975-422F-9989-DE2531A7DBCC}"/>
            </a:ext>
          </a:extLst>
        </xdr:cNvPr>
        <xdr:cNvPicPr>
          <a:picLocks noChangeAspect="1"/>
        </xdr:cNvPicPr>
      </xdr:nvPicPr>
      <xdr:blipFill>
        <a:blip xmlns:r="http://schemas.openxmlformats.org/officeDocument/2006/relationships" r:embed="rId182"/>
        <a:stretch>
          <a:fillRect/>
        </a:stretch>
      </xdr:blipFill>
      <xdr:spPr>
        <a:xfrm>
          <a:off x="3911600" y="659320500"/>
          <a:ext cx="1561905" cy="1561905"/>
        </a:xfrm>
        <a:prstGeom prst="rect">
          <a:avLst/>
        </a:prstGeom>
      </xdr:spPr>
    </xdr:pic>
    <xdr:clientData/>
  </xdr:twoCellAnchor>
  <xdr:twoCellAnchor editAs="oneCell">
    <xdr:from>
      <xdr:col>5</xdr:col>
      <xdr:colOff>2832100</xdr:colOff>
      <xdr:row>1289</xdr:row>
      <xdr:rowOff>16510</xdr:rowOff>
    </xdr:from>
    <xdr:to>
      <xdr:col>5</xdr:col>
      <xdr:colOff>4401625</xdr:colOff>
      <xdr:row>1289</xdr:row>
      <xdr:rowOff>1584130</xdr:rowOff>
    </xdr:to>
    <xdr:pic>
      <xdr:nvPicPr>
        <xdr:cNvPr id="372" name="図 371">
          <a:extLst>
            <a:ext uri="{FF2B5EF4-FFF2-40B4-BE49-F238E27FC236}">
              <a16:creationId xmlns:a16="http://schemas.microsoft.com/office/drawing/2014/main" id="{6655D661-07CD-48DE-AC5C-2B89C8FC722C}"/>
            </a:ext>
          </a:extLst>
        </xdr:cNvPr>
        <xdr:cNvPicPr>
          <a:picLocks noChangeAspect="1"/>
        </xdr:cNvPicPr>
      </xdr:nvPicPr>
      <xdr:blipFill>
        <a:blip xmlns:r="http://schemas.openxmlformats.org/officeDocument/2006/relationships" r:embed="rId182"/>
        <a:stretch>
          <a:fillRect/>
        </a:stretch>
      </xdr:blipFill>
      <xdr:spPr>
        <a:xfrm>
          <a:off x="8966200" y="659311610"/>
          <a:ext cx="1561905" cy="1561905"/>
        </a:xfrm>
        <a:prstGeom prst="rect">
          <a:avLst/>
        </a:prstGeom>
      </xdr:spPr>
    </xdr:pic>
    <xdr:clientData/>
  </xdr:twoCellAnchor>
  <xdr:twoCellAnchor editAs="oneCell">
    <xdr:from>
      <xdr:col>2</xdr:col>
      <xdr:colOff>2844800</xdr:colOff>
      <xdr:row>1296</xdr:row>
      <xdr:rowOff>12700</xdr:rowOff>
    </xdr:from>
    <xdr:to>
      <xdr:col>2</xdr:col>
      <xdr:colOff>4399085</xdr:colOff>
      <xdr:row>1296</xdr:row>
      <xdr:rowOff>1576510</xdr:rowOff>
    </xdr:to>
    <xdr:pic>
      <xdr:nvPicPr>
        <xdr:cNvPr id="373" name="図 372">
          <a:extLst>
            <a:ext uri="{FF2B5EF4-FFF2-40B4-BE49-F238E27FC236}">
              <a16:creationId xmlns:a16="http://schemas.microsoft.com/office/drawing/2014/main" id="{CC52426C-D669-647D-E587-0A50CED9BA88}"/>
            </a:ext>
          </a:extLst>
        </xdr:cNvPr>
        <xdr:cNvPicPr>
          <a:picLocks noChangeAspect="1"/>
        </xdr:cNvPicPr>
      </xdr:nvPicPr>
      <xdr:blipFill>
        <a:blip xmlns:r="http://schemas.openxmlformats.org/officeDocument/2006/relationships" r:embed="rId183"/>
        <a:stretch>
          <a:fillRect/>
        </a:stretch>
      </xdr:blipFill>
      <xdr:spPr>
        <a:xfrm>
          <a:off x="3911600" y="662889200"/>
          <a:ext cx="1561905" cy="1561905"/>
        </a:xfrm>
        <a:prstGeom prst="rect">
          <a:avLst/>
        </a:prstGeom>
      </xdr:spPr>
    </xdr:pic>
    <xdr:clientData/>
  </xdr:twoCellAnchor>
  <xdr:twoCellAnchor editAs="oneCell">
    <xdr:from>
      <xdr:col>5</xdr:col>
      <xdr:colOff>2832100</xdr:colOff>
      <xdr:row>1296</xdr:row>
      <xdr:rowOff>16510</xdr:rowOff>
    </xdr:from>
    <xdr:to>
      <xdr:col>5</xdr:col>
      <xdr:colOff>4401625</xdr:colOff>
      <xdr:row>1296</xdr:row>
      <xdr:rowOff>1580320</xdr:rowOff>
    </xdr:to>
    <xdr:pic>
      <xdr:nvPicPr>
        <xdr:cNvPr id="374" name="図 373">
          <a:extLst>
            <a:ext uri="{FF2B5EF4-FFF2-40B4-BE49-F238E27FC236}">
              <a16:creationId xmlns:a16="http://schemas.microsoft.com/office/drawing/2014/main" id="{AA00AC25-2E94-4B13-8F42-CCDBA164EC8B}"/>
            </a:ext>
          </a:extLst>
        </xdr:cNvPr>
        <xdr:cNvPicPr>
          <a:picLocks noChangeAspect="1"/>
        </xdr:cNvPicPr>
      </xdr:nvPicPr>
      <xdr:blipFill>
        <a:blip xmlns:r="http://schemas.openxmlformats.org/officeDocument/2006/relationships" r:embed="rId183"/>
        <a:stretch>
          <a:fillRect/>
        </a:stretch>
      </xdr:blipFill>
      <xdr:spPr>
        <a:xfrm>
          <a:off x="8966200" y="662893010"/>
          <a:ext cx="1561905" cy="1561905"/>
        </a:xfrm>
        <a:prstGeom prst="rect">
          <a:avLst/>
        </a:prstGeom>
      </xdr:spPr>
    </xdr:pic>
    <xdr:clientData/>
  </xdr:twoCellAnchor>
  <xdr:twoCellAnchor editAs="oneCell">
    <xdr:from>
      <xdr:col>2</xdr:col>
      <xdr:colOff>2692400</xdr:colOff>
      <xdr:row>1303</xdr:row>
      <xdr:rowOff>25400</xdr:rowOff>
    </xdr:from>
    <xdr:to>
      <xdr:col>2</xdr:col>
      <xdr:colOff>4399066</xdr:colOff>
      <xdr:row>1304</xdr:row>
      <xdr:rowOff>83606</xdr:rowOff>
    </xdr:to>
    <xdr:pic>
      <xdr:nvPicPr>
        <xdr:cNvPr id="375" name="図 374">
          <a:extLst>
            <a:ext uri="{FF2B5EF4-FFF2-40B4-BE49-F238E27FC236}">
              <a16:creationId xmlns:a16="http://schemas.microsoft.com/office/drawing/2014/main" id="{4CEDDBFC-BD7A-4730-DAD5-E39714F7ED15}"/>
            </a:ext>
          </a:extLst>
        </xdr:cNvPr>
        <xdr:cNvPicPr>
          <a:picLocks noChangeAspect="1"/>
        </xdr:cNvPicPr>
      </xdr:nvPicPr>
      <xdr:blipFill>
        <a:blip xmlns:r="http://schemas.openxmlformats.org/officeDocument/2006/relationships" r:embed="rId184"/>
        <a:stretch>
          <a:fillRect/>
        </a:stretch>
      </xdr:blipFill>
      <xdr:spPr>
        <a:xfrm>
          <a:off x="3759200" y="666483300"/>
          <a:ext cx="1714286" cy="1718096"/>
        </a:xfrm>
        <a:prstGeom prst="rect">
          <a:avLst/>
        </a:prstGeom>
      </xdr:spPr>
    </xdr:pic>
    <xdr:clientData/>
  </xdr:twoCellAnchor>
  <xdr:twoCellAnchor editAs="oneCell">
    <xdr:from>
      <xdr:col>5</xdr:col>
      <xdr:colOff>2696210</xdr:colOff>
      <xdr:row>1303</xdr:row>
      <xdr:rowOff>27305</xdr:rowOff>
    </xdr:from>
    <xdr:to>
      <xdr:col>6</xdr:col>
      <xdr:colOff>3596</xdr:colOff>
      <xdr:row>1304</xdr:row>
      <xdr:rowOff>91226</xdr:rowOff>
    </xdr:to>
    <xdr:pic>
      <xdr:nvPicPr>
        <xdr:cNvPr id="376" name="図 375">
          <a:extLst>
            <a:ext uri="{FF2B5EF4-FFF2-40B4-BE49-F238E27FC236}">
              <a16:creationId xmlns:a16="http://schemas.microsoft.com/office/drawing/2014/main" id="{42D4FD68-BA0F-44C8-B2A5-697D2E65D1FB}"/>
            </a:ext>
          </a:extLst>
        </xdr:cNvPr>
        <xdr:cNvPicPr>
          <a:picLocks noChangeAspect="1"/>
        </xdr:cNvPicPr>
      </xdr:nvPicPr>
      <xdr:blipFill>
        <a:blip xmlns:r="http://schemas.openxmlformats.org/officeDocument/2006/relationships" r:embed="rId184"/>
        <a:stretch>
          <a:fillRect/>
        </a:stretch>
      </xdr:blipFill>
      <xdr:spPr>
        <a:xfrm>
          <a:off x="8830310" y="666485205"/>
          <a:ext cx="1714286" cy="1725716"/>
        </a:xfrm>
        <a:prstGeom prst="rect">
          <a:avLst/>
        </a:prstGeom>
      </xdr:spPr>
    </xdr:pic>
    <xdr:clientData/>
  </xdr:twoCellAnchor>
  <xdr:twoCellAnchor editAs="oneCell">
    <xdr:from>
      <xdr:col>2</xdr:col>
      <xdr:colOff>2679700</xdr:colOff>
      <xdr:row>1310</xdr:row>
      <xdr:rowOff>12700</xdr:rowOff>
    </xdr:from>
    <xdr:to>
      <xdr:col>2</xdr:col>
      <xdr:colOff>4397796</xdr:colOff>
      <xdr:row>1311</xdr:row>
      <xdr:rowOff>59476</xdr:rowOff>
    </xdr:to>
    <xdr:pic>
      <xdr:nvPicPr>
        <xdr:cNvPr id="377" name="図 376">
          <a:extLst>
            <a:ext uri="{FF2B5EF4-FFF2-40B4-BE49-F238E27FC236}">
              <a16:creationId xmlns:a16="http://schemas.microsoft.com/office/drawing/2014/main" id="{EE93E137-14E1-F322-521D-646C5D23F420}"/>
            </a:ext>
          </a:extLst>
        </xdr:cNvPr>
        <xdr:cNvPicPr>
          <a:picLocks noChangeAspect="1"/>
        </xdr:cNvPicPr>
      </xdr:nvPicPr>
      <xdr:blipFill>
        <a:blip xmlns:r="http://schemas.openxmlformats.org/officeDocument/2006/relationships" r:embed="rId185"/>
        <a:stretch>
          <a:fillRect/>
        </a:stretch>
      </xdr:blipFill>
      <xdr:spPr>
        <a:xfrm>
          <a:off x="3746500" y="670052000"/>
          <a:ext cx="1714286" cy="1718096"/>
        </a:xfrm>
        <a:prstGeom prst="rect">
          <a:avLst/>
        </a:prstGeom>
      </xdr:spPr>
    </xdr:pic>
    <xdr:clientData/>
  </xdr:twoCellAnchor>
  <xdr:twoCellAnchor editAs="oneCell">
    <xdr:from>
      <xdr:col>5</xdr:col>
      <xdr:colOff>2675890</xdr:colOff>
      <xdr:row>1310</xdr:row>
      <xdr:rowOff>17780</xdr:rowOff>
    </xdr:from>
    <xdr:to>
      <xdr:col>5</xdr:col>
      <xdr:colOff>4401606</xdr:colOff>
      <xdr:row>1311</xdr:row>
      <xdr:rowOff>56936</xdr:rowOff>
    </xdr:to>
    <xdr:pic>
      <xdr:nvPicPr>
        <xdr:cNvPr id="378" name="図 377">
          <a:extLst>
            <a:ext uri="{FF2B5EF4-FFF2-40B4-BE49-F238E27FC236}">
              <a16:creationId xmlns:a16="http://schemas.microsoft.com/office/drawing/2014/main" id="{7E9C0881-5DA8-42CE-B665-C78CD28D4E72}"/>
            </a:ext>
          </a:extLst>
        </xdr:cNvPr>
        <xdr:cNvPicPr>
          <a:picLocks noChangeAspect="1"/>
        </xdr:cNvPicPr>
      </xdr:nvPicPr>
      <xdr:blipFill>
        <a:blip xmlns:r="http://schemas.openxmlformats.org/officeDocument/2006/relationships" r:embed="rId185"/>
        <a:stretch>
          <a:fillRect/>
        </a:stretch>
      </xdr:blipFill>
      <xdr:spPr>
        <a:xfrm>
          <a:off x="8809990" y="670057080"/>
          <a:ext cx="1712381" cy="1712381"/>
        </a:xfrm>
        <a:prstGeom prst="rect">
          <a:avLst/>
        </a:prstGeom>
      </xdr:spPr>
    </xdr:pic>
    <xdr:clientData/>
  </xdr:twoCellAnchor>
  <xdr:twoCellAnchor editAs="oneCell">
    <xdr:from>
      <xdr:col>2</xdr:col>
      <xdr:colOff>2692400</xdr:colOff>
      <xdr:row>1317</xdr:row>
      <xdr:rowOff>12700</xdr:rowOff>
    </xdr:from>
    <xdr:to>
      <xdr:col>2</xdr:col>
      <xdr:colOff>4402876</xdr:colOff>
      <xdr:row>1318</xdr:row>
      <xdr:rowOff>53761</xdr:rowOff>
    </xdr:to>
    <xdr:pic>
      <xdr:nvPicPr>
        <xdr:cNvPr id="379" name="図 378">
          <a:extLst>
            <a:ext uri="{FF2B5EF4-FFF2-40B4-BE49-F238E27FC236}">
              <a16:creationId xmlns:a16="http://schemas.microsoft.com/office/drawing/2014/main" id="{ECC8183B-13BD-5ACB-CC1B-8F5397173594}"/>
            </a:ext>
          </a:extLst>
        </xdr:cNvPr>
        <xdr:cNvPicPr>
          <a:picLocks noChangeAspect="1"/>
        </xdr:cNvPicPr>
      </xdr:nvPicPr>
      <xdr:blipFill>
        <a:blip xmlns:r="http://schemas.openxmlformats.org/officeDocument/2006/relationships" r:embed="rId186"/>
        <a:stretch>
          <a:fillRect/>
        </a:stretch>
      </xdr:blipFill>
      <xdr:spPr>
        <a:xfrm>
          <a:off x="3759200" y="673633400"/>
          <a:ext cx="1714286" cy="1718096"/>
        </a:xfrm>
        <a:prstGeom prst="rect">
          <a:avLst/>
        </a:prstGeom>
      </xdr:spPr>
    </xdr:pic>
    <xdr:clientData/>
  </xdr:twoCellAnchor>
  <xdr:twoCellAnchor editAs="oneCell">
    <xdr:from>
      <xdr:col>5</xdr:col>
      <xdr:colOff>2692400</xdr:colOff>
      <xdr:row>1317</xdr:row>
      <xdr:rowOff>12700</xdr:rowOff>
    </xdr:from>
    <xdr:to>
      <xdr:col>5</xdr:col>
      <xdr:colOff>4402876</xdr:colOff>
      <xdr:row>1318</xdr:row>
      <xdr:rowOff>55666</xdr:rowOff>
    </xdr:to>
    <xdr:pic>
      <xdr:nvPicPr>
        <xdr:cNvPr id="380" name="図 379">
          <a:extLst>
            <a:ext uri="{FF2B5EF4-FFF2-40B4-BE49-F238E27FC236}">
              <a16:creationId xmlns:a16="http://schemas.microsoft.com/office/drawing/2014/main" id="{91C25A7A-D0DB-4861-9336-2BCF72B378EE}"/>
            </a:ext>
          </a:extLst>
        </xdr:cNvPr>
        <xdr:cNvPicPr>
          <a:picLocks noChangeAspect="1"/>
        </xdr:cNvPicPr>
      </xdr:nvPicPr>
      <xdr:blipFill>
        <a:blip xmlns:r="http://schemas.openxmlformats.org/officeDocument/2006/relationships" r:embed="rId186"/>
        <a:stretch>
          <a:fillRect/>
        </a:stretch>
      </xdr:blipFill>
      <xdr:spPr>
        <a:xfrm>
          <a:off x="8826500" y="673633400"/>
          <a:ext cx="1714286" cy="1708571"/>
        </a:xfrm>
        <a:prstGeom prst="rect">
          <a:avLst/>
        </a:prstGeom>
      </xdr:spPr>
    </xdr:pic>
    <xdr:clientData/>
  </xdr:twoCellAnchor>
  <xdr:twoCellAnchor editAs="oneCell">
    <xdr:from>
      <xdr:col>2</xdr:col>
      <xdr:colOff>2679700</xdr:colOff>
      <xdr:row>1324</xdr:row>
      <xdr:rowOff>12700</xdr:rowOff>
    </xdr:from>
    <xdr:to>
      <xdr:col>2</xdr:col>
      <xdr:colOff>4397796</xdr:colOff>
      <xdr:row>1325</xdr:row>
      <xdr:rowOff>59476</xdr:rowOff>
    </xdr:to>
    <xdr:pic>
      <xdr:nvPicPr>
        <xdr:cNvPr id="381" name="図 380">
          <a:extLst>
            <a:ext uri="{FF2B5EF4-FFF2-40B4-BE49-F238E27FC236}">
              <a16:creationId xmlns:a16="http://schemas.microsoft.com/office/drawing/2014/main" id="{0935CCDF-D1EA-3687-E53F-E803C9F09EB1}"/>
            </a:ext>
          </a:extLst>
        </xdr:cNvPr>
        <xdr:cNvPicPr>
          <a:picLocks noChangeAspect="1"/>
        </xdr:cNvPicPr>
      </xdr:nvPicPr>
      <xdr:blipFill>
        <a:blip xmlns:r="http://schemas.openxmlformats.org/officeDocument/2006/relationships" r:embed="rId187"/>
        <a:stretch>
          <a:fillRect/>
        </a:stretch>
      </xdr:blipFill>
      <xdr:spPr>
        <a:xfrm>
          <a:off x="3746500" y="677214800"/>
          <a:ext cx="1714286" cy="1718096"/>
        </a:xfrm>
        <a:prstGeom prst="rect">
          <a:avLst/>
        </a:prstGeom>
      </xdr:spPr>
    </xdr:pic>
    <xdr:clientData/>
  </xdr:twoCellAnchor>
  <xdr:twoCellAnchor editAs="oneCell">
    <xdr:from>
      <xdr:col>5</xdr:col>
      <xdr:colOff>2679700</xdr:colOff>
      <xdr:row>1324</xdr:row>
      <xdr:rowOff>25400</xdr:rowOff>
    </xdr:from>
    <xdr:to>
      <xdr:col>5</xdr:col>
      <xdr:colOff>4397796</xdr:colOff>
      <xdr:row>1325</xdr:row>
      <xdr:rowOff>56936</xdr:rowOff>
    </xdr:to>
    <xdr:pic>
      <xdr:nvPicPr>
        <xdr:cNvPr id="382" name="図 381">
          <a:extLst>
            <a:ext uri="{FF2B5EF4-FFF2-40B4-BE49-F238E27FC236}">
              <a16:creationId xmlns:a16="http://schemas.microsoft.com/office/drawing/2014/main" id="{E4BA4FA1-8DFF-4060-A5DB-BC6851D74CE6}"/>
            </a:ext>
          </a:extLst>
        </xdr:cNvPr>
        <xdr:cNvPicPr>
          <a:picLocks noChangeAspect="1"/>
        </xdr:cNvPicPr>
      </xdr:nvPicPr>
      <xdr:blipFill>
        <a:blip xmlns:r="http://schemas.openxmlformats.org/officeDocument/2006/relationships" r:embed="rId187"/>
        <a:stretch>
          <a:fillRect/>
        </a:stretch>
      </xdr:blipFill>
      <xdr:spPr>
        <a:xfrm>
          <a:off x="8813800" y="677227500"/>
          <a:ext cx="1714286" cy="1708571"/>
        </a:xfrm>
        <a:prstGeom prst="rect">
          <a:avLst/>
        </a:prstGeom>
      </xdr:spPr>
    </xdr:pic>
    <xdr:clientData/>
  </xdr:twoCellAnchor>
  <xdr:twoCellAnchor editAs="oneCell">
    <xdr:from>
      <xdr:col>2</xdr:col>
      <xdr:colOff>2692400</xdr:colOff>
      <xdr:row>1331</xdr:row>
      <xdr:rowOff>25400</xdr:rowOff>
    </xdr:from>
    <xdr:to>
      <xdr:col>2</xdr:col>
      <xdr:colOff>4402876</xdr:colOff>
      <xdr:row>1332</xdr:row>
      <xdr:rowOff>83606</xdr:rowOff>
    </xdr:to>
    <xdr:pic>
      <xdr:nvPicPr>
        <xdr:cNvPr id="383" name="図 382">
          <a:extLst>
            <a:ext uri="{FF2B5EF4-FFF2-40B4-BE49-F238E27FC236}">
              <a16:creationId xmlns:a16="http://schemas.microsoft.com/office/drawing/2014/main" id="{A663C44C-5AE1-8546-781C-F7D1BFCC2A31}"/>
            </a:ext>
          </a:extLst>
        </xdr:cNvPr>
        <xdr:cNvPicPr>
          <a:picLocks noChangeAspect="1"/>
        </xdr:cNvPicPr>
      </xdr:nvPicPr>
      <xdr:blipFill>
        <a:blip xmlns:r="http://schemas.openxmlformats.org/officeDocument/2006/relationships" r:embed="rId188"/>
        <a:stretch>
          <a:fillRect/>
        </a:stretch>
      </xdr:blipFill>
      <xdr:spPr>
        <a:xfrm>
          <a:off x="3759200" y="680808900"/>
          <a:ext cx="1714286" cy="1718096"/>
        </a:xfrm>
        <a:prstGeom prst="rect">
          <a:avLst/>
        </a:prstGeom>
      </xdr:spPr>
    </xdr:pic>
    <xdr:clientData/>
  </xdr:twoCellAnchor>
  <xdr:twoCellAnchor editAs="oneCell">
    <xdr:from>
      <xdr:col>5</xdr:col>
      <xdr:colOff>2692400</xdr:colOff>
      <xdr:row>1331</xdr:row>
      <xdr:rowOff>12700</xdr:rowOff>
    </xdr:from>
    <xdr:to>
      <xdr:col>5</xdr:col>
      <xdr:colOff>4402876</xdr:colOff>
      <xdr:row>1332</xdr:row>
      <xdr:rowOff>53761</xdr:rowOff>
    </xdr:to>
    <xdr:pic>
      <xdr:nvPicPr>
        <xdr:cNvPr id="384" name="図 383">
          <a:extLst>
            <a:ext uri="{FF2B5EF4-FFF2-40B4-BE49-F238E27FC236}">
              <a16:creationId xmlns:a16="http://schemas.microsoft.com/office/drawing/2014/main" id="{2B9CDC06-2F8A-4B17-991D-576433F749E2}"/>
            </a:ext>
          </a:extLst>
        </xdr:cNvPr>
        <xdr:cNvPicPr>
          <a:picLocks noChangeAspect="1"/>
        </xdr:cNvPicPr>
      </xdr:nvPicPr>
      <xdr:blipFill>
        <a:blip xmlns:r="http://schemas.openxmlformats.org/officeDocument/2006/relationships" r:embed="rId188"/>
        <a:stretch>
          <a:fillRect/>
        </a:stretch>
      </xdr:blipFill>
      <xdr:spPr>
        <a:xfrm>
          <a:off x="8826500" y="680796200"/>
          <a:ext cx="1714286" cy="1721906"/>
        </a:xfrm>
        <a:prstGeom prst="rect">
          <a:avLst/>
        </a:prstGeom>
      </xdr:spPr>
    </xdr:pic>
    <xdr:clientData/>
  </xdr:twoCellAnchor>
  <xdr:twoCellAnchor editAs="oneCell">
    <xdr:from>
      <xdr:col>2</xdr:col>
      <xdr:colOff>2683510</xdr:colOff>
      <xdr:row>1338</xdr:row>
      <xdr:rowOff>12700</xdr:rowOff>
    </xdr:from>
    <xdr:to>
      <xdr:col>2</xdr:col>
      <xdr:colOff>4401606</xdr:colOff>
      <xdr:row>1339</xdr:row>
      <xdr:rowOff>59476</xdr:rowOff>
    </xdr:to>
    <xdr:pic>
      <xdr:nvPicPr>
        <xdr:cNvPr id="385" name="図 384">
          <a:extLst>
            <a:ext uri="{FF2B5EF4-FFF2-40B4-BE49-F238E27FC236}">
              <a16:creationId xmlns:a16="http://schemas.microsoft.com/office/drawing/2014/main" id="{D9EF3C12-3EB2-A313-12A6-5B75D21F0B94}"/>
            </a:ext>
          </a:extLst>
        </xdr:cNvPr>
        <xdr:cNvPicPr>
          <a:picLocks noChangeAspect="1"/>
        </xdr:cNvPicPr>
      </xdr:nvPicPr>
      <xdr:blipFill>
        <a:blip xmlns:r="http://schemas.openxmlformats.org/officeDocument/2006/relationships" r:embed="rId189"/>
        <a:stretch>
          <a:fillRect/>
        </a:stretch>
      </xdr:blipFill>
      <xdr:spPr>
        <a:xfrm>
          <a:off x="3750310" y="684377600"/>
          <a:ext cx="1714286" cy="1721906"/>
        </a:xfrm>
        <a:prstGeom prst="rect">
          <a:avLst/>
        </a:prstGeom>
      </xdr:spPr>
    </xdr:pic>
    <xdr:clientData/>
  </xdr:twoCellAnchor>
  <xdr:twoCellAnchor editAs="oneCell">
    <xdr:from>
      <xdr:col>5</xdr:col>
      <xdr:colOff>2687320</xdr:colOff>
      <xdr:row>1338</xdr:row>
      <xdr:rowOff>31115</xdr:rowOff>
    </xdr:from>
    <xdr:to>
      <xdr:col>5</xdr:col>
      <xdr:colOff>4397796</xdr:colOff>
      <xdr:row>1339</xdr:row>
      <xdr:rowOff>93131</xdr:rowOff>
    </xdr:to>
    <xdr:pic>
      <xdr:nvPicPr>
        <xdr:cNvPr id="386" name="図 385">
          <a:extLst>
            <a:ext uri="{FF2B5EF4-FFF2-40B4-BE49-F238E27FC236}">
              <a16:creationId xmlns:a16="http://schemas.microsoft.com/office/drawing/2014/main" id="{0E527684-A90D-0208-DFC0-C59F358D2AF0}"/>
            </a:ext>
          </a:extLst>
        </xdr:cNvPr>
        <xdr:cNvPicPr>
          <a:picLocks noChangeAspect="1"/>
        </xdr:cNvPicPr>
      </xdr:nvPicPr>
      <xdr:blipFill>
        <a:blip xmlns:r="http://schemas.openxmlformats.org/officeDocument/2006/relationships" r:embed="rId189"/>
        <a:stretch>
          <a:fillRect/>
        </a:stretch>
      </xdr:blipFill>
      <xdr:spPr>
        <a:xfrm>
          <a:off x="8821420" y="684396015"/>
          <a:ext cx="1714286" cy="1714286"/>
        </a:xfrm>
        <a:prstGeom prst="rect">
          <a:avLst/>
        </a:prstGeom>
      </xdr:spPr>
    </xdr:pic>
    <xdr:clientData/>
  </xdr:twoCellAnchor>
  <xdr:twoCellAnchor editAs="oneCell">
    <xdr:from>
      <xdr:col>2</xdr:col>
      <xdr:colOff>2677795</xdr:colOff>
      <xdr:row>1345</xdr:row>
      <xdr:rowOff>25400</xdr:rowOff>
    </xdr:from>
    <xdr:to>
      <xdr:col>2</xdr:col>
      <xdr:colOff>4397796</xdr:colOff>
      <xdr:row>1346</xdr:row>
      <xdr:rowOff>91226</xdr:rowOff>
    </xdr:to>
    <xdr:pic>
      <xdr:nvPicPr>
        <xdr:cNvPr id="387" name="図 386">
          <a:extLst>
            <a:ext uri="{FF2B5EF4-FFF2-40B4-BE49-F238E27FC236}">
              <a16:creationId xmlns:a16="http://schemas.microsoft.com/office/drawing/2014/main" id="{2CD64102-73BB-B407-7CBB-B034245B7D99}"/>
            </a:ext>
          </a:extLst>
        </xdr:cNvPr>
        <xdr:cNvPicPr>
          <a:picLocks noChangeAspect="1"/>
        </xdr:cNvPicPr>
      </xdr:nvPicPr>
      <xdr:blipFill>
        <a:blip xmlns:r="http://schemas.openxmlformats.org/officeDocument/2006/relationships" r:embed="rId190"/>
        <a:stretch>
          <a:fillRect/>
        </a:stretch>
      </xdr:blipFill>
      <xdr:spPr>
        <a:xfrm>
          <a:off x="3744595" y="687971700"/>
          <a:ext cx="1712381" cy="1721906"/>
        </a:xfrm>
        <a:prstGeom prst="rect">
          <a:avLst/>
        </a:prstGeom>
      </xdr:spPr>
    </xdr:pic>
    <xdr:clientData/>
  </xdr:twoCellAnchor>
  <xdr:twoCellAnchor editAs="oneCell">
    <xdr:from>
      <xdr:col>5</xdr:col>
      <xdr:colOff>2679700</xdr:colOff>
      <xdr:row>1345</xdr:row>
      <xdr:rowOff>25400</xdr:rowOff>
    </xdr:from>
    <xdr:to>
      <xdr:col>5</xdr:col>
      <xdr:colOff>4401606</xdr:colOff>
      <xdr:row>1346</xdr:row>
      <xdr:rowOff>91226</xdr:rowOff>
    </xdr:to>
    <xdr:pic>
      <xdr:nvPicPr>
        <xdr:cNvPr id="388" name="図 387">
          <a:extLst>
            <a:ext uri="{FF2B5EF4-FFF2-40B4-BE49-F238E27FC236}">
              <a16:creationId xmlns:a16="http://schemas.microsoft.com/office/drawing/2014/main" id="{D5B35840-636B-4B8E-AF89-B5B58D507084}"/>
            </a:ext>
          </a:extLst>
        </xdr:cNvPr>
        <xdr:cNvPicPr>
          <a:picLocks noChangeAspect="1"/>
        </xdr:cNvPicPr>
      </xdr:nvPicPr>
      <xdr:blipFill>
        <a:blip xmlns:r="http://schemas.openxmlformats.org/officeDocument/2006/relationships" r:embed="rId190"/>
        <a:stretch>
          <a:fillRect/>
        </a:stretch>
      </xdr:blipFill>
      <xdr:spPr>
        <a:xfrm>
          <a:off x="8813800" y="687971700"/>
          <a:ext cx="1708571" cy="1731431"/>
        </a:xfrm>
        <a:prstGeom prst="rect">
          <a:avLst/>
        </a:prstGeom>
      </xdr:spPr>
    </xdr:pic>
    <xdr:clientData/>
  </xdr:twoCellAnchor>
  <xdr:twoCellAnchor editAs="oneCell">
    <xdr:from>
      <xdr:col>2</xdr:col>
      <xdr:colOff>2675890</xdr:colOff>
      <xdr:row>1352</xdr:row>
      <xdr:rowOff>22225</xdr:rowOff>
    </xdr:from>
    <xdr:to>
      <xdr:col>2</xdr:col>
      <xdr:colOff>4399701</xdr:colOff>
      <xdr:row>1353</xdr:row>
      <xdr:rowOff>59476</xdr:rowOff>
    </xdr:to>
    <xdr:pic>
      <xdr:nvPicPr>
        <xdr:cNvPr id="389" name="図 388">
          <a:extLst>
            <a:ext uri="{FF2B5EF4-FFF2-40B4-BE49-F238E27FC236}">
              <a16:creationId xmlns:a16="http://schemas.microsoft.com/office/drawing/2014/main" id="{3F2A6DB1-3E86-3BE7-E6F0-73FE715AD161}"/>
            </a:ext>
          </a:extLst>
        </xdr:cNvPr>
        <xdr:cNvPicPr>
          <a:picLocks noChangeAspect="1"/>
        </xdr:cNvPicPr>
      </xdr:nvPicPr>
      <xdr:blipFill>
        <a:blip xmlns:r="http://schemas.openxmlformats.org/officeDocument/2006/relationships" r:embed="rId191"/>
        <a:stretch>
          <a:fillRect/>
        </a:stretch>
      </xdr:blipFill>
      <xdr:spPr>
        <a:xfrm>
          <a:off x="3742690" y="691549925"/>
          <a:ext cx="1727621" cy="1704761"/>
        </a:xfrm>
        <a:prstGeom prst="rect">
          <a:avLst/>
        </a:prstGeom>
      </xdr:spPr>
    </xdr:pic>
    <xdr:clientData/>
  </xdr:twoCellAnchor>
  <xdr:twoCellAnchor editAs="oneCell">
    <xdr:from>
      <xdr:col>5</xdr:col>
      <xdr:colOff>2667000</xdr:colOff>
      <xdr:row>1352</xdr:row>
      <xdr:rowOff>25400</xdr:rowOff>
    </xdr:from>
    <xdr:to>
      <xdr:col>5</xdr:col>
      <xdr:colOff>4398431</xdr:colOff>
      <xdr:row>1353</xdr:row>
      <xdr:rowOff>58841</xdr:rowOff>
    </xdr:to>
    <xdr:pic>
      <xdr:nvPicPr>
        <xdr:cNvPr id="390" name="図 389">
          <a:extLst>
            <a:ext uri="{FF2B5EF4-FFF2-40B4-BE49-F238E27FC236}">
              <a16:creationId xmlns:a16="http://schemas.microsoft.com/office/drawing/2014/main" id="{F029AE30-7FBD-4B7D-B793-F6F1EAD4FC45}"/>
            </a:ext>
          </a:extLst>
        </xdr:cNvPr>
        <xdr:cNvPicPr>
          <a:picLocks noChangeAspect="1"/>
        </xdr:cNvPicPr>
      </xdr:nvPicPr>
      <xdr:blipFill>
        <a:blip xmlns:r="http://schemas.openxmlformats.org/officeDocument/2006/relationships" r:embed="rId191"/>
        <a:stretch>
          <a:fillRect/>
        </a:stretch>
      </xdr:blipFill>
      <xdr:spPr>
        <a:xfrm>
          <a:off x="8801100" y="691553100"/>
          <a:ext cx="1727621" cy="1693331"/>
        </a:xfrm>
        <a:prstGeom prst="rect">
          <a:avLst/>
        </a:prstGeom>
      </xdr:spPr>
    </xdr:pic>
    <xdr:clientData/>
  </xdr:twoCellAnchor>
  <xdr:twoCellAnchor editAs="oneCell">
    <xdr:from>
      <xdr:col>2</xdr:col>
      <xdr:colOff>2692400</xdr:colOff>
      <xdr:row>1359</xdr:row>
      <xdr:rowOff>12700</xdr:rowOff>
    </xdr:from>
    <xdr:to>
      <xdr:col>2</xdr:col>
      <xdr:colOff>4402876</xdr:colOff>
      <xdr:row>1360</xdr:row>
      <xdr:rowOff>53761</xdr:rowOff>
    </xdr:to>
    <xdr:pic>
      <xdr:nvPicPr>
        <xdr:cNvPr id="391" name="図 390">
          <a:extLst>
            <a:ext uri="{FF2B5EF4-FFF2-40B4-BE49-F238E27FC236}">
              <a16:creationId xmlns:a16="http://schemas.microsoft.com/office/drawing/2014/main" id="{7C0CF0F4-E5FA-CF5F-69E2-F30A07EE58FE}"/>
            </a:ext>
          </a:extLst>
        </xdr:cNvPr>
        <xdr:cNvPicPr>
          <a:picLocks noChangeAspect="1"/>
        </xdr:cNvPicPr>
      </xdr:nvPicPr>
      <xdr:blipFill>
        <a:blip xmlns:r="http://schemas.openxmlformats.org/officeDocument/2006/relationships" r:embed="rId192"/>
        <a:stretch>
          <a:fillRect/>
        </a:stretch>
      </xdr:blipFill>
      <xdr:spPr>
        <a:xfrm>
          <a:off x="3759200" y="695121800"/>
          <a:ext cx="1714286" cy="1718096"/>
        </a:xfrm>
        <a:prstGeom prst="rect">
          <a:avLst/>
        </a:prstGeom>
      </xdr:spPr>
    </xdr:pic>
    <xdr:clientData/>
  </xdr:twoCellAnchor>
  <xdr:twoCellAnchor editAs="oneCell">
    <xdr:from>
      <xdr:col>5</xdr:col>
      <xdr:colOff>2692400</xdr:colOff>
      <xdr:row>1359</xdr:row>
      <xdr:rowOff>25400</xdr:rowOff>
    </xdr:from>
    <xdr:to>
      <xdr:col>5</xdr:col>
      <xdr:colOff>4402876</xdr:colOff>
      <xdr:row>1360</xdr:row>
      <xdr:rowOff>60746</xdr:rowOff>
    </xdr:to>
    <xdr:pic>
      <xdr:nvPicPr>
        <xdr:cNvPr id="392" name="図 391">
          <a:extLst>
            <a:ext uri="{FF2B5EF4-FFF2-40B4-BE49-F238E27FC236}">
              <a16:creationId xmlns:a16="http://schemas.microsoft.com/office/drawing/2014/main" id="{54192E72-3F1C-4679-BFEB-0749BD95FB30}"/>
            </a:ext>
          </a:extLst>
        </xdr:cNvPr>
        <xdr:cNvPicPr>
          <a:picLocks noChangeAspect="1"/>
        </xdr:cNvPicPr>
      </xdr:nvPicPr>
      <xdr:blipFill>
        <a:blip xmlns:r="http://schemas.openxmlformats.org/officeDocument/2006/relationships" r:embed="rId192"/>
        <a:stretch>
          <a:fillRect/>
        </a:stretch>
      </xdr:blipFill>
      <xdr:spPr>
        <a:xfrm>
          <a:off x="8826500" y="695134500"/>
          <a:ext cx="1714286" cy="1708571"/>
        </a:xfrm>
        <a:prstGeom prst="rect">
          <a:avLst/>
        </a:prstGeom>
      </xdr:spPr>
    </xdr:pic>
    <xdr:clientData/>
  </xdr:twoCellAnchor>
  <xdr:twoCellAnchor editAs="oneCell">
    <xdr:from>
      <xdr:col>2</xdr:col>
      <xdr:colOff>2679700</xdr:colOff>
      <xdr:row>1366</xdr:row>
      <xdr:rowOff>12700</xdr:rowOff>
    </xdr:from>
    <xdr:to>
      <xdr:col>2</xdr:col>
      <xdr:colOff>4397796</xdr:colOff>
      <xdr:row>1367</xdr:row>
      <xdr:rowOff>59476</xdr:rowOff>
    </xdr:to>
    <xdr:pic>
      <xdr:nvPicPr>
        <xdr:cNvPr id="393" name="図 392">
          <a:extLst>
            <a:ext uri="{FF2B5EF4-FFF2-40B4-BE49-F238E27FC236}">
              <a16:creationId xmlns:a16="http://schemas.microsoft.com/office/drawing/2014/main" id="{309933B9-A28A-DC7B-C2AA-141855CF9018}"/>
            </a:ext>
          </a:extLst>
        </xdr:cNvPr>
        <xdr:cNvPicPr>
          <a:picLocks noChangeAspect="1"/>
        </xdr:cNvPicPr>
      </xdr:nvPicPr>
      <xdr:blipFill>
        <a:blip xmlns:r="http://schemas.openxmlformats.org/officeDocument/2006/relationships" r:embed="rId193"/>
        <a:stretch>
          <a:fillRect/>
        </a:stretch>
      </xdr:blipFill>
      <xdr:spPr>
        <a:xfrm>
          <a:off x="3746500" y="698703200"/>
          <a:ext cx="1714286" cy="1718096"/>
        </a:xfrm>
        <a:prstGeom prst="rect">
          <a:avLst/>
        </a:prstGeom>
      </xdr:spPr>
    </xdr:pic>
    <xdr:clientData/>
  </xdr:twoCellAnchor>
  <xdr:twoCellAnchor editAs="oneCell">
    <xdr:from>
      <xdr:col>5</xdr:col>
      <xdr:colOff>2679700</xdr:colOff>
      <xdr:row>1366</xdr:row>
      <xdr:rowOff>25400</xdr:rowOff>
    </xdr:from>
    <xdr:to>
      <xdr:col>5</xdr:col>
      <xdr:colOff>4397796</xdr:colOff>
      <xdr:row>1367</xdr:row>
      <xdr:rowOff>79796</xdr:rowOff>
    </xdr:to>
    <xdr:pic>
      <xdr:nvPicPr>
        <xdr:cNvPr id="394" name="図 393">
          <a:extLst>
            <a:ext uri="{FF2B5EF4-FFF2-40B4-BE49-F238E27FC236}">
              <a16:creationId xmlns:a16="http://schemas.microsoft.com/office/drawing/2014/main" id="{553D6097-5FC3-0D1B-91A0-056E61A29D53}"/>
            </a:ext>
          </a:extLst>
        </xdr:cNvPr>
        <xdr:cNvPicPr>
          <a:picLocks noChangeAspect="1"/>
        </xdr:cNvPicPr>
      </xdr:nvPicPr>
      <xdr:blipFill>
        <a:blip xmlns:r="http://schemas.openxmlformats.org/officeDocument/2006/relationships" r:embed="rId193"/>
        <a:stretch>
          <a:fillRect/>
        </a:stretch>
      </xdr:blipFill>
      <xdr:spPr>
        <a:xfrm>
          <a:off x="8813800" y="698715900"/>
          <a:ext cx="1714286" cy="1718096"/>
        </a:xfrm>
        <a:prstGeom prst="rect">
          <a:avLst/>
        </a:prstGeom>
      </xdr:spPr>
    </xdr:pic>
    <xdr:clientData/>
  </xdr:twoCellAnchor>
  <xdr:twoCellAnchor editAs="oneCell">
    <xdr:from>
      <xdr:col>2</xdr:col>
      <xdr:colOff>2844800</xdr:colOff>
      <xdr:row>1373</xdr:row>
      <xdr:rowOff>25400</xdr:rowOff>
    </xdr:from>
    <xdr:to>
      <xdr:col>2</xdr:col>
      <xdr:colOff>4402895</xdr:colOff>
      <xdr:row>1373</xdr:row>
      <xdr:rowOff>1581590</xdr:rowOff>
    </xdr:to>
    <xdr:pic>
      <xdr:nvPicPr>
        <xdr:cNvPr id="395" name="図 394">
          <a:extLst>
            <a:ext uri="{FF2B5EF4-FFF2-40B4-BE49-F238E27FC236}">
              <a16:creationId xmlns:a16="http://schemas.microsoft.com/office/drawing/2014/main" id="{2C7A7235-03B5-4D09-8619-A87BC6083BCF}"/>
            </a:ext>
          </a:extLst>
        </xdr:cNvPr>
        <xdr:cNvPicPr>
          <a:picLocks noChangeAspect="1"/>
        </xdr:cNvPicPr>
      </xdr:nvPicPr>
      <xdr:blipFill>
        <a:blip xmlns:r="http://schemas.openxmlformats.org/officeDocument/2006/relationships" r:embed="rId194"/>
        <a:stretch>
          <a:fillRect/>
        </a:stretch>
      </xdr:blipFill>
      <xdr:spPr>
        <a:xfrm>
          <a:off x="3911600" y="702297300"/>
          <a:ext cx="1561905" cy="1561905"/>
        </a:xfrm>
        <a:prstGeom prst="rect">
          <a:avLst/>
        </a:prstGeom>
      </xdr:spPr>
    </xdr:pic>
    <xdr:clientData/>
  </xdr:twoCellAnchor>
  <xdr:twoCellAnchor editAs="oneCell">
    <xdr:from>
      <xdr:col>5</xdr:col>
      <xdr:colOff>2840990</xdr:colOff>
      <xdr:row>1373</xdr:row>
      <xdr:rowOff>12700</xdr:rowOff>
    </xdr:from>
    <xdr:to>
      <xdr:col>6</xdr:col>
      <xdr:colOff>3615</xdr:colOff>
      <xdr:row>1373</xdr:row>
      <xdr:rowOff>1584130</xdr:rowOff>
    </xdr:to>
    <xdr:pic>
      <xdr:nvPicPr>
        <xdr:cNvPr id="396" name="図 395">
          <a:extLst>
            <a:ext uri="{FF2B5EF4-FFF2-40B4-BE49-F238E27FC236}">
              <a16:creationId xmlns:a16="http://schemas.microsoft.com/office/drawing/2014/main" id="{09AB1EA5-A0BE-4543-AE77-33EEAAF8CFDA}"/>
            </a:ext>
          </a:extLst>
        </xdr:cNvPr>
        <xdr:cNvPicPr>
          <a:picLocks noChangeAspect="1"/>
        </xdr:cNvPicPr>
      </xdr:nvPicPr>
      <xdr:blipFill>
        <a:blip xmlns:r="http://schemas.openxmlformats.org/officeDocument/2006/relationships" r:embed="rId194"/>
        <a:stretch>
          <a:fillRect/>
        </a:stretch>
      </xdr:blipFill>
      <xdr:spPr>
        <a:xfrm>
          <a:off x="8975090" y="702284600"/>
          <a:ext cx="1569525" cy="1561905"/>
        </a:xfrm>
        <a:prstGeom prst="rect">
          <a:avLst/>
        </a:prstGeom>
      </xdr:spPr>
    </xdr:pic>
    <xdr:clientData/>
  </xdr:twoCellAnchor>
  <xdr:twoCellAnchor editAs="oneCell">
    <xdr:from>
      <xdr:col>2</xdr:col>
      <xdr:colOff>2832100</xdr:colOff>
      <xdr:row>1380</xdr:row>
      <xdr:rowOff>12700</xdr:rowOff>
    </xdr:from>
    <xdr:to>
      <xdr:col>2</xdr:col>
      <xdr:colOff>4397815</xdr:colOff>
      <xdr:row>1380</xdr:row>
      <xdr:rowOff>1580320</xdr:rowOff>
    </xdr:to>
    <xdr:pic>
      <xdr:nvPicPr>
        <xdr:cNvPr id="397" name="図 396">
          <a:extLst>
            <a:ext uri="{FF2B5EF4-FFF2-40B4-BE49-F238E27FC236}">
              <a16:creationId xmlns:a16="http://schemas.microsoft.com/office/drawing/2014/main" id="{CE57B68F-7907-E1BE-B877-7A083AB9646C}"/>
            </a:ext>
          </a:extLst>
        </xdr:cNvPr>
        <xdr:cNvPicPr>
          <a:picLocks noChangeAspect="1"/>
        </xdr:cNvPicPr>
      </xdr:nvPicPr>
      <xdr:blipFill>
        <a:blip xmlns:r="http://schemas.openxmlformats.org/officeDocument/2006/relationships" r:embed="rId195"/>
        <a:stretch>
          <a:fillRect/>
        </a:stretch>
      </xdr:blipFill>
      <xdr:spPr>
        <a:xfrm>
          <a:off x="3898900" y="705866000"/>
          <a:ext cx="1561905" cy="1561905"/>
        </a:xfrm>
        <a:prstGeom prst="rect">
          <a:avLst/>
        </a:prstGeom>
      </xdr:spPr>
    </xdr:pic>
    <xdr:clientData/>
  </xdr:twoCellAnchor>
  <xdr:twoCellAnchor editAs="oneCell">
    <xdr:from>
      <xdr:col>5</xdr:col>
      <xdr:colOff>2844800</xdr:colOff>
      <xdr:row>1380</xdr:row>
      <xdr:rowOff>12700</xdr:rowOff>
    </xdr:from>
    <xdr:to>
      <xdr:col>6</xdr:col>
      <xdr:colOff>3615</xdr:colOff>
      <xdr:row>1380</xdr:row>
      <xdr:rowOff>1580320</xdr:rowOff>
    </xdr:to>
    <xdr:pic>
      <xdr:nvPicPr>
        <xdr:cNvPr id="398" name="図 397">
          <a:extLst>
            <a:ext uri="{FF2B5EF4-FFF2-40B4-BE49-F238E27FC236}">
              <a16:creationId xmlns:a16="http://schemas.microsoft.com/office/drawing/2014/main" id="{9A29FC9F-F45D-4179-B6CE-6CA917E486FF}"/>
            </a:ext>
          </a:extLst>
        </xdr:cNvPr>
        <xdr:cNvPicPr>
          <a:picLocks noChangeAspect="1"/>
        </xdr:cNvPicPr>
      </xdr:nvPicPr>
      <xdr:blipFill>
        <a:blip xmlns:r="http://schemas.openxmlformats.org/officeDocument/2006/relationships" r:embed="rId195"/>
        <a:stretch>
          <a:fillRect/>
        </a:stretch>
      </xdr:blipFill>
      <xdr:spPr>
        <a:xfrm>
          <a:off x="8978900" y="705866000"/>
          <a:ext cx="1565715" cy="1561905"/>
        </a:xfrm>
        <a:prstGeom prst="rect">
          <a:avLst/>
        </a:prstGeom>
      </xdr:spPr>
    </xdr:pic>
    <xdr:clientData/>
  </xdr:twoCellAnchor>
  <xdr:twoCellAnchor editAs="oneCell">
    <xdr:from>
      <xdr:col>2</xdr:col>
      <xdr:colOff>2832100</xdr:colOff>
      <xdr:row>1387</xdr:row>
      <xdr:rowOff>21590</xdr:rowOff>
    </xdr:from>
    <xdr:to>
      <xdr:col>2</xdr:col>
      <xdr:colOff>4397815</xdr:colOff>
      <xdr:row>1387</xdr:row>
      <xdr:rowOff>1585400</xdr:rowOff>
    </xdr:to>
    <xdr:pic>
      <xdr:nvPicPr>
        <xdr:cNvPr id="399" name="図 398">
          <a:extLst>
            <a:ext uri="{FF2B5EF4-FFF2-40B4-BE49-F238E27FC236}">
              <a16:creationId xmlns:a16="http://schemas.microsoft.com/office/drawing/2014/main" id="{A72C7E31-146C-95B2-BB27-1DF86E0FCEC3}"/>
            </a:ext>
          </a:extLst>
        </xdr:cNvPr>
        <xdr:cNvPicPr>
          <a:picLocks noChangeAspect="1"/>
        </xdr:cNvPicPr>
      </xdr:nvPicPr>
      <xdr:blipFill>
        <a:blip xmlns:r="http://schemas.openxmlformats.org/officeDocument/2006/relationships" r:embed="rId196"/>
        <a:stretch>
          <a:fillRect/>
        </a:stretch>
      </xdr:blipFill>
      <xdr:spPr>
        <a:xfrm>
          <a:off x="3898900" y="709456290"/>
          <a:ext cx="1561905" cy="1561905"/>
        </a:xfrm>
        <a:prstGeom prst="rect">
          <a:avLst/>
        </a:prstGeom>
      </xdr:spPr>
    </xdr:pic>
    <xdr:clientData/>
  </xdr:twoCellAnchor>
  <xdr:twoCellAnchor editAs="oneCell">
    <xdr:from>
      <xdr:col>5</xdr:col>
      <xdr:colOff>2832100</xdr:colOff>
      <xdr:row>1387</xdr:row>
      <xdr:rowOff>12700</xdr:rowOff>
    </xdr:from>
    <xdr:to>
      <xdr:col>5</xdr:col>
      <xdr:colOff>4397815</xdr:colOff>
      <xdr:row>1387</xdr:row>
      <xdr:rowOff>1584130</xdr:rowOff>
    </xdr:to>
    <xdr:pic>
      <xdr:nvPicPr>
        <xdr:cNvPr id="400" name="図 399">
          <a:extLst>
            <a:ext uri="{FF2B5EF4-FFF2-40B4-BE49-F238E27FC236}">
              <a16:creationId xmlns:a16="http://schemas.microsoft.com/office/drawing/2014/main" id="{820DEBDC-3FD1-43BD-8C00-1E380E43E3EF}"/>
            </a:ext>
          </a:extLst>
        </xdr:cNvPr>
        <xdr:cNvPicPr>
          <a:picLocks noChangeAspect="1"/>
        </xdr:cNvPicPr>
      </xdr:nvPicPr>
      <xdr:blipFill>
        <a:blip xmlns:r="http://schemas.openxmlformats.org/officeDocument/2006/relationships" r:embed="rId196"/>
        <a:stretch>
          <a:fillRect/>
        </a:stretch>
      </xdr:blipFill>
      <xdr:spPr>
        <a:xfrm>
          <a:off x="8966200" y="709447400"/>
          <a:ext cx="1561905" cy="1561905"/>
        </a:xfrm>
        <a:prstGeom prst="rect">
          <a:avLst/>
        </a:prstGeom>
      </xdr:spPr>
    </xdr:pic>
    <xdr:clientData/>
  </xdr:twoCellAnchor>
  <xdr:twoCellAnchor editAs="oneCell">
    <xdr:from>
      <xdr:col>2</xdr:col>
      <xdr:colOff>2840990</xdr:colOff>
      <xdr:row>1394</xdr:row>
      <xdr:rowOff>25400</xdr:rowOff>
    </xdr:from>
    <xdr:to>
      <xdr:col>2</xdr:col>
      <xdr:colOff>4399085</xdr:colOff>
      <xdr:row>1394</xdr:row>
      <xdr:rowOff>1577780</xdr:rowOff>
    </xdr:to>
    <xdr:pic>
      <xdr:nvPicPr>
        <xdr:cNvPr id="401" name="図 400">
          <a:extLst>
            <a:ext uri="{FF2B5EF4-FFF2-40B4-BE49-F238E27FC236}">
              <a16:creationId xmlns:a16="http://schemas.microsoft.com/office/drawing/2014/main" id="{60DFE6ED-C3BB-8889-48D0-A5AF36085538}"/>
            </a:ext>
          </a:extLst>
        </xdr:cNvPr>
        <xdr:cNvPicPr>
          <a:picLocks noChangeAspect="1"/>
        </xdr:cNvPicPr>
      </xdr:nvPicPr>
      <xdr:blipFill>
        <a:blip xmlns:r="http://schemas.openxmlformats.org/officeDocument/2006/relationships" r:embed="rId197"/>
        <a:stretch>
          <a:fillRect/>
        </a:stretch>
      </xdr:blipFill>
      <xdr:spPr>
        <a:xfrm>
          <a:off x="3907790" y="713041500"/>
          <a:ext cx="1561905" cy="1561905"/>
        </a:xfrm>
        <a:prstGeom prst="rect">
          <a:avLst/>
        </a:prstGeom>
      </xdr:spPr>
    </xdr:pic>
    <xdr:clientData/>
  </xdr:twoCellAnchor>
  <xdr:twoCellAnchor editAs="oneCell">
    <xdr:from>
      <xdr:col>5</xdr:col>
      <xdr:colOff>2832100</xdr:colOff>
      <xdr:row>1394</xdr:row>
      <xdr:rowOff>16510</xdr:rowOff>
    </xdr:from>
    <xdr:to>
      <xdr:col>5</xdr:col>
      <xdr:colOff>4397815</xdr:colOff>
      <xdr:row>1394</xdr:row>
      <xdr:rowOff>1576510</xdr:rowOff>
    </xdr:to>
    <xdr:pic>
      <xdr:nvPicPr>
        <xdr:cNvPr id="402" name="図 401">
          <a:extLst>
            <a:ext uri="{FF2B5EF4-FFF2-40B4-BE49-F238E27FC236}">
              <a16:creationId xmlns:a16="http://schemas.microsoft.com/office/drawing/2014/main" id="{14537852-26F7-44BB-B631-4177042E6B17}"/>
            </a:ext>
          </a:extLst>
        </xdr:cNvPr>
        <xdr:cNvPicPr>
          <a:picLocks noChangeAspect="1"/>
        </xdr:cNvPicPr>
      </xdr:nvPicPr>
      <xdr:blipFill>
        <a:blip xmlns:r="http://schemas.openxmlformats.org/officeDocument/2006/relationships" r:embed="rId197"/>
        <a:stretch>
          <a:fillRect/>
        </a:stretch>
      </xdr:blipFill>
      <xdr:spPr>
        <a:xfrm>
          <a:off x="8966200" y="713032610"/>
          <a:ext cx="1561905" cy="1561905"/>
        </a:xfrm>
        <a:prstGeom prst="rect">
          <a:avLst/>
        </a:prstGeom>
      </xdr:spPr>
    </xdr:pic>
    <xdr:clientData/>
  </xdr:twoCellAnchor>
  <xdr:twoCellAnchor editAs="oneCell">
    <xdr:from>
      <xdr:col>2</xdr:col>
      <xdr:colOff>2844800</xdr:colOff>
      <xdr:row>673</xdr:row>
      <xdr:rowOff>25400</xdr:rowOff>
    </xdr:from>
    <xdr:to>
      <xdr:col>2</xdr:col>
      <xdr:colOff>4399085</xdr:colOff>
      <xdr:row>673</xdr:row>
      <xdr:rowOff>1585400</xdr:rowOff>
    </xdr:to>
    <xdr:pic>
      <xdr:nvPicPr>
        <xdr:cNvPr id="263" name="図 262">
          <a:extLst>
            <a:ext uri="{FF2B5EF4-FFF2-40B4-BE49-F238E27FC236}">
              <a16:creationId xmlns:a16="http://schemas.microsoft.com/office/drawing/2014/main" id="{08E7DAB8-722B-6FCC-3014-83879507B4E4}"/>
            </a:ext>
          </a:extLst>
        </xdr:cNvPr>
        <xdr:cNvPicPr>
          <a:picLocks noChangeAspect="1"/>
        </xdr:cNvPicPr>
      </xdr:nvPicPr>
      <xdr:blipFill>
        <a:blip xmlns:r="http://schemas.openxmlformats.org/officeDocument/2006/relationships" r:embed="rId198"/>
        <a:stretch>
          <a:fillRect/>
        </a:stretch>
      </xdr:blipFill>
      <xdr:spPr>
        <a:xfrm>
          <a:off x="3911600" y="344157300"/>
          <a:ext cx="1561905" cy="1561905"/>
        </a:xfrm>
        <a:prstGeom prst="rect">
          <a:avLst/>
        </a:prstGeom>
      </xdr:spPr>
    </xdr:pic>
    <xdr:clientData/>
  </xdr:twoCellAnchor>
  <xdr:twoCellAnchor editAs="oneCell">
    <xdr:from>
      <xdr:col>5</xdr:col>
      <xdr:colOff>2832100</xdr:colOff>
      <xdr:row>673</xdr:row>
      <xdr:rowOff>12700</xdr:rowOff>
    </xdr:from>
    <xdr:to>
      <xdr:col>5</xdr:col>
      <xdr:colOff>4401625</xdr:colOff>
      <xdr:row>673</xdr:row>
      <xdr:rowOff>1578415</xdr:rowOff>
    </xdr:to>
    <xdr:pic>
      <xdr:nvPicPr>
        <xdr:cNvPr id="264" name="図 263">
          <a:extLst>
            <a:ext uri="{FF2B5EF4-FFF2-40B4-BE49-F238E27FC236}">
              <a16:creationId xmlns:a16="http://schemas.microsoft.com/office/drawing/2014/main" id="{E2DECF38-64DB-9F06-37A9-2302550DAEEC}"/>
            </a:ext>
          </a:extLst>
        </xdr:cNvPr>
        <xdr:cNvPicPr>
          <a:picLocks noChangeAspect="1"/>
        </xdr:cNvPicPr>
      </xdr:nvPicPr>
      <xdr:blipFill>
        <a:blip xmlns:r="http://schemas.openxmlformats.org/officeDocument/2006/relationships" r:embed="rId198"/>
        <a:stretch>
          <a:fillRect/>
        </a:stretch>
      </xdr:blipFill>
      <xdr:spPr>
        <a:xfrm>
          <a:off x="8966200" y="344144600"/>
          <a:ext cx="1561905" cy="1561905"/>
        </a:xfrm>
        <a:prstGeom prst="rect">
          <a:avLst/>
        </a:prstGeom>
      </xdr:spPr>
    </xdr:pic>
    <xdr:clientData/>
  </xdr:twoCellAnchor>
  <xdr:twoCellAnchor editAs="oneCell">
    <xdr:from>
      <xdr:col>2</xdr:col>
      <xdr:colOff>2835910</xdr:colOff>
      <xdr:row>680</xdr:row>
      <xdr:rowOff>25400</xdr:rowOff>
    </xdr:from>
    <xdr:to>
      <xdr:col>2</xdr:col>
      <xdr:colOff>4397815</xdr:colOff>
      <xdr:row>680</xdr:row>
      <xdr:rowOff>1581590</xdr:rowOff>
    </xdr:to>
    <xdr:pic>
      <xdr:nvPicPr>
        <xdr:cNvPr id="403" name="図 402">
          <a:extLst>
            <a:ext uri="{FF2B5EF4-FFF2-40B4-BE49-F238E27FC236}">
              <a16:creationId xmlns:a16="http://schemas.microsoft.com/office/drawing/2014/main" id="{6DA56E6D-C30F-F301-F549-DF142988E505}"/>
            </a:ext>
          </a:extLst>
        </xdr:cNvPr>
        <xdr:cNvPicPr>
          <a:picLocks noChangeAspect="1"/>
        </xdr:cNvPicPr>
      </xdr:nvPicPr>
      <xdr:blipFill>
        <a:blip xmlns:r="http://schemas.openxmlformats.org/officeDocument/2006/relationships" r:embed="rId199"/>
        <a:stretch>
          <a:fillRect/>
        </a:stretch>
      </xdr:blipFill>
      <xdr:spPr>
        <a:xfrm>
          <a:off x="3902710" y="347738700"/>
          <a:ext cx="1561905" cy="1561905"/>
        </a:xfrm>
        <a:prstGeom prst="rect">
          <a:avLst/>
        </a:prstGeom>
      </xdr:spPr>
    </xdr:pic>
    <xdr:clientData/>
  </xdr:twoCellAnchor>
  <xdr:twoCellAnchor editAs="oneCell">
    <xdr:from>
      <xdr:col>5</xdr:col>
      <xdr:colOff>2834005</xdr:colOff>
      <xdr:row>680</xdr:row>
      <xdr:rowOff>20320</xdr:rowOff>
    </xdr:from>
    <xdr:to>
      <xdr:col>5</xdr:col>
      <xdr:colOff>4403530</xdr:colOff>
      <xdr:row>680</xdr:row>
      <xdr:rowOff>1576510</xdr:rowOff>
    </xdr:to>
    <xdr:pic>
      <xdr:nvPicPr>
        <xdr:cNvPr id="404" name="図 403">
          <a:extLst>
            <a:ext uri="{FF2B5EF4-FFF2-40B4-BE49-F238E27FC236}">
              <a16:creationId xmlns:a16="http://schemas.microsoft.com/office/drawing/2014/main" id="{14B5D20B-80A8-47FE-AFFB-89408ABEC9E4}"/>
            </a:ext>
          </a:extLst>
        </xdr:cNvPr>
        <xdr:cNvPicPr>
          <a:picLocks noChangeAspect="1"/>
        </xdr:cNvPicPr>
      </xdr:nvPicPr>
      <xdr:blipFill>
        <a:blip xmlns:r="http://schemas.openxmlformats.org/officeDocument/2006/relationships" r:embed="rId199"/>
        <a:stretch>
          <a:fillRect/>
        </a:stretch>
      </xdr:blipFill>
      <xdr:spPr>
        <a:xfrm>
          <a:off x="8968105" y="347733620"/>
          <a:ext cx="1561905" cy="1561905"/>
        </a:xfrm>
        <a:prstGeom prst="rect">
          <a:avLst/>
        </a:prstGeom>
      </xdr:spPr>
    </xdr:pic>
    <xdr:clientData/>
  </xdr:twoCellAnchor>
  <xdr:twoCellAnchor editAs="oneCell">
    <xdr:from>
      <xdr:col>2</xdr:col>
      <xdr:colOff>2832100</xdr:colOff>
      <xdr:row>1401</xdr:row>
      <xdr:rowOff>25400</xdr:rowOff>
    </xdr:from>
    <xdr:to>
      <xdr:col>2</xdr:col>
      <xdr:colOff>4401625</xdr:colOff>
      <xdr:row>1401</xdr:row>
      <xdr:rowOff>1585400</xdr:rowOff>
    </xdr:to>
    <xdr:pic>
      <xdr:nvPicPr>
        <xdr:cNvPr id="76" name="図 75">
          <a:extLst>
            <a:ext uri="{FF2B5EF4-FFF2-40B4-BE49-F238E27FC236}">
              <a16:creationId xmlns:a16="http://schemas.microsoft.com/office/drawing/2014/main" id="{27691BD7-87A5-0B30-E6B7-3EAC59AFDB05}"/>
            </a:ext>
          </a:extLst>
        </xdr:cNvPr>
        <xdr:cNvPicPr>
          <a:picLocks noChangeAspect="1"/>
        </xdr:cNvPicPr>
      </xdr:nvPicPr>
      <xdr:blipFill>
        <a:blip xmlns:r="http://schemas.openxmlformats.org/officeDocument/2006/relationships" r:embed="rId200"/>
        <a:stretch>
          <a:fillRect/>
        </a:stretch>
      </xdr:blipFill>
      <xdr:spPr>
        <a:xfrm>
          <a:off x="3898900" y="716622900"/>
          <a:ext cx="1561905" cy="1561905"/>
        </a:xfrm>
        <a:prstGeom prst="rect">
          <a:avLst/>
        </a:prstGeom>
      </xdr:spPr>
    </xdr:pic>
    <xdr:clientData/>
  </xdr:twoCellAnchor>
  <xdr:twoCellAnchor editAs="oneCell">
    <xdr:from>
      <xdr:col>5</xdr:col>
      <xdr:colOff>2832100</xdr:colOff>
      <xdr:row>1401</xdr:row>
      <xdr:rowOff>25400</xdr:rowOff>
    </xdr:from>
    <xdr:to>
      <xdr:col>5</xdr:col>
      <xdr:colOff>4401625</xdr:colOff>
      <xdr:row>1401</xdr:row>
      <xdr:rowOff>1585400</xdr:rowOff>
    </xdr:to>
    <xdr:pic>
      <xdr:nvPicPr>
        <xdr:cNvPr id="194" name="図 193">
          <a:extLst>
            <a:ext uri="{FF2B5EF4-FFF2-40B4-BE49-F238E27FC236}">
              <a16:creationId xmlns:a16="http://schemas.microsoft.com/office/drawing/2014/main" id="{3E33AB97-0034-10FC-A8F5-C346A41C66F5}"/>
            </a:ext>
          </a:extLst>
        </xdr:cNvPr>
        <xdr:cNvPicPr>
          <a:picLocks noChangeAspect="1"/>
        </xdr:cNvPicPr>
      </xdr:nvPicPr>
      <xdr:blipFill>
        <a:blip xmlns:r="http://schemas.openxmlformats.org/officeDocument/2006/relationships" r:embed="rId200"/>
        <a:stretch>
          <a:fillRect/>
        </a:stretch>
      </xdr:blipFill>
      <xdr:spPr>
        <a:xfrm>
          <a:off x="8966200" y="716622900"/>
          <a:ext cx="1561905" cy="1561905"/>
        </a:xfrm>
        <a:prstGeom prst="rect">
          <a:avLst/>
        </a:prstGeom>
      </xdr:spPr>
    </xdr:pic>
    <xdr:clientData/>
  </xdr:twoCellAnchor>
  <xdr:twoCellAnchor editAs="oneCell">
    <xdr:from>
      <xdr:col>2</xdr:col>
      <xdr:colOff>2844800</xdr:colOff>
      <xdr:row>1408</xdr:row>
      <xdr:rowOff>12700</xdr:rowOff>
    </xdr:from>
    <xdr:to>
      <xdr:col>2</xdr:col>
      <xdr:colOff>4399085</xdr:colOff>
      <xdr:row>1408</xdr:row>
      <xdr:rowOff>1576510</xdr:rowOff>
    </xdr:to>
    <xdr:pic>
      <xdr:nvPicPr>
        <xdr:cNvPr id="195" name="図 194">
          <a:extLst>
            <a:ext uri="{FF2B5EF4-FFF2-40B4-BE49-F238E27FC236}">
              <a16:creationId xmlns:a16="http://schemas.microsoft.com/office/drawing/2014/main" id="{98830C1B-28E4-4AF7-2DBB-702FE77C9579}"/>
            </a:ext>
          </a:extLst>
        </xdr:cNvPr>
        <xdr:cNvPicPr>
          <a:picLocks noChangeAspect="1"/>
        </xdr:cNvPicPr>
      </xdr:nvPicPr>
      <xdr:blipFill>
        <a:blip xmlns:r="http://schemas.openxmlformats.org/officeDocument/2006/relationships" r:embed="rId201"/>
        <a:stretch>
          <a:fillRect/>
        </a:stretch>
      </xdr:blipFill>
      <xdr:spPr>
        <a:xfrm>
          <a:off x="3911600" y="720191600"/>
          <a:ext cx="1561905" cy="1561905"/>
        </a:xfrm>
        <a:prstGeom prst="rect">
          <a:avLst/>
        </a:prstGeom>
      </xdr:spPr>
    </xdr:pic>
    <xdr:clientData/>
  </xdr:twoCellAnchor>
  <xdr:twoCellAnchor editAs="oneCell">
    <xdr:from>
      <xdr:col>5</xdr:col>
      <xdr:colOff>2844800</xdr:colOff>
      <xdr:row>1408</xdr:row>
      <xdr:rowOff>25400</xdr:rowOff>
    </xdr:from>
    <xdr:to>
      <xdr:col>5</xdr:col>
      <xdr:colOff>4399085</xdr:colOff>
      <xdr:row>1408</xdr:row>
      <xdr:rowOff>1581590</xdr:rowOff>
    </xdr:to>
    <xdr:pic>
      <xdr:nvPicPr>
        <xdr:cNvPr id="196" name="図 195">
          <a:extLst>
            <a:ext uri="{FF2B5EF4-FFF2-40B4-BE49-F238E27FC236}">
              <a16:creationId xmlns:a16="http://schemas.microsoft.com/office/drawing/2014/main" id="{10C958CC-FDF0-421D-926B-4D0A632FD929}"/>
            </a:ext>
          </a:extLst>
        </xdr:cNvPr>
        <xdr:cNvPicPr>
          <a:picLocks noChangeAspect="1"/>
        </xdr:cNvPicPr>
      </xdr:nvPicPr>
      <xdr:blipFill>
        <a:blip xmlns:r="http://schemas.openxmlformats.org/officeDocument/2006/relationships" r:embed="rId201"/>
        <a:stretch>
          <a:fillRect/>
        </a:stretch>
      </xdr:blipFill>
      <xdr:spPr>
        <a:xfrm>
          <a:off x="8978900" y="720204300"/>
          <a:ext cx="1561905" cy="1561905"/>
        </a:xfrm>
        <a:prstGeom prst="rect">
          <a:avLst/>
        </a:prstGeom>
      </xdr:spPr>
    </xdr:pic>
    <xdr:clientData/>
  </xdr:twoCellAnchor>
  <xdr:twoCellAnchor editAs="oneCell">
    <xdr:from>
      <xdr:col>2</xdr:col>
      <xdr:colOff>2844800</xdr:colOff>
      <xdr:row>1415</xdr:row>
      <xdr:rowOff>25400</xdr:rowOff>
    </xdr:from>
    <xdr:to>
      <xdr:col>2</xdr:col>
      <xdr:colOff>4402895</xdr:colOff>
      <xdr:row>1415</xdr:row>
      <xdr:rowOff>1581590</xdr:rowOff>
    </xdr:to>
    <xdr:pic>
      <xdr:nvPicPr>
        <xdr:cNvPr id="405" name="図 404">
          <a:extLst>
            <a:ext uri="{FF2B5EF4-FFF2-40B4-BE49-F238E27FC236}">
              <a16:creationId xmlns:a16="http://schemas.microsoft.com/office/drawing/2014/main" id="{DA57660E-D585-32F6-FB56-3E38E71F7F22}"/>
            </a:ext>
          </a:extLst>
        </xdr:cNvPr>
        <xdr:cNvPicPr>
          <a:picLocks noChangeAspect="1"/>
        </xdr:cNvPicPr>
      </xdr:nvPicPr>
      <xdr:blipFill>
        <a:blip xmlns:r="http://schemas.openxmlformats.org/officeDocument/2006/relationships" r:embed="rId202"/>
        <a:stretch>
          <a:fillRect/>
        </a:stretch>
      </xdr:blipFill>
      <xdr:spPr>
        <a:xfrm>
          <a:off x="3911600" y="723785700"/>
          <a:ext cx="1561905" cy="1561905"/>
        </a:xfrm>
        <a:prstGeom prst="rect">
          <a:avLst/>
        </a:prstGeom>
      </xdr:spPr>
    </xdr:pic>
    <xdr:clientData/>
  </xdr:twoCellAnchor>
  <xdr:twoCellAnchor editAs="oneCell">
    <xdr:from>
      <xdr:col>5</xdr:col>
      <xdr:colOff>2832100</xdr:colOff>
      <xdr:row>1415</xdr:row>
      <xdr:rowOff>12700</xdr:rowOff>
    </xdr:from>
    <xdr:to>
      <xdr:col>5</xdr:col>
      <xdr:colOff>4401625</xdr:colOff>
      <xdr:row>1415</xdr:row>
      <xdr:rowOff>1584130</xdr:rowOff>
    </xdr:to>
    <xdr:pic>
      <xdr:nvPicPr>
        <xdr:cNvPr id="406" name="図 405">
          <a:extLst>
            <a:ext uri="{FF2B5EF4-FFF2-40B4-BE49-F238E27FC236}">
              <a16:creationId xmlns:a16="http://schemas.microsoft.com/office/drawing/2014/main" id="{74ED64ED-7DDC-79D5-F0BC-4064B4093BA2}"/>
            </a:ext>
          </a:extLst>
        </xdr:cNvPr>
        <xdr:cNvPicPr>
          <a:picLocks noChangeAspect="1"/>
        </xdr:cNvPicPr>
      </xdr:nvPicPr>
      <xdr:blipFill>
        <a:blip xmlns:r="http://schemas.openxmlformats.org/officeDocument/2006/relationships" r:embed="rId202"/>
        <a:stretch>
          <a:fillRect/>
        </a:stretch>
      </xdr:blipFill>
      <xdr:spPr>
        <a:xfrm>
          <a:off x="8966200" y="723773000"/>
          <a:ext cx="1565715" cy="1561905"/>
        </a:xfrm>
        <a:prstGeom prst="rect">
          <a:avLst/>
        </a:prstGeom>
      </xdr:spPr>
    </xdr:pic>
    <xdr:clientData/>
  </xdr:twoCellAnchor>
  <xdr:twoCellAnchor editAs="oneCell">
    <xdr:from>
      <xdr:col>2</xdr:col>
      <xdr:colOff>2828290</xdr:colOff>
      <xdr:row>1422</xdr:row>
      <xdr:rowOff>17780</xdr:rowOff>
    </xdr:from>
    <xdr:to>
      <xdr:col>2</xdr:col>
      <xdr:colOff>4401625</xdr:colOff>
      <xdr:row>1422</xdr:row>
      <xdr:rowOff>1577780</xdr:rowOff>
    </xdr:to>
    <xdr:pic>
      <xdr:nvPicPr>
        <xdr:cNvPr id="407" name="図 406">
          <a:extLst>
            <a:ext uri="{FF2B5EF4-FFF2-40B4-BE49-F238E27FC236}">
              <a16:creationId xmlns:a16="http://schemas.microsoft.com/office/drawing/2014/main" id="{8FFCAE90-34C8-1773-E28F-FCE77E821804}"/>
            </a:ext>
          </a:extLst>
        </xdr:cNvPr>
        <xdr:cNvPicPr>
          <a:picLocks noChangeAspect="1"/>
        </xdr:cNvPicPr>
      </xdr:nvPicPr>
      <xdr:blipFill>
        <a:blip xmlns:r="http://schemas.openxmlformats.org/officeDocument/2006/relationships" r:embed="rId203"/>
        <a:stretch>
          <a:fillRect/>
        </a:stretch>
      </xdr:blipFill>
      <xdr:spPr>
        <a:xfrm>
          <a:off x="3895090" y="727359480"/>
          <a:ext cx="1560000" cy="1561905"/>
        </a:xfrm>
        <a:prstGeom prst="rect">
          <a:avLst/>
        </a:prstGeom>
      </xdr:spPr>
    </xdr:pic>
    <xdr:clientData/>
  </xdr:twoCellAnchor>
  <xdr:twoCellAnchor editAs="oneCell">
    <xdr:from>
      <xdr:col>5</xdr:col>
      <xdr:colOff>2832100</xdr:colOff>
      <xdr:row>1422</xdr:row>
      <xdr:rowOff>12700</xdr:rowOff>
    </xdr:from>
    <xdr:to>
      <xdr:col>5</xdr:col>
      <xdr:colOff>4401625</xdr:colOff>
      <xdr:row>1422</xdr:row>
      <xdr:rowOff>1580320</xdr:rowOff>
    </xdr:to>
    <xdr:pic>
      <xdr:nvPicPr>
        <xdr:cNvPr id="408" name="図 407">
          <a:extLst>
            <a:ext uri="{FF2B5EF4-FFF2-40B4-BE49-F238E27FC236}">
              <a16:creationId xmlns:a16="http://schemas.microsoft.com/office/drawing/2014/main" id="{7B6CD747-438F-401D-B7C6-85A47A515807}"/>
            </a:ext>
          </a:extLst>
        </xdr:cNvPr>
        <xdr:cNvPicPr>
          <a:picLocks noChangeAspect="1"/>
        </xdr:cNvPicPr>
      </xdr:nvPicPr>
      <xdr:blipFill>
        <a:blip xmlns:r="http://schemas.openxmlformats.org/officeDocument/2006/relationships" r:embed="rId203"/>
        <a:stretch>
          <a:fillRect/>
        </a:stretch>
      </xdr:blipFill>
      <xdr:spPr>
        <a:xfrm>
          <a:off x="8966200" y="727354400"/>
          <a:ext cx="1560000" cy="1561905"/>
        </a:xfrm>
        <a:prstGeom prst="rect">
          <a:avLst/>
        </a:prstGeom>
      </xdr:spPr>
    </xdr:pic>
    <xdr:clientData/>
  </xdr:twoCellAnchor>
  <xdr:twoCellAnchor editAs="oneCell">
    <xdr:from>
      <xdr:col>2</xdr:col>
      <xdr:colOff>2840990</xdr:colOff>
      <xdr:row>1429</xdr:row>
      <xdr:rowOff>21590</xdr:rowOff>
    </xdr:from>
    <xdr:to>
      <xdr:col>3</xdr:col>
      <xdr:colOff>3615</xdr:colOff>
      <xdr:row>1429</xdr:row>
      <xdr:rowOff>1585400</xdr:rowOff>
    </xdr:to>
    <xdr:pic>
      <xdr:nvPicPr>
        <xdr:cNvPr id="409" name="図 408">
          <a:extLst>
            <a:ext uri="{FF2B5EF4-FFF2-40B4-BE49-F238E27FC236}">
              <a16:creationId xmlns:a16="http://schemas.microsoft.com/office/drawing/2014/main" id="{D7F166EC-B206-A270-3556-CAA489C0B8C6}"/>
            </a:ext>
          </a:extLst>
        </xdr:cNvPr>
        <xdr:cNvPicPr>
          <a:picLocks noChangeAspect="1"/>
        </xdr:cNvPicPr>
      </xdr:nvPicPr>
      <xdr:blipFill>
        <a:blip xmlns:r="http://schemas.openxmlformats.org/officeDocument/2006/relationships" r:embed="rId204"/>
        <a:stretch>
          <a:fillRect/>
        </a:stretch>
      </xdr:blipFill>
      <xdr:spPr>
        <a:xfrm>
          <a:off x="3907790" y="730944690"/>
          <a:ext cx="1569525" cy="1561905"/>
        </a:xfrm>
        <a:prstGeom prst="rect">
          <a:avLst/>
        </a:prstGeom>
      </xdr:spPr>
    </xdr:pic>
    <xdr:clientData/>
  </xdr:twoCellAnchor>
  <xdr:twoCellAnchor editAs="oneCell">
    <xdr:from>
      <xdr:col>5</xdr:col>
      <xdr:colOff>2828290</xdr:colOff>
      <xdr:row>1429</xdr:row>
      <xdr:rowOff>17780</xdr:rowOff>
    </xdr:from>
    <xdr:to>
      <xdr:col>5</xdr:col>
      <xdr:colOff>4401625</xdr:colOff>
      <xdr:row>1429</xdr:row>
      <xdr:rowOff>1581590</xdr:rowOff>
    </xdr:to>
    <xdr:pic>
      <xdr:nvPicPr>
        <xdr:cNvPr id="410" name="図 409">
          <a:extLst>
            <a:ext uri="{FF2B5EF4-FFF2-40B4-BE49-F238E27FC236}">
              <a16:creationId xmlns:a16="http://schemas.microsoft.com/office/drawing/2014/main" id="{FAACD709-0E4F-95FE-0705-944109AF9778}"/>
            </a:ext>
          </a:extLst>
        </xdr:cNvPr>
        <xdr:cNvPicPr>
          <a:picLocks noChangeAspect="1"/>
        </xdr:cNvPicPr>
      </xdr:nvPicPr>
      <xdr:blipFill>
        <a:blip xmlns:r="http://schemas.openxmlformats.org/officeDocument/2006/relationships" r:embed="rId204"/>
        <a:stretch>
          <a:fillRect/>
        </a:stretch>
      </xdr:blipFill>
      <xdr:spPr>
        <a:xfrm>
          <a:off x="8962390" y="730940880"/>
          <a:ext cx="1560000" cy="1561905"/>
        </a:xfrm>
        <a:prstGeom prst="rect">
          <a:avLst/>
        </a:prstGeom>
      </xdr:spPr>
    </xdr:pic>
    <xdr:clientData/>
  </xdr:twoCellAnchor>
  <xdr:twoCellAnchor editAs="oneCell">
    <xdr:from>
      <xdr:col>2</xdr:col>
      <xdr:colOff>2844800</xdr:colOff>
      <xdr:row>1436</xdr:row>
      <xdr:rowOff>25400</xdr:rowOff>
    </xdr:from>
    <xdr:to>
      <xdr:col>2</xdr:col>
      <xdr:colOff>4402895</xdr:colOff>
      <xdr:row>1436</xdr:row>
      <xdr:rowOff>1577780</xdr:rowOff>
    </xdr:to>
    <xdr:pic>
      <xdr:nvPicPr>
        <xdr:cNvPr id="411" name="図 410">
          <a:extLst>
            <a:ext uri="{FF2B5EF4-FFF2-40B4-BE49-F238E27FC236}">
              <a16:creationId xmlns:a16="http://schemas.microsoft.com/office/drawing/2014/main" id="{55388717-2607-86DF-A51E-E2D5197B1AA0}"/>
            </a:ext>
          </a:extLst>
        </xdr:cNvPr>
        <xdr:cNvPicPr>
          <a:picLocks noChangeAspect="1"/>
        </xdr:cNvPicPr>
      </xdr:nvPicPr>
      <xdr:blipFill>
        <a:blip xmlns:r="http://schemas.openxmlformats.org/officeDocument/2006/relationships" r:embed="rId205"/>
        <a:stretch>
          <a:fillRect/>
        </a:stretch>
      </xdr:blipFill>
      <xdr:spPr>
        <a:xfrm>
          <a:off x="3911600" y="734529900"/>
          <a:ext cx="1561905" cy="1561905"/>
        </a:xfrm>
        <a:prstGeom prst="rect">
          <a:avLst/>
        </a:prstGeom>
      </xdr:spPr>
    </xdr:pic>
    <xdr:clientData/>
  </xdr:twoCellAnchor>
  <xdr:twoCellAnchor editAs="oneCell">
    <xdr:from>
      <xdr:col>5</xdr:col>
      <xdr:colOff>2828290</xdr:colOff>
      <xdr:row>1436</xdr:row>
      <xdr:rowOff>20320</xdr:rowOff>
    </xdr:from>
    <xdr:to>
      <xdr:col>5</xdr:col>
      <xdr:colOff>4399720</xdr:colOff>
      <xdr:row>1436</xdr:row>
      <xdr:rowOff>1580320</xdr:rowOff>
    </xdr:to>
    <xdr:pic>
      <xdr:nvPicPr>
        <xdr:cNvPr id="412" name="図 411">
          <a:extLst>
            <a:ext uri="{FF2B5EF4-FFF2-40B4-BE49-F238E27FC236}">
              <a16:creationId xmlns:a16="http://schemas.microsoft.com/office/drawing/2014/main" id="{5E271D32-B4BA-D44A-073D-2BA3476E4C7E}"/>
            </a:ext>
          </a:extLst>
        </xdr:cNvPr>
        <xdr:cNvPicPr>
          <a:picLocks noChangeAspect="1"/>
        </xdr:cNvPicPr>
      </xdr:nvPicPr>
      <xdr:blipFill>
        <a:blip xmlns:r="http://schemas.openxmlformats.org/officeDocument/2006/relationships" r:embed="rId205"/>
        <a:stretch>
          <a:fillRect/>
        </a:stretch>
      </xdr:blipFill>
      <xdr:spPr>
        <a:xfrm>
          <a:off x="8962390" y="734524820"/>
          <a:ext cx="1567620" cy="1561905"/>
        </a:xfrm>
        <a:prstGeom prst="rect">
          <a:avLst/>
        </a:prstGeom>
      </xdr:spPr>
    </xdr:pic>
    <xdr:clientData/>
  </xdr:twoCellAnchor>
  <xdr:twoCellAnchor editAs="oneCell">
    <xdr:from>
      <xdr:col>2</xdr:col>
      <xdr:colOff>2844800</xdr:colOff>
      <xdr:row>1443</xdr:row>
      <xdr:rowOff>12700</xdr:rowOff>
    </xdr:from>
    <xdr:to>
      <xdr:col>2</xdr:col>
      <xdr:colOff>4402895</xdr:colOff>
      <xdr:row>1443</xdr:row>
      <xdr:rowOff>1584130</xdr:rowOff>
    </xdr:to>
    <xdr:pic>
      <xdr:nvPicPr>
        <xdr:cNvPr id="413" name="図 412">
          <a:extLst>
            <a:ext uri="{FF2B5EF4-FFF2-40B4-BE49-F238E27FC236}">
              <a16:creationId xmlns:a16="http://schemas.microsoft.com/office/drawing/2014/main" id="{7562607E-1396-BF2B-58EE-89345F77CAC2}"/>
            </a:ext>
          </a:extLst>
        </xdr:cNvPr>
        <xdr:cNvPicPr>
          <a:picLocks noChangeAspect="1"/>
        </xdr:cNvPicPr>
      </xdr:nvPicPr>
      <xdr:blipFill>
        <a:blip xmlns:r="http://schemas.openxmlformats.org/officeDocument/2006/relationships" r:embed="rId206"/>
        <a:stretch>
          <a:fillRect/>
        </a:stretch>
      </xdr:blipFill>
      <xdr:spPr>
        <a:xfrm>
          <a:off x="3911600" y="738098600"/>
          <a:ext cx="1561905" cy="1561905"/>
        </a:xfrm>
        <a:prstGeom prst="rect">
          <a:avLst/>
        </a:prstGeom>
      </xdr:spPr>
    </xdr:pic>
    <xdr:clientData/>
  </xdr:twoCellAnchor>
  <xdr:twoCellAnchor editAs="oneCell">
    <xdr:from>
      <xdr:col>5</xdr:col>
      <xdr:colOff>2832100</xdr:colOff>
      <xdr:row>1443</xdr:row>
      <xdr:rowOff>21590</xdr:rowOff>
    </xdr:from>
    <xdr:to>
      <xdr:col>5</xdr:col>
      <xdr:colOff>4397815</xdr:colOff>
      <xdr:row>1443</xdr:row>
      <xdr:rowOff>1585400</xdr:rowOff>
    </xdr:to>
    <xdr:pic>
      <xdr:nvPicPr>
        <xdr:cNvPr id="414" name="図 413">
          <a:extLst>
            <a:ext uri="{FF2B5EF4-FFF2-40B4-BE49-F238E27FC236}">
              <a16:creationId xmlns:a16="http://schemas.microsoft.com/office/drawing/2014/main" id="{D052B068-A405-4F11-8CA1-D44E32739B1A}"/>
            </a:ext>
          </a:extLst>
        </xdr:cNvPr>
        <xdr:cNvPicPr>
          <a:picLocks noChangeAspect="1"/>
        </xdr:cNvPicPr>
      </xdr:nvPicPr>
      <xdr:blipFill>
        <a:blip xmlns:r="http://schemas.openxmlformats.org/officeDocument/2006/relationships" r:embed="rId206"/>
        <a:stretch>
          <a:fillRect/>
        </a:stretch>
      </xdr:blipFill>
      <xdr:spPr>
        <a:xfrm>
          <a:off x="8966200" y="738107490"/>
          <a:ext cx="1561905" cy="1561905"/>
        </a:xfrm>
        <a:prstGeom prst="rect">
          <a:avLst/>
        </a:prstGeom>
      </xdr:spPr>
    </xdr:pic>
    <xdr:clientData/>
  </xdr:twoCellAnchor>
  <xdr:twoCellAnchor editAs="oneCell">
    <xdr:from>
      <xdr:col>2</xdr:col>
      <xdr:colOff>2835910</xdr:colOff>
      <xdr:row>1450</xdr:row>
      <xdr:rowOff>25400</xdr:rowOff>
    </xdr:from>
    <xdr:to>
      <xdr:col>2</xdr:col>
      <xdr:colOff>4401625</xdr:colOff>
      <xdr:row>1450</xdr:row>
      <xdr:rowOff>1577780</xdr:rowOff>
    </xdr:to>
    <xdr:pic>
      <xdr:nvPicPr>
        <xdr:cNvPr id="415" name="図 414">
          <a:extLst>
            <a:ext uri="{FF2B5EF4-FFF2-40B4-BE49-F238E27FC236}">
              <a16:creationId xmlns:a16="http://schemas.microsoft.com/office/drawing/2014/main" id="{B9BC6BAE-6F3B-55C5-87A6-229104A0A560}"/>
            </a:ext>
          </a:extLst>
        </xdr:cNvPr>
        <xdr:cNvPicPr>
          <a:picLocks noChangeAspect="1"/>
        </xdr:cNvPicPr>
      </xdr:nvPicPr>
      <xdr:blipFill>
        <a:blip xmlns:r="http://schemas.openxmlformats.org/officeDocument/2006/relationships" r:embed="rId207"/>
        <a:stretch>
          <a:fillRect/>
        </a:stretch>
      </xdr:blipFill>
      <xdr:spPr>
        <a:xfrm>
          <a:off x="3902710" y="741692700"/>
          <a:ext cx="1561905" cy="1561905"/>
        </a:xfrm>
        <a:prstGeom prst="rect">
          <a:avLst/>
        </a:prstGeom>
      </xdr:spPr>
    </xdr:pic>
    <xdr:clientData/>
  </xdr:twoCellAnchor>
  <xdr:twoCellAnchor editAs="oneCell">
    <xdr:from>
      <xdr:col>5</xdr:col>
      <xdr:colOff>2844800</xdr:colOff>
      <xdr:row>1450</xdr:row>
      <xdr:rowOff>12700</xdr:rowOff>
    </xdr:from>
    <xdr:to>
      <xdr:col>5</xdr:col>
      <xdr:colOff>4402895</xdr:colOff>
      <xdr:row>1450</xdr:row>
      <xdr:rowOff>1580320</xdr:rowOff>
    </xdr:to>
    <xdr:pic>
      <xdr:nvPicPr>
        <xdr:cNvPr id="416" name="図 415">
          <a:extLst>
            <a:ext uri="{FF2B5EF4-FFF2-40B4-BE49-F238E27FC236}">
              <a16:creationId xmlns:a16="http://schemas.microsoft.com/office/drawing/2014/main" id="{35C82AC0-AE60-4106-B1F0-724A52D2C962}"/>
            </a:ext>
          </a:extLst>
        </xdr:cNvPr>
        <xdr:cNvPicPr>
          <a:picLocks noChangeAspect="1"/>
        </xdr:cNvPicPr>
      </xdr:nvPicPr>
      <xdr:blipFill>
        <a:blip xmlns:r="http://schemas.openxmlformats.org/officeDocument/2006/relationships" r:embed="rId207"/>
        <a:stretch>
          <a:fillRect/>
        </a:stretch>
      </xdr:blipFill>
      <xdr:spPr>
        <a:xfrm>
          <a:off x="8978900" y="741680000"/>
          <a:ext cx="1561905" cy="1561905"/>
        </a:xfrm>
        <a:prstGeom prst="rect">
          <a:avLst/>
        </a:prstGeom>
      </xdr:spPr>
    </xdr:pic>
    <xdr:clientData/>
  </xdr:twoCellAnchor>
  <xdr:twoCellAnchor editAs="oneCell">
    <xdr:from>
      <xdr:col>2</xdr:col>
      <xdr:colOff>2844800</xdr:colOff>
      <xdr:row>1457</xdr:row>
      <xdr:rowOff>25400</xdr:rowOff>
    </xdr:from>
    <xdr:to>
      <xdr:col>2</xdr:col>
      <xdr:colOff>4402895</xdr:colOff>
      <xdr:row>1457</xdr:row>
      <xdr:rowOff>1581590</xdr:rowOff>
    </xdr:to>
    <xdr:pic>
      <xdr:nvPicPr>
        <xdr:cNvPr id="417" name="図 416">
          <a:extLst>
            <a:ext uri="{FF2B5EF4-FFF2-40B4-BE49-F238E27FC236}">
              <a16:creationId xmlns:a16="http://schemas.microsoft.com/office/drawing/2014/main" id="{18DD3834-A30E-8236-3C6E-3AB58542AD9D}"/>
            </a:ext>
          </a:extLst>
        </xdr:cNvPr>
        <xdr:cNvPicPr>
          <a:picLocks noChangeAspect="1"/>
        </xdr:cNvPicPr>
      </xdr:nvPicPr>
      <xdr:blipFill>
        <a:blip xmlns:r="http://schemas.openxmlformats.org/officeDocument/2006/relationships" r:embed="rId208"/>
        <a:stretch>
          <a:fillRect/>
        </a:stretch>
      </xdr:blipFill>
      <xdr:spPr>
        <a:xfrm>
          <a:off x="3911600" y="745274100"/>
          <a:ext cx="1561905" cy="1561905"/>
        </a:xfrm>
        <a:prstGeom prst="rect">
          <a:avLst/>
        </a:prstGeom>
      </xdr:spPr>
    </xdr:pic>
    <xdr:clientData/>
  </xdr:twoCellAnchor>
  <xdr:twoCellAnchor editAs="oneCell">
    <xdr:from>
      <xdr:col>5</xdr:col>
      <xdr:colOff>2844800</xdr:colOff>
      <xdr:row>1457</xdr:row>
      <xdr:rowOff>25400</xdr:rowOff>
    </xdr:from>
    <xdr:to>
      <xdr:col>5</xdr:col>
      <xdr:colOff>4402895</xdr:colOff>
      <xdr:row>1457</xdr:row>
      <xdr:rowOff>1581590</xdr:rowOff>
    </xdr:to>
    <xdr:pic>
      <xdr:nvPicPr>
        <xdr:cNvPr id="418" name="図 417">
          <a:extLst>
            <a:ext uri="{FF2B5EF4-FFF2-40B4-BE49-F238E27FC236}">
              <a16:creationId xmlns:a16="http://schemas.microsoft.com/office/drawing/2014/main" id="{03E425FE-7120-EA80-A747-6AD86FC37C68}"/>
            </a:ext>
          </a:extLst>
        </xdr:cNvPr>
        <xdr:cNvPicPr>
          <a:picLocks noChangeAspect="1"/>
        </xdr:cNvPicPr>
      </xdr:nvPicPr>
      <xdr:blipFill>
        <a:blip xmlns:r="http://schemas.openxmlformats.org/officeDocument/2006/relationships" r:embed="rId208"/>
        <a:stretch>
          <a:fillRect/>
        </a:stretch>
      </xdr:blipFill>
      <xdr:spPr>
        <a:xfrm>
          <a:off x="8978900" y="745274100"/>
          <a:ext cx="1561905" cy="1561905"/>
        </a:xfrm>
        <a:prstGeom prst="rect">
          <a:avLst/>
        </a:prstGeom>
      </xdr:spPr>
    </xdr:pic>
    <xdr:clientData/>
  </xdr:twoCellAnchor>
  <xdr:twoCellAnchor editAs="oneCell">
    <xdr:from>
      <xdr:col>2</xdr:col>
      <xdr:colOff>2835910</xdr:colOff>
      <xdr:row>1464</xdr:row>
      <xdr:rowOff>25400</xdr:rowOff>
    </xdr:from>
    <xdr:to>
      <xdr:col>2</xdr:col>
      <xdr:colOff>4401625</xdr:colOff>
      <xdr:row>1464</xdr:row>
      <xdr:rowOff>1577780</xdr:rowOff>
    </xdr:to>
    <xdr:pic>
      <xdr:nvPicPr>
        <xdr:cNvPr id="419" name="図 418">
          <a:extLst>
            <a:ext uri="{FF2B5EF4-FFF2-40B4-BE49-F238E27FC236}">
              <a16:creationId xmlns:a16="http://schemas.microsoft.com/office/drawing/2014/main" id="{D852F340-D9AB-04C4-0F5B-8F339A04671E}"/>
            </a:ext>
          </a:extLst>
        </xdr:cNvPr>
        <xdr:cNvPicPr>
          <a:picLocks noChangeAspect="1"/>
        </xdr:cNvPicPr>
      </xdr:nvPicPr>
      <xdr:blipFill>
        <a:blip xmlns:r="http://schemas.openxmlformats.org/officeDocument/2006/relationships" r:embed="rId209"/>
        <a:stretch>
          <a:fillRect/>
        </a:stretch>
      </xdr:blipFill>
      <xdr:spPr>
        <a:xfrm>
          <a:off x="3902710" y="748855500"/>
          <a:ext cx="1561905" cy="1561905"/>
        </a:xfrm>
        <a:prstGeom prst="rect">
          <a:avLst/>
        </a:prstGeom>
      </xdr:spPr>
    </xdr:pic>
    <xdr:clientData/>
  </xdr:twoCellAnchor>
  <xdr:twoCellAnchor editAs="oneCell">
    <xdr:from>
      <xdr:col>5</xdr:col>
      <xdr:colOff>2844800</xdr:colOff>
      <xdr:row>1464</xdr:row>
      <xdr:rowOff>25400</xdr:rowOff>
    </xdr:from>
    <xdr:to>
      <xdr:col>6</xdr:col>
      <xdr:colOff>3615</xdr:colOff>
      <xdr:row>1464</xdr:row>
      <xdr:rowOff>1577780</xdr:rowOff>
    </xdr:to>
    <xdr:pic>
      <xdr:nvPicPr>
        <xdr:cNvPr id="420" name="図 419">
          <a:extLst>
            <a:ext uri="{FF2B5EF4-FFF2-40B4-BE49-F238E27FC236}">
              <a16:creationId xmlns:a16="http://schemas.microsoft.com/office/drawing/2014/main" id="{D4B8C23F-0381-C052-B919-8576379ED7AD}"/>
            </a:ext>
          </a:extLst>
        </xdr:cNvPr>
        <xdr:cNvPicPr>
          <a:picLocks noChangeAspect="1"/>
        </xdr:cNvPicPr>
      </xdr:nvPicPr>
      <xdr:blipFill>
        <a:blip xmlns:r="http://schemas.openxmlformats.org/officeDocument/2006/relationships" r:embed="rId209"/>
        <a:stretch>
          <a:fillRect/>
        </a:stretch>
      </xdr:blipFill>
      <xdr:spPr>
        <a:xfrm>
          <a:off x="8978900" y="748855500"/>
          <a:ext cx="1565715" cy="1561905"/>
        </a:xfrm>
        <a:prstGeom prst="rect">
          <a:avLst/>
        </a:prstGeom>
      </xdr:spPr>
    </xdr:pic>
    <xdr:clientData/>
  </xdr:twoCellAnchor>
  <xdr:twoCellAnchor editAs="oneCell">
    <xdr:from>
      <xdr:col>2</xdr:col>
      <xdr:colOff>2844800</xdr:colOff>
      <xdr:row>1471</xdr:row>
      <xdr:rowOff>12700</xdr:rowOff>
    </xdr:from>
    <xdr:to>
      <xdr:col>2</xdr:col>
      <xdr:colOff>4399085</xdr:colOff>
      <xdr:row>1471</xdr:row>
      <xdr:rowOff>1578415</xdr:rowOff>
    </xdr:to>
    <xdr:pic>
      <xdr:nvPicPr>
        <xdr:cNvPr id="421" name="図 420">
          <a:extLst>
            <a:ext uri="{FF2B5EF4-FFF2-40B4-BE49-F238E27FC236}">
              <a16:creationId xmlns:a16="http://schemas.microsoft.com/office/drawing/2014/main" id="{2314ADFF-B9E9-5367-C3B0-F2951929669F}"/>
            </a:ext>
          </a:extLst>
        </xdr:cNvPr>
        <xdr:cNvPicPr>
          <a:picLocks noChangeAspect="1"/>
        </xdr:cNvPicPr>
      </xdr:nvPicPr>
      <xdr:blipFill>
        <a:blip xmlns:r="http://schemas.openxmlformats.org/officeDocument/2006/relationships" r:embed="rId210"/>
        <a:stretch>
          <a:fillRect/>
        </a:stretch>
      </xdr:blipFill>
      <xdr:spPr>
        <a:xfrm>
          <a:off x="3911600" y="752424200"/>
          <a:ext cx="1561905" cy="1561905"/>
        </a:xfrm>
        <a:prstGeom prst="rect">
          <a:avLst/>
        </a:prstGeom>
      </xdr:spPr>
    </xdr:pic>
    <xdr:clientData/>
  </xdr:twoCellAnchor>
  <xdr:twoCellAnchor editAs="oneCell">
    <xdr:from>
      <xdr:col>5</xdr:col>
      <xdr:colOff>2844800</xdr:colOff>
      <xdr:row>1471</xdr:row>
      <xdr:rowOff>12700</xdr:rowOff>
    </xdr:from>
    <xdr:to>
      <xdr:col>5</xdr:col>
      <xdr:colOff>4399085</xdr:colOff>
      <xdr:row>1471</xdr:row>
      <xdr:rowOff>1578415</xdr:rowOff>
    </xdr:to>
    <xdr:pic>
      <xdr:nvPicPr>
        <xdr:cNvPr id="422" name="図 421">
          <a:extLst>
            <a:ext uri="{FF2B5EF4-FFF2-40B4-BE49-F238E27FC236}">
              <a16:creationId xmlns:a16="http://schemas.microsoft.com/office/drawing/2014/main" id="{A25BD78E-225F-6DA1-63AF-F18E040CC168}"/>
            </a:ext>
          </a:extLst>
        </xdr:cNvPr>
        <xdr:cNvPicPr>
          <a:picLocks noChangeAspect="1"/>
        </xdr:cNvPicPr>
      </xdr:nvPicPr>
      <xdr:blipFill>
        <a:blip xmlns:r="http://schemas.openxmlformats.org/officeDocument/2006/relationships" r:embed="rId210"/>
        <a:stretch>
          <a:fillRect/>
        </a:stretch>
      </xdr:blipFill>
      <xdr:spPr>
        <a:xfrm>
          <a:off x="8978900" y="752424200"/>
          <a:ext cx="1561905" cy="1561905"/>
        </a:xfrm>
        <a:prstGeom prst="rect">
          <a:avLst/>
        </a:prstGeom>
      </xdr:spPr>
    </xdr:pic>
    <xdr:clientData/>
  </xdr:twoCellAnchor>
  <xdr:twoCellAnchor editAs="oneCell">
    <xdr:from>
      <xdr:col>2</xdr:col>
      <xdr:colOff>2832100</xdr:colOff>
      <xdr:row>1478</xdr:row>
      <xdr:rowOff>25400</xdr:rowOff>
    </xdr:from>
    <xdr:to>
      <xdr:col>2</xdr:col>
      <xdr:colOff>4401625</xdr:colOff>
      <xdr:row>1478</xdr:row>
      <xdr:rowOff>1581590</xdr:rowOff>
    </xdr:to>
    <xdr:pic>
      <xdr:nvPicPr>
        <xdr:cNvPr id="423" name="図 422">
          <a:extLst>
            <a:ext uri="{FF2B5EF4-FFF2-40B4-BE49-F238E27FC236}">
              <a16:creationId xmlns:a16="http://schemas.microsoft.com/office/drawing/2014/main" id="{9AE8BCCB-76D7-7697-3A19-C890995D819A}"/>
            </a:ext>
          </a:extLst>
        </xdr:cNvPr>
        <xdr:cNvPicPr>
          <a:picLocks noChangeAspect="1"/>
        </xdr:cNvPicPr>
      </xdr:nvPicPr>
      <xdr:blipFill>
        <a:blip xmlns:r="http://schemas.openxmlformats.org/officeDocument/2006/relationships" r:embed="rId211"/>
        <a:stretch>
          <a:fillRect/>
        </a:stretch>
      </xdr:blipFill>
      <xdr:spPr>
        <a:xfrm>
          <a:off x="3898900" y="756018300"/>
          <a:ext cx="1561905" cy="1561905"/>
        </a:xfrm>
        <a:prstGeom prst="rect">
          <a:avLst/>
        </a:prstGeom>
      </xdr:spPr>
    </xdr:pic>
    <xdr:clientData/>
  </xdr:twoCellAnchor>
  <xdr:twoCellAnchor editAs="oneCell">
    <xdr:from>
      <xdr:col>5</xdr:col>
      <xdr:colOff>2828290</xdr:colOff>
      <xdr:row>1478</xdr:row>
      <xdr:rowOff>17780</xdr:rowOff>
    </xdr:from>
    <xdr:to>
      <xdr:col>5</xdr:col>
      <xdr:colOff>4397815</xdr:colOff>
      <xdr:row>1478</xdr:row>
      <xdr:rowOff>1581590</xdr:rowOff>
    </xdr:to>
    <xdr:pic>
      <xdr:nvPicPr>
        <xdr:cNvPr id="424" name="図 423">
          <a:extLst>
            <a:ext uri="{FF2B5EF4-FFF2-40B4-BE49-F238E27FC236}">
              <a16:creationId xmlns:a16="http://schemas.microsoft.com/office/drawing/2014/main" id="{3E12A607-18EC-4AA3-4613-F817B754EF77}"/>
            </a:ext>
          </a:extLst>
        </xdr:cNvPr>
        <xdr:cNvPicPr>
          <a:picLocks noChangeAspect="1"/>
        </xdr:cNvPicPr>
      </xdr:nvPicPr>
      <xdr:blipFill>
        <a:blip xmlns:r="http://schemas.openxmlformats.org/officeDocument/2006/relationships" r:embed="rId211"/>
        <a:stretch>
          <a:fillRect/>
        </a:stretch>
      </xdr:blipFill>
      <xdr:spPr>
        <a:xfrm>
          <a:off x="8962390" y="756010680"/>
          <a:ext cx="1560000" cy="1561905"/>
        </a:xfrm>
        <a:prstGeom prst="rect">
          <a:avLst/>
        </a:prstGeom>
      </xdr:spPr>
    </xdr:pic>
    <xdr:clientData/>
  </xdr:twoCellAnchor>
  <xdr:twoCellAnchor editAs="oneCell">
    <xdr:from>
      <xdr:col>2</xdr:col>
      <xdr:colOff>2828290</xdr:colOff>
      <xdr:row>1485</xdr:row>
      <xdr:rowOff>20320</xdr:rowOff>
    </xdr:from>
    <xdr:to>
      <xdr:col>2</xdr:col>
      <xdr:colOff>4401625</xdr:colOff>
      <xdr:row>1485</xdr:row>
      <xdr:rowOff>1584130</xdr:rowOff>
    </xdr:to>
    <xdr:pic>
      <xdr:nvPicPr>
        <xdr:cNvPr id="425" name="図 424">
          <a:extLst>
            <a:ext uri="{FF2B5EF4-FFF2-40B4-BE49-F238E27FC236}">
              <a16:creationId xmlns:a16="http://schemas.microsoft.com/office/drawing/2014/main" id="{31EE7E4F-B7E3-E759-4CB6-C756EBB84E39}"/>
            </a:ext>
          </a:extLst>
        </xdr:cNvPr>
        <xdr:cNvPicPr>
          <a:picLocks noChangeAspect="1"/>
        </xdr:cNvPicPr>
      </xdr:nvPicPr>
      <xdr:blipFill>
        <a:blip xmlns:r="http://schemas.openxmlformats.org/officeDocument/2006/relationships" r:embed="rId212"/>
        <a:stretch>
          <a:fillRect/>
        </a:stretch>
      </xdr:blipFill>
      <xdr:spPr>
        <a:xfrm>
          <a:off x="3895090" y="759594620"/>
          <a:ext cx="1560000" cy="1561905"/>
        </a:xfrm>
        <a:prstGeom prst="rect">
          <a:avLst/>
        </a:prstGeom>
      </xdr:spPr>
    </xdr:pic>
    <xdr:clientData/>
  </xdr:twoCellAnchor>
  <xdr:twoCellAnchor editAs="oneCell">
    <xdr:from>
      <xdr:col>5</xdr:col>
      <xdr:colOff>2844800</xdr:colOff>
      <xdr:row>1485</xdr:row>
      <xdr:rowOff>12700</xdr:rowOff>
    </xdr:from>
    <xdr:to>
      <xdr:col>6</xdr:col>
      <xdr:colOff>3615</xdr:colOff>
      <xdr:row>1485</xdr:row>
      <xdr:rowOff>1584130</xdr:rowOff>
    </xdr:to>
    <xdr:pic>
      <xdr:nvPicPr>
        <xdr:cNvPr id="426" name="図 425">
          <a:extLst>
            <a:ext uri="{FF2B5EF4-FFF2-40B4-BE49-F238E27FC236}">
              <a16:creationId xmlns:a16="http://schemas.microsoft.com/office/drawing/2014/main" id="{8966E98A-7EE9-E5B7-2BB0-9529529A7113}"/>
            </a:ext>
          </a:extLst>
        </xdr:cNvPr>
        <xdr:cNvPicPr>
          <a:picLocks noChangeAspect="1"/>
        </xdr:cNvPicPr>
      </xdr:nvPicPr>
      <xdr:blipFill>
        <a:blip xmlns:r="http://schemas.openxmlformats.org/officeDocument/2006/relationships" r:embed="rId212"/>
        <a:stretch>
          <a:fillRect/>
        </a:stretch>
      </xdr:blipFill>
      <xdr:spPr>
        <a:xfrm>
          <a:off x="8978900" y="759587000"/>
          <a:ext cx="1565715" cy="1561905"/>
        </a:xfrm>
        <a:prstGeom prst="rect">
          <a:avLst/>
        </a:prstGeom>
      </xdr:spPr>
    </xdr:pic>
    <xdr:clientData/>
  </xdr:twoCellAnchor>
  <xdr:twoCellAnchor editAs="oneCell">
    <xdr:from>
      <xdr:col>2</xdr:col>
      <xdr:colOff>2832100</xdr:colOff>
      <xdr:row>1492</xdr:row>
      <xdr:rowOff>21590</xdr:rowOff>
    </xdr:from>
    <xdr:to>
      <xdr:col>2</xdr:col>
      <xdr:colOff>4397815</xdr:colOff>
      <xdr:row>1492</xdr:row>
      <xdr:rowOff>1581590</xdr:rowOff>
    </xdr:to>
    <xdr:pic>
      <xdr:nvPicPr>
        <xdr:cNvPr id="427" name="図 426">
          <a:extLst>
            <a:ext uri="{FF2B5EF4-FFF2-40B4-BE49-F238E27FC236}">
              <a16:creationId xmlns:a16="http://schemas.microsoft.com/office/drawing/2014/main" id="{9BCBE838-880F-46CA-005D-7A90B1BB9A17}"/>
            </a:ext>
          </a:extLst>
        </xdr:cNvPr>
        <xdr:cNvPicPr>
          <a:picLocks noChangeAspect="1"/>
        </xdr:cNvPicPr>
      </xdr:nvPicPr>
      <xdr:blipFill>
        <a:blip xmlns:r="http://schemas.openxmlformats.org/officeDocument/2006/relationships" r:embed="rId213"/>
        <a:stretch>
          <a:fillRect/>
        </a:stretch>
      </xdr:blipFill>
      <xdr:spPr>
        <a:xfrm>
          <a:off x="3898900" y="763177290"/>
          <a:ext cx="1561905" cy="1561905"/>
        </a:xfrm>
        <a:prstGeom prst="rect">
          <a:avLst/>
        </a:prstGeom>
      </xdr:spPr>
    </xdr:pic>
    <xdr:clientData/>
  </xdr:twoCellAnchor>
  <xdr:twoCellAnchor editAs="oneCell">
    <xdr:from>
      <xdr:col>5</xdr:col>
      <xdr:colOff>2844800</xdr:colOff>
      <xdr:row>1492</xdr:row>
      <xdr:rowOff>25400</xdr:rowOff>
    </xdr:from>
    <xdr:to>
      <xdr:col>6</xdr:col>
      <xdr:colOff>3615</xdr:colOff>
      <xdr:row>1492</xdr:row>
      <xdr:rowOff>1577780</xdr:rowOff>
    </xdr:to>
    <xdr:pic>
      <xdr:nvPicPr>
        <xdr:cNvPr id="428" name="図 427">
          <a:extLst>
            <a:ext uri="{FF2B5EF4-FFF2-40B4-BE49-F238E27FC236}">
              <a16:creationId xmlns:a16="http://schemas.microsoft.com/office/drawing/2014/main" id="{6E08CEC6-9211-79CF-B996-AC3360E4E2B6}"/>
            </a:ext>
          </a:extLst>
        </xdr:cNvPr>
        <xdr:cNvPicPr>
          <a:picLocks noChangeAspect="1"/>
        </xdr:cNvPicPr>
      </xdr:nvPicPr>
      <xdr:blipFill>
        <a:blip xmlns:r="http://schemas.openxmlformats.org/officeDocument/2006/relationships" r:embed="rId213"/>
        <a:stretch>
          <a:fillRect/>
        </a:stretch>
      </xdr:blipFill>
      <xdr:spPr>
        <a:xfrm>
          <a:off x="8978900" y="763181100"/>
          <a:ext cx="1565715" cy="1561905"/>
        </a:xfrm>
        <a:prstGeom prst="rect">
          <a:avLst/>
        </a:prstGeom>
      </xdr:spPr>
    </xdr:pic>
    <xdr:clientData/>
  </xdr:twoCellAnchor>
  <xdr:twoCellAnchor editAs="oneCell">
    <xdr:from>
      <xdr:col>2</xdr:col>
      <xdr:colOff>2828290</xdr:colOff>
      <xdr:row>1499</xdr:row>
      <xdr:rowOff>17780</xdr:rowOff>
    </xdr:from>
    <xdr:to>
      <xdr:col>2</xdr:col>
      <xdr:colOff>4401625</xdr:colOff>
      <xdr:row>1499</xdr:row>
      <xdr:rowOff>1581590</xdr:rowOff>
    </xdr:to>
    <xdr:pic>
      <xdr:nvPicPr>
        <xdr:cNvPr id="429" name="図 428">
          <a:extLst>
            <a:ext uri="{FF2B5EF4-FFF2-40B4-BE49-F238E27FC236}">
              <a16:creationId xmlns:a16="http://schemas.microsoft.com/office/drawing/2014/main" id="{2E4E09A5-B3FC-70D8-A20F-66339CF5731B}"/>
            </a:ext>
          </a:extLst>
        </xdr:cNvPr>
        <xdr:cNvPicPr>
          <a:picLocks noChangeAspect="1"/>
        </xdr:cNvPicPr>
      </xdr:nvPicPr>
      <xdr:blipFill>
        <a:blip xmlns:r="http://schemas.openxmlformats.org/officeDocument/2006/relationships" r:embed="rId214"/>
        <a:stretch>
          <a:fillRect/>
        </a:stretch>
      </xdr:blipFill>
      <xdr:spPr>
        <a:xfrm>
          <a:off x="3895090" y="766754880"/>
          <a:ext cx="1560000" cy="1561905"/>
        </a:xfrm>
        <a:prstGeom prst="rect">
          <a:avLst/>
        </a:prstGeom>
      </xdr:spPr>
    </xdr:pic>
    <xdr:clientData/>
  </xdr:twoCellAnchor>
  <xdr:twoCellAnchor editAs="oneCell">
    <xdr:from>
      <xdr:col>5</xdr:col>
      <xdr:colOff>2844800</xdr:colOff>
      <xdr:row>1499</xdr:row>
      <xdr:rowOff>12700</xdr:rowOff>
    </xdr:from>
    <xdr:to>
      <xdr:col>6</xdr:col>
      <xdr:colOff>3615</xdr:colOff>
      <xdr:row>1499</xdr:row>
      <xdr:rowOff>1584130</xdr:rowOff>
    </xdr:to>
    <xdr:pic>
      <xdr:nvPicPr>
        <xdr:cNvPr id="430" name="図 429">
          <a:extLst>
            <a:ext uri="{FF2B5EF4-FFF2-40B4-BE49-F238E27FC236}">
              <a16:creationId xmlns:a16="http://schemas.microsoft.com/office/drawing/2014/main" id="{FBF8EEEC-F4CE-B42D-D5BF-9EE76D246981}"/>
            </a:ext>
          </a:extLst>
        </xdr:cNvPr>
        <xdr:cNvPicPr>
          <a:picLocks noChangeAspect="1"/>
        </xdr:cNvPicPr>
      </xdr:nvPicPr>
      <xdr:blipFill>
        <a:blip xmlns:r="http://schemas.openxmlformats.org/officeDocument/2006/relationships" r:embed="rId214"/>
        <a:stretch>
          <a:fillRect/>
        </a:stretch>
      </xdr:blipFill>
      <xdr:spPr>
        <a:xfrm>
          <a:off x="8978900" y="766749800"/>
          <a:ext cx="1565715" cy="1561905"/>
        </a:xfrm>
        <a:prstGeom prst="rect">
          <a:avLst/>
        </a:prstGeom>
      </xdr:spPr>
    </xdr:pic>
    <xdr:clientData/>
  </xdr:twoCellAnchor>
  <xdr:twoCellAnchor editAs="oneCell">
    <xdr:from>
      <xdr:col>2</xdr:col>
      <xdr:colOff>2839720</xdr:colOff>
      <xdr:row>1506</xdr:row>
      <xdr:rowOff>18415</xdr:rowOff>
    </xdr:from>
    <xdr:to>
      <xdr:col>2</xdr:col>
      <xdr:colOff>4397815</xdr:colOff>
      <xdr:row>1506</xdr:row>
      <xdr:rowOff>1576510</xdr:rowOff>
    </xdr:to>
    <xdr:pic>
      <xdr:nvPicPr>
        <xdr:cNvPr id="431" name="図 430">
          <a:extLst>
            <a:ext uri="{FF2B5EF4-FFF2-40B4-BE49-F238E27FC236}">
              <a16:creationId xmlns:a16="http://schemas.microsoft.com/office/drawing/2014/main" id="{B2475270-C5E4-6D23-7AA0-2529419569A6}"/>
            </a:ext>
          </a:extLst>
        </xdr:cNvPr>
        <xdr:cNvPicPr>
          <a:picLocks noChangeAspect="1"/>
        </xdr:cNvPicPr>
      </xdr:nvPicPr>
      <xdr:blipFill>
        <a:blip xmlns:r="http://schemas.openxmlformats.org/officeDocument/2006/relationships" r:embed="rId215"/>
        <a:stretch>
          <a:fillRect/>
        </a:stretch>
      </xdr:blipFill>
      <xdr:spPr>
        <a:xfrm>
          <a:off x="3906520" y="770336915"/>
          <a:ext cx="1561905" cy="1550475"/>
        </a:xfrm>
        <a:prstGeom prst="rect">
          <a:avLst/>
        </a:prstGeom>
      </xdr:spPr>
    </xdr:pic>
    <xdr:clientData/>
  </xdr:twoCellAnchor>
  <xdr:twoCellAnchor editAs="oneCell">
    <xdr:from>
      <xdr:col>5</xdr:col>
      <xdr:colOff>2844800</xdr:colOff>
      <xdr:row>1506</xdr:row>
      <xdr:rowOff>12700</xdr:rowOff>
    </xdr:from>
    <xdr:to>
      <xdr:col>5</xdr:col>
      <xdr:colOff>4402895</xdr:colOff>
      <xdr:row>1506</xdr:row>
      <xdr:rowOff>1580320</xdr:rowOff>
    </xdr:to>
    <xdr:pic>
      <xdr:nvPicPr>
        <xdr:cNvPr id="432" name="図 431">
          <a:extLst>
            <a:ext uri="{FF2B5EF4-FFF2-40B4-BE49-F238E27FC236}">
              <a16:creationId xmlns:a16="http://schemas.microsoft.com/office/drawing/2014/main" id="{AA689E34-4F7E-3DC7-1AD5-9E75F6F05E2E}"/>
            </a:ext>
          </a:extLst>
        </xdr:cNvPr>
        <xdr:cNvPicPr>
          <a:picLocks noChangeAspect="1"/>
        </xdr:cNvPicPr>
      </xdr:nvPicPr>
      <xdr:blipFill>
        <a:blip xmlns:r="http://schemas.openxmlformats.org/officeDocument/2006/relationships" r:embed="rId215"/>
        <a:stretch>
          <a:fillRect/>
        </a:stretch>
      </xdr:blipFill>
      <xdr:spPr>
        <a:xfrm>
          <a:off x="8978900" y="770331200"/>
          <a:ext cx="1561905" cy="1561905"/>
        </a:xfrm>
        <a:prstGeom prst="rect">
          <a:avLst/>
        </a:prstGeom>
      </xdr:spPr>
    </xdr:pic>
    <xdr:clientData/>
  </xdr:twoCellAnchor>
  <xdr:twoCellAnchor editAs="oneCell">
    <xdr:from>
      <xdr:col>2</xdr:col>
      <xdr:colOff>2832100</xdr:colOff>
      <xdr:row>1513</xdr:row>
      <xdr:rowOff>12700</xdr:rowOff>
    </xdr:from>
    <xdr:to>
      <xdr:col>2</xdr:col>
      <xdr:colOff>4397815</xdr:colOff>
      <xdr:row>1513</xdr:row>
      <xdr:rowOff>1584130</xdr:rowOff>
    </xdr:to>
    <xdr:pic>
      <xdr:nvPicPr>
        <xdr:cNvPr id="433" name="図 432">
          <a:extLst>
            <a:ext uri="{FF2B5EF4-FFF2-40B4-BE49-F238E27FC236}">
              <a16:creationId xmlns:a16="http://schemas.microsoft.com/office/drawing/2014/main" id="{CC1B79AD-1301-286D-9BE8-7BF39A6BA8E5}"/>
            </a:ext>
          </a:extLst>
        </xdr:cNvPr>
        <xdr:cNvPicPr>
          <a:picLocks noChangeAspect="1"/>
        </xdr:cNvPicPr>
      </xdr:nvPicPr>
      <xdr:blipFill>
        <a:blip xmlns:r="http://schemas.openxmlformats.org/officeDocument/2006/relationships" r:embed="rId216"/>
        <a:stretch>
          <a:fillRect/>
        </a:stretch>
      </xdr:blipFill>
      <xdr:spPr>
        <a:xfrm>
          <a:off x="3898900" y="773912600"/>
          <a:ext cx="1561905" cy="1561905"/>
        </a:xfrm>
        <a:prstGeom prst="rect">
          <a:avLst/>
        </a:prstGeom>
      </xdr:spPr>
    </xdr:pic>
    <xdr:clientData/>
  </xdr:twoCellAnchor>
  <xdr:twoCellAnchor editAs="oneCell">
    <xdr:from>
      <xdr:col>5</xdr:col>
      <xdr:colOff>2832100</xdr:colOff>
      <xdr:row>1513</xdr:row>
      <xdr:rowOff>12700</xdr:rowOff>
    </xdr:from>
    <xdr:to>
      <xdr:col>5</xdr:col>
      <xdr:colOff>4401625</xdr:colOff>
      <xdr:row>1513</xdr:row>
      <xdr:rowOff>1584130</xdr:rowOff>
    </xdr:to>
    <xdr:pic>
      <xdr:nvPicPr>
        <xdr:cNvPr id="434" name="図 433">
          <a:extLst>
            <a:ext uri="{FF2B5EF4-FFF2-40B4-BE49-F238E27FC236}">
              <a16:creationId xmlns:a16="http://schemas.microsoft.com/office/drawing/2014/main" id="{EEDA4D80-C174-F9B0-4FF3-174B7089693C}"/>
            </a:ext>
          </a:extLst>
        </xdr:cNvPr>
        <xdr:cNvPicPr>
          <a:picLocks noChangeAspect="1"/>
        </xdr:cNvPicPr>
      </xdr:nvPicPr>
      <xdr:blipFill>
        <a:blip xmlns:r="http://schemas.openxmlformats.org/officeDocument/2006/relationships" r:embed="rId216"/>
        <a:stretch>
          <a:fillRect/>
        </a:stretch>
      </xdr:blipFill>
      <xdr:spPr>
        <a:xfrm>
          <a:off x="8966200" y="773912600"/>
          <a:ext cx="1565715" cy="1561905"/>
        </a:xfrm>
        <a:prstGeom prst="rect">
          <a:avLst/>
        </a:prstGeom>
      </xdr:spPr>
    </xdr:pic>
    <xdr:clientData/>
  </xdr:twoCellAnchor>
  <xdr:twoCellAnchor editAs="oneCell">
    <xdr:from>
      <xdr:col>2</xdr:col>
      <xdr:colOff>2844800</xdr:colOff>
      <xdr:row>1520</xdr:row>
      <xdr:rowOff>25400</xdr:rowOff>
    </xdr:from>
    <xdr:to>
      <xdr:col>2</xdr:col>
      <xdr:colOff>4402895</xdr:colOff>
      <xdr:row>1520</xdr:row>
      <xdr:rowOff>1577780</xdr:rowOff>
    </xdr:to>
    <xdr:pic>
      <xdr:nvPicPr>
        <xdr:cNvPr id="435" name="図 434">
          <a:extLst>
            <a:ext uri="{FF2B5EF4-FFF2-40B4-BE49-F238E27FC236}">
              <a16:creationId xmlns:a16="http://schemas.microsoft.com/office/drawing/2014/main" id="{CB73AAF3-0E15-0053-D26F-FB33CCF20A98}"/>
            </a:ext>
          </a:extLst>
        </xdr:cNvPr>
        <xdr:cNvPicPr>
          <a:picLocks noChangeAspect="1"/>
        </xdr:cNvPicPr>
      </xdr:nvPicPr>
      <xdr:blipFill>
        <a:blip xmlns:r="http://schemas.openxmlformats.org/officeDocument/2006/relationships" r:embed="rId217"/>
        <a:stretch>
          <a:fillRect/>
        </a:stretch>
      </xdr:blipFill>
      <xdr:spPr>
        <a:xfrm>
          <a:off x="3911600" y="777506700"/>
          <a:ext cx="1561905" cy="1561905"/>
        </a:xfrm>
        <a:prstGeom prst="rect">
          <a:avLst/>
        </a:prstGeom>
      </xdr:spPr>
    </xdr:pic>
    <xdr:clientData/>
  </xdr:twoCellAnchor>
  <xdr:twoCellAnchor editAs="oneCell">
    <xdr:from>
      <xdr:col>5</xdr:col>
      <xdr:colOff>2840990</xdr:colOff>
      <xdr:row>1520</xdr:row>
      <xdr:rowOff>21590</xdr:rowOff>
    </xdr:from>
    <xdr:to>
      <xdr:col>5</xdr:col>
      <xdr:colOff>4399085</xdr:colOff>
      <xdr:row>1520</xdr:row>
      <xdr:rowOff>1581590</xdr:rowOff>
    </xdr:to>
    <xdr:pic>
      <xdr:nvPicPr>
        <xdr:cNvPr id="436" name="図 435">
          <a:extLst>
            <a:ext uri="{FF2B5EF4-FFF2-40B4-BE49-F238E27FC236}">
              <a16:creationId xmlns:a16="http://schemas.microsoft.com/office/drawing/2014/main" id="{CDD16FE9-F294-7C67-8E67-83801EDE0DCA}"/>
            </a:ext>
          </a:extLst>
        </xdr:cNvPr>
        <xdr:cNvPicPr>
          <a:picLocks noChangeAspect="1"/>
        </xdr:cNvPicPr>
      </xdr:nvPicPr>
      <xdr:blipFill>
        <a:blip xmlns:r="http://schemas.openxmlformats.org/officeDocument/2006/relationships" r:embed="rId217"/>
        <a:stretch>
          <a:fillRect/>
        </a:stretch>
      </xdr:blipFill>
      <xdr:spPr>
        <a:xfrm>
          <a:off x="8975090" y="777502890"/>
          <a:ext cx="1561905" cy="1561905"/>
        </a:xfrm>
        <a:prstGeom prst="rect">
          <a:avLst/>
        </a:prstGeom>
      </xdr:spPr>
    </xdr:pic>
    <xdr:clientData/>
  </xdr:twoCellAnchor>
  <xdr:twoCellAnchor editAs="oneCell">
    <xdr:from>
      <xdr:col>2</xdr:col>
      <xdr:colOff>2835910</xdr:colOff>
      <xdr:row>1527</xdr:row>
      <xdr:rowOff>12700</xdr:rowOff>
    </xdr:from>
    <xdr:to>
      <xdr:col>2</xdr:col>
      <xdr:colOff>4397815</xdr:colOff>
      <xdr:row>1527</xdr:row>
      <xdr:rowOff>1578415</xdr:rowOff>
    </xdr:to>
    <xdr:pic>
      <xdr:nvPicPr>
        <xdr:cNvPr id="437" name="図 436">
          <a:extLst>
            <a:ext uri="{FF2B5EF4-FFF2-40B4-BE49-F238E27FC236}">
              <a16:creationId xmlns:a16="http://schemas.microsoft.com/office/drawing/2014/main" id="{34B203A1-A178-09F7-44D6-BD0E53A5C5F3}"/>
            </a:ext>
          </a:extLst>
        </xdr:cNvPr>
        <xdr:cNvPicPr>
          <a:picLocks noChangeAspect="1"/>
        </xdr:cNvPicPr>
      </xdr:nvPicPr>
      <xdr:blipFill>
        <a:blip xmlns:r="http://schemas.openxmlformats.org/officeDocument/2006/relationships" r:embed="rId218"/>
        <a:stretch>
          <a:fillRect/>
        </a:stretch>
      </xdr:blipFill>
      <xdr:spPr>
        <a:xfrm>
          <a:off x="3902710" y="781075400"/>
          <a:ext cx="1561905" cy="1561905"/>
        </a:xfrm>
        <a:prstGeom prst="rect">
          <a:avLst/>
        </a:prstGeom>
      </xdr:spPr>
    </xdr:pic>
    <xdr:clientData/>
  </xdr:twoCellAnchor>
  <xdr:twoCellAnchor editAs="oneCell">
    <xdr:from>
      <xdr:col>5</xdr:col>
      <xdr:colOff>2832100</xdr:colOff>
      <xdr:row>1527</xdr:row>
      <xdr:rowOff>21590</xdr:rowOff>
    </xdr:from>
    <xdr:to>
      <xdr:col>5</xdr:col>
      <xdr:colOff>4401625</xdr:colOff>
      <xdr:row>1527</xdr:row>
      <xdr:rowOff>1583495</xdr:rowOff>
    </xdr:to>
    <xdr:pic>
      <xdr:nvPicPr>
        <xdr:cNvPr id="438" name="図 437">
          <a:extLst>
            <a:ext uri="{FF2B5EF4-FFF2-40B4-BE49-F238E27FC236}">
              <a16:creationId xmlns:a16="http://schemas.microsoft.com/office/drawing/2014/main" id="{8E00ACEF-BC65-908B-3C62-B4CED966BC7C}"/>
            </a:ext>
          </a:extLst>
        </xdr:cNvPr>
        <xdr:cNvPicPr>
          <a:picLocks noChangeAspect="1"/>
        </xdr:cNvPicPr>
      </xdr:nvPicPr>
      <xdr:blipFill>
        <a:blip xmlns:r="http://schemas.openxmlformats.org/officeDocument/2006/relationships" r:embed="rId218"/>
        <a:stretch>
          <a:fillRect/>
        </a:stretch>
      </xdr:blipFill>
      <xdr:spPr>
        <a:xfrm>
          <a:off x="8966200" y="781084290"/>
          <a:ext cx="1561905" cy="1556190"/>
        </a:xfrm>
        <a:prstGeom prst="rect">
          <a:avLst/>
        </a:prstGeom>
      </xdr:spPr>
    </xdr:pic>
    <xdr:clientData/>
  </xdr:twoCellAnchor>
  <xdr:twoCellAnchor editAs="oneCell">
    <xdr:from>
      <xdr:col>2</xdr:col>
      <xdr:colOff>2832100</xdr:colOff>
      <xdr:row>1534</xdr:row>
      <xdr:rowOff>12700</xdr:rowOff>
    </xdr:from>
    <xdr:to>
      <xdr:col>2</xdr:col>
      <xdr:colOff>4401625</xdr:colOff>
      <xdr:row>1534</xdr:row>
      <xdr:rowOff>1576510</xdr:rowOff>
    </xdr:to>
    <xdr:pic>
      <xdr:nvPicPr>
        <xdr:cNvPr id="439" name="図 438">
          <a:extLst>
            <a:ext uri="{FF2B5EF4-FFF2-40B4-BE49-F238E27FC236}">
              <a16:creationId xmlns:a16="http://schemas.microsoft.com/office/drawing/2014/main" id="{27693C80-5D8D-2595-8AA0-36E6B9D93591}"/>
            </a:ext>
          </a:extLst>
        </xdr:cNvPr>
        <xdr:cNvPicPr>
          <a:picLocks noChangeAspect="1"/>
        </xdr:cNvPicPr>
      </xdr:nvPicPr>
      <xdr:blipFill>
        <a:blip xmlns:r="http://schemas.openxmlformats.org/officeDocument/2006/relationships" r:embed="rId219"/>
        <a:stretch>
          <a:fillRect/>
        </a:stretch>
      </xdr:blipFill>
      <xdr:spPr>
        <a:xfrm>
          <a:off x="3898900" y="784656800"/>
          <a:ext cx="1561905" cy="1561905"/>
        </a:xfrm>
        <a:prstGeom prst="rect">
          <a:avLst/>
        </a:prstGeom>
      </xdr:spPr>
    </xdr:pic>
    <xdr:clientData/>
  </xdr:twoCellAnchor>
  <xdr:twoCellAnchor editAs="oneCell">
    <xdr:from>
      <xdr:col>5</xdr:col>
      <xdr:colOff>2832100</xdr:colOff>
      <xdr:row>1534</xdr:row>
      <xdr:rowOff>12700</xdr:rowOff>
    </xdr:from>
    <xdr:to>
      <xdr:col>5</xdr:col>
      <xdr:colOff>4401625</xdr:colOff>
      <xdr:row>1534</xdr:row>
      <xdr:rowOff>1576510</xdr:rowOff>
    </xdr:to>
    <xdr:pic>
      <xdr:nvPicPr>
        <xdr:cNvPr id="440" name="図 439">
          <a:extLst>
            <a:ext uri="{FF2B5EF4-FFF2-40B4-BE49-F238E27FC236}">
              <a16:creationId xmlns:a16="http://schemas.microsoft.com/office/drawing/2014/main" id="{B22FB263-93CB-4194-A02C-202D7C76EEC0}"/>
            </a:ext>
          </a:extLst>
        </xdr:cNvPr>
        <xdr:cNvPicPr>
          <a:picLocks noChangeAspect="1"/>
        </xdr:cNvPicPr>
      </xdr:nvPicPr>
      <xdr:blipFill>
        <a:blip xmlns:r="http://schemas.openxmlformats.org/officeDocument/2006/relationships" r:embed="rId219"/>
        <a:stretch>
          <a:fillRect/>
        </a:stretch>
      </xdr:blipFill>
      <xdr:spPr>
        <a:xfrm>
          <a:off x="8966200" y="784656800"/>
          <a:ext cx="1561905" cy="1561905"/>
        </a:xfrm>
        <a:prstGeom prst="rect">
          <a:avLst/>
        </a:prstGeom>
      </xdr:spPr>
    </xdr:pic>
    <xdr:clientData/>
  </xdr:twoCellAnchor>
  <xdr:twoCellAnchor editAs="oneCell">
    <xdr:from>
      <xdr:col>2</xdr:col>
      <xdr:colOff>2844800</xdr:colOff>
      <xdr:row>1541</xdr:row>
      <xdr:rowOff>12700</xdr:rowOff>
    </xdr:from>
    <xdr:to>
      <xdr:col>2</xdr:col>
      <xdr:colOff>4399085</xdr:colOff>
      <xdr:row>1541</xdr:row>
      <xdr:rowOff>1578415</xdr:rowOff>
    </xdr:to>
    <xdr:pic>
      <xdr:nvPicPr>
        <xdr:cNvPr id="441" name="図 440">
          <a:extLst>
            <a:ext uri="{FF2B5EF4-FFF2-40B4-BE49-F238E27FC236}">
              <a16:creationId xmlns:a16="http://schemas.microsoft.com/office/drawing/2014/main" id="{2A6A35A7-912B-74F1-D565-E0DF82A3EB56}"/>
            </a:ext>
          </a:extLst>
        </xdr:cNvPr>
        <xdr:cNvPicPr>
          <a:picLocks noChangeAspect="1"/>
        </xdr:cNvPicPr>
      </xdr:nvPicPr>
      <xdr:blipFill>
        <a:blip xmlns:r="http://schemas.openxmlformats.org/officeDocument/2006/relationships" r:embed="rId220"/>
        <a:stretch>
          <a:fillRect/>
        </a:stretch>
      </xdr:blipFill>
      <xdr:spPr>
        <a:xfrm>
          <a:off x="3911600" y="788238200"/>
          <a:ext cx="1561905" cy="1561905"/>
        </a:xfrm>
        <a:prstGeom prst="rect">
          <a:avLst/>
        </a:prstGeom>
      </xdr:spPr>
    </xdr:pic>
    <xdr:clientData/>
  </xdr:twoCellAnchor>
  <xdr:twoCellAnchor editAs="oneCell">
    <xdr:from>
      <xdr:col>5</xdr:col>
      <xdr:colOff>2832100</xdr:colOff>
      <xdr:row>1541</xdr:row>
      <xdr:rowOff>12700</xdr:rowOff>
    </xdr:from>
    <xdr:to>
      <xdr:col>5</xdr:col>
      <xdr:colOff>4397815</xdr:colOff>
      <xdr:row>1541</xdr:row>
      <xdr:rowOff>1578415</xdr:rowOff>
    </xdr:to>
    <xdr:pic>
      <xdr:nvPicPr>
        <xdr:cNvPr id="442" name="図 441">
          <a:extLst>
            <a:ext uri="{FF2B5EF4-FFF2-40B4-BE49-F238E27FC236}">
              <a16:creationId xmlns:a16="http://schemas.microsoft.com/office/drawing/2014/main" id="{82122D97-A4CF-A59F-024E-CB383CB4AAC6}"/>
            </a:ext>
          </a:extLst>
        </xdr:cNvPr>
        <xdr:cNvPicPr>
          <a:picLocks noChangeAspect="1"/>
        </xdr:cNvPicPr>
      </xdr:nvPicPr>
      <xdr:blipFill>
        <a:blip xmlns:r="http://schemas.openxmlformats.org/officeDocument/2006/relationships" r:embed="rId220"/>
        <a:stretch>
          <a:fillRect/>
        </a:stretch>
      </xdr:blipFill>
      <xdr:spPr>
        <a:xfrm>
          <a:off x="8966200" y="788238200"/>
          <a:ext cx="1565715" cy="1561905"/>
        </a:xfrm>
        <a:prstGeom prst="rect">
          <a:avLst/>
        </a:prstGeom>
      </xdr:spPr>
    </xdr:pic>
    <xdr:clientData/>
  </xdr:twoCellAnchor>
  <xdr:twoCellAnchor editAs="oneCell">
    <xdr:from>
      <xdr:col>2</xdr:col>
      <xdr:colOff>2844800</xdr:colOff>
      <xdr:row>1548</xdr:row>
      <xdr:rowOff>12700</xdr:rowOff>
    </xdr:from>
    <xdr:to>
      <xdr:col>2</xdr:col>
      <xdr:colOff>4399085</xdr:colOff>
      <xdr:row>1548</xdr:row>
      <xdr:rowOff>1576510</xdr:rowOff>
    </xdr:to>
    <xdr:pic>
      <xdr:nvPicPr>
        <xdr:cNvPr id="443" name="図 442">
          <a:extLst>
            <a:ext uri="{FF2B5EF4-FFF2-40B4-BE49-F238E27FC236}">
              <a16:creationId xmlns:a16="http://schemas.microsoft.com/office/drawing/2014/main" id="{FE231027-C607-00A0-C97B-1271AD71D065}"/>
            </a:ext>
          </a:extLst>
        </xdr:cNvPr>
        <xdr:cNvPicPr>
          <a:picLocks noChangeAspect="1"/>
        </xdr:cNvPicPr>
      </xdr:nvPicPr>
      <xdr:blipFill>
        <a:blip xmlns:r="http://schemas.openxmlformats.org/officeDocument/2006/relationships" r:embed="rId221"/>
        <a:stretch>
          <a:fillRect/>
        </a:stretch>
      </xdr:blipFill>
      <xdr:spPr>
        <a:xfrm>
          <a:off x="3911600" y="791819600"/>
          <a:ext cx="1561905" cy="1561905"/>
        </a:xfrm>
        <a:prstGeom prst="rect">
          <a:avLst/>
        </a:prstGeom>
      </xdr:spPr>
    </xdr:pic>
    <xdr:clientData/>
  </xdr:twoCellAnchor>
  <xdr:twoCellAnchor editAs="oneCell">
    <xdr:from>
      <xdr:col>5</xdr:col>
      <xdr:colOff>2844800</xdr:colOff>
      <xdr:row>1548</xdr:row>
      <xdr:rowOff>12700</xdr:rowOff>
    </xdr:from>
    <xdr:to>
      <xdr:col>5</xdr:col>
      <xdr:colOff>4399085</xdr:colOff>
      <xdr:row>1548</xdr:row>
      <xdr:rowOff>1576510</xdr:rowOff>
    </xdr:to>
    <xdr:pic>
      <xdr:nvPicPr>
        <xdr:cNvPr id="444" name="図 443">
          <a:extLst>
            <a:ext uri="{FF2B5EF4-FFF2-40B4-BE49-F238E27FC236}">
              <a16:creationId xmlns:a16="http://schemas.microsoft.com/office/drawing/2014/main" id="{8451E925-2909-6E58-2A5A-D6E39784FFF2}"/>
            </a:ext>
          </a:extLst>
        </xdr:cNvPr>
        <xdr:cNvPicPr>
          <a:picLocks noChangeAspect="1"/>
        </xdr:cNvPicPr>
      </xdr:nvPicPr>
      <xdr:blipFill>
        <a:blip xmlns:r="http://schemas.openxmlformats.org/officeDocument/2006/relationships" r:embed="rId221"/>
        <a:stretch>
          <a:fillRect/>
        </a:stretch>
      </xdr:blipFill>
      <xdr:spPr>
        <a:xfrm>
          <a:off x="8978900" y="791819600"/>
          <a:ext cx="1561905" cy="1561905"/>
        </a:xfrm>
        <a:prstGeom prst="rect">
          <a:avLst/>
        </a:prstGeom>
      </xdr:spPr>
    </xdr:pic>
    <xdr:clientData/>
  </xdr:twoCellAnchor>
  <xdr:twoCellAnchor editAs="oneCell">
    <xdr:from>
      <xdr:col>2</xdr:col>
      <xdr:colOff>2832100</xdr:colOff>
      <xdr:row>1555</xdr:row>
      <xdr:rowOff>16510</xdr:rowOff>
    </xdr:from>
    <xdr:to>
      <xdr:col>2</xdr:col>
      <xdr:colOff>4401625</xdr:colOff>
      <xdr:row>1555</xdr:row>
      <xdr:rowOff>1584130</xdr:rowOff>
    </xdr:to>
    <xdr:pic>
      <xdr:nvPicPr>
        <xdr:cNvPr id="445" name="図 444">
          <a:extLst>
            <a:ext uri="{FF2B5EF4-FFF2-40B4-BE49-F238E27FC236}">
              <a16:creationId xmlns:a16="http://schemas.microsoft.com/office/drawing/2014/main" id="{37C1425E-D5C8-23CF-24A3-6D92AEF4B31E}"/>
            </a:ext>
          </a:extLst>
        </xdr:cNvPr>
        <xdr:cNvPicPr>
          <a:picLocks noChangeAspect="1"/>
        </xdr:cNvPicPr>
      </xdr:nvPicPr>
      <xdr:blipFill>
        <a:blip xmlns:r="http://schemas.openxmlformats.org/officeDocument/2006/relationships" r:embed="rId222"/>
        <a:stretch>
          <a:fillRect/>
        </a:stretch>
      </xdr:blipFill>
      <xdr:spPr>
        <a:xfrm>
          <a:off x="3898900" y="795404810"/>
          <a:ext cx="1561905" cy="1561905"/>
        </a:xfrm>
        <a:prstGeom prst="rect">
          <a:avLst/>
        </a:prstGeom>
      </xdr:spPr>
    </xdr:pic>
    <xdr:clientData/>
  </xdr:twoCellAnchor>
  <xdr:twoCellAnchor editAs="oneCell">
    <xdr:from>
      <xdr:col>5</xdr:col>
      <xdr:colOff>2832100</xdr:colOff>
      <xdr:row>1555</xdr:row>
      <xdr:rowOff>16510</xdr:rowOff>
    </xdr:from>
    <xdr:to>
      <xdr:col>5</xdr:col>
      <xdr:colOff>4397815</xdr:colOff>
      <xdr:row>1555</xdr:row>
      <xdr:rowOff>1584130</xdr:rowOff>
    </xdr:to>
    <xdr:pic>
      <xdr:nvPicPr>
        <xdr:cNvPr id="446" name="図 445">
          <a:extLst>
            <a:ext uri="{FF2B5EF4-FFF2-40B4-BE49-F238E27FC236}">
              <a16:creationId xmlns:a16="http://schemas.microsoft.com/office/drawing/2014/main" id="{0F2A34DB-D8FD-7E17-3656-42C842A1C1FF}"/>
            </a:ext>
          </a:extLst>
        </xdr:cNvPr>
        <xdr:cNvPicPr>
          <a:picLocks noChangeAspect="1"/>
        </xdr:cNvPicPr>
      </xdr:nvPicPr>
      <xdr:blipFill>
        <a:blip xmlns:r="http://schemas.openxmlformats.org/officeDocument/2006/relationships" r:embed="rId222"/>
        <a:stretch>
          <a:fillRect/>
        </a:stretch>
      </xdr:blipFill>
      <xdr:spPr>
        <a:xfrm>
          <a:off x="8966200" y="795404810"/>
          <a:ext cx="1565715" cy="1561905"/>
        </a:xfrm>
        <a:prstGeom prst="rect">
          <a:avLst/>
        </a:prstGeom>
      </xdr:spPr>
    </xdr:pic>
    <xdr:clientData/>
  </xdr:twoCellAnchor>
  <xdr:twoCellAnchor editAs="oneCell">
    <xdr:from>
      <xdr:col>2</xdr:col>
      <xdr:colOff>2848610</xdr:colOff>
      <xdr:row>1562</xdr:row>
      <xdr:rowOff>25400</xdr:rowOff>
    </xdr:from>
    <xdr:to>
      <xdr:col>2</xdr:col>
      <xdr:colOff>4402895</xdr:colOff>
      <xdr:row>1562</xdr:row>
      <xdr:rowOff>1581590</xdr:rowOff>
    </xdr:to>
    <xdr:pic>
      <xdr:nvPicPr>
        <xdr:cNvPr id="447" name="図 446">
          <a:extLst>
            <a:ext uri="{FF2B5EF4-FFF2-40B4-BE49-F238E27FC236}">
              <a16:creationId xmlns:a16="http://schemas.microsoft.com/office/drawing/2014/main" id="{1D205C6D-9F70-D644-7CDB-36264A4507A7}"/>
            </a:ext>
          </a:extLst>
        </xdr:cNvPr>
        <xdr:cNvPicPr>
          <a:picLocks noChangeAspect="1"/>
        </xdr:cNvPicPr>
      </xdr:nvPicPr>
      <xdr:blipFill>
        <a:blip xmlns:r="http://schemas.openxmlformats.org/officeDocument/2006/relationships" r:embed="rId223"/>
        <a:stretch>
          <a:fillRect/>
        </a:stretch>
      </xdr:blipFill>
      <xdr:spPr>
        <a:xfrm>
          <a:off x="3915410" y="798995100"/>
          <a:ext cx="1554285" cy="1561905"/>
        </a:xfrm>
        <a:prstGeom prst="rect">
          <a:avLst/>
        </a:prstGeom>
      </xdr:spPr>
    </xdr:pic>
    <xdr:clientData/>
  </xdr:twoCellAnchor>
  <xdr:twoCellAnchor editAs="oneCell">
    <xdr:from>
      <xdr:col>5</xdr:col>
      <xdr:colOff>2832100</xdr:colOff>
      <xdr:row>1562</xdr:row>
      <xdr:rowOff>12700</xdr:rowOff>
    </xdr:from>
    <xdr:to>
      <xdr:col>5</xdr:col>
      <xdr:colOff>4401625</xdr:colOff>
      <xdr:row>1562</xdr:row>
      <xdr:rowOff>1576510</xdr:rowOff>
    </xdr:to>
    <xdr:pic>
      <xdr:nvPicPr>
        <xdr:cNvPr id="448" name="図 447">
          <a:extLst>
            <a:ext uri="{FF2B5EF4-FFF2-40B4-BE49-F238E27FC236}">
              <a16:creationId xmlns:a16="http://schemas.microsoft.com/office/drawing/2014/main" id="{B50E36A5-E41D-3087-2982-D0194C88EBB6}"/>
            </a:ext>
          </a:extLst>
        </xdr:cNvPr>
        <xdr:cNvPicPr>
          <a:picLocks noChangeAspect="1"/>
        </xdr:cNvPicPr>
      </xdr:nvPicPr>
      <xdr:blipFill>
        <a:blip xmlns:r="http://schemas.openxmlformats.org/officeDocument/2006/relationships" r:embed="rId223"/>
        <a:stretch>
          <a:fillRect/>
        </a:stretch>
      </xdr:blipFill>
      <xdr:spPr>
        <a:xfrm>
          <a:off x="8966200" y="798982400"/>
          <a:ext cx="1561905" cy="1561905"/>
        </a:xfrm>
        <a:prstGeom prst="rect">
          <a:avLst/>
        </a:prstGeom>
      </xdr:spPr>
    </xdr:pic>
    <xdr:clientData/>
  </xdr:twoCellAnchor>
  <xdr:twoCellAnchor editAs="oneCell">
    <xdr:from>
      <xdr:col>2</xdr:col>
      <xdr:colOff>2844800</xdr:colOff>
      <xdr:row>1569</xdr:row>
      <xdr:rowOff>25400</xdr:rowOff>
    </xdr:from>
    <xdr:to>
      <xdr:col>2</xdr:col>
      <xdr:colOff>4402895</xdr:colOff>
      <xdr:row>1569</xdr:row>
      <xdr:rowOff>1581590</xdr:rowOff>
    </xdr:to>
    <xdr:pic>
      <xdr:nvPicPr>
        <xdr:cNvPr id="449" name="図 448">
          <a:extLst>
            <a:ext uri="{FF2B5EF4-FFF2-40B4-BE49-F238E27FC236}">
              <a16:creationId xmlns:a16="http://schemas.microsoft.com/office/drawing/2014/main" id="{62323E66-9E97-A03C-E162-950BE75A236F}"/>
            </a:ext>
          </a:extLst>
        </xdr:cNvPr>
        <xdr:cNvPicPr>
          <a:picLocks noChangeAspect="1"/>
        </xdr:cNvPicPr>
      </xdr:nvPicPr>
      <xdr:blipFill>
        <a:blip xmlns:r="http://schemas.openxmlformats.org/officeDocument/2006/relationships" r:embed="rId224"/>
        <a:stretch>
          <a:fillRect/>
        </a:stretch>
      </xdr:blipFill>
      <xdr:spPr>
        <a:xfrm>
          <a:off x="3911600" y="802576500"/>
          <a:ext cx="1561905" cy="1561905"/>
        </a:xfrm>
        <a:prstGeom prst="rect">
          <a:avLst/>
        </a:prstGeom>
      </xdr:spPr>
    </xdr:pic>
    <xdr:clientData/>
  </xdr:twoCellAnchor>
  <xdr:twoCellAnchor editAs="oneCell">
    <xdr:from>
      <xdr:col>5</xdr:col>
      <xdr:colOff>2840990</xdr:colOff>
      <xdr:row>1569</xdr:row>
      <xdr:rowOff>21590</xdr:rowOff>
    </xdr:from>
    <xdr:to>
      <xdr:col>5</xdr:col>
      <xdr:colOff>4399085</xdr:colOff>
      <xdr:row>1569</xdr:row>
      <xdr:rowOff>1585400</xdr:rowOff>
    </xdr:to>
    <xdr:pic>
      <xdr:nvPicPr>
        <xdr:cNvPr id="450" name="図 449">
          <a:extLst>
            <a:ext uri="{FF2B5EF4-FFF2-40B4-BE49-F238E27FC236}">
              <a16:creationId xmlns:a16="http://schemas.microsoft.com/office/drawing/2014/main" id="{7B49EC7F-CE68-1D7D-26D9-6E8C1FEB1B80}"/>
            </a:ext>
          </a:extLst>
        </xdr:cNvPr>
        <xdr:cNvPicPr>
          <a:picLocks noChangeAspect="1"/>
        </xdr:cNvPicPr>
      </xdr:nvPicPr>
      <xdr:blipFill>
        <a:blip xmlns:r="http://schemas.openxmlformats.org/officeDocument/2006/relationships" r:embed="rId224"/>
        <a:stretch>
          <a:fillRect/>
        </a:stretch>
      </xdr:blipFill>
      <xdr:spPr>
        <a:xfrm>
          <a:off x="8975090" y="802572690"/>
          <a:ext cx="1561905" cy="1561905"/>
        </a:xfrm>
        <a:prstGeom prst="rect">
          <a:avLst/>
        </a:prstGeom>
      </xdr:spPr>
    </xdr:pic>
    <xdr:clientData/>
  </xdr:twoCellAnchor>
  <xdr:twoCellAnchor editAs="oneCell">
    <xdr:from>
      <xdr:col>2</xdr:col>
      <xdr:colOff>2832100</xdr:colOff>
      <xdr:row>1576</xdr:row>
      <xdr:rowOff>21590</xdr:rowOff>
    </xdr:from>
    <xdr:to>
      <xdr:col>2</xdr:col>
      <xdr:colOff>4397815</xdr:colOff>
      <xdr:row>1576</xdr:row>
      <xdr:rowOff>1581590</xdr:rowOff>
    </xdr:to>
    <xdr:pic>
      <xdr:nvPicPr>
        <xdr:cNvPr id="451" name="図 450">
          <a:extLst>
            <a:ext uri="{FF2B5EF4-FFF2-40B4-BE49-F238E27FC236}">
              <a16:creationId xmlns:a16="http://schemas.microsoft.com/office/drawing/2014/main" id="{AE0978E5-D2B9-1039-14E9-9B8A8EB036C7}"/>
            </a:ext>
          </a:extLst>
        </xdr:cNvPr>
        <xdr:cNvPicPr>
          <a:picLocks noChangeAspect="1"/>
        </xdr:cNvPicPr>
      </xdr:nvPicPr>
      <xdr:blipFill>
        <a:blip xmlns:r="http://schemas.openxmlformats.org/officeDocument/2006/relationships" r:embed="rId225"/>
        <a:stretch>
          <a:fillRect/>
        </a:stretch>
      </xdr:blipFill>
      <xdr:spPr>
        <a:xfrm>
          <a:off x="3898900" y="806154090"/>
          <a:ext cx="1561905" cy="1561905"/>
        </a:xfrm>
        <a:prstGeom prst="rect">
          <a:avLst/>
        </a:prstGeom>
      </xdr:spPr>
    </xdr:pic>
    <xdr:clientData/>
  </xdr:twoCellAnchor>
  <xdr:twoCellAnchor editAs="oneCell">
    <xdr:from>
      <xdr:col>5</xdr:col>
      <xdr:colOff>2828290</xdr:colOff>
      <xdr:row>1576</xdr:row>
      <xdr:rowOff>27305</xdr:rowOff>
    </xdr:from>
    <xdr:to>
      <xdr:col>5</xdr:col>
      <xdr:colOff>4401625</xdr:colOff>
      <xdr:row>1576</xdr:row>
      <xdr:rowOff>1577780</xdr:rowOff>
    </xdr:to>
    <xdr:pic>
      <xdr:nvPicPr>
        <xdr:cNvPr id="452" name="図 451">
          <a:extLst>
            <a:ext uri="{FF2B5EF4-FFF2-40B4-BE49-F238E27FC236}">
              <a16:creationId xmlns:a16="http://schemas.microsoft.com/office/drawing/2014/main" id="{4A459184-692F-2D1E-3BCA-C369E0A94D51}"/>
            </a:ext>
          </a:extLst>
        </xdr:cNvPr>
        <xdr:cNvPicPr>
          <a:picLocks noChangeAspect="1"/>
        </xdr:cNvPicPr>
      </xdr:nvPicPr>
      <xdr:blipFill>
        <a:blip xmlns:r="http://schemas.openxmlformats.org/officeDocument/2006/relationships" r:embed="rId225"/>
        <a:stretch>
          <a:fillRect/>
        </a:stretch>
      </xdr:blipFill>
      <xdr:spPr>
        <a:xfrm>
          <a:off x="8962390" y="806159805"/>
          <a:ext cx="1560000" cy="1560000"/>
        </a:xfrm>
        <a:prstGeom prst="rect">
          <a:avLst/>
        </a:prstGeom>
      </xdr:spPr>
    </xdr:pic>
    <xdr:clientData/>
  </xdr:twoCellAnchor>
  <xdr:twoCellAnchor editAs="oneCell">
    <xdr:from>
      <xdr:col>2</xdr:col>
      <xdr:colOff>2832100</xdr:colOff>
      <xdr:row>1583</xdr:row>
      <xdr:rowOff>17780</xdr:rowOff>
    </xdr:from>
    <xdr:to>
      <xdr:col>2</xdr:col>
      <xdr:colOff>4397815</xdr:colOff>
      <xdr:row>1583</xdr:row>
      <xdr:rowOff>1585400</xdr:rowOff>
    </xdr:to>
    <xdr:pic>
      <xdr:nvPicPr>
        <xdr:cNvPr id="453" name="図 452">
          <a:extLst>
            <a:ext uri="{FF2B5EF4-FFF2-40B4-BE49-F238E27FC236}">
              <a16:creationId xmlns:a16="http://schemas.microsoft.com/office/drawing/2014/main" id="{821FDB97-FAFC-713C-0B16-2F569D636485}"/>
            </a:ext>
          </a:extLst>
        </xdr:cNvPr>
        <xdr:cNvPicPr>
          <a:picLocks noChangeAspect="1"/>
        </xdr:cNvPicPr>
      </xdr:nvPicPr>
      <xdr:blipFill>
        <a:blip xmlns:r="http://schemas.openxmlformats.org/officeDocument/2006/relationships" r:embed="rId226"/>
        <a:stretch>
          <a:fillRect/>
        </a:stretch>
      </xdr:blipFill>
      <xdr:spPr>
        <a:xfrm>
          <a:off x="3898900" y="809731680"/>
          <a:ext cx="1565715" cy="1561905"/>
        </a:xfrm>
        <a:prstGeom prst="rect">
          <a:avLst/>
        </a:prstGeom>
      </xdr:spPr>
    </xdr:pic>
    <xdr:clientData/>
  </xdr:twoCellAnchor>
  <xdr:twoCellAnchor editAs="oneCell">
    <xdr:from>
      <xdr:col>5</xdr:col>
      <xdr:colOff>2840990</xdr:colOff>
      <xdr:row>1583</xdr:row>
      <xdr:rowOff>25400</xdr:rowOff>
    </xdr:from>
    <xdr:to>
      <xdr:col>5</xdr:col>
      <xdr:colOff>4402895</xdr:colOff>
      <xdr:row>1583</xdr:row>
      <xdr:rowOff>1585400</xdr:rowOff>
    </xdr:to>
    <xdr:pic>
      <xdr:nvPicPr>
        <xdr:cNvPr id="454" name="図 453">
          <a:extLst>
            <a:ext uri="{FF2B5EF4-FFF2-40B4-BE49-F238E27FC236}">
              <a16:creationId xmlns:a16="http://schemas.microsoft.com/office/drawing/2014/main" id="{489B1786-72DD-0874-8AC0-45AEB52A33F4}"/>
            </a:ext>
          </a:extLst>
        </xdr:cNvPr>
        <xdr:cNvPicPr>
          <a:picLocks noChangeAspect="1"/>
        </xdr:cNvPicPr>
      </xdr:nvPicPr>
      <xdr:blipFill>
        <a:blip xmlns:r="http://schemas.openxmlformats.org/officeDocument/2006/relationships" r:embed="rId226"/>
        <a:stretch>
          <a:fillRect/>
        </a:stretch>
      </xdr:blipFill>
      <xdr:spPr>
        <a:xfrm>
          <a:off x="8975090" y="809739300"/>
          <a:ext cx="1561905" cy="1561905"/>
        </a:xfrm>
        <a:prstGeom prst="rect">
          <a:avLst/>
        </a:prstGeom>
      </xdr:spPr>
    </xdr:pic>
    <xdr:clientData/>
  </xdr:twoCellAnchor>
  <xdr:twoCellAnchor editAs="oneCell">
    <xdr:from>
      <xdr:col>2</xdr:col>
      <xdr:colOff>2844800</xdr:colOff>
      <xdr:row>1590</xdr:row>
      <xdr:rowOff>25400</xdr:rowOff>
    </xdr:from>
    <xdr:to>
      <xdr:col>2</xdr:col>
      <xdr:colOff>4399085</xdr:colOff>
      <xdr:row>1590</xdr:row>
      <xdr:rowOff>1581590</xdr:rowOff>
    </xdr:to>
    <xdr:pic>
      <xdr:nvPicPr>
        <xdr:cNvPr id="455" name="図 454">
          <a:extLst>
            <a:ext uri="{FF2B5EF4-FFF2-40B4-BE49-F238E27FC236}">
              <a16:creationId xmlns:a16="http://schemas.microsoft.com/office/drawing/2014/main" id="{599FE1BE-8683-55E0-EA18-DEF5F3DA5EC3}"/>
            </a:ext>
          </a:extLst>
        </xdr:cNvPr>
        <xdr:cNvPicPr>
          <a:picLocks noChangeAspect="1"/>
        </xdr:cNvPicPr>
      </xdr:nvPicPr>
      <xdr:blipFill>
        <a:blip xmlns:r="http://schemas.openxmlformats.org/officeDocument/2006/relationships" r:embed="rId227"/>
        <a:stretch>
          <a:fillRect/>
        </a:stretch>
      </xdr:blipFill>
      <xdr:spPr>
        <a:xfrm>
          <a:off x="3911600" y="813320700"/>
          <a:ext cx="1561905" cy="1561905"/>
        </a:xfrm>
        <a:prstGeom prst="rect">
          <a:avLst/>
        </a:prstGeom>
      </xdr:spPr>
    </xdr:pic>
    <xdr:clientData/>
  </xdr:twoCellAnchor>
  <xdr:twoCellAnchor editAs="oneCell">
    <xdr:from>
      <xdr:col>5</xdr:col>
      <xdr:colOff>2844800</xdr:colOff>
      <xdr:row>1590</xdr:row>
      <xdr:rowOff>12700</xdr:rowOff>
    </xdr:from>
    <xdr:to>
      <xdr:col>5</xdr:col>
      <xdr:colOff>4399085</xdr:colOff>
      <xdr:row>1590</xdr:row>
      <xdr:rowOff>1576510</xdr:rowOff>
    </xdr:to>
    <xdr:pic>
      <xdr:nvPicPr>
        <xdr:cNvPr id="456" name="図 455">
          <a:extLst>
            <a:ext uri="{FF2B5EF4-FFF2-40B4-BE49-F238E27FC236}">
              <a16:creationId xmlns:a16="http://schemas.microsoft.com/office/drawing/2014/main" id="{B4ED25E0-4A38-BD06-E508-1C8FC7E894A3}"/>
            </a:ext>
          </a:extLst>
        </xdr:cNvPr>
        <xdr:cNvPicPr>
          <a:picLocks noChangeAspect="1"/>
        </xdr:cNvPicPr>
      </xdr:nvPicPr>
      <xdr:blipFill>
        <a:blip xmlns:r="http://schemas.openxmlformats.org/officeDocument/2006/relationships" r:embed="rId227"/>
        <a:stretch>
          <a:fillRect/>
        </a:stretch>
      </xdr:blipFill>
      <xdr:spPr>
        <a:xfrm>
          <a:off x="8978900" y="813308000"/>
          <a:ext cx="1561905" cy="1561905"/>
        </a:xfrm>
        <a:prstGeom prst="rect">
          <a:avLst/>
        </a:prstGeom>
      </xdr:spPr>
    </xdr:pic>
    <xdr:clientData/>
  </xdr:twoCellAnchor>
  <xdr:twoCellAnchor editAs="oneCell">
    <xdr:from>
      <xdr:col>2</xdr:col>
      <xdr:colOff>2844800</xdr:colOff>
      <xdr:row>1597</xdr:row>
      <xdr:rowOff>12700</xdr:rowOff>
    </xdr:from>
    <xdr:to>
      <xdr:col>2</xdr:col>
      <xdr:colOff>4399085</xdr:colOff>
      <xdr:row>1597</xdr:row>
      <xdr:rowOff>1578415</xdr:rowOff>
    </xdr:to>
    <xdr:pic>
      <xdr:nvPicPr>
        <xdr:cNvPr id="457" name="図 456">
          <a:extLst>
            <a:ext uri="{FF2B5EF4-FFF2-40B4-BE49-F238E27FC236}">
              <a16:creationId xmlns:a16="http://schemas.microsoft.com/office/drawing/2014/main" id="{EBD221F5-4F8E-9289-5687-5D4248C2E2AC}"/>
            </a:ext>
          </a:extLst>
        </xdr:cNvPr>
        <xdr:cNvPicPr>
          <a:picLocks noChangeAspect="1"/>
        </xdr:cNvPicPr>
      </xdr:nvPicPr>
      <xdr:blipFill>
        <a:blip xmlns:r="http://schemas.openxmlformats.org/officeDocument/2006/relationships" r:embed="rId228"/>
        <a:stretch>
          <a:fillRect/>
        </a:stretch>
      </xdr:blipFill>
      <xdr:spPr>
        <a:xfrm>
          <a:off x="3911600" y="816889400"/>
          <a:ext cx="1561905" cy="1561905"/>
        </a:xfrm>
        <a:prstGeom prst="rect">
          <a:avLst/>
        </a:prstGeom>
      </xdr:spPr>
    </xdr:pic>
    <xdr:clientData/>
  </xdr:twoCellAnchor>
  <xdr:twoCellAnchor editAs="oneCell">
    <xdr:from>
      <xdr:col>5</xdr:col>
      <xdr:colOff>2835910</xdr:colOff>
      <xdr:row>1597</xdr:row>
      <xdr:rowOff>25400</xdr:rowOff>
    </xdr:from>
    <xdr:to>
      <xdr:col>5</xdr:col>
      <xdr:colOff>4401625</xdr:colOff>
      <xdr:row>1597</xdr:row>
      <xdr:rowOff>1585400</xdr:rowOff>
    </xdr:to>
    <xdr:pic>
      <xdr:nvPicPr>
        <xdr:cNvPr id="458" name="図 457">
          <a:extLst>
            <a:ext uri="{FF2B5EF4-FFF2-40B4-BE49-F238E27FC236}">
              <a16:creationId xmlns:a16="http://schemas.microsoft.com/office/drawing/2014/main" id="{6F66C373-C64C-051C-6784-1611E393FA49}"/>
            </a:ext>
          </a:extLst>
        </xdr:cNvPr>
        <xdr:cNvPicPr>
          <a:picLocks noChangeAspect="1"/>
        </xdr:cNvPicPr>
      </xdr:nvPicPr>
      <xdr:blipFill>
        <a:blip xmlns:r="http://schemas.openxmlformats.org/officeDocument/2006/relationships" r:embed="rId228"/>
        <a:stretch>
          <a:fillRect/>
        </a:stretch>
      </xdr:blipFill>
      <xdr:spPr>
        <a:xfrm>
          <a:off x="8970010" y="816902100"/>
          <a:ext cx="1565715" cy="1561905"/>
        </a:xfrm>
        <a:prstGeom prst="rect">
          <a:avLst/>
        </a:prstGeom>
      </xdr:spPr>
    </xdr:pic>
    <xdr:clientData/>
  </xdr:twoCellAnchor>
  <xdr:twoCellAnchor editAs="oneCell">
    <xdr:from>
      <xdr:col>2</xdr:col>
      <xdr:colOff>2839720</xdr:colOff>
      <xdr:row>1604</xdr:row>
      <xdr:rowOff>31115</xdr:rowOff>
    </xdr:from>
    <xdr:to>
      <xdr:col>2</xdr:col>
      <xdr:colOff>4401625</xdr:colOff>
      <xdr:row>1604</xdr:row>
      <xdr:rowOff>1581590</xdr:rowOff>
    </xdr:to>
    <xdr:pic>
      <xdr:nvPicPr>
        <xdr:cNvPr id="459" name="図 458">
          <a:extLst>
            <a:ext uri="{FF2B5EF4-FFF2-40B4-BE49-F238E27FC236}">
              <a16:creationId xmlns:a16="http://schemas.microsoft.com/office/drawing/2014/main" id="{76D19211-6B6C-2EA3-C99A-C90F2ED238F4}"/>
            </a:ext>
          </a:extLst>
        </xdr:cNvPr>
        <xdr:cNvPicPr>
          <a:picLocks noChangeAspect="1"/>
        </xdr:cNvPicPr>
      </xdr:nvPicPr>
      <xdr:blipFill>
        <a:blip xmlns:r="http://schemas.openxmlformats.org/officeDocument/2006/relationships" r:embed="rId229"/>
        <a:stretch>
          <a:fillRect/>
        </a:stretch>
      </xdr:blipFill>
      <xdr:spPr>
        <a:xfrm>
          <a:off x="3906520" y="820489215"/>
          <a:ext cx="1561905" cy="1560000"/>
        </a:xfrm>
        <a:prstGeom prst="rect">
          <a:avLst/>
        </a:prstGeom>
      </xdr:spPr>
    </xdr:pic>
    <xdr:clientData/>
  </xdr:twoCellAnchor>
  <xdr:twoCellAnchor editAs="oneCell">
    <xdr:from>
      <xdr:col>5</xdr:col>
      <xdr:colOff>2832100</xdr:colOff>
      <xdr:row>1604</xdr:row>
      <xdr:rowOff>16510</xdr:rowOff>
    </xdr:from>
    <xdr:to>
      <xdr:col>5</xdr:col>
      <xdr:colOff>4401625</xdr:colOff>
      <xdr:row>1604</xdr:row>
      <xdr:rowOff>1580320</xdr:rowOff>
    </xdr:to>
    <xdr:pic>
      <xdr:nvPicPr>
        <xdr:cNvPr id="460" name="図 459">
          <a:extLst>
            <a:ext uri="{FF2B5EF4-FFF2-40B4-BE49-F238E27FC236}">
              <a16:creationId xmlns:a16="http://schemas.microsoft.com/office/drawing/2014/main" id="{EEEC5C24-D9A5-A899-2CB0-471A0EFBD64A}"/>
            </a:ext>
          </a:extLst>
        </xdr:cNvPr>
        <xdr:cNvPicPr>
          <a:picLocks noChangeAspect="1"/>
        </xdr:cNvPicPr>
      </xdr:nvPicPr>
      <xdr:blipFill>
        <a:blip xmlns:r="http://schemas.openxmlformats.org/officeDocument/2006/relationships" r:embed="rId229"/>
        <a:stretch>
          <a:fillRect/>
        </a:stretch>
      </xdr:blipFill>
      <xdr:spPr>
        <a:xfrm>
          <a:off x="8966200" y="820474610"/>
          <a:ext cx="1561905" cy="1561905"/>
        </a:xfrm>
        <a:prstGeom prst="rect">
          <a:avLst/>
        </a:prstGeom>
      </xdr:spPr>
    </xdr:pic>
    <xdr:clientData/>
  </xdr:twoCellAnchor>
  <xdr:twoCellAnchor editAs="oneCell">
    <xdr:from>
      <xdr:col>2</xdr:col>
      <xdr:colOff>2835910</xdr:colOff>
      <xdr:row>1611</xdr:row>
      <xdr:rowOff>12700</xdr:rowOff>
    </xdr:from>
    <xdr:to>
      <xdr:col>2</xdr:col>
      <xdr:colOff>4397815</xdr:colOff>
      <xdr:row>1611</xdr:row>
      <xdr:rowOff>1578415</xdr:rowOff>
    </xdr:to>
    <xdr:pic>
      <xdr:nvPicPr>
        <xdr:cNvPr id="461" name="図 460">
          <a:extLst>
            <a:ext uri="{FF2B5EF4-FFF2-40B4-BE49-F238E27FC236}">
              <a16:creationId xmlns:a16="http://schemas.microsoft.com/office/drawing/2014/main" id="{DC76CADE-122D-201E-A8D4-95ACD8C3A17F}"/>
            </a:ext>
          </a:extLst>
        </xdr:cNvPr>
        <xdr:cNvPicPr>
          <a:picLocks noChangeAspect="1"/>
        </xdr:cNvPicPr>
      </xdr:nvPicPr>
      <xdr:blipFill>
        <a:blip xmlns:r="http://schemas.openxmlformats.org/officeDocument/2006/relationships" r:embed="rId230"/>
        <a:stretch>
          <a:fillRect/>
        </a:stretch>
      </xdr:blipFill>
      <xdr:spPr>
        <a:xfrm>
          <a:off x="3902710" y="824052200"/>
          <a:ext cx="1561905" cy="1561905"/>
        </a:xfrm>
        <a:prstGeom prst="rect">
          <a:avLst/>
        </a:prstGeom>
      </xdr:spPr>
    </xdr:pic>
    <xdr:clientData/>
  </xdr:twoCellAnchor>
  <xdr:twoCellAnchor editAs="oneCell">
    <xdr:from>
      <xdr:col>5</xdr:col>
      <xdr:colOff>2832100</xdr:colOff>
      <xdr:row>1611</xdr:row>
      <xdr:rowOff>25400</xdr:rowOff>
    </xdr:from>
    <xdr:to>
      <xdr:col>5</xdr:col>
      <xdr:colOff>4401625</xdr:colOff>
      <xdr:row>1611</xdr:row>
      <xdr:rowOff>1585400</xdr:rowOff>
    </xdr:to>
    <xdr:pic>
      <xdr:nvPicPr>
        <xdr:cNvPr id="462" name="図 461">
          <a:extLst>
            <a:ext uri="{FF2B5EF4-FFF2-40B4-BE49-F238E27FC236}">
              <a16:creationId xmlns:a16="http://schemas.microsoft.com/office/drawing/2014/main" id="{F35D6434-8637-7D09-DB62-81187532E162}"/>
            </a:ext>
          </a:extLst>
        </xdr:cNvPr>
        <xdr:cNvPicPr>
          <a:picLocks noChangeAspect="1"/>
        </xdr:cNvPicPr>
      </xdr:nvPicPr>
      <xdr:blipFill>
        <a:blip xmlns:r="http://schemas.openxmlformats.org/officeDocument/2006/relationships" r:embed="rId230"/>
        <a:stretch>
          <a:fillRect/>
        </a:stretch>
      </xdr:blipFill>
      <xdr:spPr>
        <a:xfrm>
          <a:off x="8966200" y="824064900"/>
          <a:ext cx="1561905" cy="1561905"/>
        </a:xfrm>
        <a:prstGeom prst="rect">
          <a:avLst/>
        </a:prstGeom>
      </xdr:spPr>
    </xdr:pic>
    <xdr:clientData/>
  </xdr:twoCellAnchor>
  <xdr:twoCellAnchor editAs="oneCell">
    <xdr:from>
      <xdr:col>2</xdr:col>
      <xdr:colOff>2832100</xdr:colOff>
      <xdr:row>1618</xdr:row>
      <xdr:rowOff>12700</xdr:rowOff>
    </xdr:from>
    <xdr:to>
      <xdr:col>2</xdr:col>
      <xdr:colOff>4401625</xdr:colOff>
      <xdr:row>1618</xdr:row>
      <xdr:rowOff>1576510</xdr:rowOff>
    </xdr:to>
    <xdr:pic>
      <xdr:nvPicPr>
        <xdr:cNvPr id="463" name="図 462">
          <a:extLst>
            <a:ext uri="{FF2B5EF4-FFF2-40B4-BE49-F238E27FC236}">
              <a16:creationId xmlns:a16="http://schemas.microsoft.com/office/drawing/2014/main" id="{9E1200A3-6A34-13AA-2F54-441CFC0FC0A0}"/>
            </a:ext>
          </a:extLst>
        </xdr:cNvPr>
        <xdr:cNvPicPr>
          <a:picLocks noChangeAspect="1"/>
        </xdr:cNvPicPr>
      </xdr:nvPicPr>
      <xdr:blipFill>
        <a:blip xmlns:r="http://schemas.openxmlformats.org/officeDocument/2006/relationships" r:embed="rId231"/>
        <a:stretch>
          <a:fillRect/>
        </a:stretch>
      </xdr:blipFill>
      <xdr:spPr>
        <a:xfrm>
          <a:off x="3898900" y="827633600"/>
          <a:ext cx="1561905" cy="1561905"/>
        </a:xfrm>
        <a:prstGeom prst="rect">
          <a:avLst/>
        </a:prstGeom>
      </xdr:spPr>
    </xdr:pic>
    <xdr:clientData/>
  </xdr:twoCellAnchor>
  <xdr:twoCellAnchor editAs="oneCell">
    <xdr:from>
      <xdr:col>5</xdr:col>
      <xdr:colOff>2841625</xdr:colOff>
      <xdr:row>1618</xdr:row>
      <xdr:rowOff>16510</xdr:rowOff>
    </xdr:from>
    <xdr:to>
      <xdr:col>5</xdr:col>
      <xdr:colOff>4397815</xdr:colOff>
      <xdr:row>1618</xdr:row>
      <xdr:rowOff>1580320</xdr:rowOff>
    </xdr:to>
    <xdr:pic>
      <xdr:nvPicPr>
        <xdr:cNvPr id="464" name="図 463">
          <a:extLst>
            <a:ext uri="{FF2B5EF4-FFF2-40B4-BE49-F238E27FC236}">
              <a16:creationId xmlns:a16="http://schemas.microsoft.com/office/drawing/2014/main" id="{14F34A62-13FF-BFDA-E15E-0263F9041FF0}"/>
            </a:ext>
          </a:extLst>
        </xdr:cNvPr>
        <xdr:cNvPicPr>
          <a:picLocks noChangeAspect="1"/>
        </xdr:cNvPicPr>
      </xdr:nvPicPr>
      <xdr:blipFill>
        <a:blip xmlns:r="http://schemas.openxmlformats.org/officeDocument/2006/relationships" r:embed="rId231"/>
        <a:stretch>
          <a:fillRect/>
        </a:stretch>
      </xdr:blipFill>
      <xdr:spPr>
        <a:xfrm>
          <a:off x="8975725" y="827637410"/>
          <a:ext cx="1556190" cy="1561905"/>
        </a:xfrm>
        <a:prstGeom prst="rect">
          <a:avLst/>
        </a:prstGeom>
      </xdr:spPr>
    </xdr:pic>
    <xdr:clientData/>
  </xdr:twoCellAnchor>
  <xdr:twoCellAnchor editAs="oneCell">
    <xdr:from>
      <xdr:col>2</xdr:col>
      <xdr:colOff>2844800</xdr:colOff>
      <xdr:row>1625</xdr:row>
      <xdr:rowOff>12700</xdr:rowOff>
    </xdr:from>
    <xdr:to>
      <xdr:col>2</xdr:col>
      <xdr:colOff>4399085</xdr:colOff>
      <xdr:row>1625</xdr:row>
      <xdr:rowOff>1578415</xdr:rowOff>
    </xdr:to>
    <xdr:pic>
      <xdr:nvPicPr>
        <xdr:cNvPr id="465" name="図 464">
          <a:extLst>
            <a:ext uri="{FF2B5EF4-FFF2-40B4-BE49-F238E27FC236}">
              <a16:creationId xmlns:a16="http://schemas.microsoft.com/office/drawing/2014/main" id="{648B9A2D-96F2-550B-DC83-F54A5BAF5D14}"/>
            </a:ext>
          </a:extLst>
        </xdr:cNvPr>
        <xdr:cNvPicPr>
          <a:picLocks noChangeAspect="1"/>
        </xdr:cNvPicPr>
      </xdr:nvPicPr>
      <xdr:blipFill>
        <a:blip xmlns:r="http://schemas.openxmlformats.org/officeDocument/2006/relationships" r:embed="rId232"/>
        <a:stretch>
          <a:fillRect/>
        </a:stretch>
      </xdr:blipFill>
      <xdr:spPr>
        <a:xfrm>
          <a:off x="3911600" y="831215000"/>
          <a:ext cx="1561905" cy="1561905"/>
        </a:xfrm>
        <a:prstGeom prst="rect">
          <a:avLst/>
        </a:prstGeom>
      </xdr:spPr>
    </xdr:pic>
    <xdr:clientData/>
  </xdr:twoCellAnchor>
  <xdr:twoCellAnchor editAs="oneCell">
    <xdr:from>
      <xdr:col>5</xdr:col>
      <xdr:colOff>2828290</xdr:colOff>
      <xdr:row>1625</xdr:row>
      <xdr:rowOff>17780</xdr:rowOff>
    </xdr:from>
    <xdr:to>
      <xdr:col>5</xdr:col>
      <xdr:colOff>4397815</xdr:colOff>
      <xdr:row>1625</xdr:row>
      <xdr:rowOff>1585400</xdr:rowOff>
    </xdr:to>
    <xdr:pic>
      <xdr:nvPicPr>
        <xdr:cNvPr id="466" name="図 465">
          <a:extLst>
            <a:ext uri="{FF2B5EF4-FFF2-40B4-BE49-F238E27FC236}">
              <a16:creationId xmlns:a16="http://schemas.microsoft.com/office/drawing/2014/main" id="{C33BF755-EE6B-A12B-FC03-A348BF69E216}"/>
            </a:ext>
          </a:extLst>
        </xdr:cNvPr>
        <xdr:cNvPicPr>
          <a:picLocks noChangeAspect="1"/>
        </xdr:cNvPicPr>
      </xdr:nvPicPr>
      <xdr:blipFill>
        <a:blip xmlns:r="http://schemas.openxmlformats.org/officeDocument/2006/relationships" r:embed="rId232"/>
        <a:stretch>
          <a:fillRect/>
        </a:stretch>
      </xdr:blipFill>
      <xdr:spPr>
        <a:xfrm>
          <a:off x="8962390" y="831220080"/>
          <a:ext cx="1560000" cy="1561905"/>
        </a:xfrm>
        <a:prstGeom prst="rect">
          <a:avLst/>
        </a:prstGeom>
      </xdr:spPr>
    </xdr:pic>
    <xdr:clientData/>
  </xdr:twoCellAnchor>
  <xdr:twoCellAnchor editAs="oneCell">
    <xdr:from>
      <xdr:col>2</xdr:col>
      <xdr:colOff>2839085</xdr:colOff>
      <xdr:row>1632</xdr:row>
      <xdr:rowOff>17780</xdr:rowOff>
    </xdr:from>
    <xdr:to>
      <xdr:col>2</xdr:col>
      <xdr:colOff>4397180</xdr:colOff>
      <xdr:row>1632</xdr:row>
      <xdr:rowOff>1581590</xdr:rowOff>
    </xdr:to>
    <xdr:pic>
      <xdr:nvPicPr>
        <xdr:cNvPr id="467" name="図 466">
          <a:extLst>
            <a:ext uri="{FF2B5EF4-FFF2-40B4-BE49-F238E27FC236}">
              <a16:creationId xmlns:a16="http://schemas.microsoft.com/office/drawing/2014/main" id="{B241E475-6642-34AB-1E69-7CDCA9352E7F}"/>
            </a:ext>
          </a:extLst>
        </xdr:cNvPr>
        <xdr:cNvPicPr>
          <a:picLocks noChangeAspect="1"/>
        </xdr:cNvPicPr>
      </xdr:nvPicPr>
      <xdr:blipFill>
        <a:blip xmlns:r="http://schemas.openxmlformats.org/officeDocument/2006/relationships" r:embed="rId233"/>
        <a:stretch>
          <a:fillRect/>
        </a:stretch>
      </xdr:blipFill>
      <xdr:spPr>
        <a:xfrm>
          <a:off x="3905885" y="834801480"/>
          <a:ext cx="1558095" cy="1561905"/>
        </a:xfrm>
        <a:prstGeom prst="rect">
          <a:avLst/>
        </a:prstGeom>
      </xdr:spPr>
    </xdr:pic>
    <xdr:clientData/>
  </xdr:twoCellAnchor>
  <xdr:twoCellAnchor editAs="oneCell">
    <xdr:from>
      <xdr:col>5</xdr:col>
      <xdr:colOff>2834005</xdr:colOff>
      <xdr:row>1632</xdr:row>
      <xdr:rowOff>25400</xdr:rowOff>
    </xdr:from>
    <xdr:to>
      <xdr:col>5</xdr:col>
      <xdr:colOff>4401625</xdr:colOff>
      <xdr:row>1632</xdr:row>
      <xdr:rowOff>1577780</xdr:rowOff>
    </xdr:to>
    <xdr:pic>
      <xdr:nvPicPr>
        <xdr:cNvPr id="468" name="図 467">
          <a:extLst>
            <a:ext uri="{FF2B5EF4-FFF2-40B4-BE49-F238E27FC236}">
              <a16:creationId xmlns:a16="http://schemas.microsoft.com/office/drawing/2014/main" id="{7F183A4D-19C9-76E9-A5AF-AE6A01C6116D}"/>
            </a:ext>
          </a:extLst>
        </xdr:cNvPr>
        <xdr:cNvPicPr>
          <a:picLocks noChangeAspect="1"/>
        </xdr:cNvPicPr>
      </xdr:nvPicPr>
      <xdr:blipFill>
        <a:blip xmlns:r="http://schemas.openxmlformats.org/officeDocument/2006/relationships" r:embed="rId233"/>
        <a:stretch>
          <a:fillRect/>
        </a:stretch>
      </xdr:blipFill>
      <xdr:spPr>
        <a:xfrm>
          <a:off x="8968105" y="834809100"/>
          <a:ext cx="1567620" cy="1558095"/>
        </a:xfrm>
        <a:prstGeom prst="rect">
          <a:avLst/>
        </a:prstGeom>
      </xdr:spPr>
    </xdr:pic>
    <xdr:clientData/>
  </xdr:twoCellAnchor>
  <xdr:twoCellAnchor editAs="oneCell">
    <xdr:from>
      <xdr:col>2</xdr:col>
      <xdr:colOff>2832100</xdr:colOff>
      <xdr:row>1639</xdr:row>
      <xdr:rowOff>12700</xdr:rowOff>
    </xdr:from>
    <xdr:to>
      <xdr:col>2</xdr:col>
      <xdr:colOff>4401625</xdr:colOff>
      <xdr:row>1639</xdr:row>
      <xdr:rowOff>1578415</xdr:rowOff>
    </xdr:to>
    <xdr:pic>
      <xdr:nvPicPr>
        <xdr:cNvPr id="469" name="図 468">
          <a:extLst>
            <a:ext uri="{FF2B5EF4-FFF2-40B4-BE49-F238E27FC236}">
              <a16:creationId xmlns:a16="http://schemas.microsoft.com/office/drawing/2014/main" id="{B213F063-ADA7-7866-0B47-AFEAF0380628}"/>
            </a:ext>
          </a:extLst>
        </xdr:cNvPr>
        <xdr:cNvPicPr>
          <a:picLocks noChangeAspect="1"/>
        </xdr:cNvPicPr>
      </xdr:nvPicPr>
      <xdr:blipFill>
        <a:blip xmlns:r="http://schemas.openxmlformats.org/officeDocument/2006/relationships" r:embed="rId234"/>
        <a:stretch>
          <a:fillRect/>
        </a:stretch>
      </xdr:blipFill>
      <xdr:spPr>
        <a:xfrm>
          <a:off x="3898900" y="838377800"/>
          <a:ext cx="1561905" cy="1561905"/>
        </a:xfrm>
        <a:prstGeom prst="rect">
          <a:avLst/>
        </a:prstGeom>
      </xdr:spPr>
    </xdr:pic>
    <xdr:clientData/>
  </xdr:twoCellAnchor>
  <xdr:twoCellAnchor editAs="oneCell">
    <xdr:from>
      <xdr:col>5</xdr:col>
      <xdr:colOff>2835910</xdr:colOff>
      <xdr:row>1639</xdr:row>
      <xdr:rowOff>25400</xdr:rowOff>
    </xdr:from>
    <xdr:to>
      <xdr:col>5</xdr:col>
      <xdr:colOff>4401625</xdr:colOff>
      <xdr:row>1639</xdr:row>
      <xdr:rowOff>1585400</xdr:rowOff>
    </xdr:to>
    <xdr:pic>
      <xdr:nvPicPr>
        <xdr:cNvPr id="470" name="図 469">
          <a:extLst>
            <a:ext uri="{FF2B5EF4-FFF2-40B4-BE49-F238E27FC236}">
              <a16:creationId xmlns:a16="http://schemas.microsoft.com/office/drawing/2014/main" id="{0DEF097E-4EDC-4A90-1EAC-E33D6983A8A6}"/>
            </a:ext>
          </a:extLst>
        </xdr:cNvPr>
        <xdr:cNvPicPr>
          <a:picLocks noChangeAspect="1"/>
        </xdr:cNvPicPr>
      </xdr:nvPicPr>
      <xdr:blipFill>
        <a:blip xmlns:r="http://schemas.openxmlformats.org/officeDocument/2006/relationships" r:embed="rId234"/>
        <a:stretch>
          <a:fillRect/>
        </a:stretch>
      </xdr:blipFill>
      <xdr:spPr>
        <a:xfrm>
          <a:off x="8970010" y="838390500"/>
          <a:ext cx="1565715" cy="1561905"/>
        </a:xfrm>
        <a:prstGeom prst="rect">
          <a:avLst/>
        </a:prstGeom>
      </xdr:spPr>
    </xdr:pic>
    <xdr:clientData/>
  </xdr:twoCellAnchor>
  <xdr:twoCellAnchor editAs="oneCell">
    <xdr:from>
      <xdr:col>2</xdr:col>
      <xdr:colOff>2832100</xdr:colOff>
      <xdr:row>1646</xdr:row>
      <xdr:rowOff>12700</xdr:rowOff>
    </xdr:from>
    <xdr:to>
      <xdr:col>2</xdr:col>
      <xdr:colOff>4397815</xdr:colOff>
      <xdr:row>1646</xdr:row>
      <xdr:rowOff>1580320</xdr:rowOff>
    </xdr:to>
    <xdr:pic>
      <xdr:nvPicPr>
        <xdr:cNvPr id="471" name="図 470">
          <a:extLst>
            <a:ext uri="{FF2B5EF4-FFF2-40B4-BE49-F238E27FC236}">
              <a16:creationId xmlns:a16="http://schemas.microsoft.com/office/drawing/2014/main" id="{45684A43-B309-52B0-744A-45369BEB2DA7}"/>
            </a:ext>
          </a:extLst>
        </xdr:cNvPr>
        <xdr:cNvPicPr>
          <a:picLocks noChangeAspect="1"/>
        </xdr:cNvPicPr>
      </xdr:nvPicPr>
      <xdr:blipFill>
        <a:blip xmlns:r="http://schemas.openxmlformats.org/officeDocument/2006/relationships" r:embed="rId235"/>
        <a:stretch>
          <a:fillRect/>
        </a:stretch>
      </xdr:blipFill>
      <xdr:spPr>
        <a:xfrm>
          <a:off x="3898900" y="841959200"/>
          <a:ext cx="1561905" cy="1561905"/>
        </a:xfrm>
        <a:prstGeom prst="rect">
          <a:avLst/>
        </a:prstGeom>
      </xdr:spPr>
    </xdr:pic>
    <xdr:clientData/>
  </xdr:twoCellAnchor>
  <xdr:twoCellAnchor editAs="oneCell">
    <xdr:from>
      <xdr:col>5</xdr:col>
      <xdr:colOff>2832100</xdr:colOff>
      <xdr:row>1646</xdr:row>
      <xdr:rowOff>25400</xdr:rowOff>
    </xdr:from>
    <xdr:to>
      <xdr:col>5</xdr:col>
      <xdr:colOff>4397815</xdr:colOff>
      <xdr:row>1646</xdr:row>
      <xdr:rowOff>1577780</xdr:rowOff>
    </xdr:to>
    <xdr:pic>
      <xdr:nvPicPr>
        <xdr:cNvPr id="472" name="図 471">
          <a:extLst>
            <a:ext uri="{FF2B5EF4-FFF2-40B4-BE49-F238E27FC236}">
              <a16:creationId xmlns:a16="http://schemas.microsoft.com/office/drawing/2014/main" id="{E78871B1-CDDF-D325-D046-CC8F7325C8E6}"/>
            </a:ext>
          </a:extLst>
        </xdr:cNvPr>
        <xdr:cNvPicPr>
          <a:picLocks noChangeAspect="1"/>
        </xdr:cNvPicPr>
      </xdr:nvPicPr>
      <xdr:blipFill>
        <a:blip xmlns:r="http://schemas.openxmlformats.org/officeDocument/2006/relationships" r:embed="rId235"/>
        <a:stretch>
          <a:fillRect/>
        </a:stretch>
      </xdr:blipFill>
      <xdr:spPr>
        <a:xfrm>
          <a:off x="8966200" y="841971900"/>
          <a:ext cx="1561905" cy="1561905"/>
        </a:xfrm>
        <a:prstGeom prst="rect">
          <a:avLst/>
        </a:prstGeom>
      </xdr:spPr>
    </xdr:pic>
    <xdr:clientData/>
  </xdr:twoCellAnchor>
  <xdr:twoCellAnchor editAs="oneCell">
    <xdr:from>
      <xdr:col>2</xdr:col>
      <xdr:colOff>2837815</xdr:colOff>
      <xdr:row>1653</xdr:row>
      <xdr:rowOff>22225</xdr:rowOff>
    </xdr:from>
    <xdr:to>
      <xdr:col>2</xdr:col>
      <xdr:colOff>4403530</xdr:colOff>
      <xdr:row>1653</xdr:row>
      <xdr:rowOff>1586035</xdr:rowOff>
    </xdr:to>
    <xdr:pic>
      <xdr:nvPicPr>
        <xdr:cNvPr id="473" name="図 472">
          <a:extLst>
            <a:ext uri="{FF2B5EF4-FFF2-40B4-BE49-F238E27FC236}">
              <a16:creationId xmlns:a16="http://schemas.microsoft.com/office/drawing/2014/main" id="{E7A30EBF-1EBE-637A-3B4A-4E94079C0093}"/>
            </a:ext>
          </a:extLst>
        </xdr:cNvPr>
        <xdr:cNvPicPr>
          <a:picLocks noChangeAspect="1"/>
        </xdr:cNvPicPr>
      </xdr:nvPicPr>
      <xdr:blipFill>
        <a:blip xmlns:r="http://schemas.openxmlformats.org/officeDocument/2006/relationships" r:embed="rId236"/>
        <a:stretch>
          <a:fillRect/>
        </a:stretch>
      </xdr:blipFill>
      <xdr:spPr>
        <a:xfrm>
          <a:off x="3904615" y="845550125"/>
          <a:ext cx="1561905" cy="1561905"/>
        </a:xfrm>
        <a:prstGeom prst="rect">
          <a:avLst/>
        </a:prstGeom>
      </xdr:spPr>
    </xdr:pic>
    <xdr:clientData/>
  </xdr:twoCellAnchor>
  <xdr:twoCellAnchor editAs="oneCell">
    <xdr:from>
      <xdr:col>5</xdr:col>
      <xdr:colOff>2837180</xdr:colOff>
      <xdr:row>1653</xdr:row>
      <xdr:rowOff>29210</xdr:rowOff>
    </xdr:from>
    <xdr:to>
      <xdr:col>5</xdr:col>
      <xdr:colOff>4399085</xdr:colOff>
      <xdr:row>1653</xdr:row>
      <xdr:rowOff>1581590</xdr:rowOff>
    </xdr:to>
    <xdr:pic>
      <xdr:nvPicPr>
        <xdr:cNvPr id="474" name="図 473">
          <a:extLst>
            <a:ext uri="{FF2B5EF4-FFF2-40B4-BE49-F238E27FC236}">
              <a16:creationId xmlns:a16="http://schemas.microsoft.com/office/drawing/2014/main" id="{AF931A1B-18F8-E1CC-4B5F-907286027E82}"/>
            </a:ext>
          </a:extLst>
        </xdr:cNvPr>
        <xdr:cNvPicPr>
          <a:picLocks noChangeAspect="1"/>
        </xdr:cNvPicPr>
      </xdr:nvPicPr>
      <xdr:blipFill>
        <a:blip xmlns:r="http://schemas.openxmlformats.org/officeDocument/2006/relationships" r:embed="rId236"/>
        <a:stretch>
          <a:fillRect/>
        </a:stretch>
      </xdr:blipFill>
      <xdr:spPr>
        <a:xfrm>
          <a:off x="8971280" y="845557110"/>
          <a:ext cx="1565715" cy="1561905"/>
        </a:xfrm>
        <a:prstGeom prst="rect">
          <a:avLst/>
        </a:prstGeom>
      </xdr:spPr>
    </xdr:pic>
    <xdr:clientData/>
  </xdr:twoCellAnchor>
  <xdr:twoCellAnchor editAs="oneCell">
    <xdr:from>
      <xdr:col>2</xdr:col>
      <xdr:colOff>2832100</xdr:colOff>
      <xdr:row>1660</xdr:row>
      <xdr:rowOff>12700</xdr:rowOff>
    </xdr:from>
    <xdr:to>
      <xdr:col>2</xdr:col>
      <xdr:colOff>4397815</xdr:colOff>
      <xdr:row>1660</xdr:row>
      <xdr:rowOff>1580320</xdr:rowOff>
    </xdr:to>
    <xdr:pic>
      <xdr:nvPicPr>
        <xdr:cNvPr id="475" name="図 474">
          <a:extLst>
            <a:ext uri="{FF2B5EF4-FFF2-40B4-BE49-F238E27FC236}">
              <a16:creationId xmlns:a16="http://schemas.microsoft.com/office/drawing/2014/main" id="{A9151354-8F7E-5809-64EE-D66F72204B92}"/>
            </a:ext>
          </a:extLst>
        </xdr:cNvPr>
        <xdr:cNvPicPr>
          <a:picLocks noChangeAspect="1"/>
        </xdr:cNvPicPr>
      </xdr:nvPicPr>
      <xdr:blipFill>
        <a:blip xmlns:r="http://schemas.openxmlformats.org/officeDocument/2006/relationships" r:embed="rId237"/>
        <a:stretch>
          <a:fillRect/>
        </a:stretch>
      </xdr:blipFill>
      <xdr:spPr>
        <a:xfrm>
          <a:off x="3898900" y="849122000"/>
          <a:ext cx="1561905" cy="1561905"/>
        </a:xfrm>
        <a:prstGeom prst="rect">
          <a:avLst/>
        </a:prstGeom>
      </xdr:spPr>
    </xdr:pic>
    <xdr:clientData/>
  </xdr:twoCellAnchor>
  <xdr:twoCellAnchor editAs="oneCell">
    <xdr:from>
      <xdr:col>5</xdr:col>
      <xdr:colOff>2844800</xdr:colOff>
      <xdr:row>1660</xdr:row>
      <xdr:rowOff>25400</xdr:rowOff>
    </xdr:from>
    <xdr:to>
      <xdr:col>6</xdr:col>
      <xdr:colOff>3615</xdr:colOff>
      <xdr:row>1660</xdr:row>
      <xdr:rowOff>1577780</xdr:rowOff>
    </xdr:to>
    <xdr:pic>
      <xdr:nvPicPr>
        <xdr:cNvPr id="476" name="図 475">
          <a:extLst>
            <a:ext uri="{FF2B5EF4-FFF2-40B4-BE49-F238E27FC236}">
              <a16:creationId xmlns:a16="http://schemas.microsoft.com/office/drawing/2014/main" id="{03A1098F-CEB0-1FA0-A104-83ECC54AACCD}"/>
            </a:ext>
          </a:extLst>
        </xdr:cNvPr>
        <xdr:cNvPicPr>
          <a:picLocks noChangeAspect="1"/>
        </xdr:cNvPicPr>
      </xdr:nvPicPr>
      <xdr:blipFill>
        <a:blip xmlns:r="http://schemas.openxmlformats.org/officeDocument/2006/relationships" r:embed="rId237"/>
        <a:stretch>
          <a:fillRect/>
        </a:stretch>
      </xdr:blipFill>
      <xdr:spPr>
        <a:xfrm>
          <a:off x="8978900" y="849134700"/>
          <a:ext cx="1565715" cy="1561905"/>
        </a:xfrm>
        <a:prstGeom prst="rect">
          <a:avLst/>
        </a:prstGeom>
      </xdr:spPr>
    </xdr:pic>
    <xdr:clientData/>
  </xdr:twoCellAnchor>
  <xdr:twoCellAnchor editAs="oneCell">
    <xdr:from>
      <xdr:col>2</xdr:col>
      <xdr:colOff>2832100</xdr:colOff>
      <xdr:row>1667</xdr:row>
      <xdr:rowOff>25400</xdr:rowOff>
    </xdr:from>
    <xdr:to>
      <xdr:col>2</xdr:col>
      <xdr:colOff>4397815</xdr:colOff>
      <xdr:row>1667</xdr:row>
      <xdr:rowOff>1581590</xdr:rowOff>
    </xdr:to>
    <xdr:pic>
      <xdr:nvPicPr>
        <xdr:cNvPr id="477" name="図 476">
          <a:extLst>
            <a:ext uri="{FF2B5EF4-FFF2-40B4-BE49-F238E27FC236}">
              <a16:creationId xmlns:a16="http://schemas.microsoft.com/office/drawing/2014/main" id="{9CFE2C70-1AA0-49EC-7F71-301123628359}"/>
            </a:ext>
          </a:extLst>
        </xdr:cNvPr>
        <xdr:cNvPicPr>
          <a:picLocks noChangeAspect="1"/>
        </xdr:cNvPicPr>
      </xdr:nvPicPr>
      <xdr:blipFill>
        <a:blip xmlns:r="http://schemas.openxmlformats.org/officeDocument/2006/relationships" r:embed="rId238"/>
        <a:stretch>
          <a:fillRect/>
        </a:stretch>
      </xdr:blipFill>
      <xdr:spPr>
        <a:xfrm>
          <a:off x="3898900" y="852716100"/>
          <a:ext cx="1561905" cy="1561905"/>
        </a:xfrm>
        <a:prstGeom prst="rect">
          <a:avLst/>
        </a:prstGeom>
      </xdr:spPr>
    </xdr:pic>
    <xdr:clientData/>
  </xdr:twoCellAnchor>
  <xdr:twoCellAnchor editAs="oneCell">
    <xdr:from>
      <xdr:col>5</xdr:col>
      <xdr:colOff>2835910</xdr:colOff>
      <xdr:row>1667</xdr:row>
      <xdr:rowOff>21590</xdr:rowOff>
    </xdr:from>
    <xdr:to>
      <xdr:col>5</xdr:col>
      <xdr:colOff>4397815</xdr:colOff>
      <xdr:row>1667</xdr:row>
      <xdr:rowOff>1585400</xdr:rowOff>
    </xdr:to>
    <xdr:pic>
      <xdr:nvPicPr>
        <xdr:cNvPr id="478" name="図 477">
          <a:extLst>
            <a:ext uri="{FF2B5EF4-FFF2-40B4-BE49-F238E27FC236}">
              <a16:creationId xmlns:a16="http://schemas.microsoft.com/office/drawing/2014/main" id="{66D4C245-3BB9-40C0-CB06-97063AD0B495}"/>
            </a:ext>
          </a:extLst>
        </xdr:cNvPr>
        <xdr:cNvPicPr>
          <a:picLocks noChangeAspect="1"/>
        </xdr:cNvPicPr>
      </xdr:nvPicPr>
      <xdr:blipFill>
        <a:blip xmlns:r="http://schemas.openxmlformats.org/officeDocument/2006/relationships" r:embed="rId238"/>
        <a:stretch>
          <a:fillRect/>
        </a:stretch>
      </xdr:blipFill>
      <xdr:spPr>
        <a:xfrm>
          <a:off x="8970010" y="852712290"/>
          <a:ext cx="1565715" cy="1561905"/>
        </a:xfrm>
        <a:prstGeom prst="rect">
          <a:avLst/>
        </a:prstGeom>
      </xdr:spPr>
    </xdr:pic>
    <xdr:clientData/>
  </xdr:twoCellAnchor>
  <xdr:twoCellAnchor editAs="oneCell">
    <xdr:from>
      <xdr:col>2</xdr:col>
      <xdr:colOff>2835910</xdr:colOff>
      <xdr:row>1674</xdr:row>
      <xdr:rowOff>25400</xdr:rowOff>
    </xdr:from>
    <xdr:to>
      <xdr:col>2</xdr:col>
      <xdr:colOff>4401625</xdr:colOff>
      <xdr:row>1674</xdr:row>
      <xdr:rowOff>1577780</xdr:rowOff>
    </xdr:to>
    <xdr:pic>
      <xdr:nvPicPr>
        <xdr:cNvPr id="479" name="図 478">
          <a:extLst>
            <a:ext uri="{FF2B5EF4-FFF2-40B4-BE49-F238E27FC236}">
              <a16:creationId xmlns:a16="http://schemas.microsoft.com/office/drawing/2014/main" id="{9DD797E6-1BDA-BAC4-359A-010A2DC8B0F4}"/>
            </a:ext>
          </a:extLst>
        </xdr:cNvPr>
        <xdr:cNvPicPr>
          <a:picLocks noChangeAspect="1"/>
        </xdr:cNvPicPr>
      </xdr:nvPicPr>
      <xdr:blipFill>
        <a:blip xmlns:r="http://schemas.openxmlformats.org/officeDocument/2006/relationships" r:embed="rId239"/>
        <a:stretch>
          <a:fillRect/>
        </a:stretch>
      </xdr:blipFill>
      <xdr:spPr>
        <a:xfrm>
          <a:off x="3902710" y="856297500"/>
          <a:ext cx="1561905" cy="1561905"/>
        </a:xfrm>
        <a:prstGeom prst="rect">
          <a:avLst/>
        </a:prstGeom>
      </xdr:spPr>
    </xdr:pic>
    <xdr:clientData/>
  </xdr:twoCellAnchor>
  <xdr:twoCellAnchor editAs="oneCell">
    <xdr:from>
      <xdr:col>5</xdr:col>
      <xdr:colOff>2835910</xdr:colOff>
      <xdr:row>1674</xdr:row>
      <xdr:rowOff>25400</xdr:rowOff>
    </xdr:from>
    <xdr:to>
      <xdr:col>5</xdr:col>
      <xdr:colOff>4397815</xdr:colOff>
      <xdr:row>1674</xdr:row>
      <xdr:rowOff>1577780</xdr:rowOff>
    </xdr:to>
    <xdr:pic>
      <xdr:nvPicPr>
        <xdr:cNvPr id="480" name="図 479">
          <a:extLst>
            <a:ext uri="{FF2B5EF4-FFF2-40B4-BE49-F238E27FC236}">
              <a16:creationId xmlns:a16="http://schemas.microsoft.com/office/drawing/2014/main" id="{C8C82034-44FA-4015-62E1-FA81D1B545E7}"/>
            </a:ext>
          </a:extLst>
        </xdr:cNvPr>
        <xdr:cNvPicPr>
          <a:picLocks noChangeAspect="1"/>
        </xdr:cNvPicPr>
      </xdr:nvPicPr>
      <xdr:blipFill>
        <a:blip xmlns:r="http://schemas.openxmlformats.org/officeDocument/2006/relationships" r:embed="rId239"/>
        <a:stretch>
          <a:fillRect/>
        </a:stretch>
      </xdr:blipFill>
      <xdr:spPr>
        <a:xfrm>
          <a:off x="8970010" y="856297500"/>
          <a:ext cx="1565715" cy="1561905"/>
        </a:xfrm>
        <a:prstGeom prst="rect">
          <a:avLst/>
        </a:prstGeom>
      </xdr:spPr>
    </xdr:pic>
    <xdr:clientData/>
  </xdr:twoCellAnchor>
  <xdr:twoCellAnchor editAs="oneCell">
    <xdr:from>
      <xdr:col>2</xdr:col>
      <xdr:colOff>2844800</xdr:colOff>
      <xdr:row>1681</xdr:row>
      <xdr:rowOff>12700</xdr:rowOff>
    </xdr:from>
    <xdr:to>
      <xdr:col>2</xdr:col>
      <xdr:colOff>4399085</xdr:colOff>
      <xdr:row>1681</xdr:row>
      <xdr:rowOff>1578415</xdr:rowOff>
    </xdr:to>
    <xdr:pic>
      <xdr:nvPicPr>
        <xdr:cNvPr id="481" name="図 480">
          <a:extLst>
            <a:ext uri="{FF2B5EF4-FFF2-40B4-BE49-F238E27FC236}">
              <a16:creationId xmlns:a16="http://schemas.microsoft.com/office/drawing/2014/main" id="{2D68FDE0-AF58-88B9-EC53-FDBDC25779DC}"/>
            </a:ext>
          </a:extLst>
        </xdr:cNvPr>
        <xdr:cNvPicPr>
          <a:picLocks noChangeAspect="1"/>
        </xdr:cNvPicPr>
      </xdr:nvPicPr>
      <xdr:blipFill>
        <a:blip xmlns:r="http://schemas.openxmlformats.org/officeDocument/2006/relationships" r:embed="rId240"/>
        <a:stretch>
          <a:fillRect/>
        </a:stretch>
      </xdr:blipFill>
      <xdr:spPr>
        <a:xfrm>
          <a:off x="3911600" y="859866200"/>
          <a:ext cx="1561905" cy="1561905"/>
        </a:xfrm>
        <a:prstGeom prst="rect">
          <a:avLst/>
        </a:prstGeom>
      </xdr:spPr>
    </xdr:pic>
    <xdr:clientData/>
  </xdr:twoCellAnchor>
  <xdr:twoCellAnchor editAs="oneCell">
    <xdr:from>
      <xdr:col>5</xdr:col>
      <xdr:colOff>2844800</xdr:colOff>
      <xdr:row>1681</xdr:row>
      <xdr:rowOff>12700</xdr:rowOff>
    </xdr:from>
    <xdr:to>
      <xdr:col>5</xdr:col>
      <xdr:colOff>4399085</xdr:colOff>
      <xdr:row>1681</xdr:row>
      <xdr:rowOff>1578415</xdr:rowOff>
    </xdr:to>
    <xdr:pic>
      <xdr:nvPicPr>
        <xdr:cNvPr id="482" name="図 481">
          <a:extLst>
            <a:ext uri="{FF2B5EF4-FFF2-40B4-BE49-F238E27FC236}">
              <a16:creationId xmlns:a16="http://schemas.microsoft.com/office/drawing/2014/main" id="{C290D655-822B-1593-E62B-35DA71B3C9C3}"/>
            </a:ext>
          </a:extLst>
        </xdr:cNvPr>
        <xdr:cNvPicPr>
          <a:picLocks noChangeAspect="1"/>
        </xdr:cNvPicPr>
      </xdr:nvPicPr>
      <xdr:blipFill>
        <a:blip xmlns:r="http://schemas.openxmlformats.org/officeDocument/2006/relationships" r:embed="rId240"/>
        <a:stretch>
          <a:fillRect/>
        </a:stretch>
      </xdr:blipFill>
      <xdr:spPr>
        <a:xfrm>
          <a:off x="8978900" y="859866200"/>
          <a:ext cx="1561905" cy="1561905"/>
        </a:xfrm>
        <a:prstGeom prst="rect">
          <a:avLst/>
        </a:prstGeom>
      </xdr:spPr>
    </xdr:pic>
    <xdr:clientData/>
  </xdr:twoCellAnchor>
  <xdr:twoCellAnchor editAs="oneCell">
    <xdr:from>
      <xdr:col>2</xdr:col>
      <xdr:colOff>2832100</xdr:colOff>
      <xdr:row>1688</xdr:row>
      <xdr:rowOff>12700</xdr:rowOff>
    </xdr:from>
    <xdr:to>
      <xdr:col>2</xdr:col>
      <xdr:colOff>4401625</xdr:colOff>
      <xdr:row>1688</xdr:row>
      <xdr:rowOff>1576510</xdr:rowOff>
    </xdr:to>
    <xdr:pic>
      <xdr:nvPicPr>
        <xdr:cNvPr id="483" name="図 482">
          <a:extLst>
            <a:ext uri="{FF2B5EF4-FFF2-40B4-BE49-F238E27FC236}">
              <a16:creationId xmlns:a16="http://schemas.microsoft.com/office/drawing/2014/main" id="{89137B60-EDD0-EDD6-3CAB-23AD965849F6}"/>
            </a:ext>
          </a:extLst>
        </xdr:cNvPr>
        <xdr:cNvPicPr>
          <a:picLocks noChangeAspect="1"/>
        </xdr:cNvPicPr>
      </xdr:nvPicPr>
      <xdr:blipFill>
        <a:blip xmlns:r="http://schemas.openxmlformats.org/officeDocument/2006/relationships" r:embed="rId241"/>
        <a:stretch>
          <a:fillRect/>
        </a:stretch>
      </xdr:blipFill>
      <xdr:spPr>
        <a:xfrm>
          <a:off x="3898900" y="863447600"/>
          <a:ext cx="1561905" cy="1561905"/>
        </a:xfrm>
        <a:prstGeom prst="rect">
          <a:avLst/>
        </a:prstGeom>
      </xdr:spPr>
    </xdr:pic>
    <xdr:clientData/>
  </xdr:twoCellAnchor>
  <xdr:twoCellAnchor editAs="oneCell">
    <xdr:from>
      <xdr:col>5</xdr:col>
      <xdr:colOff>2832100</xdr:colOff>
      <xdr:row>1688</xdr:row>
      <xdr:rowOff>12700</xdr:rowOff>
    </xdr:from>
    <xdr:to>
      <xdr:col>5</xdr:col>
      <xdr:colOff>4397815</xdr:colOff>
      <xdr:row>1688</xdr:row>
      <xdr:rowOff>1576510</xdr:rowOff>
    </xdr:to>
    <xdr:pic>
      <xdr:nvPicPr>
        <xdr:cNvPr id="484" name="図 483">
          <a:extLst>
            <a:ext uri="{FF2B5EF4-FFF2-40B4-BE49-F238E27FC236}">
              <a16:creationId xmlns:a16="http://schemas.microsoft.com/office/drawing/2014/main" id="{25F2957D-7742-CEEC-DAFC-EBE86A4B0482}"/>
            </a:ext>
          </a:extLst>
        </xdr:cNvPr>
        <xdr:cNvPicPr>
          <a:picLocks noChangeAspect="1"/>
        </xdr:cNvPicPr>
      </xdr:nvPicPr>
      <xdr:blipFill>
        <a:blip xmlns:r="http://schemas.openxmlformats.org/officeDocument/2006/relationships" r:embed="rId241"/>
        <a:stretch>
          <a:fillRect/>
        </a:stretch>
      </xdr:blipFill>
      <xdr:spPr>
        <a:xfrm>
          <a:off x="8966200" y="863447600"/>
          <a:ext cx="1565715" cy="1561905"/>
        </a:xfrm>
        <a:prstGeom prst="rect">
          <a:avLst/>
        </a:prstGeom>
      </xdr:spPr>
    </xdr:pic>
    <xdr:clientData/>
  </xdr:twoCellAnchor>
  <xdr:twoCellAnchor editAs="oneCell">
    <xdr:from>
      <xdr:col>2</xdr:col>
      <xdr:colOff>2832100</xdr:colOff>
      <xdr:row>1695</xdr:row>
      <xdr:rowOff>12700</xdr:rowOff>
    </xdr:from>
    <xdr:to>
      <xdr:col>2</xdr:col>
      <xdr:colOff>4401625</xdr:colOff>
      <xdr:row>1695</xdr:row>
      <xdr:rowOff>1578415</xdr:rowOff>
    </xdr:to>
    <xdr:pic>
      <xdr:nvPicPr>
        <xdr:cNvPr id="485" name="図 484">
          <a:extLst>
            <a:ext uri="{FF2B5EF4-FFF2-40B4-BE49-F238E27FC236}">
              <a16:creationId xmlns:a16="http://schemas.microsoft.com/office/drawing/2014/main" id="{3AD2BAC5-A47C-DCA1-3341-05C35D0BCB29}"/>
            </a:ext>
          </a:extLst>
        </xdr:cNvPr>
        <xdr:cNvPicPr>
          <a:picLocks noChangeAspect="1"/>
        </xdr:cNvPicPr>
      </xdr:nvPicPr>
      <xdr:blipFill>
        <a:blip xmlns:r="http://schemas.openxmlformats.org/officeDocument/2006/relationships" r:embed="rId242"/>
        <a:stretch>
          <a:fillRect/>
        </a:stretch>
      </xdr:blipFill>
      <xdr:spPr>
        <a:xfrm>
          <a:off x="3898900" y="867029000"/>
          <a:ext cx="1561905" cy="1561905"/>
        </a:xfrm>
        <a:prstGeom prst="rect">
          <a:avLst/>
        </a:prstGeom>
      </xdr:spPr>
    </xdr:pic>
    <xdr:clientData/>
  </xdr:twoCellAnchor>
  <xdr:twoCellAnchor editAs="oneCell">
    <xdr:from>
      <xdr:col>5</xdr:col>
      <xdr:colOff>2844800</xdr:colOff>
      <xdr:row>1695</xdr:row>
      <xdr:rowOff>12700</xdr:rowOff>
    </xdr:from>
    <xdr:to>
      <xdr:col>5</xdr:col>
      <xdr:colOff>4399085</xdr:colOff>
      <xdr:row>1695</xdr:row>
      <xdr:rowOff>1578415</xdr:rowOff>
    </xdr:to>
    <xdr:pic>
      <xdr:nvPicPr>
        <xdr:cNvPr id="486" name="図 485">
          <a:extLst>
            <a:ext uri="{FF2B5EF4-FFF2-40B4-BE49-F238E27FC236}">
              <a16:creationId xmlns:a16="http://schemas.microsoft.com/office/drawing/2014/main" id="{6A16E96A-D4DB-A8D4-D651-9B1B083C0297}"/>
            </a:ext>
          </a:extLst>
        </xdr:cNvPr>
        <xdr:cNvPicPr>
          <a:picLocks noChangeAspect="1"/>
        </xdr:cNvPicPr>
      </xdr:nvPicPr>
      <xdr:blipFill>
        <a:blip xmlns:r="http://schemas.openxmlformats.org/officeDocument/2006/relationships" r:embed="rId242"/>
        <a:stretch>
          <a:fillRect/>
        </a:stretch>
      </xdr:blipFill>
      <xdr:spPr>
        <a:xfrm>
          <a:off x="8978900" y="867029000"/>
          <a:ext cx="1561905" cy="1561905"/>
        </a:xfrm>
        <a:prstGeom prst="rect">
          <a:avLst/>
        </a:prstGeom>
      </xdr:spPr>
    </xdr:pic>
    <xdr:clientData/>
  </xdr:twoCellAnchor>
  <xdr:twoCellAnchor editAs="oneCell">
    <xdr:from>
      <xdr:col>2</xdr:col>
      <xdr:colOff>2837180</xdr:colOff>
      <xdr:row>1702</xdr:row>
      <xdr:rowOff>8890</xdr:rowOff>
    </xdr:from>
    <xdr:to>
      <xdr:col>2</xdr:col>
      <xdr:colOff>4399085</xdr:colOff>
      <xdr:row>1702</xdr:row>
      <xdr:rowOff>1576510</xdr:rowOff>
    </xdr:to>
    <xdr:pic>
      <xdr:nvPicPr>
        <xdr:cNvPr id="487" name="図 486">
          <a:extLst>
            <a:ext uri="{FF2B5EF4-FFF2-40B4-BE49-F238E27FC236}">
              <a16:creationId xmlns:a16="http://schemas.microsoft.com/office/drawing/2014/main" id="{EDBEA7B9-CCA1-4D05-EE81-DA9627813EA1}"/>
            </a:ext>
          </a:extLst>
        </xdr:cNvPr>
        <xdr:cNvPicPr>
          <a:picLocks noChangeAspect="1"/>
        </xdr:cNvPicPr>
      </xdr:nvPicPr>
      <xdr:blipFill>
        <a:blip xmlns:r="http://schemas.openxmlformats.org/officeDocument/2006/relationships" r:embed="rId243"/>
        <a:stretch>
          <a:fillRect/>
        </a:stretch>
      </xdr:blipFill>
      <xdr:spPr>
        <a:xfrm>
          <a:off x="3903980" y="870606590"/>
          <a:ext cx="1561905" cy="1561905"/>
        </a:xfrm>
        <a:prstGeom prst="rect">
          <a:avLst/>
        </a:prstGeom>
      </xdr:spPr>
    </xdr:pic>
    <xdr:clientData/>
  </xdr:twoCellAnchor>
  <xdr:twoCellAnchor editAs="oneCell">
    <xdr:from>
      <xdr:col>5</xdr:col>
      <xdr:colOff>2832100</xdr:colOff>
      <xdr:row>1702</xdr:row>
      <xdr:rowOff>21590</xdr:rowOff>
    </xdr:from>
    <xdr:to>
      <xdr:col>5</xdr:col>
      <xdr:colOff>4397815</xdr:colOff>
      <xdr:row>1702</xdr:row>
      <xdr:rowOff>1577780</xdr:rowOff>
    </xdr:to>
    <xdr:pic>
      <xdr:nvPicPr>
        <xdr:cNvPr id="488" name="図 487">
          <a:extLst>
            <a:ext uri="{FF2B5EF4-FFF2-40B4-BE49-F238E27FC236}">
              <a16:creationId xmlns:a16="http://schemas.microsoft.com/office/drawing/2014/main" id="{591C1366-DB76-23E0-A992-C808A1B6D19B}"/>
            </a:ext>
          </a:extLst>
        </xdr:cNvPr>
        <xdr:cNvPicPr>
          <a:picLocks noChangeAspect="1"/>
        </xdr:cNvPicPr>
      </xdr:nvPicPr>
      <xdr:blipFill>
        <a:blip xmlns:r="http://schemas.openxmlformats.org/officeDocument/2006/relationships" r:embed="rId243"/>
        <a:stretch>
          <a:fillRect/>
        </a:stretch>
      </xdr:blipFill>
      <xdr:spPr>
        <a:xfrm>
          <a:off x="8966200" y="870619290"/>
          <a:ext cx="1565715" cy="1561905"/>
        </a:xfrm>
        <a:prstGeom prst="rect">
          <a:avLst/>
        </a:prstGeom>
      </xdr:spPr>
    </xdr:pic>
    <xdr:clientData/>
  </xdr:twoCellAnchor>
  <xdr:twoCellAnchor editAs="oneCell">
    <xdr:from>
      <xdr:col>2</xdr:col>
      <xdr:colOff>2832100</xdr:colOff>
      <xdr:row>1709</xdr:row>
      <xdr:rowOff>12700</xdr:rowOff>
    </xdr:from>
    <xdr:to>
      <xdr:col>2</xdr:col>
      <xdr:colOff>4401625</xdr:colOff>
      <xdr:row>1709</xdr:row>
      <xdr:rowOff>1578415</xdr:rowOff>
    </xdr:to>
    <xdr:pic>
      <xdr:nvPicPr>
        <xdr:cNvPr id="489" name="図 488">
          <a:extLst>
            <a:ext uri="{FF2B5EF4-FFF2-40B4-BE49-F238E27FC236}">
              <a16:creationId xmlns:a16="http://schemas.microsoft.com/office/drawing/2014/main" id="{76AC4D31-0129-3F80-47B4-B086299A2B48}"/>
            </a:ext>
          </a:extLst>
        </xdr:cNvPr>
        <xdr:cNvPicPr>
          <a:picLocks noChangeAspect="1"/>
        </xdr:cNvPicPr>
      </xdr:nvPicPr>
      <xdr:blipFill>
        <a:blip xmlns:r="http://schemas.openxmlformats.org/officeDocument/2006/relationships" r:embed="rId244"/>
        <a:stretch>
          <a:fillRect/>
        </a:stretch>
      </xdr:blipFill>
      <xdr:spPr>
        <a:xfrm>
          <a:off x="3898900" y="874191800"/>
          <a:ext cx="1561905" cy="1561905"/>
        </a:xfrm>
        <a:prstGeom prst="rect">
          <a:avLst/>
        </a:prstGeom>
      </xdr:spPr>
    </xdr:pic>
    <xdr:clientData/>
  </xdr:twoCellAnchor>
  <xdr:twoCellAnchor editAs="oneCell">
    <xdr:from>
      <xdr:col>5</xdr:col>
      <xdr:colOff>2839720</xdr:colOff>
      <xdr:row>1709</xdr:row>
      <xdr:rowOff>31115</xdr:rowOff>
    </xdr:from>
    <xdr:to>
      <xdr:col>5</xdr:col>
      <xdr:colOff>4401625</xdr:colOff>
      <xdr:row>1709</xdr:row>
      <xdr:rowOff>1585400</xdr:rowOff>
    </xdr:to>
    <xdr:pic>
      <xdr:nvPicPr>
        <xdr:cNvPr id="490" name="図 489">
          <a:extLst>
            <a:ext uri="{FF2B5EF4-FFF2-40B4-BE49-F238E27FC236}">
              <a16:creationId xmlns:a16="http://schemas.microsoft.com/office/drawing/2014/main" id="{801C099A-D09C-13ED-1504-6A55189C9BB0}"/>
            </a:ext>
          </a:extLst>
        </xdr:cNvPr>
        <xdr:cNvPicPr>
          <a:picLocks noChangeAspect="1"/>
        </xdr:cNvPicPr>
      </xdr:nvPicPr>
      <xdr:blipFill>
        <a:blip xmlns:r="http://schemas.openxmlformats.org/officeDocument/2006/relationships" r:embed="rId244"/>
        <a:stretch>
          <a:fillRect/>
        </a:stretch>
      </xdr:blipFill>
      <xdr:spPr>
        <a:xfrm>
          <a:off x="8973820" y="874210215"/>
          <a:ext cx="1561905" cy="1560000"/>
        </a:xfrm>
        <a:prstGeom prst="rect">
          <a:avLst/>
        </a:prstGeom>
      </xdr:spPr>
    </xdr:pic>
    <xdr:clientData/>
  </xdr:twoCellAnchor>
  <xdr:twoCellAnchor editAs="oneCell">
    <xdr:from>
      <xdr:col>2</xdr:col>
      <xdr:colOff>2835275</xdr:colOff>
      <xdr:row>1716</xdr:row>
      <xdr:rowOff>21590</xdr:rowOff>
    </xdr:from>
    <xdr:to>
      <xdr:col>2</xdr:col>
      <xdr:colOff>4397180</xdr:colOff>
      <xdr:row>1716</xdr:row>
      <xdr:rowOff>1577780</xdr:rowOff>
    </xdr:to>
    <xdr:pic>
      <xdr:nvPicPr>
        <xdr:cNvPr id="491" name="図 490">
          <a:extLst>
            <a:ext uri="{FF2B5EF4-FFF2-40B4-BE49-F238E27FC236}">
              <a16:creationId xmlns:a16="http://schemas.microsoft.com/office/drawing/2014/main" id="{5379FE76-FF73-155B-B8ED-88EC0B195780}"/>
            </a:ext>
          </a:extLst>
        </xdr:cNvPr>
        <xdr:cNvPicPr>
          <a:picLocks noChangeAspect="1"/>
        </xdr:cNvPicPr>
      </xdr:nvPicPr>
      <xdr:blipFill>
        <a:blip xmlns:r="http://schemas.openxmlformats.org/officeDocument/2006/relationships" r:embed="rId245"/>
        <a:stretch>
          <a:fillRect/>
        </a:stretch>
      </xdr:blipFill>
      <xdr:spPr>
        <a:xfrm>
          <a:off x="3902075" y="877782090"/>
          <a:ext cx="1561905" cy="1561905"/>
        </a:xfrm>
        <a:prstGeom prst="rect">
          <a:avLst/>
        </a:prstGeom>
      </xdr:spPr>
    </xdr:pic>
    <xdr:clientData/>
  </xdr:twoCellAnchor>
  <xdr:twoCellAnchor editAs="oneCell">
    <xdr:from>
      <xdr:col>5</xdr:col>
      <xdr:colOff>2832100</xdr:colOff>
      <xdr:row>1716</xdr:row>
      <xdr:rowOff>29210</xdr:rowOff>
    </xdr:from>
    <xdr:to>
      <xdr:col>5</xdr:col>
      <xdr:colOff>4397815</xdr:colOff>
      <xdr:row>1716</xdr:row>
      <xdr:rowOff>1577780</xdr:rowOff>
    </xdr:to>
    <xdr:pic>
      <xdr:nvPicPr>
        <xdr:cNvPr id="492" name="図 491">
          <a:extLst>
            <a:ext uri="{FF2B5EF4-FFF2-40B4-BE49-F238E27FC236}">
              <a16:creationId xmlns:a16="http://schemas.microsoft.com/office/drawing/2014/main" id="{FE7E9ACB-B453-80E2-F2E7-C51B9A4B40B9}"/>
            </a:ext>
          </a:extLst>
        </xdr:cNvPr>
        <xdr:cNvPicPr>
          <a:picLocks noChangeAspect="1"/>
        </xdr:cNvPicPr>
      </xdr:nvPicPr>
      <xdr:blipFill>
        <a:blip xmlns:r="http://schemas.openxmlformats.org/officeDocument/2006/relationships" r:embed="rId245"/>
        <a:stretch>
          <a:fillRect/>
        </a:stretch>
      </xdr:blipFill>
      <xdr:spPr>
        <a:xfrm>
          <a:off x="8966200" y="877789710"/>
          <a:ext cx="1565715" cy="1560000"/>
        </a:xfrm>
        <a:prstGeom prst="rect">
          <a:avLst/>
        </a:prstGeom>
      </xdr:spPr>
    </xdr:pic>
    <xdr:clientData/>
  </xdr:twoCellAnchor>
  <xdr:twoCellAnchor editAs="oneCell">
    <xdr:from>
      <xdr:col>2</xdr:col>
      <xdr:colOff>2844800</xdr:colOff>
      <xdr:row>1723</xdr:row>
      <xdr:rowOff>12700</xdr:rowOff>
    </xdr:from>
    <xdr:to>
      <xdr:col>2</xdr:col>
      <xdr:colOff>4402895</xdr:colOff>
      <xdr:row>1723</xdr:row>
      <xdr:rowOff>1584130</xdr:rowOff>
    </xdr:to>
    <xdr:pic>
      <xdr:nvPicPr>
        <xdr:cNvPr id="499" name="図 498">
          <a:extLst>
            <a:ext uri="{FF2B5EF4-FFF2-40B4-BE49-F238E27FC236}">
              <a16:creationId xmlns:a16="http://schemas.microsoft.com/office/drawing/2014/main" id="{D5ACBF1B-2A9B-9379-AE44-CF8C8B3BC690}"/>
            </a:ext>
          </a:extLst>
        </xdr:cNvPr>
        <xdr:cNvPicPr>
          <a:picLocks noChangeAspect="1"/>
        </xdr:cNvPicPr>
      </xdr:nvPicPr>
      <xdr:blipFill>
        <a:blip xmlns:r="http://schemas.openxmlformats.org/officeDocument/2006/relationships" r:embed="rId246"/>
        <a:stretch>
          <a:fillRect/>
        </a:stretch>
      </xdr:blipFill>
      <xdr:spPr>
        <a:xfrm>
          <a:off x="3911600" y="881354600"/>
          <a:ext cx="1561905" cy="1561905"/>
        </a:xfrm>
        <a:prstGeom prst="rect">
          <a:avLst/>
        </a:prstGeom>
      </xdr:spPr>
    </xdr:pic>
    <xdr:clientData/>
  </xdr:twoCellAnchor>
  <xdr:twoCellAnchor editAs="oneCell">
    <xdr:from>
      <xdr:col>5</xdr:col>
      <xdr:colOff>2832100</xdr:colOff>
      <xdr:row>1723</xdr:row>
      <xdr:rowOff>12700</xdr:rowOff>
    </xdr:from>
    <xdr:to>
      <xdr:col>5</xdr:col>
      <xdr:colOff>4397815</xdr:colOff>
      <xdr:row>1723</xdr:row>
      <xdr:rowOff>1584130</xdr:rowOff>
    </xdr:to>
    <xdr:pic>
      <xdr:nvPicPr>
        <xdr:cNvPr id="500" name="図 499">
          <a:extLst>
            <a:ext uri="{FF2B5EF4-FFF2-40B4-BE49-F238E27FC236}">
              <a16:creationId xmlns:a16="http://schemas.microsoft.com/office/drawing/2014/main" id="{12AE849C-AF65-87A6-AAB0-79B4C815E1EE}"/>
            </a:ext>
          </a:extLst>
        </xdr:cNvPr>
        <xdr:cNvPicPr>
          <a:picLocks noChangeAspect="1"/>
        </xdr:cNvPicPr>
      </xdr:nvPicPr>
      <xdr:blipFill>
        <a:blip xmlns:r="http://schemas.openxmlformats.org/officeDocument/2006/relationships" r:embed="rId246"/>
        <a:stretch>
          <a:fillRect/>
        </a:stretch>
      </xdr:blipFill>
      <xdr:spPr>
        <a:xfrm>
          <a:off x="8966200" y="881354600"/>
          <a:ext cx="1561905" cy="1561905"/>
        </a:xfrm>
        <a:prstGeom prst="rect">
          <a:avLst/>
        </a:prstGeom>
      </xdr:spPr>
    </xdr:pic>
    <xdr:clientData/>
  </xdr:twoCellAnchor>
  <xdr:twoCellAnchor editAs="oneCell">
    <xdr:from>
      <xdr:col>2</xdr:col>
      <xdr:colOff>2844800</xdr:colOff>
      <xdr:row>1730</xdr:row>
      <xdr:rowOff>12700</xdr:rowOff>
    </xdr:from>
    <xdr:to>
      <xdr:col>2</xdr:col>
      <xdr:colOff>4402895</xdr:colOff>
      <xdr:row>1730</xdr:row>
      <xdr:rowOff>1580320</xdr:rowOff>
    </xdr:to>
    <xdr:pic>
      <xdr:nvPicPr>
        <xdr:cNvPr id="501" name="図 500">
          <a:extLst>
            <a:ext uri="{FF2B5EF4-FFF2-40B4-BE49-F238E27FC236}">
              <a16:creationId xmlns:a16="http://schemas.microsoft.com/office/drawing/2014/main" id="{E98AA0C6-D50C-C12B-DB42-E21B4F3AC9C8}"/>
            </a:ext>
          </a:extLst>
        </xdr:cNvPr>
        <xdr:cNvPicPr>
          <a:picLocks noChangeAspect="1"/>
        </xdr:cNvPicPr>
      </xdr:nvPicPr>
      <xdr:blipFill>
        <a:blip xmlns:r="http://schemas.openxmlformats.org/officeDocument/2006/relationships" r:embed="rId247"/>
        <a:stretch>
          <a:fillRect/>
        </a:stretch>
      </xdr:blipFill>
      <xdr:spPr>
        <a:xfrm>
          <a:off x="3911600" y="884936000"/>
          <a:ext cx="1561905" cy="1561905"/>
        </a:xfrm>
        <a:prstGeom prst="rect">
          <a:avLst/>
        </a:prstGeom>
      </xdr:spPr>
    </xdr:pic>
    <xdr:clientData/>
  </xdr:twoCellAnchor>
  <xdr:twoCellAnchor editAs="oneCell">
    <xdr:from>
      <xdr:col>5</xdr:col>
      <xdr:colOff>2844800</xdr:colOff>
      <xdr:row>1730</xdr:row>
      <xdr:rowOff>25400</xdr:rowOff>
    </xdr:from>
    <xdr:to>
      <xdr:col>5</xdr:col>
      <xdr:colOff>4402895</xdr:colOff>
      <xdr:row>1730</xdr:row>
      <xdr:rowOff>1577780</xdr:rowOff>
    </xdr:to>
    <xdr:pic>
      <xdr:nvPicPr>
        <xdr:cNvPr id="502" name="図 501">
          <a:extLst>
            <a:ext uri="{FF2B5EF4-FFF2-40B4-BE49-F238E27FC236}">
              <a16:creationId xmlns:a16="http://schemas.microsoft.com/office/drawing/2014/main" id="{E954C512-E23A-169D-1027-6B85E25ED11B}"/>
            </a:ext>
          </a:extLst>
        </xdr:cNvPr>
        <xdr:cNvPicPr>
          <a:picLocks noChangeAspect="1"/>
        </xdr:cNvPicPr>
      </xdr:nvPicPr>
      <xdr:blipFill>
        <a:blip xmlns:r="http://schemas.openxmlformats.org/officeDocument/2006/relationships" r:embed="rId247"/>
        <a:stretch>
          <a:fillRect/>
        </a:stretch>
      </xdr:blipFill>
      <xdr:spPr>
        <a:xfrm>
          <a:off x="8978900" y="884948700"/>
          <a:ext cx="1561905" cy="1561905"/>
        </a:xfrm>
        <a:prstGeom prst="rect">
          <a:avLst/>
        </a:prstGeom>
      </xdr:spPr>
    </xdr:pic>
    <xdr:clientData/>
  </xdr:twoCellAnchor>
  <xdr:twoCellAnchor editAs="oneCell">
    <xdr:from>
      <xdr:col>2</xdr:col>
      <xdr:colOff>2832100</xdr:colOff>
      <xdr:row>1737</xdr:row>
      <xdr:rowOff>21590</xdr:rowOff>
    </xdr:from>
    <xdr:to>
      <xdr:col>2</xdr:col>
      <xdr:colOff>4397815</xdr:colOff>
      <xdr:row>1737</xdr:row>
      <xdr:rowOff>1585400</xdr:rowOff>
    </xdr:to>
    <xdr:pic>
      <xdr:nvPicPr>
        <xdr:cNvPr id="503" name="図 502">
          <a:extLst>
            <a:ext uri="{FF2B5EF4-FFF2-40B4-BE49-F238E27FC236}">
              <a16:creationId xmlns:a16="http://schemas.microsoft.com/office/drawing/2014/main" id="{FDAEB5F2-0487-A6FF-B960-79A023D055A9}"/>
            </a:ext>
          </a:extLst>
        </xdr:cNvPr>
        <xdr:cNvPicPr>
          <a:picLocks noChangeAspect="1"/>
        </xdr:cNvPicPr>
      </xdr:nvPicPr>
      <xdr:blipFill>
        <a:blip xmlns:r="http://schemas.openxmlformats.org/officeDocument/2006/relationships" r:embed="rId248"/>
        <a:stretch>
          <a:fillRect/>
        </a:stretch>
      </xdr:blipFill>
      <xdr:spPr>
        <a:xfrm>
          <a:off x="3898900" y="888526290"/>
          <a:ext cx="1561905" cy="1561905"/>
        </a:xfrm>
        <a:prstGeom prst="rect">
          <a:avLst/>
        </a:prstGeom>
      </xdr:spPr>
    </xdr:pic>
    <xdr:clientData/>
  </xdr:twoCellAnchor>
  <xdr:twoCellAnchor editAs="oneCell">
    <xdr:from>
      <xdr:col>5</xdr:col>
      <xdr:colOff>2834005</xdr:colOff>
      <xdr:row>1737</xdr:row>
      <xdr:rowOff>21590</xdr:rowOff>
    </xdr:from>
    <xdr:to>
      <xdr:col>5</xdr:col>
      <xdr:colOff>4399720</xdr:colOff>
      <xdr:row>1737</xdr:row>
      <xdr:rowOff>1585400</xdr:rowOff>
    </xdr:to>
    <xdr:pic>
      <xdr:nvPicPr>
        <xdr:cNvPr id="504" name="図 503">
          <a:extLst>
            <a:ext uri="{FF2B5EF4-FFF2-40B4-BE49-F238E27FC236}">
              <a16:creationId xmlns:a16="http://schemas.microsoft.com/office/drawing/2014/main" id="{3CAE8D08-B85A-B720-3981-14DB069F8013}"/>
            </a:ext>
          </a:extLst>
        </xdr:cNvPr>
        <xdr:cNvPicPr>
          <a:picLocks noChangeAspect="1"/>
        </xdr:cNvPicPr>
      </xdr:nvPicPr>
      <xdr:blipFill>
        <a:blip xmlns:r="http://schemas.openxmlformats.org/officeDocument/2006/relationships" r:embed="rId248"/>
        <a:stretch>
          <a:fillRect/>
        </a:stretch>
      </xdr:blipFill>
      <xdr:spPr>
        <a:xfrm>
          <a:off x="8968105" y="888526290"/>
          <a:ext cx="1561905" cy="1561905"/>
        </a:xfrm>
        <a:prstGeom prst="rect">
          <a:avLst/>
        </a:prstGeom>
      </xdr:spPr>
    </xdr:pic>
    <xdr:clientData/>
  </xdr:twoCellAnchor>
  <xdr:twoCellAnchor editAs="oneCell">
    <xdr:from>
      <xdr:col>2</xdr:col>
      <xdr:colOff>2844800</xdr:colOff>
      <xdr:row>1744</xdr:row>
      <xdr:rowOff>12700</xdr:rowOff>
    </xdr:from>
    <xdr:to>
      <xdr:col>2</xdr:col>
      <xdr:colOff>4402895</xdr:colOff>
      <xdr:row>1744</xdr:row>
      <xdr:rowOff>1580320</xdr:rowOff>
    </xdr:to>
    <xdr:pic>
      <xdr:nvPicPr>
        <xdr:cNvPr id="505" name="図 504">
          <a:extLst>
            <a:ext uri="{FF2B5EF4-FFF2-40B4-BE49-F238E27FC236}">
              <a16:creationId xmlns:a16="http://schemas.microsoft.com/office/drawing/2014/main" id="{EC525B4C-C107-ADCE-1597-229BA17163DC}"/>
            </a:ext>
          </a:extLst>
        </xdr:cNvPr>
        <xdr:cNvPicPr>
          <a:picLocks noChangeAspect="1"/>
        </xdr:cNvPicPr>
      </xdr:nvPicPr>
      <xdr:blipFill>
        <a:blip xmlns:r="http://schemas.openxmlformats.org/officeDocument/2006/relationships" r:embed="rId249"/>
        <a:stretch>
          <a:fillRect/>
        </a:stretch>
      </xdr:blipFill>
      <xdr:spPr>
        <a:xfrm>
          <a:off x="3911600" y="892098800"/>
          <a:ext cx="1561905" cy="1561905"/>
        </a:xfrm>
        <a:prstGeom prst="rect">
          <a:avLst/>
        </a:prstGeom>
      </xdr:spPr>
    </xdr:pic>
    <xdr:clientData/>
  </xdr:twoCellAnchor>
  <xdr:twoCellAnchor editAs="oneCell">
    <xdr:from>
      <xdr:col>5</xdr:col>
      <xdr:colOff>2840990</xdr:colOff>
      <xdr:row>1744</xdr:row>
      <xdr:rowOff>25400</xdr:rowOff>
    </xdr:from>
    <xdr:to>
      <xdr:col>5</xdr:col>
      <xdr:colOff>4399085</xdr:colOff>
      <xdr:row>1744</xdr:row>
      <xdr:rowOff>1577780</xdr:rowOff>
    </xdr:to>
    <xdr:pic>
      <xdr:nvPicPr>
        <xdr:cNvPr id="506" name="図 505">
          <a:extLst>
            <a:ext uri="{FF2B5EF4-FFF2-40B4-BE49-F238E27FC236}">
              <a16:creationId xmlns:a16="http://schemas.microsoft.com/office/drawing/2014/main" id="{A8578F3B-B5EA-FC22-75AA-3949BE6F0BE6}"/>
            </a:ext>
          </a:extLst>
        </xdr:cNvPr>
        <xdr:cNvPicPr>
          <a:picLocks noChangeAspect="1"/>
        </xdr:cNvPicPr>
      </xdr:nvPicPr>
      <xdr:blipFill>
        <a:blip xmlns:r="http://schemas.openxmlformats.org/officeDocument/2006/relationships" r:embed="rId249"/>
        <a:stretch>
          <a:fillRect/>
        </a:stretch>
      </xdr:blipFill>
      <xdr:spPr>
        <a:xfrm>
          <a:off x="8975090" y="892111500"/>
          <a:ext cx="1561905" cy="1561905"/>
        </a:xfrm>
        <a:prstGeom prst="rect">
          <a:avLst/>
        </a:prstGeom>
      </xdr:spPr>
    </xdr:pic>
    <xdr:clientData/>
  </xdr:twoCellAnchor>
  <xdr:twoCellAnchor editAs="oneCell">
    <xdr:from>
      <xdr:col>2</xdr:col>
      <xdr:colOff>2844800</xdr:colOff>
      <xdr:row>1751</xdr:row>
      <xdr:rowOff>25400</xdr:rowOff>
    </xdr:from>
    <xdr:to>
      <xdr:col>2</xdr:col>
      <xdr:colOff>4402895</xdr:colOff>
      <xdr:row>1751</xdr:row>
      <xdr:rowOff>1581590</xdr:rowOff>
    </xdr:to>
    <xdr:pic>
      <xdr:nvPicPr>
        <xdr:cNvPr id="511" name="図 510">
          <a:extLst>
            <a:ext uri="{FF2B5EF4-FFF2-40B4-BE49-F238E27FC236}">
              <a16:creationId xmlns:a16="http://schemas.microsoft.com/office/drawing/2014/main" id="{03C5BE36-7512-7E0B-755B-BFC7DF204124}"/>
            </a:ext>
          </a:extLst>
        </xdr:cNvPr>
        <xdr:cNvPicPr>
          <a:picLocks noChangeAspect="1"/>
        </xdr:cNvPicPr>
      </xdr:nvPicPr>
      <xdr:blipFill>
        <a:blip xmlns:r="http://schemas.openxmlformats.org/officeDocument/2006/relationships" r:embed="rId250"/>
        <a:stretch>
          <a:fillRect/>
        </a:stretch>
      </xdr:blipFill>
      <xdr:spPr>
        <a:xfrm>
          <a:off x="3911600" y="895692900"/>
          <a:ext cx="1561905" cy="1561905"/>
        </a:xfrm>
        <a:prstGeom prst="rect">
          <a:avLst/>
        </a:prstGeom>
      </xdr:spPr>
    </xdr:pic>
    <xdr:clientData/>
  </xdr:twoCellAnchor>
  <xdr:twoCellAnchor editAs="oneCell">
    <xdr:from>
      <xdr:col>5</xdr:col>
      <xdr:colOff>2844800</xdr:colOff>
      <xdr:row>1751</xdr:row>
      <xdr:rowOff>12700</xdr:rowOff>
    </xdr:from>
    <xdr:to>
      <xdr:col>6</xdr:col>
      <xdr:colOff>3615</xdr:colOff>
      <xdr:row>1751</xdr:row>
      <xdr:rowOff>1584130</xdr:rowOff>
    </xdr:to>
    <xdr:pic>
      <xdr:nvPicPr>
        <xdr:cNvPr id="148" name="図 147">
          <a:extLst>
            <a:ext uri="{FF2B5EF4-FFF2-40B4-BE49-F238E27FC236}">
              <a16:creationId xmlns:a16="http://schemas.microsoft.com/office/drawing/2014/main" id="{163DF22B-D2E0-F800-B98E-CA82A10A3A97}"/>
            </a:ext>
          </a:extLst>
        </xdr:cNvPr>
        <xdr:cNvPicPr>
          <a:picLocks noChangeAspect="1"/>
        </xdr:cNvPicPr>
      </xdr:nvPicPr>
      <xdr:blipFill>
        <a:blip xmlns:r="http://schemas.openxmlformats.org/officeDocument/2006/relationships" r:embed="rId250"/>
        <a:stretch>
          <a:fillRect/>
        </a:stretch>
      </xdr:blipFill>
      <xdr:spPr>
        <a:xfrm>
          <a:off x="8978900" y="895680200"/>
          <a:ext cx="1565715" cy="1561905"/>
        </a:xfrm>
        <a:prstGeom prst="rect">
          <a:avLst/>
        </a:prstGeom>
      </xdr:spPr>
    </xdr:pic>
    <xdr:clientData/>
  </xdr:twoCellAnchor>
  <xdr:twoCellAnchor editAs="oneCell">
    <xdr:from>
      <xdr:col>2</xdr:col>
      <xdr:colOff>2828290</xdr:colOff>
      <xdr:row>1758</xdr:row>
      <xdr:rowOff>17780</xdr:rowOff>
    </xdr:from>
    <xdr:to>
      <xdr:col>2</xdr:col>
      <xdr:colOff>4401625</xdr:colOff>
      <xdr:row>1758</xdr:row>
      <xdr:rowOff>1577780</xdr:rowOff>
    </xdr:to>
    <xdr:pic>
      <xdr:nvPicPr>
        <xdr:cNvPr id="149" name="図 148">
          <a:extLst>
            <a:ext uri="{FF2B5EF4-FFF2-40B4-BE49-F238E27FC236}">
              <a16:creationId xmlns:a16="http://schemas.microsoft.com/office/drawing/2014/main" id="{5A1BE5E9-2A46-C6D5-9730-1323DDC00477}"/>
            </a:ext>
          </a:extLst>
        </xdr:cNvPr>
        <xdr:cNvPicPr>
          <a:picLocks noChangeAspect="1"/>
        </xdr:cNvPicPr>
      </xdr:nvPicPr>
      <xdr:blipFill>
        <a:blip xmlns:r="http://schemas.openxmlformats.org/officeDocument/2006/relationships" r:embed="rId251"/>
        <a:stretch>
          <a:fillRect/>
        </a:stretch>
      </xdr:blipFill>
      <xdr:spPr>
        <a:xfrm>
          <a:off x="3895090" y="899266680"/>
          <a:ext cx="1560000" cy="1561905"/>
        </a:xfrm>
        <a:prstGeom prst="rect">
          <a:avLst/>
        </a:prstGeom>
      </xdr:spPr>
    </xdr:pic>
    <xdr:clientData/>
  </xdr:twoCellAnchor>
  <xdr:twoCellAnchor editAs="oneCell">
    <xdr:from>
      <xdr:col>5</xdr:col>
      <xdr:colOff>2832100</xdr:colOff>
      <xdr:row>1758</xdr:row>
      <xdr:rowOff>21590</xdr:rowOff>
    </xdr:from>
    <xdr:to>
      <xdr:col>5</xdr:col>
      <xdr:colOff>4401625</xdr:colOff>
      <xdr:row>1758</xdr:row>
      <xdr:rowOff>1581590</xdr:rowOff>
    </xdr:to>
    <xdr:pic>
      <xdr:nvPicPr>
        <xdr:cNvPr id="512" name="図 511">
          <a:extLst>
            <a:ext uri="{FF2B5EF4-FFF2-40B4-BE49-F238E27FC236}">
              <a16:creationId xmlns:a16="http://schemas.microsoft.com/office/drawing/2014/main" id="{CFB54C77-0118-1A31-E8CF-560BD8A7F831}"/>
            </a:ext>
          </a:extLst>
        </xdr:cNvPr>
        <xdr:cNvPicPr>
          <a:picLocks noChangeAspect="1"/>
        </xdr:cNvPicPr>
      </xdr:nvPicPr>
      <xdr:blipFill>
        <a:blip xmlns:r="http://schemas.openxmlformats.org/officeDocument/2006/relationships" r:embed="rId251"/>
        <a:stretch>
          <a:fillRect/>
        </a:stretch>
      </xdr:blipFill>
      <xdr:spPr>
        <a:xfrm>
          <a:off x="8966200" y="899270490"/>
          <a:ext cx="1565715" cy="1561905"/>
        </a:xfrm>
        <a:prstGeom prst="rect">
          <a:avLst/>
        </a:prstGeom>
      </xdr:spPr>
    </xdr:pic>
    <xdr:clientData/>
  </xdr:twoCellAnchor>
  <xdr:twoCellAnchor editAs="oneCell">
    <xdr:from>
      <xdr:col>2</xdr:col>
      <xdr:colOff>2844800</xdr:colOff>
      <xdr:row>1765</xdr:row>
      <xdr:rowOff>25400</xdr:rowOff>
    </xdr:from>
    <xdr:to>
      <xdr:col>2</xdr:col>
      <xdr:colOff>4402895</xdr:colOff>
      <xdr:row>1765</xdr:row>
      <xdr:rowOff>1581590</xdr:rowOff>
    </xdr:to>
    <xdr:pic>
      <xdr:nvPicPr>
        <xdr:cNvPr id="513" name="図 512">
          <a:extLst>
            <a:ext uri="{FF2B5EF4-FFF2-40B4-BE49-F238E27FC236}">
              <a16:creationId xmlns:a16="http://schemas.microsoft.com/office/drawing/2014/main" id="{73686036-B67D-5CF1-B387-8EF3C5CF06C7}"/>
            </a:ext>
          </a:extLst>
        </xdr:cNvPr>
        <xdr:cNvPicPr>
          <a:picLocks noChangeAspect="1"/>
        </xdr:cNvPicPr>
      </xdr:nvPicPr>
      <xdr:blipFill>
        <a:blip xmlns:r="http://schemas.openxmlformats.org/officeDocument/2006/relationships" r:embed="rId252"/>
        <a:stretch>
          <a:fillRect/>
        </a:stretch>
      </xdr:blipFill>
      <xdr:spPr>
        <a:xfrm>
          <a:off x="3911600" y="902855700"/>
          <a:ext cx="1561905" cy="1561905"/>
        </a:xfrm>
        <a:prstGeom prst="rect">
          <a:avLst/>
        </a:prstGeom>
      </xdr:spPr>
    </xdr:pic>
    <xdr:clientData/>
  </xdr:twoCellAnchor>
  <xdr:twoCellAnchor editAs="oneCell">
    <xdr:from>
      <xdr:col>5</xdr:col>
      <xdr:colOff>2832100</xdr:colOff>
      <xdr:row>1765</xdr:row>
      <xdr:rowOff>12700</xdr:rowOff>
    </xdr:from>
    <xdr:to>
      <xdr:col>5</xdr:col>
      <xdr:colOff>4397815</xdr:colOff>
      <xdr:row>1765</xdr:row>
      <xdr:rowOff>1584130</xdr:rowOff>
    </xdr:to>
    <xdr:pic>
      <xdr:nvPicPr>
        <xdr:cNvPr id="514" name="図 513">
          <a:extLst>
            <a:ext uri="{FF2B5EF4-FFF2-40B4-BE49-F238E27FC236}">
              <a16:creationId xmlns:a16="http://schemas.microsoft.com/office/drawing/2014/main" id="{D6790537-51A1-2C1F-D67D-B28A6D946E1F}"/>
            </a:ext>
          </a:extLst>
        </xdr:cNvPr>
        <xdr:cNvPicPr>
          <a:picLocks noChangeAspect="1"/>
        </xdr:cNvPicPr>
      </xdr:nvPicPr>
      <xdr:blipFill>
        <a:blip xmlns:r="http://schemas.openxmlformats.org/officeDocument/2006/relationships" r:embed="rId252"/>
        <a:stretch>
          <a:fillRect/>
        </a:stretch>
      </xdr:blipFill>
      <xdr:spPr>
        <a:xfrm>
          <a:off x="8966200" y="902843000"/>
          <a:ext cx="1561905" cy="1561905"/>
        </a:xfrm>
        <a:prstGeom prst="rect">
          <a:avLst/>
        </a:prstGeom>
      </xdr:spPr>
    </xdr:pic>
    <xdr:clientData/>
  </xdr:twoCellAnchor>
  <xdr:twoCellAnchor editAs="oneCell">
    <xdr:from>
      <xdr:col>2</xdr:col>
      <xdr:colOff>2679700</xdr:colOff>
      <xdr:row>1772</xdr:row>
      <xdr:rowOff>12700</xdr:rowOff>
    </xdr:from>
    <xdr:to>
      <xdr:col>2</xdr:col>
      <xdr:colOff>4401606</xdr:colOff>
      <xdr:row>1773</xdr:row>
      <xdr:rowOff>55666</xdr:rowOff>
    </xdr:to>
    <xdr:pic>
      <xdr:nvPicPr>
        <xdr:cNvPr id="517" name="図 516">
          <a:extLst>
            <a:ext uri="{FF2B5EF4-FFF2-40B4-BE49-F238E27FC236}">
              <a16:creationId xmlns:a16="http://schemas.microsoft.com/office/drawing/2014/main" id="{AB23FF10-0919-B185-C25B-DD0D916A41C8}"/>
            </a:ext>
          </a:extLst>
        </xdr:cNvPr>
        <xdr:cNvPicPr>
          <a:picLocks noChangeAspect="1"/>
        </xdr:cNvPicPr>
      </xdr:nvPicPr>
      <xdr:blipFill>
        <a:blip xmlns:r="http://schemas.openxmlformats.org/officeDocument/2006/relationships" r:embed="rId253"/>
        <a:stretch>
          <a:fillRect/>
        </a:stretch>
      </xdr:blipFill>
      <xdr:spPr>
        <a:xfrm>
          <a:off x="3746500" y="906424400"/>
          <a:ext cx="1714286" cy="1718096"/>
        </a:xfrm>
        <a:prstGeom prst="rect">
          <a:avLst/>
        </a:prstGeom>
      </xdr:spPr>
    </xdr:pic>
    <xdr:clientData/>
  </xdr:twoCellAnchor>
  <xdr:twoCellAnchor editAs="oneCell">
    <xdr:from>
      <xdr:col>5</xdr:col>
      <xdr:colOff>2692400</xdr:colOff>
      <xdr:row>1772</xdr:row>
      <xdr:rowOff>12700</xdr:rowOff>
    </xdr:from>
    <xdr:to>
      <xdr:col>6</xdr:col>
      <xdr:colOff>3596</xdr:colOff>
      <xdr:row>1773</xdr:row>
      <xdr:rowOff>55666</xdr:rowOff>
    </xdr:to>
    <xdr:pic>
      <xdr:nvPicPr>
        <xdr:cNvPr id="518" name="図 517">
          <a:extLst>
            <a:ext uri="{FF2B5EF4-FFF2-40B4-BE49-F238E27FC236}">
              <a16:creationId xmlns:a16="http://schemas.microsoft.com/office/drawing/2014/main" id="{E095B1A9-59BA-9174-7B31-54457C520A37}"/>
            </a:ext>
          </a:extLst>
        </xdr:cNvPr>
        <xdr:cNvPicPr>
          <a:picLocks noChangeAspect="1"/>
        </xdr:cNvPicPr>
      </xdr:nvPicPr>
      <xdr:blipFill>
        <a:blip xmlns:r="http://schemas.openxmlformats.org/officeDocument/2006/relationships" r:embed="rId253"/>
        <a:stretch>
          <a:fillRect/>
        </a:stretch>
      </xdr:blipFill>
      <xdr:spPr>
        <a:xfrm>
          <a:off x="8826500" y="906424400"/>
          <a:ext cx="1718096" cy="1718096"/>
        </a:xfrm>
        <a:prstGeom prst="rect">
          <a:avLst/>
        </a:prstGeom>
      </xdr:spPr>
    </xdr:pic>
    <xdr:clientData/>
  </xdr:twoCellAnchor>
  <xdr:twoCellAnchor editAs="oneCell">
    <xdr:from>
      <xdr:col>2</xdr:col>
      <xdr:colOff>2679700</xdr:colOff>
      <xdr:row>1779</xdr:row>
      <xdr:rowOff>12700</xdr:rowOff>
    </xdr:from>
    <xdr:to>
      <xdr:col>2</xdr:col>
      <xdr:colOff>4401606</xdr:colOff>
      <xdr:row>1780</xdr:row>
      <xdr:rowOff>57571</xdr:rowOff>
    </xdr:to>
    <xdr:pic>
      <xdr:nvPicPr>
        <xdr:cNvPr id="519" name="図 518">
          <a:extLst>
            <a:ext uri="{FF2B5EF4-FFF2-40B4-BE49-F238E27FC236}">
              <a16:creationId xmlns:a16="http://schemas.microsoft.com/office/drawing/2014/main" id="{EC174293-DE5E-5A55-D105-805A6B8539B8}"/>
            </a:ext>
          </a:extLst>
        </xdr:cNvPr>
        <xdr:cNvPicPr>
          <a:picLocks noChangeAspect="1"/>
        </xdr:cNvPicPr>
      </xdr:nvPicPr>
      <xdr:blipFill>
        <a:blip xmlns:r="http://schemas.openxmlformats.org/officeDocument/2006/relationships" r:embed="rId254"/>
        <a:stretch>
          <a:fillRect/>
        </a:stretch>
      </xdr:blipFill>
      <xdr:spPr>
        <a:xfrm>
          <a:off x="3746500" y="910005800"/>
          <a:ext cx="1714286" cy="1718096"/>
        </a:xfrm>
        <a:prstGeom prst="rect">
          <a:avLst/>
        </a:prstGeom>
      </xdr:spPr>
    </xdr:pic>
    <xdr:clientData/>
  </xdr:twoCellAnchor>
  <xdr:twoCellAnchor editAs="oneCell">
    <xdr:from>
      <xdr:col>5</xdr:col>
      <xdr:colOff>2692400</xdr:colOff>
      <xdr:row>1779</xdr:row>
      <xdr:rowOff>25400</xdr:rowOff>
    </xdr:from>
    <xdr:to>
      <xdr:col>5</xdr:col>
      <xdr:colOff>4399066</xdr:colOff>
      <xdr:row>1780</xdr:row>
      <xdr:rowOff>83606</xdr:rowOff>
    </xdr:to>
    <xdr:pic>
      <xdr:nvPicPr>
        <xdr:cNvPr id="520" name="図 519">
          <a:extLst>
            <a:ext uri="{FF2B5EF4-FFF2-40B4-BE49-F238E27FC236}">
              <a16:creationId xmlns:a16="http://schemas.microsoft.com/office/drawing/2014/main" id="{C644581F-F476-B8B6-246F-86BFA9E9A224}"/>
            </a:ext>
          </a:extLst>
        </xdr:cNvPr>
        <xdr:cNvPicPr>
          <a:picLocks noChangeAspect="1"/>
        </xdr:cNvPicPr>
      </xdr:nvPicPr>
      <xdr:blipFill>
        <a:blip xmlns:r="http://schemas.openxmlformats.org/officeDocument/2006/relationships" r:embed="rId254"/>
        <a:stretch>
          <a:fillRect/>
        </a:stretch>
      </xdr:blipFill>
      <xdr:spPr>
        <a:xfrm>
          <a:off x="8826500" y="910018500"/>
          <a:ext cx="1714286" cy="1718096"/>
        </a:xfrm>
        <a:prstGeom prst="rect">
          <a:avLst/>
        </a:prstGeom>
      </xdr:spPr>
    </xdr:pic>
    <xdr:clientData/>
  </xdr:twoCellAnchor>
  <xdr:twoCellAnchor editAs="oneCell">
    <xdr:from>
      <xdr:col>2</xdr:col>
      <xdr:colOff>2832100</xdr:colOff>
      <xdr:row>1786</xdr:row>
      <xdr:rowOff>21590</xdr:rowOff>
    </xdr:from>
    <xdr:to>
      <xdr:col>2</xdr:col>
      <xdr:colOff>4401625</xdr:colOff>
      <xdr:row>1786</xdr:row>
      <xdr:rowOff>1577780</xdr:rowOff>
    </xdr:to>
    <xdr:pic>
      <xdr:nvPicPr>
        <xdr:cNvPr id="521" name="図 520">
          <a:extLst>
            <a:ext uri="{FF2B5EF4-FFF2-40B4-BE49-F238E27FC236}">
              <a16:creationId xmlns:a16="http://schemas.microsoft.com/office/drawing/2014/main" id="{451780D3-E14F-9272-C6DF-B46E0DBB9661}"/>
            </a:ext>
          </a:extLst>
        </xdr:cNvPr>
        <xdr:cNvPicPr>
          <a:picLocks noChangeAspect="1"/>
        </xdr:cNvPicPr>
      </xdr:nvPicPr>
      <xdr:blipFill>
        <a:blip xmlns:r="http://schemas.openxmlformats.org/officeDocument/2006/relationships" r:embed="rId255"/>
        <a:stretch>
          <a:fillRect/>
        </a:stretch>
      </xdr:blipFill>
      <xdr:spPr>
        <a:xfrm>
          <a:off x="3898900" y="913596090"/>
          <a:ext cx="1561905" cy="1561905"/>
        </a:xfrm>
        <a:prstGeom prst="rect">
          <a:avLst/>
        </a:prstGeom>
      </xdr:spPr>
    </xdr:pic>
    <xdr:clientData/>
  </xdr:twoCellAnchor>
  <xdr:twoCellAnchor editAs="oneCell">
    <xdr:from>
      <xdr:col>5</xdr:col>
      <xdr:colOff>2832100</xdr:colOff>
      <xdr:row>1786</xdr:row>
      <xdr:rowOff>12700</xdr:rowOff>
    </xdr:from>
    <xdr:to>
      <xdr:col>5</xdr:col>
      <xdr:colOff>4397815</xdr:colOff>
      <xdr:row>1786</xdr:row>
      <xdr:rowOff>1576510</xdr:rowOff>
    </xdr:to>
    <xdr:pic>
      <xdr:nvPicPr>
        <xdr:cNvPr id="522" name="図 521">
          <a:extLst>
            <a:ext uri="{FF2B5EF4-FFF2-40B4-BE49-F238E27FC236}">
              <a16:creationId xmlns:a16="http://schemas.microsoft.com/office/drawing/2014/main" id="{C5484BB6-6EC3-B3C4-617B-23AE419B2E5C}"/>
            </a:ext>
          </a:extLst>
        </xdr:cNvPr>
        <xdr:cNvPicPr>
          <a:picLocks noChangeAspect="1"/>
        </xdr:cNvPicPr>
      </xdr:nvPicPr>
      <xdr:blipFill>
        <a:blip xmlns:r="http://schemas.openxmlformats.org/officeDocument/2006/relationships" r:embed="rId255"/>
        <a:stretch>
          <a:fillRect/>
        </a:stretch>
      </xdr:blipFill>
      <xdr:spPr>
        <a:xfrm>
          <a:off x="8966200" y="913587200"/>
          <a:ext cx="1565715" cy="1561905"/>
        </a:xfrm>
        <a:prstGeom prst="rect">
          <a:avLst/>
        </a:prstGeom>
      </xdr:spPr>
    </xdr:pic>
    <xdr:clientData/>
  </xdr:twoCellAnchor>
  <xdr:twoCellAnchor editAs="oneCell">
    <xdr:from>
      <xdr:col>2</xdr:col>
      <xdr:colOff>2840990</xdr:colOff>
      <xdr:row>1793</xdr:row>
      <xdr:rowOff>25400</xdr:rowOff>
    </xdr:from>
    <xdr:to>
      <xdr:col>2</xdr:col>
      <xdr:colOff>4402895</xdr:colOff>
      <xdr:row>1793</xdr:row>
      <xdr:rowOff>1585400</xdr:rowOff>
    </xdr:to>
    <xdr:pic>
      <xdr:nvPicPr>
        <xdr:cNvPr id="523" name="図 522">
          <a:extLst>
            <a:ext uri="{FF2B5EF4-FFF2-40B4-BE49-F238E27FC236}">
              <a16:creationId xmlns:a16="http://schemas.microsoft.com/office/drawing/2014/main" id="{78925D9A-55BB-9FDF-CD62-31CAD8C1D88C}"/>
            </a:ext>
          </a:extLst>
        </xdr:cNvPr>
        <xdr:cNvPicPr>
          <a:picLocks noChangeAspect="1"/>
        </xdr:cNvPicPr>
      </xdr:nvPicPr>
      <xdr:blipFill>
        <a:blip xmlns:r="http://schemas.openxmlformats.org/officeDocument/2006/relationships" r:embed="rId256"/>
        <a:stretch>
          <a:fillRect/>
        </a:stretch>
      </xdr:blipFill>
      <xdr:spPr>
        <a:xfrm>
          <a:off x="3907790" y="917181300"/>
          <a:ext cx="1561905" cy="1561905"/>
        </a:xfrm>
        <a:prstGeom prst="rect">
          <a:avLst/>
        </a:prstGeom>
      </xdr:spPr>
    </xdr:pic>
    <xdr:clientData/>
  </xdr:twoCellAnchor>
  <xdr:twoCellAnchor editAs="oneCell">
    <xdr:from>
      <xdr:col>5</xdr:col>
      <xdr:colOff>2840990</xdr:colOff>
      <xdr:row>1793</xdr:row>
      <xdr:rowOff>25400</xdr:rowOff>
    </xdr:from>
    <xdr:to>
      <xdr:col>6</xdr:col>
      <xdr:colOff>3615</xdr:colOff>
      <xdr:row>1793</xdr:row>
      <xdr:rowOff>1585400</xdr:rowOff>
    </xdr:to>
    <xdr:pic>
      <xdr:nvPicPr>
        <xdr:cNvPr id="524" name="図 523">
          <a:extLst>
            <a:ext uri="{FF2B5EF4-FFF2-40B4-BE49-F238E27FC236}">
              <a16:creationId xmlns:a16="http://schemas.microsoft.com/office/drawing/2014/main" id="{32326B19-622A-EE50-1142-42203CD5201D}"/>
            </a:ext>
          </a:extLst>
        </xdr:cNvPr>
        <xdr:cNvPicPr>
          <a:picLocks noChangeAspect="1"/>
        </xdr:cNvPicPr>
      </xdr:nvPicPr>
      <xdr:blipFill>
        <a:blip xmlns:r="http://schemas.openxmlformats.org/officeDocument/2006/relationships" r:embed="rId256"/>
        <a:stretch>
          <a:fillRect/>
        </a:stretch>
      </xdr:blipFill>
      <xdr:spPr>
        <a:xfrm>
          <a:off x="8975090" y="917181300"/>
          <a:ext cx="1569525" cy="1561905"/>
        </a:xfrm>
        <a:prstGeom prst="rect">
          <a:avLst/>
        </a:prstGeom>
      </xdr:spPr>
    </xdr:pic>
    <xdr:clientData/>
  </xdr:twoCellAnchor>
  <xdr:twoCellAnchor editAs="oneCell">
    <xdr:from>
      <xdr:col>2</xdr:col>
      <xdr:colOff>2692400</xdr:colOff>
      <xdr:row>1800</xdr:row>
      <xdr:rowOff>12700</xdr:rowOff>
    </xdr:from>
    <xdr:to>
      <xdr:col>2</xdr:col>
      <xdr:colOff>4399066</xdr:colOff>
      <xdr:row>1801</xdr:row>
      <xdr:rowOff>55666</xdr:rowOff>
    </xdr:to>
    <xdr:pic>
      <xdr:nvPicPr>
        <xdr:cNvPr id="525" name="図 524">
          <a:extLst>
            <a:ext uri="{FF2B5EF4-FFF2-40B4-BE49-F238E27FC236}">
              <a16:creationId xmlns:a16="http://schemas.microsoft.com/office/drawing/2014/main" id="{AE707356-6D36-B390-F147-0CEA6D14FABF}"/>
            </a:ext>
          </a:extLst>
        </xdr:cNvPr>
        <xdr:cNvPicPr>
          <a:picLocks noChangeAspect="1"/>
        </xdr:cNvPicPr>
      </xdr:nvPicPr>
      <xdr:blipFill>
        <a:blip xmlns:r="http://schemas.openxmlformats.org/officeDocument/2006/relationships" r:embed="rId257"/>
        <a:stretch>
          <a:fillRect/>
        </a:stretch>
      </xdr:blipFill>
      <xdr:spPr>
        <a:xfrm>
          <a:off x="3759200" y="920750000"/>
          <a:ext cx="1714286" cy="1718096"/>
        </a:xfrm>
        <a:prstGeom prst="rect">
          <a:avLst/>
        </a:prstGeom>
      </xdr:spPr>
    </xdr:pic>
    <xdr:clientData/>
  </xdr:twoCellAnchor>
  <xdr:twoCellAnchor editAs="oneCell">
    <xdr:from>
      <xdr:col>5</xdr:col>
      <xdr:colOff>2675890</xdr:colOff>
      <xdr:row>1800</xdr:row>
      <xdr:rowOff>17780</xdr:rowOff>
    </xdr:from>
    <xdr:to>
      <xdr:col>5</xdr:col>
      <xdr:colOff>4403511</xdr:colOff>
      <xdr:row>1801</xdr:row>
      <xdr:rowOff>79796</xdr:rowOff>
    </xdr:to>
    <xdr:pic>
      <xdr:nvPicPr>
        <xdr:cNvPr id="526" name="図 525">
          <a:extLst>
            <a:ext uri="{FF2B5EF4-FFF2-40B4-BE49-F238E27FC236}">
              <a16:creationId xmlns:a16="http://schemas.microsoft.com/office/drawing/2014/main" id="{C28C43D6-377A-685B-6A2F-3CAA9C5C05A9}"/>
            </a:ext>
          </a:extLst>
        </xdr:cNvPr>
        <xdr:cNvPicPr>
          <a:picLocks noChangeAspect="1"/>
        </xdr:cNvPicPr>
      </xdr:nvPicPr>
      <xdr:blipFill>
        <a:blip xmlns:r="http://schemas.openxmlformats.org/officeDocument/2006/relationships" r:embed="rId257"/>
        <a:stretch>
          <a:fillRect/>
        </a:stretch>
      </xdr:blipFill>
      <xdr:spPr>
        <a:xfrm>
          <a:off x="8809990" y="920755080"/>
          <a:ext cx="1720001" cy="1725716"/>
        </a:xfrm>
        <a:prstGeom prst="rect">
          <a:avLst/>
        </a:prstGeom>
      </xdr:spPr>
    </xdr:pic>
    <xdr:clientData/>
  </xdr:twoCellAnchor>
  <xdr:twoCellAnchor editAs="oneCell">
    <xdr:from>
      <xdr:col>2</xdr:col>
      <xdr:colOff>2679700</xdr:colOff>
      <xdr:row>1807</xdr:row>
      <xdr:rowOff>12700</xdr:rowOff>
    </xdr:from>
    <xdr:to>
      <xdr:col>2</xdr:col>
      <xdr:colOff>4397796</xdr:colOff>
      <xdr:row>1808</xdr:row>
      <xdr:rowOff>53761</xdr:rowOff>
    </xdr:to>
    <xdr:pic>
      <xdr:nvPicPr>
        <xdr:cNvPr id="527" name="図 526">
          <a:extLst>
            <a:ext uri="{FF2B5EF4-FFF2-40B4-BE49-F238E27FC236}">
              <a16:creationId xmlns:a16="http://schemas.microsoft.com/office/drawing/2014/main" id="{2CF1940C-0E1A-7C45-7BBA-032179F00F07}"/>
            </a:ext>
          </a:extLst>
        </xdr:cNvPr>
        <xdr:cNvPicPr>
          <a:picLocks noChangeAspect="1"/>
        </xdr:cNvPicPr>
      </xdr:nvPicPr>
      <xdr:blipFill>
        <a:blip xmlns:r="http://schemas.openxmlformats.org/officeDocument/2006/relationships" r:embed="rId258"/>
        <a:stretch>
          <a:fillRect/>
        </a:stretch>
      </xdr:blipFill>
      <xdr:spPr>
        <a:xfrm>
          <a:off x="3746500" y="924331400"/>
          <a:ext cx="1714286" cy="1718096"/>
        </a:xfrm>
        <a:prstGeom prst="rect">
          <a:avLst/>
        </a:prstGeom>
      </xdr:spPr>
    </xdr:pic>
    <xdr:clientData/>
  </xdr:twoCellAnchor>
  <xdr:twoCellAnchor editAs="oneCell">
    <xdr:from>
      <xdr:col>5</xdr:col>
      <xdr:colOff>2679700</xdr:colOff>
      <xdr:row>1807</xdr:row>
      <xdr:rowOff>16510</xdr:rowOff>
    </xdr:from>
    <xdr:to>
      <xdr:col>5</xdr:col>
      <xdr:colOff>4401606</xdr:colOff>
      <xdr:row>1808</xdr:row>
      <xdr:rowOff>57571</xdr:rowOff>
    </xdr:to>
    <xdr:pic>
      <xdr:nvPicPr>
        <xdr:cNvPr id="528" name="図 527">
          <a:extLst>
            <a:ext uri="{FF2B5EF4-FFF2-40B4-BE49-F238E27FC236}">
              <a16:creationId xmlns:a16="http://schemas.microsoft.com/office/drawing/2014/main" id="{94E46BEB-C32B-6A96-CD94-AED0D40A83FA}"/>
            </a:ext>
          </a:extLst>
        </xdr:cNvPr>
        <xdr:cNvPicPr>
          <a:picLocks noChangeAspect="1"/>
        </xdr:cNvPicPr>
      </xdr:nvPicPr>
      <xdr:blipFill>
        <a:blip xmlns:r="http://schemas.openxmlformats.org/officeDocument/2006/relationships" r:embed="rId258"/>
        <a:stretch>
          <a:fillRect/>
        </a:stretch>
      </xdr:blipFill>
      <xdr:spPr>
        <a:xfrm>
          <a:off x="8813800" y="924335210"/>
          <a:ext cx="1708571" cy="1712381"/>
        </a:xfrm>
        <a:prstGeom prst="rect">
          <a:avLst/>
        </a:prstGeom>
      </xdr:spPr>
    </xdr:pic>
    <xdr:clientData/>
  </xdr:twoCellAnchor>
  <xdr:twoCellAnchor editAs="oneCell">
    <xdr:from>
      <xdr:col>2</xdr:col>
      <xdr:colOff>2679700</xdr:colOff>
      <xdr:row>1814</xdr:row>
      <xdr:rowOff>16510</xdr:rowOff>
    </xdr:from>
    <xdr:to>
      <xdr:col>2</xdr:col>
      <xdr:colOff>4397796</xdr:colOff>
      <xdr:row>1815</xdr:row>
      <xdr:rowOff>55666</xdr:rowOff>
    </xdr:to>
    <xdr:pic>
      <xdr:nvPicPr>
        <xdr:cNvPr id="529" name="図 528">
          <a:extLst>
            <a:ext uri="{FF2B5EF4-FFF2-40B4-BE49-F238E27FC236}">
              <a16:creationId xmlns:a16="http://schemas.microsoft.com/office/drawing/2014/main" id="{F811FE0C-C48B-CA21-00DC-E9EBAACC527D}"/>
            </a:ext>
          </a:extLst>
        </xdr:cNvPr>
        <xdr:cNvPicPr>
          <a:picLocks noChangeAspect="1"/>
        </xdr:cNvPicPr>
      </xdr:nvPicPr>
      <xdr:blipFill>
        <a:blip xmlns:r="http://schemas.openxmlformats.org/officeDocument/2006/relationships" r:embed="rId259"/>
        <a:stretch>
          <a:fillRect/>
        </a:stretch>
      </xdr:blipFill>
      <xdr:spPr>
        <a:xfrm>
          <a:off x="3746500" y="927916610"/>
          <a:ext cx="1714286" cy="1712381"/>
        </a:xfrm>
        <a:prstGeom prst="rect">
          <a:avLst/>
        </a:prstGeom>
      </xdr:spPr>
    </xdr:pic>
    <xdr:clientData/>
  </xdr:twoCellAnchor>
  <xdr:twoCellAnchor editAs="oneCell">
    <xdr:from>
      <xdr:col>5</xdr:col>
      <xdr:colOff>2692400</xdr:colOff>
      <xdr:row>1814</xdr:row>
      <xdr:rowOff>25400</xdr:rowOff>
    </xdr:from>
    <xdr:to>
      <xdr:col>6</xdr:col>
      <xdr:colOff>3596</xdr:colOff>
      <xdr:row>1815</xdr:row>
      <xdr:rowOff>79796</xdr:rowOff>
    </xdr:to>
    <xdr:pic>
      <xdr:nvPicPr>
        <xdr:cNvPr id="530" name="図 529">
          <a:extLst>
            <a:ext uri="{FF2B5EF4-FFF2-40B4-BE49-F238E27FC236}">
              <a16:creationId xmlns:a16="http://schemas.microsoft.com/office/drawing/2014/main" id="{731D65C7-7673-E84E-E42C-C488786C5E4E}"/>
            </a:ext>
          </a:extLst>
        </xdr:cNvPr>
        <xdr:cNvPicPr>
          <a:picLocks noChangeAspect="1"/>
        </xdr:cNvPicPr>
      </xdr:nvPicPr>
      <xdr:blipFill>
        <a:blip xmlns:r="http://schemas.openxmlformats.org/officeDocument/2006/relationships" r:embed="rId259"/>
        <a:stretch>
          <a:fillRect/>
        </a:stretch>
      </xdr:blipFill>
      <xdr:spPr>
        <a:xfrm>
          <a:off x="8826500" y="927925500"/>
          <a:ext cx="1718096" cy="1718096"/>
        </a:xfrm>
        <a:prstGeom prst="rect">
          <a:avLst/>
        </a:prstGeom>
      </xdr:spPr>
    </xdr:pic>
    <xdr:clientData/>
  </xdr:twoCellAnchor>
  <xdr:twoCellAnchor editAs="oneCell">
    <xdr:from>
      <xdr:col>2</xdr:col>
      <xdr:colOff>2692400</xdr:colOff>
      <xdr:row>1821</xdr:row>
      <xdr:rowOff>25400</xdr:rowOff>
    </xdr:from>
    <xdr:to>
      <xdr:col>2</xdr:col>
      <xdr:colOff>4402876</xdr:colOff>
      <xdr:row>1822</xdr:row>
      <xdr:rowOff>83606</xdr:rowOff>
    </xdr:to>
    <xdr:pic>
      <xdr:nvPicPr>
        <xdr:cNvPr id="531" name="図 530">
          <a:extLst>
            <a:ext uri="{FF2B5EF4-FFF2-40B4-BE49-F238E27FC236}">
              <a16:creationId xmlns:a16="http://schemas.microsoft.com/office/drawing/2014/main" id="{D8200D8A-D0D3-0C27-40E7-49CCD421CED7}"/>
            </a:ext>
          </a:extLst>
        </xdr:cNvPr>
        <xdr:cNvPicPr>
          <a:picLocks noChangeAspect="1"/>
        </xdr:cNvPicPr>
      </xdr:nvPicPr>
      <xdr:blipFill>
        <a:blip xmlns:r="http://schemas.openxmlformats.org/officeDocument/2006/relationships" r:embed="rId260"/>
        <a:stretch>
          <a:fillRect/>
        </a:stretch>
      </xdr:blipFill>
      <xdr:spPr>
        <a:xfrm>
          <a:off x="3759200" y="931506900"/>
          <a:ext cx="1714286" cy="1718096"/>
        </a:xfrm>
        <a:prstGeom prst="rect">
          <a:avLst/>
        </a:prstGeom>
      </xdr:spPr>
    </xdr:pic>
    <xdr:clientData/>
  </xdr:twoCellAnchor>
  <xdr:twoCellAnchor editAs="oneCell">
    <xdr:from>
      <xdr:col>5</xdr:col>
      <xdr:colOff>2679700</xdr:colOff>
      <xdr:row>1821</xdr:row>
      <xdr:rowOff>25400</xdr:rowOff>
    </xdr:from>
    <xdr:to>
      <xdr:col>5</xdr:col>
      <xdr:colOff>4397796</xdr:colOff>
      <xdr:row>1822</xdr:row>
      <xdr:rowOff>83606</xdr:rowOff>
    </xdr:to>
    <xdr:pic>
      <xdr:nvPicPr>
        <xdr:cNvPr id="532" name="図 531">
          <a:extLst>
            <a:ext uri="{FF2B5EF4-FFF2-40B4-BE49-F238E27FC236}">
              <a16:creationId xmlns:a16="http://schemas.microsoft.com/office/drawing/2014/main" id="{CB7B4BA6-3713-D2A6-B515-06EADC0315F9}"/>
            </a:ext>
          </a:extLst>
        </xdr:cNvPr>
        <xdr:cNvPicPr>
          <a:picLocks noChangeAspect="1"/>
        </xdr:cNvPicPr>
      </xdr:nvPicPr>
      <xdr:blipFill>
        <a:blip xmlns:r="http://schemas.openxmlformats.org/officeDocument/2006/relationships" r:embed="rId260"/>
        <a:stretch>
          <a:fillRect/>
        </a:stretch>
      </xdr:blipFill>
      <xdr:spPr>
        <a:xfrm>
          <a:off x="8813800" y="931506900"/>
          <a:ext cx="1714286" cy="1718096"/>
        </a:xfrm>
        <a:prstGeom prst="rect">
          <a:avLst/>
        </a:prstGeom>
      </xdr:spPr>
    </xdr:pic>
    <xdr:clientData/>
  </xdr:twoCellAnchor>
  <xdr:twoCellAnchor editAs="oneCell">
    <xdr:from>
      <xdr:col>2</xdr:col>
      <xdr:colOff>2692400</xdr:colOff>
      <xdr:row>1828</xdr:row>
      <xdr:rowOff>12700</xdr:rowOff>
    </xdr:from>
    <xdr:to>
      <xdr:col>2</xdr:col>
      <xdr:colOff>4399066</xdr:colOff>
      <xdr:row>1829</xdr:row>
      <xdr:rowOff>55666</xdr:rowOff>
    </xdr:to>
    <xdr:pic>
      <xdr:nvPicPr>
        <xdr:cNvPr id="533" name="図 532">
          <a:extLst>
            <a:ext uri="{FF2B5EF4-FFF2-40B4-BE49-F238E27FC236}">
              <a16:creationId xmlns:a16="http://schemas.microsoft.com/office/drawing/2014/main" id="{4C605E29-A06D-4520-8D8A-28AAEE661BD7}"/>
            </a:ext>
          </a:extLst>
        </xdr:cNvPr>
        <xdr:cNvPicPr>
          <a:picLocks noChangeAspect="1"/>
        </xdr:cNvPicPr>
      </xdr:nvPicPr>
      <xdr:blipFill>
        <a:blip xmlns:r="http://schemas.openxmlformats.org/officeDocument/2006/relationships" r:embed="rId261"/>
        <a:stretch>
          <a:fillRect/>
        </a:stretch>
      </xdr:blipFill>
      <xdr:spPr>
        <a:xfrm>
          <a:off x="3759200" y="935075600"/>
          <a:ext cx="1714286" cy="1718096"/>
        </a:xfrm>
        <a:prstGeom prst="rect">
          <a:avLst/>
        </a:prstGeom>
      </xdr:spPr>
    </xdr:pic>
    <xdr:clientData/>
  </xdr:twoCellAnchor>
  <xdr:twoCellAnchor editAs="oneCell">
    <xdr:from>
      <xdr:col>5</xdr:col>
      <xdr:colOff>2688590</xdr:colOff>
      <xdr:row>1828</xdr:row>
      <xdr:rowOff>25400</xdr:rowOff>
    </xdr:from>
    <xdr:to>
      <xdr:col>6</xdr:col>
      <xdr:colOff>3596</xdr:colOff>
      <xdr:row>1829</xdr:row>
      <xdr:rowOff>93131</xdr:rowOff>
    </xdr:to>
    <xdr:pic>
      <xdr:nvPicPr>
        <xdr:cNvPr id="534" name="図 533">
          <a:extLst>
            <a:ext uri="{FF2B5EF4-FFF2-40B4-BE49-F238E27FC236}">
              <a16:creationId xmlns:a16="http://schemas.microsoft.com/office/drawing/2014/main" id="{2CC65122-5CC9-6851-61AC-0626DF28D28F}"/>
            </a:ext>
          </a:extLst>
        </xdr:cNvPr>
        <xdr:cNvPicPr>
          <a:picLocks noChangeAspect="1"/>
        </xdr:cNvPicPr>
      </xdr:nvPicPr>
      <xdr:blipFill>
        <a:blip xmlns:r="http://schemas.openxmlformats.org/officeDocument/2006/relationships" r:embed="rId261"/>
        <a:stretch>
          <a:fillRect/>
        </a:stretch>
      </xdr:blipFill>
      <xdr:spPr>
        <a:xfrm>
          <a:off x="8822690" y="935088300"/>
          <a:ext cx="1721906" cy="1721906"/>
        </a:xfrm>
        <a:prstGeom prst="rect">
          <a:avLst/>
        </a:prstGeom>
      </xdr:spPr>
    </xdr:pic>
    <xdr:clientData/>
  </xdr:twoCellAnchor>
  <xdr:twoCellAnchor editAs="oneCell">
    <xdr:from>
      <xdr:col>2</xdr:col>
      <xdr:colOff>2692400</xdr:colOff>
      <xdr:row>1835</xdr:row>
      <xdr:rowOff>25400</xdr:rowOff>
    </xdr:from>
    <xdr:to>
      <xdr:col>2</xdr:col>
      <xdr:colOff>4399066</xdr:colOff>
      <xdr:row>1836</xdr:row>
      <xdr:rowOff>83606</xdr:rowOff>
    </xdr:to>
    <xdr:pic>
      <xdr:nvPicPr>
        <xdr:cNvPr id="535" name="図 534">
          <a:extLst>
            <a:ext uri="{FF2B5EF4-FFF2-40B4-BE49-F238E27FC236}">
              <a16:creationId xmlns:a16="http://schemas.microsoft.com/office/drawing/2014/main" id="{0933DF98-5836-E5AD-488D-198DF9761E14}"/>
            </a:ext>
          </a:extLst>
        </xdr:cNvPr>
        <xdr:cNvPicPr>
          <a:picLocks noChangeAspect="1"/>
        </xdr:cNvPicPr>
      </xdr:nvPicPr>
      <xdr:blipFill>
        <a:blip xmlns:r="http://schemas.openxmlformats.org/officeDocument/2006/relationships" r:embed="rId262"/>
        <a:stretch>
          <a:fillRect/>
        </a:stretch>
      </xdr:blipFill>
      <xdr:spPr>
        <a:xfrm>
          <a:off x="3759200" y="938669700"/>
          <a:ext cx="1714286" cy="1718096"/>
        </a:xfrm>
        <a:prstGeom prst="rect">
          <a:avLst/>
        </a:prstGeom>
      </xdr:spPr>
    </xdr:pic>
    <xdr:clientData/>
  </xdr:twoCellAnchor>
  <xdr:twoCellAnchor editAs="oneCell">
    <xdr:from>
      <xdr:col>5</xdr:col>
      <xdr:colOff>2692400</xdr:colOff>
      <xdr:row>1835</xdr:row>
      <xdr:rowOff>12700</xdr:rowOff>
    </xdr:from>
    <xdr:to>
      <xdr:col>5</xdr:col>
      <xdr:colOff>4399066</xdr:colOff>
      <xdr:row>1836</xdr:row>
      <xdr:rowOff>57571</xdr:rowOff>
    </xdr:to>
    <xdr:pic>
      <xdr:nvPicPr>
        <xdr:cNvPr id="536" name="図 535">
          <a:extLst>
            <a:ext uri="{FF2B5EF4-FFF2-40B4-BE49-F238E27FC236}">
              <a16:creationId xmlns:a16="http://schemas.microsoft.com/office/drawing/2014/main" id="{6194DE4F-A9D1-2A5A-F10E-89E4B1A8DD03}"/>
            </a:ext>
          </a:extLst>
        </xdr:cNvPr>
        <xdr:cNvPicPr>
          <a:picLocks noChangeAspect="1"/>
        </xdr:cNvPicPr>
      </xdr:nvPicPr>
      <xdr:blipFill>
        <a:blip xmlns:r="http://schemas.openxmlformats.org/officeDocument/2006/relationships" r:embed="rId262"/>
        <a:stretch>
          <a:fillRect/>
        </a:stretch>
      </xdr:blipFill>
      <xdr:spPr>
        <a:xfrm>
          <a:off x="8826500" y="938657000"/>
          <a:ext cx="1714286" cy="1718096"/>
        </a:xfrm>
        <a:prstGeom prst="rect">
          <a:avLst/>
        </a:prstGeom>
      </xdr:spPr>
    </xdr:pic>
    <xdr:clientData/>
  </xdr:twoCellAnchor>
  <xdr:twoCellAnchor editAs="oneCell">
    <xdr:from>
      <xdr:col>2</xdr:col>
      <xdr:colOff>2679700</xdr:colOff>
      <xdr:row>1842</xdr:row>
      <xdr:rowOff>12700</xdr:rowOff>
    </xdr:from>
    <xdr:to>
      <xdr:col>2</xdr:col>
      <xdr:colOff>4401606</xdr:colOff>
      <xdr:row>1843</xdr:row>
      <xdr:rowOff>55666</xdr:rowOff>
    </xdr:to>
    <xdr:pic>
      <xdr:nvPicPr>
        <xdr:cNvPr id="537" name="図 536">
          <a:extLst>
            <a:ext uri="{FF2B5EF4-FFF2-40B4-BE49-F238E27FC236}">
              <a16:creationId xmlns:a16="http://schemas.microsoft.com/office/drawing/2014/main" id="{C347429E-5D21-01AC-CA12-7BB7882E7168}"/>
            </a:ext>
          </a:extLst>
        </xdr:cNvPr>
        <xdr:cNvPicPr>
          <a:picLocks noChangeAspect="1"/>
        </xdr:cNvPicPr>
      </xdr:nvPicPr>
      <xdr:blipFill>
        <a:blip xmlns:r="http://schemas.openxmlformats.org/officeDocument/2006/relationships" r:embed="rId263"/>
        <a:stretch>
          <a:fillRect/>
        </a:stretch>
      </xdr:blipFill>
      <xdr:spPr>
        <a:xfrm>
          <a:off x="3746500" y="942238400"/>
          <a:ext cx="1714286" cy="1718096"/>
        </a:xfrm>
        <a:prstGeom prst="rect">
          <a:avLst/>
        </a:prstGeom>
      </xdr:spPr>
    </xdr:pic>
    <xdr:clientData/>
  </xdr:twoCellAnchor>
  <xdr:twoCellAnchor editAs="oneCell">
    <xdr:from>
      <xdr:col>5</xdr:col>
      <xdr:colOff>2670175</xdr:colOff>
      <xdr:row>1842</xdr:row>
      <xdr:rowOff>34925</xdr:rowOff>
    </xdr:from>
    <xdr:to>
      <xdr:col>5</xdr:col>
      <xdr:colOff>4397796</xdr:colOff>
      <xdr:row>1843</xdr:row>
      <xdr:rowOff>96941</xdr:rowOff>
    </xdr:to>
    <xdr:pic>
      <xdr:nvPicPr>
        <xdr:cNvPr id="538" name="図 537">
          <a:extLst>
            <a:ext uri="{FF2B5EF4-FFF2-40B4-BE49-F238E27FC236}">
              <a16:creationId xmlns:a16="http://schemas.microsoft.com/office/drawing/2014/main" id="{FCBD7098-9656-81FB-74EF-DAA930D65B72}"/>
            </a:ext>
          </a:extLst>
        </xdr:cNvPr>
        <xdr:cNvPicPr>
          <a:picLocks noChangeAspect="1"/>
        </xdr:cNvPicPr>
      </xdr:nvPicPr>
      <xdr:blipFill>
        <a:blip xmlns:r="http://schemas.openxmlformats.org/officeDocument/2006/relationships" r:embed="rId263"/>
        <a:stretch>
          <a:fillRect/>
        </a:stretch>
      </xdr:blipFill>
      <xdr:spPr>
        <a:xfrm>
          <a:off x="8804275" y="942260625"/>
          <a:ext cx="1727621" cy="1710476"/>
        </a:xfrm>
        <a:prstGeom prst="rect">
          <a:avLst/>
        </a:prstGeom>
      </xdr:spPr>
    </xdr:pic>
    <xdr:clientData/>
  </xdr:twoCellAnchor>
  <xdr:twoCellAnchor editAs="oneCell">
    <xdr:from>
      <xdr:col>2</xdr:col>
      <xdr:colOff>2679700</xdr:colOff>
      <xdr:row>1849</xdr:row>
      <xdr:rowOff>12700</xdr:rowOff>
    </xdr:from>
    <xdr:to>
      <xdr:col>2</xdr:col>
      <xdr:colOff>4401606</xdr:colOff>
      <xdr:row>1850</xdr:row>
      <xdr:rowOff>57571</xdr:rowOff>
    </xdr:to>
    <xdr:pic>
      <xdr:nvPicPr>
        <xdr:cNvPr id="539" name="図 538">
          <a:extLst>
            <a:ext uri="{FF2B5EF4-FFF2-40B4-BE49-F238E27FC236}">
              <a16:creationId xmlns:a16="http://schemas.microsoft.com/office/drawing/2014/main" id="{CA569DA9-6210-2390-2815-BFF9265C88FD}"/>
            </a:ext>
          </a:extLst>
        </xdr:cNvPr>
        <xdr:cNvPicPr>
          <a:picLocks noChangeAspect="1"/>
        </xdr:cNvPicPr>
      </xdr:nvPicPr>
      <xdr:blipFill>
        <a:blip xmlns:r="http://schemas.openxmlformats.org/officeDocument/2006/relationships" r:embed="rId264"/>
        <a:stretch>
          <a:fillRect/>
        </a:stretch>
      </xdr:blipFill>
      <xdr:spPr>
        <a:xfrm>
          <a:off x="3746500" y="945819800"/>
          <a:ext cx="1714286" cy="1718096"/>
        </a:xfrm>
        <a:prstGeom prst="rect">
          <a:avLst/>
        </a:prstGeom>
      </xdr:spPr>
    </xdr:pic>
    <xdr:clientData/>
  </xdr:twoCellAnchor>
  <xdr:twoCellAnchor editAs="oneCell">
    <xdr:from>
      <xdr:col>5</xdr:col>
      <xdr:colOff>2679700</xdr:colOff>
      <xdr:row>1849</xdr:row>
      <xdr:rowOff>21590</xdr:rowOff>
    </xdr:from>
    <xdr:to>
      <xdr:col>5</xdr:col>
      <xdr:colOff>4401606</xdr:colOff>
      <xdr:row>1850</xdr:row>
      <xdr:rowOff>91226</xdr:rowOff>
    </xdr:to>
    <xdr:pic>
      <xdr:nvPicPr>
        <xdr:cNvPr id="540" name="図 539">
          <a:extLst>
            <a:ext uri="{FF2B5EF4-FFF2-40B4-BE49-F238E27FC236}">
              <a16:creationId xmlns:a16="http://schemas.microsoft.com/office/drawing/2014/main" id="{9E98808E-0AB0-55B8-FE59-B6084BB751FE}"/>
            </a:ext>
          </a:extLst>
        </xdr:cNvPr>
        <xdr:cNvPicPr>
          <a:picLocks noChangeAspect="1"/>
        </xdr:cNvPicPr>
      </xdr:nvPicPr>
      <xdr:blipFill>
        <a:blip xmlns:r="http://schemas.openxmlformats.org/officeDocument/2006/relationships" r:embed="rId264"/>
        <a:stretch>
          <a:fillRect/>
        </a:stretch>
      </xdr:blipFill>
      <xdr:spPr>
        <a:xfrm>
          <a:off x="8813800" y="945828690"/>
          <a:ext cx="1714286" cy="1727621"/>
        </a:xfrm>
        <a:prstGeom prst="rect">
          <a:avLst/>
        </a:prstGeom>
      </xdr:spPr>
    </xdr:pic>
    <xdr:clientData/>
  </xdr:twoCellAnchor>
  <xdr:twoCellAnchor editAs="oneCell">
    <xdr:from>
      <xdr:col>2</xdr:col>
      <xdr:colOff>2832100</xdr:colOff>
      <xdr:row>1856</xdr:row>
      <xdr:rowOff>25400</xdr:rowOff>
    </xdr:from>
    <xdr:to>
      <xdr:col>2</xdr:col>
      <xdr:colOff>4401625</xdr:colOff>
      <xdr:row>1856</xdr:row>
      <xdr:rowOff>1581590</xdr:rowOff>
    </xdr:to>
    <xdr:pic>
      <xdr:nvPicPr>
        <xdr:cNvPr id="541" name="図 540">
          <a:extLst>
            <a:ext uri="{FF2B5EF4-FFF2-40B4-BE49-F238E27FC236}">
              <a16:creationId xmlns:a16="http://schemas.microsoft.com/office/drawing/2014/main" id="{AF9D7700-14D9-8544-AC7F-DD1DC39922B1}"/>
            </a:ext>
          </a:extLst>
        </xdr:cNvPr>
        <xdr:cNvPicPr>
          <a:picLocks noChangeAspect="1"/>
        </xdr:cNvPicPr>
      </xdr:nvPicPr>
      <xdr:blipFill>
        <a:blip xmlns:r="http://schemas.openxmlformats.org/officeDocument/2006/relationships" r:embed="rId265"/>
        <a:stretch>
          <a:fillRect/>
        </a:stretch>
      </xdr:blipFill>
      <xdr:spPr>
        <a:xfrm>
          <a:off x="3898900" y="949413900"/>
          <a:ext cx="1561905" cy="1561905"/>
        </a:xfrm>
        <a:prstGeom prst="rect">
          <a:avLst/>
        </a:prstGeom>
      </xdr:spPr>
    </xdr:pic>
    <xdr:clientData/>
  </xdr:twoCellAnchor>
  <xdr:twoCellAnchor editAs="oneCell">
    <xdr:from>
      <xdr:col>5</xdr:col>
      <xdr:colOff>2832100</xdr:colOff>
      <xdr:row>1856</xdr:row>
      <xdr:rowOff>16510</xdr:rowOff>
    </xdr:from>
    <xdr:to>
      <xdr:col>5</xdr:col>
      <xdr:colOff>4401625</xdr:colOff>
      <xdr:row>1856</xdr:row>
      <xdr:rowOff>1580320</xdr:rowOff>
    </xdr:to>
    <xdr:pic>
      <xdr:nvPicPr>
        <xdr:cNvPr id="542" name="図 541">
          <a:extLst>
            <a:ext uri="{FF2B5EF4-FFF2-40B4-BE49-F238E27FC236}">
              <a16:creationId xmlns:a16="http://schemas.microsoft.com/office/drawing/2014/main" id="{6EDF7C96-921F-5A8C-F134-4C7884CEF8C0}"/>
            </a:ext>
          </a:extLst>
        </xdr:cNvPr>
        <xdr:cNvPicPr>
          <a:picLocks noChangeAspect="1"/>
        </xdr:cNvPicPr>
      </xdr:nvPicPr>
      <xdr:blipFill>
        <a:blip xmlns:r="http://schemas.openxmlformats.org/officeDocument/2006/relationships" r:embed="rId265"/>
        <a:stretch>
          <a:fillRect/>
        </a:stretch>
      </xdr:blipFill>
      <xdr:spPr>
        <a:xfrm>
          <a:off x="8966200" y="949405010"/>
          <a:ext cx="1561905" cy="1561905"/>
        </a:xfrm>
        <a:prstGeom prst="rect">
          <a:avLst/>
        </a:prstGeom>
      </xdr:spPr>
    </xdr:pic>
    <xdr:clientData/>
  </xdr:twoCellAnchor>
  <xdr:twoCellAnchor editAs="oneCell">
    <xdr:from>
      <xdr:col>2</xdr:col>
      <xdr:colOff>2832100</xdr:colOff>
      <xdr:row>1863</xdr:row>
      <xdr:rowOff>25400</xdr:rowOff>
    </xdr:from>
    <xdr:to>
      <xdr:col>2</xdr:col>
      <xdr:colOff>4401625</xdr:colOff>
      <xdr:row>1863</xdr:row>
      <xdr:rowOff>1585400</xdr:rowOff>
    </xdr:to>
    <xdr:pic>
      <xdr:nvPicPr>
        <xdr:cNvPr id="543" name="図 542">
          <a:extLst>
            <a:ext uri="{FF2B5EF4-FFF2-40B4-BE49-F238E27FC236}">
              <a16:creationId xmlns:a16="http://schemas.microsoft.com/office/drawing/2014/main" id="{52E05AEE-DAD2-6B65-5CA8-98AE69F8753C}"/>
            </a:ext>
          </a:extLst>
        </xdr:cNvPr>
        <xdr:cNvPicPr>
          <a:picLocks noChangeAspect="1"/>
        </xdr:cNvPicPr>
      </xdr:nvPicPr>
      <xdr:blipFill>
        <a:blip xmlns:r="http://schemas.openxmlformats.org/officeDocument/2006/relationships" r:embed="rId266"/>
        <a:stretch>
          <a:fillRect/>
        </a:stretch>
      </xdr:blipFill>
      <xdr:spPr>
        <a:xfrm>
          <a:off x="3898900" y="952995300"/>
          <a:ext cx="1561905" cy="1561905"/>
        </a:xfrm>
        <a:prstGeom prst="rect">
          <a:avLst/>
        </a:prstGeom>
      </xdr:spPr>
    </xdr:pic>
    <xdr:clientData/>
  </xdr:twoCellAnchor>
  <xdr:twoCellAnchor editAs="oneCell">
    <xdr:from>
      <xdr:col>5</xdr:col>
      <xdr:colOff>2844800</xdr:colOff>
      <xdr:row>1863</xdr:row>
      <xdr:rowOff>12700</xdr:rowOff>
    </xdr:from>
    <xdr:to>
      <xdr:col>6</xdr:col>
      <xdr:colOff>3615</xdr:colOff>
      <xdr:row>1863</xdr:row>
      <xdr:rowOff>1578415</xdr:rowOff>
    </xdr:to>
    <xdr:pic>
      <xdr:nvPicPr>
        <xdr:cNvPr id="544" name="図 543">
          <a:extLst>
            <a:ext uri="{FF2B5EF4-FFF2-40B4-BE49-F238E27FC236}">
              <a16:creationId xmlns:a16="http://schemas.microsoft.com/office/drawing/2014/main" id="{2E8EFD69-744A-1B4F-D9D3-A4E573B44EF6}"/>
            </a:ext>
          </a:extLst>
        </xdr:cNvPr>
        <xdr:cNvPicPr>
          <a:picLocks noChangeAspect="1"/>
        </xdr:cNvPicPr>
      </xdr:nvPicPr>
      <xdr:blipFill>
        <a:blip xmlns:r="http://schemas.openxmlformats.org/officeDocument/2006/relationships" r:embed="rId266"/>
        <a:stretch>
          <a:fillRect/>
        </a:stretch>
      </xdr:blipFill>
      <xdr:spPr>
        <a:xfrm>
          <a:off x="8978900" y="952982600"/>
          <a:ext cx="1565715" cy="1561905"/>
        </a:xfrm>
        <a:prstGeom prst="rect">
          <a:avLst/>
        </a:prstGeom>
      </xdr:spPr>
    </xdr:pic>
    <xdr:clientData/>
  </xdr:twoCellAnchor>
  <xdr:twoCellAnchor editAs="oneCell">
    <xdr:from>
      <xdr:col>2</xdr:col>
      <xdr:colOff>2837180</xdr:colOff>
      <xdr:row>1870</xdr:row>
      <xdr:rowOff>31115</xdr:rowOff>
    </xdr:from>
    <xdr:to>
      <xdr:col>2</xdr:col>
      <xdr:colOff>4399085</xdr:colOff>
      <xdr:row>1870</xdr:row>
      <xdr:rowOff>1581590</xdr:rowOff>
    </xdr:to>
    <xdr:pic>
      <xdr:nvPicPr>
        <xdr:cNvPr id="545" name="図 544">
          <a:extLst>
            <a:ext uri="{FF2B5EF4-FFF2-40B4-BE49-F238E27FC236}">
              <a16:creationId xmlns:a16="http://schemas.microsoft.com/office/drawing/2014/main" id="{A40B3295-FA1C-2043-F5E1-4F317BBC77DF}"/>
            </a:ext>
          </a:extLst>
        </xdr:cNvPr>
        <xdr:cNvPicPr>
          <a:picLocks noChangeAspect="1"/>
        </xdr:cNvPicPr>
      </xdr:nvPicPr>
      <xdr:blipFill>
        <a:blip xmlns:r="http://schemas.openxmlformats.org/officeDocument/2006/relationships" r:embed="rId267"/>
        <a:stretch>
          <a:fillRect/>
        </a:stretch>
      </xdr:blipFill>
      <xdr:spPr>
        <a:xfrm>
          <a:off x="3903980" y="956582415"/>
          <a:ext cx="1561905" cy="1560000"/>
        </a:xfrm>
        <a:prstGeom prst="rect">
          <a:avLst/>
        </a:prstGeom>
      </xdr:spPr>
    </xdr:pic>
    <xdr:clientData/>
  </xdr:twoCellAnchor>
  <xdr:twoCellAnchor editAs="oneCell">
    <xdr:from>
      <xdr:col>5</xdr:col>
      <xdr:colOff>2842895</xdr:colOff>
      <xdr:row>1870</xdr:row>
      <xdr:rowOff>25400</xdr:rowOff>
    </xdr:from>
    <xdr:to>
      <xdr:col>5</xdr:col>
      <xdr:colOff>4397180</xdr:colOff>
      <xdr:row>1870</xdr:row>
      <xdr:rowOff>1581590</xdr:rowOff>
    </xdr:to>
    <xdr:pic>
      <xdr:nvPicPr>
        <xdr:cNvPr id="546" name="図 545">
          <a:extLst>
            <a:ext uri="{FF2B5EF4-FFF2-40B4-BE49-F238E27FC236}">
              <a16:creationId xmlns:a16="http://schemas.microsoft.com/office/drawing/2014/main" id="{D814F6AA-D6CF-0347-3A89-A14F61844C96}"/>
            </a:ext>
          </a:extLst>
        </xdr:cNvPr>
        <xdr:cNvPicPr>
          <a:picLocks noChangeAspect="1"/>
        </xdr:cNvPicPr>
      </xdr:nvPicPr>
      <xdr:blipFill>
        <a:blip xmlns:r="http://schemas.openxmlformats.org/officeDocument/2006/relationships" r:embed="rId267"/>
        <a:stretch>
          <a:fillRect/>
        </a:stretch>
      </xdr:blipFill>
      <xdr:spPr>
        <a:xfrm>
          <a:off x="8976995" y="956576700"/>
          <a:ext cx="1554285" cy="1561905"/>
        </a:xfrm>
        <a:prstGeom prst="rect">
          <a:avLst/>
        </a:prstGeom>
      </xdr:spPr>
    </xdr:pic>
    <xdr:clientData/>
  </xdr:twoCellAnchor>
  <xdr:twoCellAnchor editAs="oneCell">
    <xdr:from>
      <xdr:col>2</xdr:col>
      <xdr:colOff>2683510</xdr:colOff>
      <xdr:row>1877</xdr:row>
      <xdr:rowOff>25400</xdr:rowOff>
    </xdr:from>
    <xdr:to>
      <xdr:col>2</xdr:col>
      <xdr:colOff>4401606</xdr:colOff>
      <xdr:row>1878</xdr:row>
      <xdr:rowOff>91226</xdr:rowOff>
    </xdr:to>
    <xdr:pic>
      <xdr:nvPicPr>
        <xdr:cNvPr id="547" name="図 546">
          <a:extLst>
            <a:ext uri="{FF2B5EF4-FFF2-40B4-BE49-F238E27FC236}">
              <a16:creationId xmlns:a16="http://schemas.microsoft.com/office/drawing/2014/main" id="{775EF369-6498-A27B-A2B7-BAE5496C535A}"/>
            </a:ext>
          </a:extLst>
        </xdr:cNvPr>
        <xdr:cNvPicPr>
          <a:picLocks noChangeAspect="1"/>
        </xdr:cNvPicPr>
      </xdr:nvPicPr>
      <xdr:blipFill>
        <a:blip xmlns:r="http://schemas.openxmlformats.org/officeDocument/2006/relationships" r:embed="rId268"/>
        <a:stretch>
          <a:fillRect/>
        </a:stretch>
      </xdr:blipFill>
      <xdr:spPr>
        <a:xfrm>
          <a:off x="3750310" y="960158100"/>
          <a:ext cx="1714286" cy="1721906"/>
        </a:xfrm>
        <a:prstGeom prst="rect">
          <a:avLst/>
        </a:prstGeom>
      </xdr:spPr>
    </xdr:pic>
    <xdr:clientData/>
  </xdr:twoCellAnchor>
  <xdr:twoCellAnchor editAs="oneCell">
    <xdr:from>
      <xdr:col>5</xdr:col>
      <xdr:colOff>2668905</xdr:colOff>
      <xdr:row>1877</xdr:row>
      <xdr:rowOff>20320</xdr:rowOff>
    </xdr:from>
    <xdr:to>
      <xdr:col>5</xdr:col>
      <xdr:colOff>4398431</xdr:colOff>
      <xdr:row>1878</xdr:row>
      <xdr:rowOff>53761</xdr:rowOff>
    </xdr:to>
    <xdr:pic>
      <xdr:nvPicPr>
        <xdr:cNvPr id="548" name="図 547">
          <a:extLst>
            <a:ext uri="{FF2B5EF4-FFF2-40B4-BE49-F238E27FC236}">
              <a16:creationId xmlns:a16="http://schemas.microsoft.com/office/drawing/2014/main" id="{5445C99C-E7AA-9509-D8AB-6D7AC299A990}"/>
            </a:ext>
          </a:extLst>
        </xdr:cNvPr>
        <xdr:cNvPicPr>
          <a:picLocks noChangeAspect="1"/>
        </xdr:cNvPicPr>
      </xdr:nvPicPr>
      <xdr:blipFill>
        <a:blip xmlns:r="http://schemas.openxmlformats.org/officeDocument/2006/relationships" r:embed="rId268"/>
        <a:stretch>
          <a:fillRect/>
        </a:stretch>
      </xdr:blipFill>
      <xdr:spPr>
        <a:xfrm>
          <a:off x="8803005" y="960153020"/>
          <a:ext cx="1718096" cy="1706666"/>
        </a:xfrm>
        <a:prstGeom prst="rect">
          <a:avLst/>
        </a:prstGeom>
      </xdr:spPr>
    </xdr:pic>
    <xdr:clientData/>
  </xdr:twoCellAnchor>
  <xdr:twoCellAnchor editAs="oneCell">
    <xdr:from>
      <xdr:col>2</xdr:col>
      <xdr:colOff>2679700</xdr:colOff>
      <xdr:row>1884</xdr:row>
      <xdr:rowOff>12700</xdr:rowOff>
    </xdr:from>
    <xdr:to>
      <xdr:col>2</xdr:col>
      <xdr:colOff>4397796</xdr:colOff>
      <xdr:row>1885</xdr:row>
      <xdr:rowOff>59476</xdr:rowOff>
    </xdr:to>
    <xdr:pic>
      <xdr:nvPicPr>
        <xdr:cNvPr id="549" name="図 548">
          <a:extLst>
            <a:ext uri="{FF2B5EF4-FFF2-40B4-BE49-F238E27FC236}">
              <a16:creationId xmlns:a16="http://schemas.microsoft.com/office/drawing/2014/main" id="{1EC19367-A110-4C7C-26C2-7AE11309C0B0}"/>
            </a:ext>
          </a:extLst>
        </xdr:cNvPr>
        <xdr:cNvPicPr>
          <a:picLocks noChangeAspect="1"/>
        </xdr:cNvPicPr>
      </xdr:nvPicPr>
      <xdr:blipFill>
        <a:blip xmlns:r="http://schemas.openxmlformats.org/officeDocument/2006/relationships" r:embed="rId269"/>
        <a:stretch>
          <a:fillRect/>
        </a:stretch>
      </xdr:blipFill>
      <xdr:spPr>
        <a:xfrm>
          <a:off x="3746500" y="963726800"/>
          <a:ext cx="1714286" cy="1718096"/>
        </a:xfrm>
        <a:prstGeom prst="rect">
          <a:avLst/>
        </a:prstGeom>
      </xdr:spPr>
    </xdr:pic>
    <xdr:clientData/>
  </xdr:twoCellAnchor>
  <xdr:twoCellAnchor editAs="oneCell">
    <xdr:from>
      <xdr:col>5</xdr:col>
      <xdr:colOff>2679700</xdr:colOff>
      <xdr:row>1884</xdr:row>
      <xdr:rowOff>21590</xdr:rowOff>
    </xdr:from>
    <xdr:to>
      <xdr:col>5</xdr:col>
      <xdr:colOff>4397796</xdr:colOff>
      <xdr:row>1885</xdr:row>
      <xdr:rowOff>79796</xdr:rowOff>
    </xdr:to>
    <xdr:pic>
      <xdr:nvPicPr>
        <xdr:cNvPr id="550" name="図 549">
          <a:extLst>
            <a:ext uri="{FF2B5EF4-FFF2-40B4-BE49-F238E27FC236}">
              <a16:creationId xmlns:a16="http://schemas.microsoft.com/office/drawing/2014/main" id="{18175039-66D3-7CFD-B5FA-C35CF2603E2C}"/>
            </a:ext>
          </a:extLst>
        </xdr:cNvPr>
        <xdr:cNvPicPr>
          <a:picLocks noChangeAspect="1"/>
        </xdr:cNvPicPr>
      </xdr:nvPicPr>
      <xdr:blipFill>
        <a:blip xmlns:r="http://schemas.openxmlformats.org/officeDocument/2006/relationships" r:embed="rId269"/>
        <a:stretch>
          <a:fillRect/>
        </a:stretch>
      </xdr:blipFill>
      <xdr:spPr>
        <a:xfrm>
          <a:off x="8813800" y="963735690"/>
          <a:ext cx="1714286" cy="1721906"/>
        </a:xfrm>
        <a:prstGeom prst="rect">
          <a:avLst/>
        </a:prstGeom>
      </xdr:spPr>
    </xdr:pic>
    <xdr:clientData/>
  </xdr:twoCellAnchor>
  <xdr:twoCellAnchor editAs="oneCell">
    <xdr:from>
      <xdr:col>2</xdr:col>
      <xdr:colOff>2685415</xdr:colOff>
      <xdr:row>1891</xdr:row>
      <xdr:rowOff>27305</xdr:rowOff>
    </xdr:from>
    <xdr:to>
      <xdr:col>2</xdr:col>
      <xdr:colOff>4401606</xdr:colOff>
      <xdr:row>1892</xdr:row>
      <xdr:rowOff>81701</xdr:rowOff>
    </xdr:to>
    <xdr:pic>
      <xdr:nvPicPr>
        <xdr:cNvPr id="551" name="図 550">
          <a:extLst>
            <a:ext uri="{FF2B5EF4-FFF2-40B4-BE49-F238E27FC236}">
              <a16:creationId xmlns:a16="http://schemas.microsoft.com/office/drawing/2014/main" id="{7A45B3BB-30AF-CB22-E5ED-8A2D05DE248E}"/>
            </a:ext>
          </a:extLst>
        </xdr:cNvPr>
        <xdr:cNvPicPr>
          <a:picLocks noChangeAspect="1"/>
        </xdr:cNvPicPr>
      </xdr:nvPicPr>
      <xdr:blipFill>
        <a:blip xmlns:r="http://schemas.openxmlformats.org/officeDocument/2006/relationships" r:embed="rId270"/>
        <a:stretch>
          <a:fillRect/>
        </a:stretch>
      </xdr:blipFill>
      <xdr:spPr>
        <a:xfrm>
          <a:off x="3752215" y="967322805"/>
          <a:ext cx="1702856" cy="1714286"/>
        </a:xfrm>
        <a:prstGeom prst="rect">
          <a:avLst/>
        </a:prstGeom>
      </xdr:spPr>
    </xdr:pic>
    <xdr:clientData/>
  </xdr:twoCellAnchor>
  <xdr:twoCellAnchor editAs="oneCell">
    <xdr:from>
      <xdr:col>5</xdr:col>
      <xdr:colOff>2679700</xdr:colOff>
      <xdr:row>1891</xdr:row>
      <xdr:rowOff>27305</xdr:rowOff>
    </xdr:from>
    <xdr:to>
      <xdr:col>5</xdr:col>
      <xdr:colOff>4397796</xdr:colOff>
      <xdr:row>1892</xdr:row>
      <xdr:rowOff>91226</xdr:rowOff>
    </xdr:to>
    <xdr:pic>
      <xdr:nvPicPr>
        <xdr:cNvPr id="552" name="図 551">
          <a:extLst>
            <a:ext uri="{FF2B5EF4-FFF2-40B4-BE49-F238E27FC236}">
              <a16:creationId xmlns:a16="http://schemas.microsoft.com/office/drawing/2014/main" id="{F6E1A0C6-25C7-C55F-BED3-9952A87F5597}"/>
            </a:ext>
          </a:extLst>
        </xdr:cNvPr>
        <xdr:cNvPicPr>
          <a:picLocks noChangeAspect="1"/>
        </xdr:cNvPicPr>
      </xdr:nvPicPr>
      <xdr:blipFill>
        <a:blip xmlns:r="http://schemas.openxmlformats.org/officeDocument/2006/relationships" r:embed="rId270"/>
        <a:stretch>
          <a:fillRect/>
        </a:stretch>
      </xdr:blipFill>
      <xdr:spPr>
        <a:xfrm>
          <a:off x="8813800" y="967322805"/>
          <a:ext cx="1714286" cy="1720001"/>
        </a:xfrm>
        <a:prstGeom prst="rect">
          <a:avLst/>
        </a:prstGeom>
      </xdr:spPr>
    </xdr:pic>
    <xdr:clientData/>
  </xdr:twoCellAnchor>
  <xdr:twoCellAnchor editAs="oneCell">
    <xdr:from>
      <xdr:col>2</xdr:col>
      <xdr:colOff>2688590</xdr:colOff>
      <xdr:row>1898</xdr:row>
      <xdr:rowOff>25400</xdr:rowOff>
    </xdr:from>
    <xdr:to>
      <xdr:col>2</xdr:col>
      <xdr:colOff>4399066</xdr:colOff>
      <xdr:row>1899</xdr:row>
      <xdr:rowOff>96941</xdr:rowOff>
    </xdr:to>
    <xdr:pic>
      <xdr:nvPicPr>
        <xdr:cNvPr id="553" name="図 552">
          <a:extLst>
            <a:ext uri="{FF2B5EF4-FFF2-40B4-BE49-F238E27FC236}">
              <a16:creationId xmlns:a16="http://schemas.microsoft.com/office/drawing/2014/main" id="{237D9030-FA6C-2656-AE7E-9E45D551D6A7}"/>
            </a:ext>
          </a:extLst>
        </xdr:cNvPr>
        <xdr:cNvPicPr>
          <a:picLocks noChangeAspect="1"/>
        </xdr:cNvPicPr>
      </xdr:nvPicPr>
      <xdr:blipFill>
        <a:blip xmlns:r="http://schemas.openxmlformats.org/officeDocument/2006/relationships" r:embed="rId271"/>
        <a:stretch>
          <a:fillRect/>
        </a:stretch>
      </xdr:blipFill>
      <xdr:spPr>
        <a:xfrm>
          <a:off x="3755390" y="970902300"/>
          <a:ext cx="1714286" cy="1721906"/>
        </a:xfrm>
        <a:prstGeom prst="rect">
          <a:avLst/>
        </a:prstGeom>
      </xdr:spPr>
    </xdr:pic>
    <xdr:clientData/>
  </xdr:twoCellAnchor>
  <xdr:twoCellAnchor editAs="oneCell">
    <xdr:from>
      <xdr:col>5</xdr:col>
      <xdr:colOff>2679700</xdr:colOff>
      <xdr:row>1898</xdr:row>
      <xdr:rowOff>25400</xdr:rowOff>
    </xdr:from>
    <xdr:to>
      <xdr:col>5</xdr:col>
      <xdr:colOff>4401606</xdr:colOff>
      <xdr:row>1899</xdr:row>
      <xdr:rowOff>79796</xdr:rowOff>
    </xdr:to>
    <xdr:pic>
      <xdr:nvPicPr>
        <xdr:cNvPr id="554" name="図 553">
          <a:extLst>
            <a:ext uri="{FF2B5EF4-FFF2-40B4-BE49-F238E27FC236}">
              <a16:creationId xmlns:a16="http://schemas.microsoft.com/office/drawing/2014/main" id="{AC2D80A6-5302-8A86-9A1F-7047781E93EE}"/>
            </a:ext>
          </a:extLst>
        </xdr:cNvPr>
        <xdr:cNvPicPr>
          <a:picLocks noChangeAspect="1"/>
        </xdr:cNvPicPr>
      </xdr:nvPicPr>
      <xdr:blipFill>
        <a:blip xmlns:r="http://schemas.openxmlformats.org/officeDocument/2006/relationships" r:embed="rId271"/>
        <a:stretch>
          <a:fillRect/>
        </a:stretch>
      </xdr:blipFill>
      <xdr:spPr>
        <a:xfrm>
          <a:off x="8813800" y="970902300"/>
          <a:ext cx="1718096" cy="1718096"/>
        </a:xfrm>
        <a:prstGeom prst="rect">
          <a:avLst/>
        </a:prstGeom>
      </xdr:spPr>
    </xdr:pic>
    <xdr:clientData/>
  </xdr:twoCellAnchor>
  <xdr:twoCellAnchor editAs="oneCell">
    <xdr:from>
      <xdr:col>2</xdr:col>
      <xdr:colOff>2679700</xdr:colOff>
      <xdr:row>1905</xdr:row>
      <xdr:rowOff>21590</xdr:rowOff>
    </xdr:from>
    <xdr:to>
      <xdr:col>2</xdr:col>
      <xdr:colOff>4401606</xdr:colOff>
      <xdr:row>1906</xdr:row>
      <xdr:rowOff>91226</xdr:rowOff>
    </xdr:to>
    <xdr:pic>
      <xdr:nvPicPr>
        <xdr:cNvPr id="555" name="図 554">
          <a:extLst>
            <a:ext uri="{FF2B5EF4-FFF2-40B4-BE49-F238E27FC236}">
              <a16:creationId xmlns:a16="http://schemas.microsoft.com/office/drawing/2014/main" id="{790EF8F7-2A84-8EC3-2598-C8E10314EA32}"/>
            </a:ext>
          </a:extLst>
        </xdr:cNvPr>
        <xdr:cNvPicPr>
          <a:picLocks noChangeAspect="1"/>
        </xdr:cNvPicPr>
      </xdr:nvPicPr>
      <xdr:blipFill>
        <a:blip xmlns:r="http://schemas.openxmlformats.org/officeDocument/2006/relationships" r:embed="rId272"/>
        <a:stretch>
          <a:fillRect/>
        </a:stretch>
      </xdr:blipFill>
      <xdr:spPr>
        <a:xfrm>
          <a:off x="3746500" y="974479890"/>
          <a:ext cx="1714286" cy="1727621"/>
        </a:xfrm>
        <a:prstGeom prst="rect">
          <a:avLst/>
        </a:prstGeom>
      </xdr:spPr>
    </xdr:pic>
    <xdr:clientData/>
  </xdr:twoCellAnchor>
  <xdr:twoCellAnchor editAs="oneCell">
    <xdr:from>
      <xdr:col>5</xdr:col>
      <xdr:colOff>2679700</xdr:colOff>
      <xdr:row>1905</xdr:row>
      <xdr:rowOff>16510</xdr:rowOff>
    </xdr:from>
    <xdr:to>
      <xdr:col>5</xdr:col>
      <xdr:colOff>4401606</xdr:colOff>
      <xdr:row>1906</xdr:row>
      <xdr:rowOff>53761</xdr:rowOff>
    </xdr:to>
    <xdr:pic>
      <xdr:nvPicPr>
        <xdr:cNvPr id="556" name="図 555">
          <a:extLst>
            <a:ext uri="{FF2B5EF4-FFF2-40B4-BE49-F238E27FC236}">
              <a16:creationId xmlns:a16="http://schemas.microsoft.com/office/drawing/2014/main" id="{67EE37C2-8F25-849A-7E99-6BAB20ECAE09}"/>
            </a:ext>
          </a:extLst>
        </xdr:cNvPr>
        <xdr:cNvPicPr>
          <a:picLocks noChangeAspect="1"/>
        </xdr:cNvPicPr>
      </xdr:nvPicPr>
      <xdr:blipFill>
        <a:blip xmlns:r="http://schemas.openxmlformats.org/officeDocument/2006/relationships" r:embed="rId272"/>
        <a:stretch>
          <a:fillRect/>
        </a:stretch>
      </xdr:blipFill>
      <xdr:spPr>
        <a:xfrm>
          <a:off x="8813800" y="974474810"/>
          <a:ext cx="1714286" cy="1712381"/>
        </a:xfrm>
        <a:prstGeom prst="rect">
          <a:avLst/>
        </a:prstGeom>
      </xdr:spPr>
    </xdr:pic>
    <xdr:clientData/>
  </xdr:twoCellAnchor>
  <xdr:twoCellAnchor editAs="oneCell">
    <xdr:from>
      <xdr:col>2</xdr:col>
      <xdr:colOff>2679700</xdr:colOff>
      <xdr:row>1912</xdr:row>
      <xdr:rowOff>21590</xdr:rowOff>
    </xdr:from>
    <xdr:to>
      <xdr:col>2</xdr:col>
      <xdr:colOff>4397796</xdr:colOff>
      <xdr:row>1913</xdr:row>
      <xdr:rowOff>79796</xdr:rowOff>
    </xdr:to>
    <xdr:pic>
      <xdr:nvPicPr>
        <xdr:cNvPr id="557" name="図 556">
          <a:extLst>
            <a:ext uri="{FF2B5EF4-FFF2-40B4-BE49-F238E27FC236}">
              <a16:creationId xmlns:a16="http://schemas.microsoft.com/office/drawing/2014/main" id="{A45DCA48-FC45-D655-22A9-BD2FBD2D9F2D}"/>
            </a:ext>
          </a:extLst>
        </xdr:cNvPr>
        <xdr:cNvPicPr>
          <a:picLocks noChangeAspect="1"/>
        </xdr:cNvPicPr>
      </xdr:nvPicPr>
      <xdr:blipFill>
        <a:blip xmlns:r="http://schemas.openxmlformats.org/officeDocument/2006/relationships" r:embed="rId273"/>
        <a:stretch>
          <a:fillRect/>
        </a:stretch>
      </xdr:blipFill>
      <xdr:spPr>
        <a:xfrm>
          <a:off x="3746500" y="978061290"/>
          <a:ext cx="1714286" cy="1721906"/>
        </a:xfrm>
        <a:prstGeom prst="rect">
          <a:avLst/>
        </a:prstGeom>
      </xdr:spPr>
    </xdr:pic>
    <xdr:clientData/>
  </xdr:twoCellAnchor>
  <xdr:twoCellAnchor editAs="oneCell">
    <xdr:from>
      <xdr:col>5</xdr:col>
      <xdr:colOff>2692400</xdr:colOff>
      <xdr:row>1912</xdr:row>
      <xdr:rowOff>12700</xdr:rowOff>
    </xdr:from>
    <xdr:to>
      <xdr:col>5</xdr:col>
      <xdr:colOff>4402876</xdr:colOff>
      <xdr:row>1913</xdr:row>
      <xdr:rowOff>59476</xdr:rowOff>
    </xdr:to>
    <xdr:pic>
      <xdr:nvPicPr>
        <xdr:cNvPr id="558" name="図 557">
          <a:extLst>
            <a:ext uri="{FF2B5EF4-FFF2-40B4-BE49-F238E27FC236}">
              <a16:creationId xmlns:a16="http://schemas.microsoft.com/office/drawing/2014/main" id="{CADAD6C1-05E2-A853-741E-E56C157CACA5}"/>
            </a:ext>
          </a:extLst>
        </xdr:cNvPr>
        <xdr:cNvPicPr>
          <a:picLocks noChangeAspect="1"/>
        </xdr:cNvPicPr>
      </xdr:nvPicPr>
      <xdr:blipFill>
        <a:blip xmlns:r="http://schemas.openxmlformats.org/officeDocument/2006/relationships" r:embed="rId273"/>
        <a:stretch>
          <a:fillRect/>
        </a:stretch>
      </xdr:blipFill>
      <xdr:spPr>
        <a:xfrm>
          <a:off x="8826500" y="978052400"/>
          <a:ext cx="1714286" cy="1718096"/>
        </a:xfrm>
        <a:prstGeom prst="rect">
          <a:avLst/>
        </a:prstGeom>
      </xdr:spPr>
    </xdr:pic>
    <xdr:clientData/>
  </xdr:twoCellAnchor>
  <xdr:twoCellAnchor editAs="oneCell">
    <xdr:from>
      <xdr:col>2</xdr:col>
      <xdr:colOff>2832100</xdr:colOff>
      <xdr:row>1919</xdr:row>
      <xdr:rowOff>25400</xdr:rowOff>
    </xdr:from>
    <xdr:to>
      <xdr:col>2</xdr:col>
      <xdr:colOff>4401625</xdr:colOff>
      <xdr:row>1919</xdr:row>
      <xdr:rowOff>1585400</xdr:rowOff>
    </xdr:to>
    <xdr:pic>
      <xdr:nvPicPr>
        <xdr:cNvPr id="563" name="図 562">
          <a:extLst>
            <a:ext uri="{FF2B5EF4-FFF2-40B4-BE49-F238E27FC236}">
              <a16:creationId xmlns:a16="http://schemas.microsoft.com/office/drawing/2014/main" id="{9F2409BF-1152-083C-8A7B-0E74419451A4}"/>
            </a:ext>
          </a:extLst>
        </xdr:cNvPr>
        <xdr:cNvPicPr>
          <a:picLocks noChangeAspect="1"/>
        </xdr:cNvPicPr>
      </xdr:nvPicPr>
      <xdr:blipFill>
        <a:blip xmlns:r="http://schemas.openxmlformats.org/officeDocument/2006/relationships" r:embed="rId274"/>
        <a:stretch>
          <a:fillRect/>
        </a:stretch>
      </xdr:blipFill>
      <xdr:spPr>
        <a:xfrm>
          <a:off x="3898900" y="981646500"/>
          <a:ext cx="1561905" cy="1561905"/>
        </a:xfrm>
        <a:prstGeom prst="rect">
          <a:avLst/>
        </a:prstGeom>
      </xdr:spPr>
    </xdr:pic>
    <xdr:clientData/>
  </xdr:twoCellAnchor>
  <xdr:twoCellAnchor editAs="oneCell">
    <xdr:from>
      <xdr:col>5</xdr:col>
      <xdr:colOff>2832100</xdr:colOff>
      <xdr:row>1919</xdr:row>
      <xdr:rowOff>21590</xdr:rowOff>
    </xdr:from>
    <xdr:to>
      <xdr:col>5</xdr:col>
      <xdr:colOff>4397815</xdr:colOff>
      <xdr:row>1919</xdr:row>
      <xdr:rowOff>1581590</xdr:rowOff>
    </xdr:to>
    <xdr:pic>
      <xdr:nvPicPr>
        <xdr:cNvPr id="564" name="図 563">
          <a:extLst>
            <a:ext uri="{FF2B5EF4-FFF2-40B4-BE49-F238E27FC236}">
              <a16:creationId xmlns:a16="http://schemas.microsoft.com/office/drawing/2014/main" id="{D39192D3-1AD8-F4DA-034F-7D29789DCD7D}"/>
            </a:ext>
          </a:extLst>
        </xdr:cNvPr>
        <xdr:cNvPicPr>
          <a:picLocks noChangeAspect="1"/>
        </xdr:cNvPicPr>
      </xdr:nvPicPr>
      <xdr:blipFill>
        <a:blip xmlns:r="http://schemas.openxmlformats.org/officeDocument/2006/relationships" r:embed="rId274"/>
        <a:stretch>
          <a:fillRect/>
        </a:stretch>
      </xdr:blipFill>
      <xdr:spPr>
        <a:xfrm>
          <a:off x="8966200" y="981642690"/>
          <a:ext cx="1565715" cy="1561905"/>
        </a:xfrm>
        <a:prstGeom prst="rect">
          <a:avLst/>
        </a:prstGeom>
      </xdr:spPr>
    </xdr:pic>
    <xdr:clientData/>
  </xdr:twoCellAnchor>
  <xdr:twoCellAnchor editAs="oneCell">
    <xdr:from>
      <xdr:col>2</xdr:col>
      <xdr:colOff>2832100</xdr:colOff>
      <xdr:row>1184</xdr:row>
      <xdr:rowOff>25400</xdr:rowOff>
    </xdr:from>
    <xdr:to>
      <xdr:col>2</xdr:col>
      <xdr:colOff>4401625</xdr:colOff>
      <xdr:row>1184</xdr:row>
      <xdr:rowOff>1581590</xdr:rowOff>
    </xdr:to>
    <xdr:pic>
      <xdr:nvPicPr>
        <xdr:cNvPr id="495" name="図 494">
          <a:extLst>
            <a:ext uri="{FF2B5EF4-FFF2-40B4-BE49-F238E27FC236}">
              <a16:creationId xmlns:a16="http://schemas.microsoft.com/office/drawing/2014/main" id="{161C61B8-C9D3-433C-69DB-ADEAC5747A15}"/>
            </a:ext>
          </a:extLst>
        </xdr:cNvPr>
        <xdr:cNvPicPr>
          <a:picLocks noChangeAspect="1"/>
        </xdr:cNvPicPr>
      </xdr:nvPicPr>
      <xdr:blipFill>
        <a:blip xmlns:r="http://schemas.openxmlformats.org/officeDocument/2006/relationships" r:embed="rId275"/>
        <a:stretch>
          <a:fillRect/>
        </a:stretch>
      </xdr:blipFill>
      <xdr:spPr>
        <a:xfrm>
          <a:off x="3898900" y="605599500"/>
          <a:ext cx="1561905" cy="1561905"/>
        </a:xfrm>
        <a:prstGeom prst="rect">
          <a:avLst/>
        </a:prstGeom>
      </xdr:spPr>
    </xdr:pic>
    <xdr:clientData/>
  </xdr:twoCellAnchor>
  <xdr:twoCellAnchor editAs="oneCell">
    <xdr:from>
      <xdr:col>5</xdr:col>
      <xdr:colOff>2832100</xdr:colOff>
      <xdr:row>1184</xdr:row>
      <xdr:rowOff>25400</xdr:rowOff>
    </xdr:from>
    <xdr:to>
      <xdr:col>5</xdr:col>
      <xdr:colOff>4401625</xdr:colOff>
      <xdr:row>1184</xdr:row>
      <xdr:rowOff>1581590</xdr:rowOff>
    </xdr:to>
    <xdr:pic>
      <xdr:nvPicPr>
        <xdr:cNvPr id="496" name="図 495">
          <a:extLst>
            <a:ext uri="{FF2B5EF4-FFF2-40B4-BE49-F238E27FC236}">
              <a16:creationId xmlns:a16="http://schemas.microsoft.com/office/drawing/2014/main" id="{72EB04D4-45FA-175F-131E-A3C776E17E31}"/>
            </a:ext>
          </a:extLst>
        </xdr:cNvPr>
        <xdr:cNvPicPr>
          <a:picLocks noChangeAspect="1"/>
        </xdr:cNvPicPr>
      </xdr:nvPicPr>
      <xdr:blipFill>
        <a:blip xmlns:r="http://schemas.openxmlformats.org/officeDocument/2006/relationships" r:embed="rId275"/>
        <a:stretch>
          <a:fillRect/>
        </a:stretch>
      </xdr:blipFill>
      <xdr:spPr>
        <a:xfrm>
          <a:off x="8966200" y="605599500"/>
          <a:ext cx="1561905" cy="1561905"/>
        </a:xfrm>
        <a:prstGeom prst="rect">
          <a:avLst/>
        </a:prstGeom>
      </xdr:spPr>
    </xdr:pic>
    <xdr:clientData/>
  </xdr:twoCellAnchor>
  <xdr:twoCellAnchor editAs="oneCell">
    <xdr:from>
      <xdr:col>2</xdr:col>
      <xdr:colOff>2844800</xdr:colOff>
      <xdr:row>1926</xdr:row>
      <xdr:rowOff>38100</xdr:rowOff>
    </xdr:from>
    <xdr:to>
      <xdr:col>2</xdr:col>
      <xdr:colOff>4399085</xdr:colOff>
      <xdr:row>1926</xdr:row>
      <xdr:rowOff>1603815</xdr:rowOff>
    </xdr:to>
    <xdr:pic>
      <xdr:nvPicPr>
        <xdr:cNvPr id="497" name="図 496">
          <a:extLst>
            <a:ext uri="{FF2B5EF4-FFF2-40B4-BE49-F238E27FC236}">
              <a16:creationId xmlns:a16="http://schemas.microsoft.com/office/drawing/2014/main" id="{105BFE17-96D1-3CBF-991F-F2E95CCD1ECF}"/>
            </a:ext>
          </a:extLst>
        </xdr:cNvPr>
        <xdr:cNvPicPr>
          <a:picLocks noChangeAspect="1"/>
        </xdr:cNvPicPr>
      </xdr:nvPicPr>
      <xdr:blipFill>
        <a:blip xmlns:r="http://schemas.openxmlformats.org/officeDocument/2006/relationships" r:embed="rId276"/>
        <a:stretch>
          <a:fillRect/>
        </a:stretch>
      </xdr:blipFill>
      <xdr:spPr>
        <a:xfrm>
          <a:off x="3911600" y="985240600"/>
          <a:ext cx="1561905" cy="1561905"/>
        </a:xfrm>
        <a:prstGeom prst="rect">
          <a:avLst/>
        </a:prstGeom>
      </xdr:spPr>
    </xdr:pic>
    <xdr:clientData/>
  </xdr:twoCellAnchor>
  <xdr:twoCellAnchor editAs="oneCell">
    <xdr:from>
      <xdr:col>5</xdr:col>
      <xdr:colOff>2835910</xdr:colOff>
      <xdr:row>1926</xdr:row>
      <xdr:rowOff>25400</xdr:rowOff>
    </xdr:from>
    <xdr:to>
      <xdr:col>5</xdr:col>
      <xdr:colOff>4397815</xdr:colOff>
      <xdr:row>1926</xdr:row>
      <xdr:rowOff>1581590</xdr:rowOff>
    </xdr:to>
    <xdr:pic>
      <xdr:nvPicPr>
        <xdr:cNvPr id="498" name="図 497">
          <a:extLst>
            <a:ext uri="{FF2B5EF4-FFF2-40B4-BE49-F238E27FC236}">
              <a16:creationId xmlns:a16="http://schemas.microsoft.com/office/drawing/2014/main" id="{5990B1DB-5751-3EA3-15A5-8E1786D54D1A}"/>
            </a:ext>
          </a:extLst>
        </xdr:cNvPr>
        <xdr:cNvPicPr>
          <a:picLocks noChangeAspect="1"/>
        </xdr:cNvPicPr>
      </xdr:nvPicPr>
      <xdr:blipFill>
        <a:blip xmlns:r="http://schemas.openxmlformats.org/officeDocument/2006/relationships" r:embed="rId276"/>
        <a:stretch>
          <a:fillRect/>
        </a:stretch>
      </xdr:blipFill>
      <xdr:spPr>
        <a:xfrm>
          <a:off x="8970010" y="985227900"/>
          <a:ext cx="1561905" cy="1561905"/>
        </a:xfrm>
        <a:prstGeom prst="rect">
          <a:avLst/>
        </a:prstGeom>
      </xdr:spPr>
    </xdr:pic>
    <xdr:clientData/>
  </xdr:twoCellAnchor>
  <xdr:twoCellAnchor editAs="oneCell">
    <xdr:from>
      <xdr:col>2</xdr:col>
      <xdr:colOff>2679700</xdr:colOff>
      <xdr:row>1933</xdr:row>
      <xdr:rowOff>12700</xdr:rowOff>
    </xdr:from>
    <xdr:to>
      <xdr:col>2</xdr:col>
      <xdr:colOff>4397796</xdr:colOff>
      <xdr:row>1934</xdr:row>
      <xdr:rowOff>53761</xdr:rowOff>
    </xdr:to>
    <xdr:pic>
      <xdr:nvPicPr>
        <xdr:cNvPr id="560" name="図 559">
          <a:extLst>
            <a:ext uri="{FF2B5EF4-FFF2-40B4-BE49-F238E27FC236}">
              <a16:creationId xmlns:a16="http://schemas.microsoft.com/office/drawing/2014/main" id="{F314A2BF-C357-C9E6-B3D6-4673CFD6EC33}"/>
            </a:ext>
          </a:extLst>
        </xdr:cNvPr>
        <xdr:cNvPicPr>
          <a:picLocks noChangeAspect="1"/>
        </xdr:cNvPicPr>
      </xdr:nvPicPr>
      <xdr:blipFill>
        <a:blip xmlns:r="http://schemas.openxmlformats.org/officeDocument/2006/relationships" r:embed="rId277"/>
        <a:stretch>
          <a:fillRect/>
        </a:stretch>
      </xdr:blipFill>
      <xdr:spPr>
        <a:xfrm>
          <a:off x="3746500" y="988796600"/>
          <a:ext cx="1714286" cy="1718096"/>
        </a:xfrm>
        <a:prstGeom prst="rect">
          <a:avLst/>
        </a:prstGeom>
      </xdr:spPr>
    </xdr:pic>
    <xdr:clientData/>
  </xdr:twoCellAnchor>
  <xdr:twoCellAnchor editAs="oneCell">
    <xdr:from>
      <xdr:col>5</xdr:col>
      <xdr:colOff>2689225</xdr:colOff>
      <xdr:row>1933</xdr:row>
      <xdr:rowOff>12700</xdr:rowOff>
    </xdr:from>
    <xdr:to>
      <xdr:col>5</xdr:col>
      <xdr:colOff>4403511</xdr:colOff>
      <xdr:row>1934</xdr:row>
      <xdr:rowOff>53761</xdr:rowOff>
    </xdr:to>
    <xdr:pic>
      <xdr:nvPicPr>
        <xdr:cNvPr id="561" name="図 560">
          <a:extLst>
            <a:ext uri="{FF2B5EF4-FFF2-40B4-BE49-F238E27FC236}">
              <a16:creationId xmlns:a16="http://schemas.microsoft.com/office/drawing/2014/main" id="{812F2852-55E0-554F-CF2B-1878D5B749B8}"/>
            </a:ext>
          </a:extLst>
        </xdr:cNvPr>
        <xdr:cNvPicPr>
          <a:picLocks noChangeAspect="1"/>
        </xdr:cNvPicPr>
      </xdr:nvPicPr>
      <xdr:blipFill>
        <a:blip xmlns:r="http://schemas.openxmlformats.org/officeDocument/2006/relationships" r:embed="rId277"/>
        <a:stretch>
          <a:fillRect/>
        </a:stretch>
      </xdr:blipFill>
      <xdr:spPr>
        <a:xfrm>
          <a:off x="8823325" y="988796600"/>
          <a:ext cx="1710476" cy="1721906"/>
        </a:xfrm>
        <a:prstGeom prst="rect">
          <a:avLst/>
        </a:prstGeom>
      </xdr:spPr>
    </xdr:pic>
    <xdr:clientData/>
  </xdr:twoCellAnchor>
  <xdr:twoCellAnchor editAs="oneCell">
    <xdr:from>
      <xdr:col>2</xdr:col>
      <xdr:colOff>2675890</xdr:colOff>
      <xdr:row>1940</xdr:row>
      <xdr:rowOff>20320</xdr:rowOff>
    </xdr:from>
    <xdr:to>
      <xdr:col>2</xdr:col>
      <xdr:colOff>4399701</xdr:colOff>
      <xdr:row>1941</xdr:row>
      <xdr:rowOff>59476</xdr:rowOff>
    </xdr:to>
    <xdr:pic>
      <xdr:nvPicPr>
        <xdr:cNvPr id="562" name="図 561">
          <a:extLst>
            <a:ext uri="{FF2B5EF4-FFF2-40B4-BE49-F238E27FC236}">
              <a16:creationId xmlns:a16="http://schemas.microsoft.com/office/drawing/2014/main" id="{EC35DCD3-E611-6929-E01C-6CE7AED8DD90}"/>
            </a:ext>
          </a:extLst>
        </xdr:cNvPr>
        <xdr:cNvPicPr>
          <a:picLocks noChangeAspect="1"/>
        </xdr:cNvPicPr>
      </xdr:nvPicPr>
      <xdr:blipFill>
        <a:blip xmlns:r="http://schemas.openxmlformats.org/officeDocument/2006/relationships" r:embed="rId278"/>
        <a:stretch>
          <a:fillRect/>
        </a:stretch>
      </xdr:blipFill>
      <xdr:spPr>
        <a:xfrm>
          <a:off x="3742690" y="992385620"/>
          <a:ext cx="1727621" cy="1710476"/>
        </a:xfrm>
        <a:prstGeom prst="rect">
          <a:avLst/>
        </a:prstGeom>
      </xdr:spPr>
    </xdr:pic>
    <xdr:clientData/>
  </xdr:twoCellAnchor>
  <xdr:twoCellAnchor editAs="oneCell">
    <xdr:from>
      <xdr:col>5</xdr:col>
      <xdr:colOff>2677795</xdr:colOff>
      <xdr:row>1940</xdr:row>
      <xdr:rowOff>25400</xdr:rowOff>
    </xdr:from>
    <xdr:to>
      <xdr:col>5</xdr:col>
      <xdr:colOff>4397796</xdr:colOff>
      <xdr:row>1941</xdr:row>
      <xdr:rowOff>96941</xdr:rowOff>
    </xdr:to>
    <xdr:pic>
      <xdr:nvPicPr>
        <xdr:cNvPr id="565" name="図 564">
          <a:extLst>
            <a:ext uri="{FF2B5EF4-FFF2-40B4-BE49-F238E27FC236}">
              <a16:creationId xmlns:a16="http://schemas.microsoft.com/office/drawing/2014/main" id="{100454A9-7489-9DA1-182F-1479C1172994}"/>
            </a:ext>
          </a:extLst>
        </xdr:cNvPr>
        <xdr:cNvPicPr>
          <a:picLocks noChangeAspect="1"/>
        </xdr:cNvPicPr>
      </xdr:nvPicPr>
      <xdr:blipFill>
        <a:blip xmlns:r="http://schemas.openxmlformats.org/officeDocument/2006/relationships" r:embed="rId278"/>
        <a:stretch>
          <a:fillRect/>
        </a:stretch>
      </xdr:blipFill>
      <xdr:spPr>
        <a:xfrm>
          <a:off x="8811895" y="992390700"/>
          <a:ext cx="1723811" cy="1721906"/>
        </a:xfrm>
        <a:prstGeom prst="rect">
          <a:avLst/>
        </a:prstGeom>
      </xdr:spPr>
    </xdr:pic>
    <xdr:clientData/>
  </xdr:twoCellAnchor>
  <xdr:twoCellAnchor editAs="oneCell">
    <xdr:from>
      <xdr:col>2</xdr:col>
      <xdr:colOff>2844800</xdr:colOff>
      <xdr:row>1947</xdr:row>
      <xdr:rowOff>25400</xdr:rowOff>
    </xdr:from>
    <xdr:to>
      <xdr:col>2</xdr:col>
      <xdr:colOff>4402895</xdr:colOff>
      <xdr:row>1947</xdr:row>
      <xdr:rowOff>1581590</xdr:rowOff>
    </xdr:to>
    <xdr:pic>
      <xdr:nvPicPr>
        <xdr:cNvPr id="566" name="図 565">
          <a:extLst>
            <a:ext uri="{FF2B5EF4-FFF2-40B4-BE49-F238E27FC236}">
              <a16:creationId xmlns:a16="http://schemas.microsoft.com/office/drawing/2014/main" id="{4B188F04-E68F-FD85-02A8-8AB500D8986B}"/>
            </a:ext>
          </a:extLst>
        </xdr:cNvPr>
        <xdr:cNvPicPr>
          <a:picLocks noChangeAspect="1"/>
        </xdr:cNvPicPr>
      </xdr:nvPicPr>
      <xdr:blipFill>
        <a:blip xmlns:r="http://schemas.openxmlformats.org/officeDocument/2006/relationships" r:embed="rId279"/>
        <a:stretch>
          <a:fillRect/>
        </a:stretch>
      </xdr:blipFill>
      <xdr:spPr>
        <a:xfrm>
          <a:off x="3911600" y="995972100"/>
          <a:ext cx="1561905" cy="1561905"/>
        </a:xfrm>
        <a:prstGeom prst="rect">
          <a:avLst/>
        </a:prstGeom>
      </xdr:spPr>
    </xdr:pic>
    <xdr:clientData/>
  </xdr:twoCellAnchor>
  <xdr:twoCellAnchor editAs="oneCell">
    <xdr:from>
      <xdr:col>5</xdr:col>
      <xdr:colOff>2834005</xdr:colOff>
      <xdr:row>1947</xdr:row>
      <xdr:rowOff>20320</xdr:rowOff>
    </xdr:from>
    <xdr:to>
      <xdr:col>5</xdr:col>
      <xdr:colOff>4399720</xdr:colOff>
      <xdr:row>1947</xdr:row>
      <xdr:rowOff>1584130</xdr:rowOff>
    </xdr:to>
    <xdr:pic>
      <xdr:nvPicPr>
        <xdr:cNvPr id="567" name="図 566">
          <a:extLst>
            <a:ext uri="{FF2B5EF4-FFF2-40B4-BE49-F238E27FC236}">
              <a16:creationId xmlns:a16="http://schemas.microsoft.com/office/drawing/2014/main" id="{DF12BBBA-C17F-5FCE-8161-5D972046AC97}"/>
            </a:ext>
          </a:extLst>
        </xdr:cNvPr>
        <xdr:cNvPicPr>
          <a:picLocks noChangeAspect="1"/>
        </xdr:cNvPicPr>
      </xdr:nvPicPr>
      <xdr:blipFill>
        <a:blip xmlns:r="http://schemas.openxmlformats.org/officeDocument/2006/relationships" r:embed="rId279"/>
        <a:stretch>
          <a:fillRect/>
        </a:stretch>
      </xdr:blipFill>
      <xdr:spPr>
        <a:xfrm>
          <a:off x="8968105" y="995967020"/>
          <a:ext cx="1561905" cy="1561905"/>
        </a:xfrm>
        <a:prstGeom prst="rect">
          <a:avLst/>
        </a:prstGeom>
      </xdr:spPr>
    </xdr:pic>
    <xdr:clientData/>
  </xdr:twoCellAnchor>
  <xdr:twoCellAnchor editAs="oneCell">
    <xdr:from>
      <xdr:col>2</xdr:col>
      <xdr:colOff>2840990</xdr:colOff>
      <xdr:row>1954</xdr:row>
      <xdr:rowOff>25400</xdr:rowOff>
    </xdr:from>
    <xdr:to>
      <xdr:col>2</xdr:col>
      <xdr:colOff>4399085</xdr:colOff>
      <xdr:row>1954</xdr:row>
      <xdr:rowOff>1577780</xdr:rowOff>
    </xdr:to>
    <xdr:pic>
      <xdr:nvPicPr>
        <xdr:cNvPr id="568" name="図 567">
          <a:extLst>
            <a:ext uri="{FF2B5EF4-FFF2-40B4-BE49-F238E27FC236}">
              <a16:creationId xmlns:a16="http://schemas.microsoft.com/office/drawing/2014/main" id="{73B0205E-26E8-A41D-3770-2A107ADA5561}"/>
            </a:ext>
          </a:extLst>
        </xdr:cNvPr>
        <xdr:cNvPicPr>
          <a:picLocks noChangeAspect="1"/>
        </xdr:cNvPicPr>
      </xdr:nvPicPr>
      <xdr:blipFill>
        <a:blip xmlns:r="http://schemas.openxmlformats.org/officeDocument/2006/relationships" r:embed="rId280"/>
        <a:stretch>
          <a:fillRect/>
        </a:stretch>
      </xdr:blipFill>
      <xdr:spPr>
        <a:xfrm>
          <a:off x="3907790" y="999553500"/>
          <a:ext cx="1561905" cy="1561905"/>
        </a:xfrm>
        <a:prstGeom prst="rect">
          <a:avLst/>
        </a:prstGeom>
      </xdr:spPr>
    </xdr:pic>
    <xdr:clientData/>
  </xdr:twoCellAnchor>
  <xdr:twoCellAnchor editAs="oneCell">
    <xdr:from>
      <xdr:col>5</xdr:col>
      <xdr:colOff>2832100</xdr:colOff>
      <xdr:row>1954</xdr:row>
      <xdr:rowOff>12700</xdr:rowOff>
    </xdr:from>
    <xdr:to>
      <xdr:col>5</xdr:col>
      <xdr:colOff>4397815</xdr:colOff>
      <xdr:row>1954</xdr:row>
      <xdr:rowOff>1580320</xdr:rowOff>
    </xdr:to>
    <xdr:pic>
      <xdr:nvPicPr>
        <xdr:cNvPr id="569" name="図 568">
          <a:extLst>
            <a:ext uri="{FF2B5EF4-FFF2-40B4-BE49-F238E27FC236}">
              <a16:creationId xmlns:a16="http://schemas.microsoft.com/office/drawing/2014/main" id="{19256317-8D97-900F-703B-59B53EB50C96}"/>
            </a:ext>
          </a:extLst>
        </xdr:cNvPr>
        <xdr:cNvPicPr>
          <a:picLocks noChangeAspect="1"/>
        </xdr:cNvPicPr>
      </xdr:nvPicPr>
      <xdr:blipFill>
        <a:blip xmlns:r="http://schemas.openxmlformats.org/officeDocument/2006/relationships" r:embed="rId280"/>
        <a:stretch>
          <a:fillRect/>
        </a:stretch>
      </xdr:blipFill>
      <xdr:spPr>
        <a:xfrm>
          <a:off x="8966200" y="999540800"/>
          <a:ext cx="1561905" cy="1561905"/>
        </a:xfrm>
        <a:prstGeom prst="rect">
          <a:avLst/>
        </a:prstGeom>
      </xdr:spPr>
    </xdr:pic>
    <xdr:clientData/>
  </xdr:twoCellAnchor>
  <xdr:twoCellAnchor editAs="oneCell">
    <xdr:from>
      <xdr:col>2</xdr:col>
      <xdr:colOff>2832100</xdr:colOff>
      <xdr:row>1961</xdr:row>
      <xdr:rowOff>25400</xdr:rowOff>
    </xdr:from>
    <xdr:to>
      <xdr:col>2</xdr:col>
      <xdr:colOff>4397815</xdr:colOff>
      <xdr:row>1961</xdr:row>
      <xdr:rowOff>1581590</xdr:rowOff>
    </xdr:to>
    <xdr:pic>
      <xdr:nvPicPr>
        <xdr:cNvPr id="570" name="図 569">
          <a:extLst>
            <a:ext uri="{FF2B5EF4-FFF2-40B4-BE49-F238E27FC236}">
              <a16:creationId xmlns:a16="http://schemas.microsoft.com/office/drawing/2014/main" id="{5E5542F4-188F-7DD1-F28C-A2D49F056058}"/>
            </a:ext>
          </a:extLst>
        </xdr:cNvPr>
        <xdr:cNvPicPr>
          <a:picLocks noChangeAspect="1"/>
        </xdr:cNvPicPr>
      </xdr:nvPicPr>
      <xdr:blipFill>
        <a:blip xmlns:r="http://schemas.openxmlformats.org/officeDocument/2006/relationships" r:embed="rId281"/>
        <a:stretch>
          <a:fillRect/>
        </a:stretch>
      </xdr:blipFill>
      <xdr:spPr>
        <a:xfrm>
          <a:off x="3898900" y="1003134900"/>
          <a:ext cx="1561905" cy="1561905"/>
        </a:xfrm>
        <a:prstGeom prst="rect">
          <a:avLst/>
        </a:prstGeom>
      </xdr:spPr>
    </xdr:pic>
    <xdr:clientData/>
  </xdr:twoCellAnchor>
  <xdr:twoCellAnchor editAs="oneCell">
    <xdr:from>
      <xdr:col>5</xdr:col>
      <xdr:colOff>2840990</xdr:colOff>
      <xdr:row>1961</xdr:row>
      <xdr:rowOff>25400</xdr:rowOff>
    </xdr:from>
    <xdr:to>
      <xdr:col>5</xdr:col>
      <xdr:colOff>4399085</xdr:colOff>
      <xdr:row>1961</xdr:row>
      <xdr:rowOff>1581590</xdr:rowOff>
    </xdr:to>
    <xdr:pic>
      <xdr:nvPicPr>
        <xdr:cNvPr id="571" name="図 570">
          <a:extLst>
            <a:ext uri="{FF2B5EF4-FFF2-40B4-BE49-F238E27FC236}">
              <a16:creationId xmlns:a16="http://schemas.microsoft.com/office/drawing/2014/main" id="{18C61A7E-671F-1176-2D08-4870DEB869EA}"/>
            </a:ext>
          </a:extLst>
        </xdr:cNvPr>
        <xdr:cNvPicPr>
          <a:picLocks noChangeAspect="1"/>
        </xdr:cNvPicPr>
      </xdr:nvPicPr>
      <xdr:blipFill>
        <a:blip xmlns:r="http://schemas.openxmlformats.org/officeDocument/2006/relationships" r:embed="rId281"/>
        <a:stretch>
          <a:fillRect/>
        </a:stretch>
      </xdr:blipFill>
      <xdr:spPr>
        <a:xfrm>
          <a:off x="8975090" y="1003134900"/>
          <a:ext cx="1561905" cy="1561905"/>
        </a:xfrm>
        <a:prstGeom prst="rect">
          <a:avLst/>
        </a:prstGeom>
      </xdr:spPr>
    </xdr:pic>
    <xdr:clientData/>
  </xdr:twoCellAnchor>
  <xdr:twoCellAnchor editAs="oneCell">
    <xdr:from>
      <xdr:col>2</xdr:col>
      <xdr:colOff>2844800</xdr:colOff>
      <xdr:row>1968</xdr:row>
      <xdr:rowOff>25400</xdr:rowOff>
    </xdr:from>
    <xdr:to>
      <xdr:col>2</xdr:col>
      <xdr:colOff>4402895</xdr:colOff>
      <xdr:row>1968</xdr:row>
      <xdr:rowOff>1577780</xdr:rowOff>
    </xdr:to>
    <xdr:pic>
      <xdr:nvPicPr>
        <xdr:cNvPr id="572" name="図 571">
          <a:extLst>
            <a:ext uri="{FF2B5EF4-FFF2-40B4-BE49-F238E27FC236}">
              <a16:creationId xmlns:a16="http://schemas.microsoft.com/office/drawing/2014/main" id="{B42AA96C-C0E3-C6B2-2506-1B5FF508A9B8}"/>
            </a:ext>
          </a:extLst>
        </xdr:cNvPr>
        <xdr:cNvPicPr>
          <a:picLocks noChangeAspect="1"/>
        </xdr:cNvPicPr>
      </xdr:nvPicPr>
      <xdr:blipFill>
        <a:blip xmlns:r="http://schemas.openxmlformats.org/officeDocument/2006/relationships" r:embed="rId282"/>
        <a:stretch>
          <a:fillRect/>
        </a:stretch>
      </xdr:blipFill>
      <xdr:spPr>
        <a:xfrm>
          <a:off x="3911600" y="1006716300"/>
          <a:ext cx="1561905" cy="1561905"/>
        </a:xfrm>
        <a:prstGeom prst="rect">
          <a:avLst/>
        </a:prstGeom>
      </xdr:spPr>
    </xdr:pic>
    <xdr:clientData/>
  </xdr:twoCellAnchor>
  <xdr:twoCellAnchor editAs="oneCell">
    <xdr:from>
      <xdr:col>5</xdr:col>
      <xdr:colOff>2821305</xdr:colOff>
      <xdr:row>1968</xdr:row>
      <xdr:rowOff>17780</xdr:rowOff>
    </xdr:from>
    <xdr:to>
      <xdr:col>5</xdr:col>
      <xdr:colOff>4398450</xdr:colOff>
      <xdr:row>1968</xdr:row>
      <xdr:rowOff>1577780</xdr:rowOff>
    </xdr:to>
    <xdr:pic>
      <xdr:nvPicPr>
        <xdr:cNvPr id="573" name="図 572">
          <a:extLst>
            <a:ext uri="{FF2B5EF4-FFF2-40B4-BE49-F238E27FC236}">
              <a16:creationId xmlns:a16="http://schemas.microsoft.com/office/drawing/2014/main" id="{91EA253F-8B82-222C-5F41-D2C153B3E169}"/>
            </a:ext>
          </a:extLst>
        </xdr:cNvPr>
        <xdr:cNvPicPr>
          <a:picLocks noChangeAspect="1"/>
        </xdr:cNvPicPr>
      </xdr:nvPicPr>
      <xdr:blipFill>
        <a:blip xmlns:r="http://schemas.openxmlformats.org/officeDocument/2006/relationships" r:embed="rId282"/>
        <a:stretch>
          <a:fillRect/>
        </a:stretch>
      </xdr:blipFill>
      <xdr:spPr>
        <a:xfrm>
          <a:off x="8955405" y="1006708680"/>
          <a:ext cx="1565715" cy="1561905"/>
        </a:xfrm>
        <a:prstGeom prst="rect">
          <a:avLst/>
        </a:prstGeom>
      </xdr:spPr>
    </xdr:pic>
    <xdr:clientData/>
  </xdr:twoCellAnchor>
  <xdr:twoCellAnchor editAs="oneCell">
    <xdr:from>
      <xdr:col>2</xdr:col>
      <xdr:colOff>2844800</xdr:colOff>
      <xdr:row>1975</xdr:row>
      <xdr:rowOff>25400</xdr:rowOff>
    </xdr:from>
    <xdr:to>
      <xdr:col>2</xdr:col>
      <xdr:colOff>4402895</xdr:colOff>
      <xdr:row>1975</xdr:row>
      <xdr:rowOff>1581590</xdr:rowOff>
    </xdr:to>
    <xdr:pic>
      <xdr:nvPicPr>
        <xdr:cNvPr id="574" name="図 573">
          <a:extLst>
            <a:ext uri="{FF2B5EF4-FFF2-40B4-BE49-F238E27FC236}">
              <a16:creationId xmlns:a16="http://schemas.microsoft.com/office/drawing/2014/main" id="{1E232CEA-0E3B-5D2E-04BC-2A5A4C7C705A}"/>
            </a:ext>
          </a:extLst>
        </xdr:cNvPr>
        <xdr:cNvPicPr>
          <a:picLocks noChangeAspect="1"/>
        </xdr:cNvPicPr>
      </xdr:nvPicPr>
      <xdr:blipFill>
        <a:blip xmlns:r="http://schemas.openxmlformats.org/officeDocument/2006/relationships" r:embed="rId283"/>
        <a:stretch>
          <a:fillRect/>
        </a:stretch>
      </xdr:blipFill>
      <xdr:spPr>
        <a:xfrm>
          <a:off x="3911600" y="1010297700"/>
          <a:ext cx="1561905" cy="1561905"/>
        </a:xfrm>
        <a:prstGeom prst="rect">
          <a:avLst/>
        </a:prstGeom>
      </xdr:spPr>
    </xdr:pic>
    <xdr:clientData/>
  </xdr:twoCellAnchor>
  <xdr:twoCellAnchor editAs="oneCell">
    <xdr:from>
      <xdr:col>5</xdr:col>
      <xdr:colOff>2844800</xdr:colOff>
      <xdr:row>1975</xdr:row>
      <xdr:rowOff>12700</xdr:rowOff>
    </xdr:from>
    <xdr:to>
      <xdr:col>5</xdr:col>
      <xdr:colOff>4402895</xdr:colOff>
      <xdr:row>1975</xdr:row>
      <xdr:rowOff>1584130</xdr:rowOff>
    </xdr:to>
    <xdr:pic>
      <xdr:nvPicPr>
        <xdr:cNvPr id="575" name="図 574">
          <a:extLst>
            <a:ext uri="{FF2B5EF4-FFF2-40B4-BE49-F238E27FC236}">
              <a16:creationId xmlns:a16="http://schemas.microsoft.com/office/drawing/2014/main" id="{C085ADEB-F7B7-8689-A821-2E888DAF6E01}"/>
            </a:ext>
          </a:extLst>
        </xdr:cNvPr>
        <xdr:cNvPicPr>
          <a:picLocks noChangeAspect="1"/>
        </xdr:cNvPicPr>
      </xdr:nvPicPr>
      <xdr:blipFill>
        <a:blip xmlns:r="http://schemas.openxmlformats.org/officeDocument/2006/relationships" r:embed="rId283"/>
        <a:stretch>
          <a:fillRect/>
        </a:stretch>
      </xdr:blipFill>
      <xdr:spPr>
        <a:xfrm>
          <a:off x="8978900" y="1010285000"/>
          <a:ext cx="1561905" cy="1561905"/>
        </a:xfrm>
        <a:prstGeom prst="rect">
          <a:avLst/>
        </a:prstGeom>
      </xdr:spPr>
    </xdr:pic>
    <xdr:clientData/>
  </xdr:twoCellAnchor>
  <xdr:twoCellAnchor editAs="oneCell">
    <xdr:from>
      <xdr:col>2</xdr:col>
      <xdr:colOff>2688590</xdr:colOff>
      <xdr:row>1982</xdr:row>
      <xdr:rowOff>12700</xdr:rowOff>
    </xdr:from>
    <xdr:to>
      <xdr:col>2</xdr:col>
      <xdr:colOff>4399066</xdr:colOff>
      <xdr:row>1983</xdr:row>
      <xdr:rowOff>59476</xdr:rowOff>
    </xdr:to>
    <xdr:pic>
      <xdr:nvPicPr>
        <xdr:cNvPr id="341" name="図 340">
          <a:extLst>
            <a:ext uri="{FF2B5EF4-FFF2-40B4-BE49-F238E27FC236}">
              <a16:creationId xmlns:a16="http://schemas.microsoft.com/office/drawing/2014/main" id="{BA1B54D2-B779-2FE8-EEF6-04403DC87B46}"/>
            </a:ext>
          </a:extLst>
        </xdr:cNvPr>
        <xdr:cNvPicPr>
          <a:picLocks noChangeAspect="1"/>
        </xdr:cNvPicPr>
      </xdr:nvPicPr>
      <xdr:blipFill>
        <a:blip xmlns:r="http://schemas.openxmlformats.org/officeDocument/2006/relationships" r:embed="rId284"/>
        <a:stretch>
          <a:fillRect/>
        </a:stretch>
      </xdr:blipFill>
      <xdr:spPr>
        <a:xfrm>
          <a:off x="3755390" y="1013866400"/>
          <a:ext cx="1714286" cy="1721906"/>
        </a:xfrm>
        <a:prstGeom prst="rect">
          <a:avLst/>
        </a:prstGeom>
      </xdr:spPr>
    </xdr:pic>
    <xdr:clientData/>
  </xdr:twoCellAnchor>
  <xdr:twoCellAnchor editAs="oneCell">
    <xdr:from>
      <xdr:col>5</xdr:col>
      <xdr:colOff>2685415</xdr:colOff>
      <xdr:row>1982</xdr:row>
      <xdr:rowOff>33020</xdr:rowOff>
    </xdr:from>
    <xdr:to>
      <xdr:col>5</xdr:col>
      <xdr:colOff>4401606</xdr:colOff>
      <xdr:row>1983</xdr:row>
      <xdr:rowOff>60746</xdr:rowOff>
    </xdr:to>
    <xdr:pic>
      <xdr:nvPicPr>
        <xdr:cNvPr id="342" name="図 341">
          <a:extLst>
            <a:ext uri="{FF2B5EF4-FFF2-40B4-BE49-F238E27FC236}">
              <a16:creationId xmlns:a16="http://schemas.microsoft.com/office/drawing/2014/main" id="{6BEE91D5-CC55-06D3-140C-D096B18C3140}"/>
            </a:ext>
          </a:extLst>
        </xdr:cNvPr>
        <xdr:cNvPicPr>
          <a:picLocks noChangeAspect="1"/>
        </xdr:cNvPicPr>
      </xdr:nvPicPr>
      <xdr:blipFill>
        <a:blip xmlns:r="http://schemas.openxmlformats.org/officeDocument/2006/relationships" r:embed="rId284"/>
        <a:stretch>
          <a:fillRect/>
        </a:stretch>
      </xdr:blipFill>
      <xdr:spPr>
        <a:xfrm>
          <a:off x="8819515" y="1013886720"/>
          <a:ext cx="1712381" cy="1699046"/>
        </a:xfrm>
        <a:prstGeom prst="rect">
          <a:avLst/>
        </a:prstGeom>
      </xdr:spPr>
    </xdr:pic>
    <xdr:clientData/>
  </xdr:twoCellAnchor>
  <xdr:twoCellAnchor editAs="oneCell">
    <xdr:from>
      <xdr:col>2</xdr:col>
      <xdr:colOff>2692400</xdr:colOff>
      <xdr:row>1989</xdr:row>
      <xdr:rowOff>12700</xdr:rowOff>
    </xdr:from>
    <xdr:to>
      <xdr:col>2</xdr:col>
      <xdr:colOff>4402876</xdr:colOff>
      <xdr:row>1990</xdr:row>
      <xdr:rowOff>53761</xdr:rowOff>
    </xdr:to>
    <xdr:pic>
      <xdr:nvPicPr>
        <xdr:cNvPr id="576" name="図 575">
          <a:extLst>
            <a:ext uri="{FF2B5EF4-FFF2-40B4-BE49-F238E27FC236}">
              <a16:creationId xmlns:a16="http://schemas.microsoft.com/office/drawing/2014/main" id="{5F70683A-ACD0-BC5B-32A9-A0F800CF43BE}"/>
            </a:ext>
          </a:extLst>
        </xdr:cNvPr>
        <xdr:cNvPicPr>
          <a:picLocks noChangeAspect="1"/>
        </xdr:cNvPicPr>
      </xdr:nvPicPr>
      <xdr:blipFill>
        <a:blip xmlns:r="http://schemas.openxmlformats.org/officeDocument/2006/relationships" r:embed="rId285"/>
        <a:stretch>
          <a:fillRect/>
        </a:stretch>
      </xdr:blipFill>
      <xdr:spPr>
        <a:xfrm>
          <a:off x="3759200" y="1017447800"/>
          <a:ext cx="1714286" cy="1718096"/>
        </a:xfrm>
        <a:prstGeom prst="rect">
          <a:avLst/>
        </a:prstGeom>
      </xdr:spPr>
    </xdr:pic>
    <xdr:clientData/>
  </xdr:twoCellAnchor>
  <xdr:twoCellAnchor editAs="oneCell">
    <xdr:from>
      <xdr:col>5</xdr:col>
      <xdr:colOff>2679700</xdr:colOff>
      <xdr:row>1989</xdr:row>
      <xdr:rowOff>16510</xdr:rowOff>
    </xdr:from>
    <xdr:to>
      <xdr:col>5</xdr:col>
      <xdr:colOff>4401606</xdr:colOff>
      <xdr:row>1990</xdr:row>
      <xdr:rowOff>57571</xdr:rowOff>
    </xdr:to>
    <xdr:pic>
      <xdr:nvPicPr>
        <xdr:cNvPr id="577" name="図 576">
          <a:extLst>
            <a:ext uri="{FF2B5EF4-FFF2-40B4-BE49-F238E27FC236}">
              <a16:creationId xmlns:a16="http://schemas.microsoft.com/office/drawing/2014/main" id="{E9E0961E-3EBC-813E-3B05-5E9A365F30C1}"/>
            </a:ext>
          </a:extLst>
        </xdr:cNvPr>
        <xdr:cNvPicPr>
          <a:picLocks noChangeAspect="1"/>
        </xdr:cNvPicPr>
      </xdr:nvPicPr>
      <xdr:blipFill>
        <a:blip xmlns:r="http://schemas.openxmlformats.org/officeDocument/2006/relationships" r:embed="rId285"/>
        <a:stretch>
          <a:fillRect/>
        </a:stretch>
      </xdr:blipFill>
      <xdr:spPr>
        <a:xfrm>
          <a:off x="8813800" y="1017451610"/>
          <a:ext cx="1708571" cy="1712381"/>
        </a:xfrm>
        <a:prstGeom prst="rect">
          <a:avLst/>
        </a:prstGeom>
      </xdr:spPr>
    </xdr:pic>
    <xdr:clientData/>
  </xdr:twoCellAnchor>
  <xdr:twoCellAnchor editAs="oneCell">
    <xdr:from>
      <xdr:col>2</xdr:col>
      <xdr:colOff>2692400</xdr:colOff>
      <xdr:row>1996</xdr:row>
      <xdr:rowOff>12700</xdr:rowOff>
    </xdr:from>
    <xdr:to>
      <xdr:col>2</xdr:col>
      <xdr:colOff>4402876</xdr:colOff>
      <xdr:row>1997</xdr:row>
      <xdr:rowOff>59476</xdr:rowOff>
    </xdr:to>
    <xdr:pic>
      <xdr:nvPicPr>
        <xdr:cNvPr id="578" name="図 577">
          <a:extLst>
            <a:ext uri="{FF2B5EF4-FFF2-40B4-BE49-F238E27FC236}">
              <a16:creationId xmlns:a16="http://schemas.microsoft.com/office/drawing/2014/main" id="{5D5ECF8F-F8B5-81B9-B150-98C041E37CAA}"/>
            </a:ext>
          </a:extLst>
        </xdr:cNvPr>
        <xdr:cNvPicPr>
          <a:picLocks noChangeAspect="1"/>
        </xdr:cNvPicPr>
      </xdr:nvPicPr>
      <xdr:blipFill>
        <a:blip xmlns:r="http://schemas.openxmlformats.org/officeDocument/2006/relationships" r:embed="rId286"/>
        <a:stretch>
          <a:fillRect/>
        </a:stretch>
      </xdr:blipFill>
      <xdr:spPr>
        <a:xfrm>
          <a:off x="3759200" y="1021029200"/>
          <a:ext cx="1714286" cy="1718096"/>
        </a:xfrm>
        <a:prstGeom prst="rect">
          <a:avLst/>
        </a:prstGeom>
      </xdr:spPr>
    </xdr:pic>
    <xdr:clientData/>
  </xdr:twoCellAnchor>
  <xdr:twoCellAnchor editAs="oneCell">
    <xdr:from>
      <xdr:col>5</xdr:col>
      <xdr:colOff>2692400</xdr:colOff>
      <xdr:row>1996</xdr:row>
      <xdr:rowOff>12700</xdr:rowOff>
    </xdr:from>
    <xdr:to>
      <xdr:col>5</xdr:col>
      <xdr:colOff>4402876</xdr:colOff>
      <xdr:row>1997</xdr:row>
      <xdr:rowOff>59476</xdr:rowOff>
    </xdr:to>
    <xdr:pic>
      <xdr:nvPicPr>
        <xdr:cNvPr id="579" name="図 578">
          <a:extLst>
            <a:ext uri="{FF2B5EF4-FFF2-40B4-BE49-F238E27FC236}">
              <a16:creationId xmlns:a16="http://schemas.microsoft.com/office/drawing/2014/main" id="{221D47CF-C4C3-6AA7-DEEA-6F15B277AA20}"/>
            </a:ext>
          </a:extLst>
        </xdr:cNvPr>
        <xdr:cNvPicPr>
          <a:picLocks noChangeAspect="1"/>
        </xdr:cNvPicPr>
      </xdr:nvPicPr>
      <xdr:blipFill>
        <a:blip xmlns:r="http://schemas.openxmlformats.org/officeDocument/2006/relationships" r:embed="rId286"/>
        <a:stretch>
          <a:fillRect/>
        </a:stretch>
      </xdr:blipFill>
      <xdr:spPr>
        <a:xfrm>
          <a:off x="8826500" y="1021029200"/>
          <a:ext cx="1714286" cy="1718096"/>
        </a:xfrm>
        <a:prstGeom prst="rect">
          <a:avLst/>
        </a:prstGeom>
      </xdr:spPr>
    </xdr:pic>
    <xdr:clientData/>
  </xdr:twoCellAnchor>
  <xdr:twoCellAnchor editAs="oneCell">
    <xdr:from>
      <xdr:col>2</xdr:col>
      <xdr:colOff>2692400</xdr:colOff>
      <xdr:row>2003</xdr:row>
      <xdr:rowOff>12700</xdr:rowOff>
    </xdr:from>
    <xdr:to>
      <xdr:col>2</xdr:col>
      <xdr:colOff>4399066</xdr:colOff>
      <xdr:row>2004</xdr:row>
      <xdr:rowOff>57571</xdr:rowOff>
    </xdr:to>
    <xdr:pic>
      <xdr:nvPicPr>
        <xdr:cNvPr id="580" name="図 579">
          <a:extLst>
            <a:ext uri="{FF2B5EF4-FFF2-40B4-BE49-F238E27FC236}">
              <a16:creationId xmlns:a16="http://schemas.microsoft.com/office/drawing/2014/main" id="{1998A3F2-8BC1-7893-5FD9-FC4D71183EA4}"/>
            </a:ext>
          </a:extLst>
        </xdr:cNvPr>
        <xdr:cNvPicPr>
          <a:picLocks noChangeAspect="1"/>
        </xdr:cNvPicPr>
      </xdr:nvPicPr>
      <xdr:blipFill>
        <a:blip xmlns:r="http://schemas.openxmlformats.org/officeDocument/2006/relationships" r:embed="rId287"/>
        <a:stretch>
          <a:fillRect/>
        </a:stretch>
      </xdr:blipFill>
      <xdr:spPr>
        <a:xfrm>
          <a:off x="3759200" y="1024610600"/>
          <a:ext cx="1714286" cy="1718096"/>
        </a:xfrm>
        <a:prstGeom prst="rect">
          <a:avLst/>
        </a:prstGeom>
      </xdr:spPr>
    </xdr:pic>
    <xdr:clientData/>
  </xdr:twoCellAnchor>
  <xdr:twoCellAnchor editAs="oneCell">
    <xdr:from>
      <xdr:col>5</xdr:col>
      <xdr:colOff>2688590</xdr:colOff>
      <xdr:row>2003</xdr:row>
      <xdr:rowOff>25400</xdr:rowOff>
    </xdr:from>
    <xdr:to>
      <xdr:col>6</xdr:col>
      <xdr:colOff>3596</xdr:colOff>
      <xdr:row>2004</xdr:row>
      <xdr:rowOff>95036</xdr:rowOff>
    </xdr:to>
    <xdr:pic>
      <xdr:nvPicPr>
        <xdr:cNvPr id="581" name="図 580">
          <a:extLst>
            <a:ext uri="{FF2B5EF4-FFF2-40B4-BE49-F238E27FC236}">
              <a16:creationId xmlns:a16="http://schemas.microsoft.com/office/drawing/2014/main" id="{0150303A-B8D6-C966-A654-6A5EA17CE2B1}"/>
            </a:ext>
          </a:extLst>
        </xdr:cNvPr>
        <xdr:cNvPicPr>
          <a:picLocks noChangeAspect="1"/>
        </xdr:cNvPicPr>
      </xdr:nvPicPr>
      <xdr:blipFill>
        <a:blip xmlns:r="http://schemas.openxmlformats.org/officeDocument/2006/relationships" r:embed="rId287"/>
        <a:stretch>
          <a:fillRect/>
        </a:stretch>
      </xdr:blipFill>
      <xdr:spPr>
        <a:xfrm>
          <a:off x="8822690" y="1024623300"/>
          <a:ext cx="1721906" cy="1721906"/>
        </a:xfrm>
        <a:prstGeom prst="rect">
          <a:avLst/>
        </a:prstGeom>
      </xdr:spPr>
    </xdr:pic>
    <xdr:clientData/>
  </xdr:twoCellAnchor>
  <xdr:twoCellAnchor editAs="oneCell">
    <xdr:from>
      <xdr:col>2</xdr:col>
      <xdr:colOff>2844800</xdr:colOff>
      <xdr:row>2010</xdr:row>
      <xdr:rowOff>12700</xdr:rowOff>
    </xdr:from>
    <xdr:to>
      <xdr:col>2</xdr:col>
      <xdr:colOff>4399085</xdr:colOff>
      <xdr:row>2010</xdr:row>
      <xdr:rowOff>1576510</xdr:rowOff>
    </xdr:to>
    <xdr:pic>
      <xdr:nvPicPr>
        <xdr:cNvPr id="582" name="図 581">
          <a:extLst>
            <a:ext uri="{FF2B5EF4-FFF2-40B4-BE49-F238E27FC236}">
              <a16:creationId xmlns:a16="http://schemas.microsoft.com/office/drawing/2014/main" id="{3D7B139A-4663-68E5-9B5D-38A7242676AF}"/>
            </a:ext>
          </a:extLst>
        </xdr:cNvPr>
        <xdr:cNvPicPr>
          <a:picLocks noChangeAspect="1"/>
        </xdr:cNvPicPr>
      </xdr:nvPicPr>
      <xdr:blipFill>
        <a:blip xmlns:r="http://schemas.openxmlformats.org/officeDocument/2006/relationships" r:embed="rId288"/>
        <a:stretch>
          <a:fillRect/>
        </a:stretch>
      </xdr:blipFill>
      <xdr:spPr>
        <a:xfrm>
          <a:off x="3911600" y="1028192000"/>
          <a:ext cx="1561905" cy="1561905"/>
        </a:xfrm>
        <a:prstGeom prst="rect">
          <a:avLst/>
        </a:prstGeom>
      </xdr:spPr>
    </xdr:pic>
    <xdr:clientData/>
  </xdr:twoCellAnchor>
  <xdr:twoCellAnchor editAs="oneCell">
    <xdr:from>
      <xdr:col>5</xdr:col>
      <xdr:colOff>2832100</xdr:colOff>
      <xdr:row>2010</xdr:row>
      <xdr:rowOff>16510</xdr:rowOff>
    </xdr:from>
    <xdr:to>
      <xdr:col>5</xdr:col>
      <xdr:colOff>4401625</xdr:colOff>
      <xdr:row>2010</xdr:row>
      <xdr:rowOff>1580320</xdr:rowOff>
    </xdr:to>
    <xdr:pic>
      <xdr:nvPicPr>
        <xdr:cNvPr id="583" name="図 582">
          <a:extLst>
            <a:ext uri="{FF2B5EF4-FFF2-40B4-BE49-F238E27FC236}">
              <a16:creationId xmlns:a16="http://schemas.microsoft.com/office/drawing/2014/main" id="{DF12EC62-8594-7BDE-22D6-A6C6CB74181D}"/>
            </a:ext>
          </a:extLst>
        </xdr:cNvPr>
        <xdr:cNvPicPr>
          <a:picLocks noChangeAspect="1"/>
        </xdr:cNvPicPr>
      </xdr:nvPicPr>
      <xdr:blipFill>
        <a:blip xmlns:r="http://schemas.openxmlformats.org/officeDocument/2006/relationships" r:embed="rId288"/>
        <a:stretch>
          <a:fillRect/>
        </a:stretch>
      </xdr:blipFill>
      <xdr:spPr>
        <a:xfrm>
          <a:off x="8966200" y="1028195810"/>
          <a:ext cx="1561905" cy="1561905"/>
        </a:xfrm>
        <a:prstGeom prst="rect">
          <a:avLst/>
        </a:prstGeom>
      </xdr:spPr>
    </xdr:pic>
    <xdr:clientData/>
  </xdr:twoCellAnchor>
  <xdr:twoCellAnchor editAs="oneCell">
    <xdr:from>
      <xdr:col>2</xdr:col>
      <xdr:colOff>2835910</xdr:colOff>
      <xdr:row>2017</xdr:row>
      <xdr:rowOff>25400</xdr:rowOff>
    </xdr:from>
    <xdr:to>
      <xdr:col>2</xdr:col>
      <xdr:colOff>4401625</xdr:colOff>
      <xdr:row>2017</xdr:row>
      <xdr:rowOff>1581590</xdr:rowOff>
    </xdr:to>
    <xdr:pic>
      <xdr:nvPicPr>
        <xdr:cNvPr id="584" name="図 583">
          <a:extLst>
            <a:ext uri="{FF2B5EF4-FFF2-40B4-BE49-F238E27FC236}">
              <a16:creationId xmlns:a16="http://schemas.microsoft.com/office/drawing/2014/main" id="{5AC0F5F4-1D4E-4908-56A2-DEAB79827E75}"/>
            </a:ext>
          </a:extLst>
        </xdr:cNvPr>
        <xdr:cNvPicPr>
          <a:picLocks noChangeAspect="1"/>
        </xdr:cNvPicPr>
      </xdr:nvPicPr>
      <xdr:blipFill>
        <a:blip xmlns:r="http://schemas.openxmlformats.org/officeDocument/2006/relationships" r:embed="rId289"/>
        <a:stretch>
          <a:fillRect/>
        </a:stretch>
      </xdr:blipFill>
      <xdr:spPr>
        <a:xfrm>
          <a:off x="3902710" y="1031786100"/>
          <a:ext cx="1561905" cy="1561905"/>
        </a:xfrm>
        <a:prstGeom prst="rect">
          <a:avLst/>
        </a:prstGeom>
      </xdr:spPr>
    </xdr:pic>
    <xdr:clientData/>
  </xdr:twoCellAnchor>
  <xdr:twoCellAnchor editAs="oneCell">
    <xdr:from>
      <xdr:col>5</xdr:col>
      <xdr:colOff>2837180</xdr:colOff>
      <xdr:row>2017</xdr:row>
      <xdr:rowOff>31115</xdr:rowOff>
    </xdr:from>
    <xdr:to>
      <xdr:col>5</xdr:col>
      <xdr:colOff>4402895</xdr:colOff>
      <xdr:row>2017</xdr:row>
      <xdr:rowOff>1581590</xdr:rowOff>
    </xdr:to>
    <xdr:pic>
      <xdr:nvPicPr>
        <xdr:cNvPr id="585" name="図 584">
          <a:extLst>
            <a:ext uri="{FF2B5EF4-FFF2-40B4-BE49-F238E27FC236}">
              <a16:creationId xmlns:a16="http://schemas.microsoft.com/office/drawing/2014/main" id="{0D8DFBFB-0E48-0286-5A57-93AB0164D67C}"/>
            </a:ext>
          </a:extLst>
        </xdr:cNvPr>
        <xdr:cNvPicPr>
          <a:picLocks noChangeAspect="1"/>
        </xdr:cNvPicPr>
      </xdr:nvPicPr>
      <xdr:blipFill>
        <a:blip xmlns:r="http://schemas.openxmlformats.org/officeDocument/2006/relationships" r:embed="rId289"/>
        <a:stretch>
          <a:fillRect/>
        </a:stretch>
      </xdr:blipFill>
      <xdr:spPr>
        <a:xfrm>
          <a:off x="8971280" y="1031791815"/>
          <a:ext cx="1561905" cy="1560000"/>
        </a:xfrm>
        <a:prstGeom prst="rect">
          <a:avLst/>
        </a:prstGeom>
      </xdr:spPr>
    </xdr:pic>
    <xdr:clientData/>
  </xdr:twoCellAnchor>
  <xdr:twoCellAnchor editAs="oneCell">
    <xdr:from>
      <xdr:col>2</xdr:col>
      <xdr:colOff>2832100</xdr:colOff>
      <xdr:row>2024</xdr:row>
      <xdr:rowOff>21590</xdr:rowOff>
    </xdr:from>
    <xdr:to>
      <xdr:col>2</xdr:col>
      <xdr:colOff>4397815</xdr:colOff>
      <xdr:row>2024</xdr:row>
      <xdr:rowOff>1581590</xdr:rowOff>
    </xdr:to>
    <xdr:pic>
      <xdr:nvPicPr>
        <xdr:cNvPr id="586" name="図 585">
          <a:extLst>
            <a:ext uri="{FF2B5EF4-FFF2-40B4-BE49-F238E27FC236}">
              <a16:creationId xmlns:a16="http://schemas.microsoft.com/office/drawing/2014/main" id="{540A4C81-1AC7-09DE-9BD0-328BFA4C1FBB}"/>
            </a:ext>
          </a:extLst>
        </xdr:cNvPr>
        <xdr:cNvPicPr>
          <a:picLocks noChangeAspect="1"/>
        </xdr:cNvPicPr>
      </xdr:nvPicPr>
      <xdr:blipFill>
        <a:blip xmlns:r="http://schemas.openxmlformats.org/officeDocument/2006/relationships" r:embed="rId290"/>
        <a:stretch>
          <a:fillRect/>
        </a:stretch>
      </xdr:blipFill>
      <xdr:spPr>
        <a:xfrm>
          <a:off x="3898900" y="1035363690"/>
          <a:ext cx="1561905" cy="1561905"/>
        </a:xfrm>
        <a:prstGeom prst="rect">
          <a:avLst/>
        </a:prstGeom>
      </xdr:spPr>
    </xdr:pic>
    <xdr:clientData/>
  </xdr:twoCellAnchor>
  <xdr:twoCellAnchor editAs="oneCell">
    <xdr:from>
      <xdr:col>5</xdr:col>
      <xdr:colOff>2835910</xdr:colOff>
      <xdr:row>2024</xdr:row>
      <xdr:rowOff>25400</xdr:rowOff>
    </xdr:from>
    <xdr:to>
      <xdr:col>5</xdr:col>
      <xdr:colOff>4397815</xdr:colOff>
      <xdr:row>2024</xdr:row>
      <xdr:rowOff>1577780</xdr:rowOff>
    </xdr:to>
    <xdr:pic>
      <xdr:nvPicPr>
        <xdr:cNvPr id="587" name="図 586">
          <a:extLst>
            <a:ext uri="{FF2B5EF4-FFF2-40B4-BE49-F238E27FC236}">
              <a16:creationId xmlns:a16="http://schemas.microsoft.com/office/drawing/2014/main" id="{44B2CC19-3131-5CB7-716E-491AA21D78A4}"/>
            </a:ext>
          </a:extLst>
        </xdr:cNvPr>
        <xdr:cNvPicPr>
          <a:picLocks noChangeAspect="1"/>
        </xdr:cNvPicPr>
      </xdr:nvPicPr>
      <xdr:blipFill>
        <a:blip xmlns:r="http://schemas.openxmlformats.org/officeDocument/2006/relationships" r:embed="rId290"/>
        <a:stretch>
          <a:fillRect/>
        </a:stretch>
      </xdr:blipFill>
      <xdr:spPr>
        <a:xfrm>
          <a:off x="8970010" y="1035367500"/>
          <a:ext cx="1565715" cy="1561905"/>
        </a:xfrm>
        <a:prstGeom prst="rect">
          <a:avLst/>
        </a:prstGeom>
      </xdr:spPr>
    </xdr:pic>
    <xdr:clientData/>
  </xdr:twoCellAnchor>
  <xdr:twoCellAnchor editAs="oneCell">
    <xdr:from>
      <xdr:col>2</xdr:col>
      <xdr:colOff>2846705</xdr:colOff>
      <xdr:row>2031</xdr:row>
      <xdr:rowOff>25400</xdr:rowOff>
    </xdr:from>
    <xdr:to>
      <xdr:col>3</xdr:col>
      <xdr:colOff>3615</xdr:colOff>
      <xdr:row>2031</xdr:row>
      <xdr:rowOff>1581590</xdr:rowOff>
    </xdr:to>
    <xdr:pic>
      <xdr:nvPicPr>
        <xdr:cNvPr id="588" name="図 587">
          <a:extLst>
            <a:ext uri="{FF2B5EF4-FFF2-40B4-BE49-F238E27FC236}">
              <a16:creationId xmlns:a16="http://schemas.microsoft.com/office/drawing/2014/main" id="{3301E45A-842D-ED04-A31A-F4117CE88A30}"/>
            </a:ext>
          </a:extLst>
        </xdr:cNvPr>
        <xdr:cNvPicPr>
          <a:picLocks noChangeAspect="1"/>
        </xdr:cNvPicPr>
      </xdr:nvPicPr>
      <xdr:blipFill>
        <a:blip xmlns:r="http://schemas.openxmlformats.org/officeDocument/2006/relationships" r:embed="rId291"/>
        <a:stretch>
          <a:fillRect/>
        </a:stretch>
      </xdr:blipFill>
      <xdr:spPr>
        <a:xfrm>
          <a:off x="3913505" y="1038948900"/>
          <a:ext cx="1563810" cy="1561905"/>
        </a:xfrm>
        <a:prstGeom prst="rect">
          <a:avLst/>
        </a:prstGeom>
      </xdr:spPr>
    </xdr:pic>
    <xdr:clientData/>
  </xdr:twoCellAnchor>
  <xdr:twoCellAnchor editAs="oneCell">
    <xdr:from>
      <xdr:col>5</xdr:col>
      <xdr:colOff>2832100</xdr:colOff>
      <xdr:row>2031</xdr:row>
      <xdr:rowOff>21590</xdr:rowOff>
    </xdr:from>
    <xdr:to>
      <xdr:col>5</xdr:col>
      <xdr:colOff>4397815</xdr:colOff>
      <xdr:row>2031</xdr:row>
      <xdr:rowOff>1585400</xdr:rowOff>
    </xdr:to>
    <xdr:pic>
      <xdr:nvPicPr>
        <xdr:cNvPr id="589" name="図 588">
          <a:extLst>
            <a:ext uri="{FF2B5EF4-FFF2-40B4-BE49-F238E27FC236}">
              <a16:creationId xmlns:a16="http://schemas.microsoft.com/office/drawing/2014/main" id="{C31EF2BA-FD7B-D24B-7998-0AB22399DA6C}"/>
            </a:ext>
          </a:extLst>
        </xdr:cNvPr>
        <xdr:cNvPicPr>
          <a:picLocks noChangeAspect="1"/>
        </xdr:cNvPicPr>
      </xdr:nvPicPr>
      <xdr:blipFill>
        <a:blip xmlns:r="http://schemas.openxmlformats.org/officeDocument/2006/relationships" r:embed="rId291"/>
        <a:stretch>
          <a:fillRect/>
        </a:stretch>
      </xdr:blipFill>
      <xdr:spPr>
        <a:xfrm>
          <a:off x="8966200" y="1038945090"/>
          <a:ext cx="1561905" cy="1561905"/>
        </a:xfrm>
        <a:prstGeom prst="rect">
          <a:avLst/>
        </a:prstGeom>
      </xdr:spPr>
    </xdr:pic>
    <xdr:clientData/>
  </xdr:twoCellAnchor>
  <xdr:twoCellAnchor editAs="oneCell">
    <xdr:from>
      <xdr:col>2</xdr:col>
      <xdr:colOff>2692400</xdr:colOff>
      <xdr:row>2038</xdr:row>
      <xdr:rowOff>12700</xdr:rowOff>
    </xdr:from>
    <xdr:to>
      <xdr:col>2</xdr:col>
      <xdr:colOff>4399066</xdr:colOff>
      <xdr:row>2039</xdr:row>
      <xdr:rowOff>55666</xdr:rowOff>
    </xdr:to>
    <xdr:pic>
      <xdr:nvPicPr>
        <xdr:cNvPr id="590" name="図 589">
          <a:extLst>
            <a:ext uri="{FF2B5EF4-FFF2-40B4-BE49-F238E27FC236}">
              <a16:creationId xmlns:a16="http://schemas.microsoft.com/office/drawing/2014/main" id="{7790CE2C-D6EE-D4E3-BBEF-0F92F7DA2506}"/>
            </a:ext>
          </a:extLst>
        </xdr:cNvPr>
        <xdr:cNvPicPr>
          <a:picLocks noChangeAspect="1"/>
        </xdr:cNvPicPr>
      </xdr:nvPicPr>
      <xdr:blipFill>
        <a:blip xmlns:r="http://schemas.openxmlformats.org/officeDocument/2006/relationships" r:embed="rId292"/>
        <a:stretch>
          <a:fillRect/>
        </a:stretch>
      </xdr:blipFill>
      <xdr:spPr>
        <a:xfrm>
          <a:off x="3759200" y="1042517600"/>
          <a:ext cx="1714286" cy="1718096"/>
        </a:xfrm>
        <a:prstGeom prst="rect">
          <a:avLst/>
        </a:prstGeom>
      </xdr:spPr>
    </xdr:pic>
    <xdr:clientData/>
  </xdr:twoCellAnchor>
  <xdr:twoCellAnchor editAs="oneCell">
    <xdr:from>
      <xdr:col>5</xdr:col>
      <xdr:colOff>2679700</xdr:colOff>
      <xdr:row>2038</xdr:row>
      <xdr:rowOff>12700</xdr:rowOff>
    </xdr:from>
    <xdr:to>
      <xdr:col>5</xdr:col>
      <xdr:colOff>4401606</xdr:colOff>
      <xdr:row>2039</xdr:row>
      <xdr:rowOff>55666</xdr:rowOff>
    </xdr:to>
    <xdr:pic>
      <xdr:nvPicPr>
        <xdr:cNvPr id="591" name="図 590">
          <a:extLst>
            <a:ext uri="{FF2B5EF4-FFF2-40B4-BE49-F238E27FC236}">
              <a16:creationId xmlns:a16="http://schemas.microsoft.com/office/drawing/2014/main" id="{07922942-B966-2FE5-EBEE-66038C69917D}"/>
            </a:ext>
          </a:extLst>
        </xdr:cNvPr>
        <xdr:cNvPicPr>
          <a:picLocks noChangeAspect="1"/>
        </xdr:cNvPicPr>
      </xdr:nvPicPr>
      <xdr:blipFill>
        <a:blip xmlns:r="http://schemas.openxmlformats.org/officeDocument/2006/relationships" r:embed="rId292"/>
        <a:stretch>
          <a:fillRect/>
        </a:stretch>
      </xdr:blipFill>
      <xdr:spPr>
        <a:xfrm>
          <a:off x="8813800" y="1042517600"/>
          <a:ext cx="1714286" cy="1718096"/>
        </a:xfrm>
        <a:prstGeom prst="rect">
          <a:avLst/>
        </a:prstGeom>
      </xdr:spPr>
    </xdr:pic>
    <xdr:clientData/>
  </xdr:twoCellAnchor>
  <xdr:twoCellAnchor editAs="oneCell">
    <xdr:from>
      <xdr:col>2</xdr:col>
      <xdr:colOff>2679700</xdr:colOff>
      <xdr:row>2045</xdr:row>
      <xdr:rowOff>25400</xdr:rowOff>
    </xdr:from>
    <xdr:to>
      <xdr:col>2</xdr:col>
      <xdr:colOff>4401606</xdr:colOff>
      <xdr:row>2046</xdr:row>
      <xdr:rowOff>83606</xdr:rowOff>
    </xdr:to>
    <xdr:pic>
      <xdr:nvPicPr>
        <xdr:cNvPr id="592" name="図 591">
          <a:extLst>
            <a:ext uri="{FF2B5EF4-FFF2-40B4-BE49-F238E27FC236}">
              <a16:creationId xmlns:a16="http://schemas.microsoft.com/office/drawing/2014/main" id="{887C8474-0E37-16F1-7F9C-F8DB5D74D2D8}"/>
            </a:ext>
          </a:extLst>
        </xdr:cNvPr>
        <xdr:cNvPicPr>
          <a:picLocks noChangeAspect="1"/>
        </xdr:cNvPicPr>
      </xdr:nvPicPr>
      <xdr:blipFill>
        <a:blip xmlns:r="http://schemas.openxmlformats.org/officeDocument/2006/relationships" r:embed="rId293"/>
        <a:stretch>
          <a:fillRect/>
        </a:stretch>
      </xdr:blipFill>
      <xdr:spPr>
        <a:xfrm>
          <a:off x="3746500" y="1046111700"/>
          <a:ext cx="1714286" cy="1718096"/>
        </a:xfrm>
        <a:prstGeom prst="rect">
          <a:avLst/>
        </a:prstGeom>
      </xdr:spPr>
    </xdr:pic>
    <xdr:clientData/>
  </xdr:twoCellAnchor>
  <xdr:twoCellAnchor editAs="oneCell">
    <xdr:from>
      <xdr:col>5</xdr:col>
      <xdr:colOff>2692400</xdr:colOff>
      <xdr:row>2045</xdr:row>
      <xdr:rowOff>12700</xdr:rowOff>
    </xdr:from>
    <xdr:to>
      <xdr:col>6</xdr:col>
      <xdr:colOff>3596</xdr:colOff>
      <xdr:row>2046</xdr:row>
      <xdr:rowOff>57571</xdr:rowOff>
    </xdr:to>
    <xdr:pic>
      <xdr:nvPicPr>
        <xdr:cNvPr id="593" name="図 592">
          <a:extLst>
            <a:ext uri="{FF2B5EF4-FFF2-40B4-BE49-F238E27FC236}">
              <a16:creationId xmlns:a16="http://schemas.microsoft.com/office/drawing/2014/main" id="{B2BE7E48-20A0-A223-3F4E-01900F445461}"/>
            </a:ext>
          </a:extLst>
        </xdr:cNvPr>
        <xdr:cNvPicPr>
          <a:picLocks noChangeAspect="1"/>
        </xdr:cNvPicPr>
      </xdr:nvPicPr>
      <xdr:blipFill>
        <a:blip xmlns:r="http://schemas.openxmlformats.org/officeDocument/2006/relationships" r:embed="rId293"/>
        <a:stretch>
          <a:fillRect/>
        </a:stretch>
      </xdr:blipFill>
      <xdr:spPr>
        <a:xfrm>
          <a:off x="8826500" y="1046099000"/>
          <a:ext cx="1718096" cy="1718096"/>
        </a:xfrm>
        <a:prstGeom prst="rect">
          <a:avLst/>
        </a:prstGeom>
      </xdr:spPr>
    </xdr:pic>
    <xdr:clientData/>
  </xdr:twoCellAnchor>
  <xdr:twoCellAnchor editAs="oneCell">
    <xdr:from>
      <xdr:col>2</xdr:col>
      <xdr:colOff>2692400</xdr:colOff>
      <xdr:row>2052</xdr:row>
      <xdr:rowOff>12700</xdr:rowOff>
    </xdr:from>
    <xdr:to>
      <xdr:col>2</xdr:col>
      <xdr:colOff>4399066</xdr:colOff>
      <xdr:row>2053</xdr:row>
      <xdr:rowOff>55666</xdr:rowOff>
    </xdr:to>
    <xdr:pic>
      <xdr:nvPicPr>
        <xdr:cNvPr id="594" name="図 593">
          <a:extLst>
            <a:ext uri="{FF2B5EF4-FFF2-40B4-BE49-F238E27FC236}">
              <a16:creationId xmlns:a16="http://schemas.microsoft.com/office/drawing/2014/main" id="{62E8FC3C-3F12-B381-12CD-94BB8F86CE4E}"/>
            </a:ext>
          </a:extLst>
        </xdr:cNvPr>
        <xdr:cNvPicPr>
          <a:picLocks noChangeAspect="1"/>
        </xdr:cNvPicPr>
      </xdr:nvPicPr>
      <xdr:blipFill>
        <a:blip xmlns:r="http://schemas.openxmlformats.org/officeDocument/2006/relationships" r:embed="rId294"/>
        <a:stretch>
          <a:fillRect/>
        </a:stretch>
      </xdr:blipFill>
      <xdr:spPr>
        <a:xfrm>
          <a:off x="3759200" y="1049680400"/>
          <a:ext cx="1714286" cy="1718096"/>
        </a:xfrm>
        <a:prstGeom prst="rect">
          <a:avLst/>
        </a:prstGeom>
      </xdr:spPr>
    </xdr:pic>
    <xdr:clientData/>
  </xdr:twoCellAnchor>
  <xdr:twoCellAnchor editAs="oneCell">
    <xdr:from>
      <xdr:col>5</xdr:col>
      <xdr:colOff>2684780</xdr:colOff>
      <xdr:row>2052</xdr:row>
      <xdr:rowOff>31115</xdr:rowOff>
    </xdr:from>
    <xdr:to>
      <xdr:col>5</xdr:col>
      <xdr:colOff>4399066</xdr:colOff>
      <xdr:row>2053</xdr:row>
      <xdr:rowOff>74081</xdr:rowOff>
    </xdr:to>
    <xdr:pic>
      <xdr:nvPicPr>
        <xdr:cNvPr id="595" name="図 594">
          <a:extLst>
            <a:ext uri="{FF2B5EF4-FFF2-40B4-BE49-F238E27FC236}">
              <a16:creationId xmlns:a16="http://schemas.microsoft.com/office/drawing/2014/main" id="{021D48B5-45B0-F94B-BEDB-447968AB2464}"/>
            </a:ext>
          </a:extLst>
        </xdr:cNvPr>
        <xdr:cNvPicPr>
          <a:picLocks noChangeAspect="1"/>
        </xdr:cNvPicPr>
      </xdr:nvPicPr>
      <xdr:blipFill>
        <a:blip xmlns:r="http://schemas.openxmlformats.org/officeDocument/2006/relationships" r:embed="rId294"/>
        <a:stretch>
          <a:fillRect/>
        </a:stretch>
      </xdr:blipFill>
      <xdr:spPr>
        <a:xfrm>
          <a:off x="8818880" y="1049698815"/>
          <a:ext cx="1714286" cy="1706666"/>
        </a:xfrm>
        <a:prstGeom prst="rect">
          <a:avLst/>
        </a:prstGeom>
      </xdr:spPr>
    </xdr:pic>
    <xdr:clientData/>
  </xdr:twoCellAnchor>
  <xdr:twoCellAnchor editAs="oneCell">
    <xdr:from>
      <xdr:col>2</xdr:col>
      <xdr:colOff>2844800</xdr:colOff>
      <xdr:row>2059</xdr:row>
      <xdr:rowOff>25400</xdr:rowOff>
    </xdr:from>
    <xdr:to>
      <xdr:col>2</xdr:col>
      <xdr:colOff>4399085</xdr:colOff>
      <xdr:row>2059</xdr:row>
      <xdr:rowOff>1585400</xdr:rowOff>
    </xdr:to>
    <xdr:pic>
      <xdr:nvPicPr>
        <xdr:cNvPr id="596" name="図 595">
          <a:extLst>
            <a:ext uri="{FF2B5EF4-FFF2-40B4-BE49-F238E27FC236}">
              <a16:creationId xmlns:a16="http://schemas.microsoft.com/office/drawing/2014/main" id="{B5467C69-2C31-2EB4-0388-CA9B6504FBD8}"/>
            </a:ext>
          </a:extLst>
        </xdr:cNvPr>
        <xdr:cNvPicPr>
          <a:picLocks noChangeAspect="1"/>
        </xdr:cNvPicPr>
      </xdr:nvPicPr>
      <xdr:blipFill>
        <a:blip xmlns:r="http://schemas.openxmlformats.org/officeDocument/2006/relationships" r:embed="rId295"/>
        <a:stretch>
          <a:fillRect/>
        </a:stretch>
      </xdr:blipFill>
      <xdr:spPr>
        <a:xfrm>
          <a:off x="3911600" y="1053274500"/>
          <a:ext cx="1561905" cy="1561905"/>
        </a:xfrm>
        <a:prstGeom prst="rect">
          <a:avLst/>
        </a:prstGeom>
      </xdr:spPr>
    </xdr:pic>
    <xdr:clientData/>
  </xdr:twoCellAnchor>
  <xdr:twoCellAnchor editAs="oneCell">
    <xdr:from>
      <xdr:col>5</xdr:col>
      <xdr:colOff>2834005</xdr:colOff>
      <xdr:row>2059</xdr:row>
      <xdr:rowOff>21590</xdr:rowOff>
    </xdr:from>
    <xdr:to>
      <xdr:col>5</xdr:col>
      <xdr:colOff>4401625</xdr:colOff>
      <xdr:row>2059</xdr:row>
      <xdr:rowOff>1581590</xdr:rowOff>
    </xdr:to>
    <xdr:pic>
      <xdr:nvPicPr>
        <xdr:cNvPr id="597" name="図 596">
          <a:extLst>
            <a:ext uri="{FF2B5EF4-FFF2-40B4-BE49-F238E27FC236}">
              <a16:creationId xmlns:a16="http://schemas.microsoft.com/office/drawing/2014/main" id="{188830F5-2392-1CCB-BBCC-E21FDC66F050}"/>
            </a:ext>
          </a:extLst>
        </xdr:cNvPr>
        <xdr:cNvPicPr>
          <a:picLocks noChangeAspect="1"/>
        </xdr:cNvPicPr>
      </xdr:nvPicPr>
      <xdr:blipFill>
        <a:blip xmlns:r="http://schemas.openxmlformats.org/officeDocument/2006/relationships" r:embed="rId295"/>
        <a:stretch>
          <a:fillRect/>
        </a:stretch>
      </xdr:blipFill>
      <xdr:spPr>
        <a:xfrm>
          <a:off x="8968105" y="1053270690"/>
          <a:ext cx="1567620" cy="15619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2762250</xdr:colOff>
          <xdr:row>1</xdr:row>
          <xdr:rowOff>38100</xdr:rowOff>
        </xdr:from>
        <xdr:to>
          <xdr:col>5</xdr:col>
          <xdr:colOff>4343400</xdr:colOff>
          <xdr:row>1</xdr:row>
          <xdr:rowOff>1619250</xdr:rowOff>
        </xdr:to>
        <xdr:sp macro="" textlink="">
          <xdr:nvSpPr>
            <xdr:cNvPr id="6449" name="BarCodeCtrl1" hidden="1">
              <a:extLst>
                <a:ext uri="{63B3BB69-23CF-44E3-9099-C40C66FF867C}">
                  <a14:compatExt spid="_x0000_s6449"/>
                </a:ext>
                <a:ext uri="{FF2B5EF4-FFF2-40B4-BE49-F238E27FC236}">
                  <a16:creationId xmlns:a16="http://schemas.microsoft.com/office/drawing/2014/main" id="{00000000-0008-0000-0800-00003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xdr:row>
          <xdr:rowOff>38100</xdr:rowOff>
        </xdr:from>
        <xdr:to>
          <xdr:col>5</xdr:col>
          <xdr:colOff>4343400</xdr:colOff>
          <xdr:row>9</xdr:row>
          <xdr:rowOff>1619250</xdr:rowOff>
        </xdr:to>
        <xdr:sp macro="" textlink="">
          <xdr:nvSpPr>
            <xdr:cNvPr id="6450" name="BarCodeCtrl2" hidden="1">
              <a:extLst>
                <a:ext uri="{63B3BB69-23CF-44E3-9099-C40C66FF867C}">
                  <a14:compatExt spid="_x0000_s6450"/>
                </a:ext>
                <a:ext uri="{FF2B5EF4-FFF2-40B4-BE49-F238E27FC236}">
                  <a16:creationId xmlns:a16="http://schemas.microsoft.com/office/drawing/2014/main" id="{00000000-0008-0000-0800-00003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xdr:row>
          <xdr:rowOff>38100</xdr:rowOff>
        </xdr:from>
        <xdr:to>
          <xdr:col>5</xdr:col>
          <xdr:colOff>4343400</xdr:colOff>
          <xdr:row>15</xdr:row>
          <xdr:rowOff>1619250</xdr:rowOff>
        </xdr:to>
        <xdr:sp macro="" textlink="">
          <xdr:nvSpPr>
            <xdr:cNvPr id="6451" name="BarCodeCtrl3" hidden="1">
              <a:extLst>
                <a:ext uri="{63B3BB69-23CF-44E3-9099-C40C66FF867C}">
                  <a14:compatExt spid="_x0000_s6451"/>
                </a:ext>
                <a:ext uri="{FF2B5EF4-FFF2-40B4-BE49-F238E27FC236}">
                  <a16:creationId xmlns:a16="http://schemas.microsoft.com/office/drawing/2014/main" id="{00000000-0008-0000-0800-00003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23</xdr:row>
          <xdr:rowOff>38100</xdr:rowOff>
        </xdr:from>
        <xdr:to>
          <xdr:col>5</xdr:col>
          <xdr:colOff>4343400</xdr:colOff>
          <xdr:row>23</xdr:row>
          <xdr:rowOff>1619250</xdr:rowOff>
        </xdr:to>
        <xdr:sp macro="" textlink="">
          <xdr:nvSpPr>
            <xdr:cNvPr id="6452" name="BarCodeCtrl4" hidden="1">
              <a:extLst>
                <a:ext uri="{63B3BB69-23CF-44E3-9099-C40C66FF867C}">
                  <a14:compatExt spid="_x0000_s6452"/>
                </a:ext>
                <a:ext uri="{FF2B5EF4-FFF2-40B4-BE49-F238E27FC236}">
                  <a16:creationId xmlns:a16="http://schemas.microsoft.com/office/drawing/2014/main" id="{00000000-0008-0000-0800-00003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29</xdr:row>
          <xdr:rowOff>38100</xdr:rowOff>
        </xdr:from>
        <xdr:to>
          <xdr:col>5</xdr:col>
          <xdr:colOff>4343400</xdr:colOff>
          <xdr:row>29</xdr:row>
          <xdr:rowOff>1619250</xdr:rowOff>
        </xdr:to>
        <xdr:sp macro="" textlink="">
          <xdr:nvSpPr>
            <xdr:cNvPr id="6453" name="BarCodeCtrl5" hidden="1">
              <a:extLst>
                <a:ext uri="{63B3BB69-23CF-44E3-9099-C40C66FF867C}">
                  <a14:compatExt spid="_x0000_s6453"/>
                </a:ext>
                <a:ext uri="{FF2B5EF4-FFF2-40B4-BE49-F238E27FC236}">
                  <a16:creationId xmlns:a16="http://schemas.microsoft.com/office/drawing/2014/main" id="{00000000-0008-0000-0800-00003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37</xdr:row>
          <xdr:rowOff>38100</xdr:rowOff>
        </xdr:from>
        <xdr:to>
          <xdr:col>5</xdr:col>
          <xdr:colOff>4343400</xdr:colOff>
          <xdr:row>37</xdr:row>
          <xdr:rowOff>1619250</xdr:rowOff>
        </xdr:to>
        <xdr:sp macro="" textlink="">
          <xdr:nvSpPr>
            <xdr:cNvPr id="6454" name="BarCodeCtrl6" hidden="1">
              <a:extLst>
                <a:ext uri="{63B3BB69-23CF-44E3-9099-C40C66FF867C}">
                  <a14:compatExt spid="_x0000_s6454"/>
                </a:ext>
                <a:ext uri="{FF2B5EF4-FFF2-40B4-BE49-F238E27FC236}">
                  <a16:creationId xmlns:a16="http://schemas.microsoft.com/office/drawing/2014/main" id="{00000000-0008-0000-0800-00003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43</xdr:row>
          <xdr:rowOff>38100</xdr:rowOff>
        </xdr:from>
        <xdr:to>
          <xdr:col>5</xdr:col>
          <xdr:colOff>4343400</xdr:colOff>
          <xdr:row>43</xdr:row>
          <xdr:rowOff>1619250</xdr:rowOff>
        </xdr:to>
        <xdr:sp macro="" textlink="">
          <xdr:nvSpPr>
            <xdr:cNvPr id="6455" name="BarCodeCtrl7" hidden="1">
              <a:extLst>
                <a:ext uri="{63B3BB69-23CF-44E3-9099-C40C66FF867C}">
                  <a14:compatExt spid="_x0000_s6455"/>
                </a:ext>
                <a:ext uri="{FF2B5EF4-FFF2-40B4-BE49-F238E27FC236}">
                  <a16:creationId xmlns:a16="http://schemas.microsoft.com/office/drawing/2014/main" id="{00000000-0008-0000-0800-00003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51</xdr:row>
          <xdr:rowOff>38100</xdr:rowOff>
        </xdr:from>
        <xdr:to>
          <xdr:col>5</xdr:col>
          <xdr:colOff>4343400</xdr:colOff>
          <xdr:row>51</xdr:row>
          <xdr:rowOff>1619250</xdr:rowOff>
        </xdr:to>
        <xdr:sp macro="" textlink="">
          <xdr:nvSpPr>
            <xdr:cNvPr id="6456" name="BarCodeCtrl8" hidden="1">
              <a:extLst>
                <a:ext uri="{63B3BB69-23CF-44E3-9099-C40C66FF867C}">
                  <a14:compatExt spid="_x0000_s6456"/>
                </a:ext>
                <a:ext uri="{FF2B5EF4-FFF2-40B4-BE49-F238E27FC236}">
                  <a16:creationId xmlns:a16="http://schemas.microsoft.com/office/drawing/2014/main" id="{00000000-0008-0000-0800-00003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57</xdr:row>
          <xdr:rowOff>38100</xdr:rowOff>
        </xdr:from>
        <xdr:to>
          <xdr:col>5</xdr:col>
          <xdr:colOff>4343400</xdr:colOff>
          <xdr:row>57</xdr:row>
          <xdr:rowOff>1619250</xdr:rowOff>
        </xdr:to>
        <xdr:sp macro="" textlink="">
          <xdr:nvSpPr>
            <xdr:cNvPr id="6457" name="BarCodeCtrl9" hidden="1">
              <a:extLst>
                <a:ext uri="{63B3BB69-23CF-44E3-9099-C40C66FF867C}">
                  <a14:compatExt spid="_x0000_s6457"/>
                </a:ext>
                <a:ext uri="{FF2B5EF4-FFF2-40B4-BE49-F238E27FC236}">
                  <a16:creationId xmlns:a16="http://schemas.microsoft.com/office/drawing/2014/main" id="{00000000-0008-0000-0800-00003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65</xdr:row>
          <xdr:rowOff>38100</xdr:rowOff>
        </xdr:from>
        <xdr:to>
          <xdr:col>5</xdr:col>
          <xdr:colOff>4343400</xdr:colOff>
          <xdr:row>65</xdr:row>
          <xdr:rowOff>1619250</xdr:rowOff>
        </xdr:to>
        <xdr:sp macro="" textlink="">
          <xdr:nvSpPr>
            <xdr:cNvPr id="6458" name="BarCodeCtrl10" hidden="1">
              <a:extLst>
                <a:ext uri="{63B3BB69-23CF-44E3-9099-C40C66FF867C}">
                  <a14:compatExt spid="_x0000_s6458"/>
                </a:ext>
                <a:ext uri="{FF2B5EF4-FFF2-40B4-BE49-F238E27FC236}">
                  <a16:creationId xmlns:a16="http://schemas.microsoft.com/office/drawing/2014/main" id="{00000000-0008-0000-0800-00003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71</xdr:row>
          <xdr:rowOff>38100</xdr:rowOff>
        </xdr:from>
        <xdr:to>
          <xdr:col>5</xdr:col>
          <xdr:colOff>4343400</xdr:colOff>
          <xdr:row>71</xdr:row>
          <xdr:rowOff>1619250</xdr:rowOff>
        </xdr:to>
        <xdr:sp macro="" textlink="">
          <xdr:nvSpPr>
            <xdr:cNvPr id="6459" name="BarCodeCtrl11" hidden="1">
              <a:extLst>
                <a:ext uri="{63B3BB69-23CF-44E3-9099-C40C66FF867C}">
                  <a14:compatExt spid="_x0000_s6459"/>
                </a:ext>
                <a:ext uri="{FF2B5EF4-FFF2-40B4-BE49-F238E27FC236}">
                  <a16:creationId xmlns:a16="http://schemas.microsoft.com/office/drawing/2014/main" id="{00000000-0008-0000-0800-00003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79</xdr:row>
          <xdr:rowOff>38100</xdr:rowOff>
        </xdr:from>
        <xdr:to>
          <xdr:col>5</xdr:col>
          <xdr:colOff>4343400</xdr:colOff>
          <xdr:row>79</xdr:row>
          <xdr:rowOff>1619250</xdr:rowOff>
        </xdr:to>
        <xdr:sp macro="" textlink="">
          <xdr:nvSpPr>
            <xdr:cNvPr id="6460" name="BarCodeCtrl12" hidden="1">
              <a:extLst>
                <a:ext uri="{63B3BB69-23CF-44E3-9099-C40C66FF867C}">
                  <a14:compatExt spid="_x0000_s6460"/>
                </a:ext>
                <a:ext uri="{FF2B5EF4-FFF2-40B4-BE49-F238E27FC236}">
                  <a16:creationId xmlns:a16="http://schemas.microsoft.com/office/drawing/2014/main" id="{00000000-0008-0000-0800-00003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85</xdr:row>
          <xdr:rowOff>38100</xdr:rowOff>
        </xdr:from>
        <xdr:to>
          <xdr:col>5</xdr:col>
          <xdr:colOff>4343400</xdr:colOff>
          <xdr:row>85</xdr:row>
          <xdr:rowOff>1619250</xdr:rowOff>
        </xdr:to>
        <xdr:sp macro="" textlink="">
          <xdr:nvSpPr>
            <xdr:cNvPr id="6461" name="BarCodeCtrl13" hidden="1">
              <a:extLst>
                <a:ext uri="{63B3BB69-23CF-44E3-9099-C40C66FF867C}">
                  <a14:compatExt spid="_x0000_s6461"/>
                </a:ext>
                <a:ext uri="{FF2B5EF4-FFF2-40B4-BE49-F238E27FC236}">
                  <a16:creationId xmlns:a16="http://schemas.microsoft.com/office/drawing/2014/main" id="{00000000-0008-0000-0800-00003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93</xdr:row>
          <xdr:rowOff>38100</xdr:rowOff>
        </xdr:from>
        <xdr:to>
          <xdr:col>5</xdr:col>
          <xdr:colOff>4343400</xdr:colOff>
          <xdr:row>93</xdr:row>
          <xdr:rowOff>1619250</xdr:rowOff>
        </xdr:to>
        <xdr:sp macro="" textlink="">
          <xdr:nvSpPr>
            <xdr:cNvPr id="6462" name="BarCodeCtrl14" hidden="1">
              <a:extLst>
                <a:ext uri="{63B3BB69-23CF-44E3-9099-C40C66FF867C}">
                  <a14:compatExt spid="_x0000_s6462"/>
                </a:ext>
                <a:ext uri="{FF2B5EF4-FFF2-40B4-BE49-F238E27FC236}">
                  <a16:creationId xmlns:a16="http://schemas.microsoft.com/office/drawing/2014/main" id="{00000000-0008-0000-0800-00003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99</xdr:row>
          <xdr:rowOff>38100</xdr:rowOff>
        </xdr:from>
        <xdr:to>
          <xdr:col>5</xdr:col>
          <xdr:colOff>4343400</xdr:colOff>
          <xdr:row>99</xdr:row>
          <xdr:rowOff>1619250</xdr:rowOff>
        </xdr:to>
        <xdr:sp macro="" textlink="">
          <xdr:nvSpPr>
            <xdr:cNvPr id="6463" name="BarCodeCtrl15" hidden="1">
              <a:extLst>
                <a:ext uri="{63B3BB69-23CF-44E3-9099-C40C66FF867C}">
                  <a14:compatExt spid="_x0000_s6463"/>
                </a:ext>
                <a:ext uri="{FF2B5EF4-FFF2-40B4-BE49-F238E27FC236}">
                  <a16:creationId xmlns:a16="http://schemas.microsoft.com/office/drawing/2014/main" id="{00000000-0008-0000-0800-00003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107</xdr:row>
          <xdr:rowOff>38100</xdr:rowOff>
        </xdr:from>
        <xdr:to>
          <xdr:col>5</xdr:col>
          <xdr:colOff>4343400</xdr:colOff>
          <xdr:row>107</xdr:row>
          <xdr:rowOff>1619250</xdr:rowOff>
        </xdr:to>
        <xdr:sp macro="" textlink="">
          <xdr:nvSpPr>
            <xdr:cNvPr id="6464" name="BarCodeCtrl16" hidden="1">
              <a:extLst>
                <a:ext uri="{63B3BB69-23CF-44E3-9099-C40C66FF867C}">
                  <a14:compatExt spid="_x0000_s6464"/>
                </a:ext>
                <a:ext uri="{FF2B5EF4-FFF2-40B4-BE49-F238E27FC236}">
                  <a16:creationId xmlns:a16="http://schemas.microsoft.com/office/drawing/2014/main" id="{00000000-0008-0000-0800-00004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113</xdr:row>
          <xdr:rowOff>38100</xdr:rowOff>
        </xdr:from>
        <xdr:to>
          <xdr:col>5</xdr:col>
          <xdr:colOff>4343400</xdr:colOff>
          <xdr:row>113</xdr:row>
          <xdr:rowOff>1619250</xdr:rowOff>
        </xdr:to>
        <xdr:sp macro="" textlink="">
          <xdr:nvSpPr>
            <xdr:cNvPr id="6465" name="BarCodeCtrl17" hidden="1">
              <a:extLst>
                <a:ext uri="{63B3BB69-23CF-44E3-9099-C40C66FF867C}">
                  <a14:compatExt spid="_x0000_s6465"/>
                </a:ext>
                <a:ext uri="{FF2B5EF4-FFF2-40B4-BE49-F238E27FC236}">
                  <a16:creationId xmlns:a16="http://schemas.microsoft.com/office/drawing/2014/main" id="{00000000-0008-0000-0800-00004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121</xdr:row>
          <xdr:rowOff>38100</xdr:rowOff>
        </xdr:from>
        <xdr:to>
          <xdr:col>5</xdr:col>
          <xdr:colOff>4343400</xdr:colOff>
          <xdr:row>121</xdr:row>
          <xdr:rowOff>1619250</xdr:rowOff>
        </xdr:to>
        <xdr:sp macro="" textlink="">
          <xdr:nvSpPr>
            <xdr:cNvPr id="6466" name="BarCodeCtrl18" hidden="1">
              <a:extLst>
                <a:ext uri="{63B3BB69-23CF-44E3-9099-C40C66FF867C}">
                  <a14:compatExt spid="_x0000_s6466"/>
                </a:ext>
                <a:ext uri="{FF2B5EF4-FFF2-40B4-BE49-F238E27FC236}">
                  <a16:creationId xmlns:a16="http://schemas.microsoft.com/office/drawing/2014/main" id="{00000000-0008-0000-0800-00004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127</xdr:row>
          <xdr:rowOff>38100</xdr:rowOff>
        </xdr:from>
        <xdr:to>
          <xdr:col>5</xdr:col>
          <xdr:colOff>4343400</xdr:colOff>
          <xdr:row>127</xdr:row>
          <xdr:rowOff>1619250</xdr:rowOff>
        </xdr:to>
        <xdr:sp macro="" textlink="">
          <xdr:nvSpPr>
            <xdr:cNvPr id="6467" name="BarCodeCtrl19" hidden="1">
              <a:extLst>
                <a:ext uri="{63B3BB69-23CF-44E3-9099-C40C66FF867C}">
                  <a14:compatExt spid="_x0000_s6467"/>
                </a:ext>
                <a:ext uri="{FF2B5EF4-FFF2-40B4-BE49-F238E27FC236}">
                  <a16:creationId xmlns:a16="http://schemas.microsoft.com/office/drawing/2014/main" id="{00000000-0008-0000-0800-00004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135</xdr:row>
          <xdr:rowOff>38100</xdr:rowOff>
        </xdr:from>
        <xdr:to>
          <xdr:col>5</xdr:col>
          <xdr:colOff>4343400</xdr:colOff>
          <xdr:row>135</xdr:row>
          <xdr:rowOff>1619250</xdr:rowOff>
        </xdr:to>
        <xdr:sp macro="" textlink="">
          <xdr:nvSpPr>
            <xdr:cNvPr id="6468" name="BarCodeCtrl20" hidden="1">
              <a:extLst>
                <a:ext uri="{63B3BB69-23CF-44E3-9099-C40C66FF867C}">
                  <a14:compatExt spid="_x0000_s6468"/>
                </a:ext>
                <a:ext uri="{FF2B5EF4-FFF2-40B4-BE49-F238E27FC236}">
                  <a16:creationId xmlns:a16="http://schemas.microsoft.com/office/drawing/2014/main" id="{00000000-0008-0000-0800-00004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141</xdr:row>
          <xdr:rowOff>38100</xdr:rowOff>
        </xdr:from>
        <xdr:to>
          <xdr:col>5</xdr:col>
          <xdr:colOff>4343400</xdr:colOff>
          <xdr:row>141</xdr:row>
          <xdr:rowOff>1619250</xdr:rowOff>
        </xdr:to>
        <xdr:sp macro="" textlink="">
          <xdr:nvSpPr>
            <xdr:cNvPr id="6469" name="BarCodeCtrl21" hidden="1">
              <a:extLst>
                <a:ext uri="{63B3BB69-23CF-44E3-9099-C40C66FF867C}">
                  <a14:compatExt spid="_x0000_s6469"/>
                </a:ext>
                <a:ext uri="{FF2B5EF4-FFF2-40B4-BE49-F238E27FC236}">
                  <a16:creationId xmlns:a16="http://schemas.microsoft.com/office/drawing/2014/main" id="{00000000-0008-0000-0800-00004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149</xdr:row>
          <xdr:rowOff>38100</xdr:rowOff>
        </xdr:from>
        <xdr:to>
          <xdr:col>5</xdr:col>
          <xdr:colOff>4343400</xdr:colOff>
          <xdr:row>149</xdr:row>
          <xdr:rowOff>1619250</xdr:rowOff>
        </xdr:to>
        <xdr:sp macro="" textlink="">
          <xdr:nvSpPr>
            <xdr:cNvPr id="6470" name="BarCodeCtrl22" hidden="1">
              <a:extLst>
                <a:ext uri="{63B3BB69-23CF-44E3-9099-C40C66FF867C}">
                  <a14:compatExt spid="_x0000_s6470"/>
                </a:ext>
                <a:ext uri="{FF2B5EF4-FFF2-40B4-BE49-F238E27FC236}">
                  <a16:creationId xmlns:a16="http://schemas.microsoft.com/office/drawing/2014/main" id="{00000000-0008-0000-0800-00004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155</xdr:row>
          <xdr:rowOff>38100</xdr:rowOff>
        </xdr:from>
        <xdr:to>
          <xdr:col>5</xdr:col>
          <xdr:colOff>4343400</xdr:colOff>
          <xdr:row>155</xdr:row>
          <xdr:rowOff>1619250</xdr:rowOff>
        </xdr:to>
        <xdr:sp macro="" textlink="">
          <xdr:nvSpPr>
            <xdr:cNvPr id="6471" name="BarCodeCtrl23" hidden="1">
              <a:extLst>
                <a:ext uri="{63B3BB69-23CF-44E3-9099-C40C66FF867C}">
                  <a14:compatExt spid="_x0000_s6471"/>
                </a:ext>
                <a:ext uri="{FF2B5EF4-FFF2-40B4-BE49-F238E27FC236}">
                  <a16:creationId xmlns:a16="http://schemas.microsoft.com/office/drawing/2014/main" id="{00000000-0008-0000-0800-00004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163</xdr:row>
          <xdr:rowOff>38100</xdr:rowOff>
        </xdr:from>
        <xdr:to>
          <xdr:col>5</xdr:col>
          <xdr:colOff>4343400</xdr:colOff>
          <xdr:row>163</xdr:row>
          <xdr:rowOff>1619250</xdr:rowOff>
        </xdr:to>
        <xdr:sp macro="" textlink="">
          <xdr:nvSpPr>
            <xdr:cNvPr id="6472" name="BarCodeCtrl24" hidden="1">
              <a:extLst>
                <a:ext uri="{63B3BB69-23CF-44E3-9099-C40C66FF867C}">
                  <a14:compatExt spid="_x0000_s6472"/>
                </a:ext>
                <a:ext uri="{FF2B5EF4-FFF2-40B4-BE49-F238E27FC236}">
                  <a16:creationId xmlns:a16="http://schemas.microsoft.com/office/drawing/2014/main" id="{00000000-0008-0000-0800-00004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169</xdr:row>
          <xdr:rowOff>38100</xdr:rowOff>
        </xdr:from>
        <xdr:to>
          <xdr:col>5</xdr:col>
          <xdr:colOff>4343400</xdr:colOff>
          <xdr:row>169</xdr:row>
          <xdr:rowOff>1619250</xdr:rowOff>
        </xdr:to>
        <xdr:sp macro="" textlink="">
          <xdr:nvSpPr>
            <xdr:cNvPr id="6473" name="BarCodeCtrl25" hidden="1">
              <a:extLst>
                <a:ext uri="{63B3BB69-23CF-44E3-9099-C40C66FF867C}">
                  <a14:compatExt spid="_x0000_s6473"/>
                </a:ext>
                <a:ext uri="{FF2B5EF4-FFF2-40B4-BE49-F238E27FC236}">
                  <a16:creationId xmlns:a16="http://schemas.microsoft.com/office/drawing/2014/main" id="{00000000-0008-0000-0800-00004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177</xdr:row>
          <xdr:rowOff>38100</xdr:rowOff>
        </xdr:from>
        <xdr:to>
          <xdr:col>5</xdr:col>
          <xdr:colOff>4343400</xdr:colOff>
          <xdr:row>177</xdr:row>
          <xdr:rowOff>1619250</xdr:rowOff>
        </xdr:to>
        <xdr:sp macro="" textlink="">
          <xdr:nvSpPr>
            <xdr:cNvPr id="6474" name="BarCodeCtrl26" hidden="1">
              <a:extLst>
                <a:ext uri="{63B3BB69-23CF-44E3-9099-C40C66FF867C}">
                  <a14:compatExt spid="_x0000_s6474"/>
                </a:ext>
                <a:ext uri="{FF2B5EF4-FFF2-40B4-BE49-F238E27FC236}">
                  <a16:creationId xmlns:a16="http://schemas.microsoft.com/office/drawing/2014/main" id="{00000000-0008-0000-0800-00004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183</xdr:row>
          <xdr:rowOff>38100</xdr:rowOff>
        </xdr:from>
        <xdr:to>
          <xdr:col>5</xdr:col>
          <xdr:colOff>4343400</xdr:colOff>
          <xdr:row>183</xdr:row>
          <xdr:rowOff>1619250</xdr:rowOff>
        </xdr:to>
        <xdr:sp macro="" textlink="">
          <xdr:nvSpPr>
            <xdr:cNvPr id="6475" name="BarCodeCtrl27" hidden="1">
              <a:extLst>
                <a:ext uri="{63B3BB69-23CF-44E3-9099-C40C66FF867C}">
                  <a14:compatExt spid="_x0000_s6475"/>
                </a:ext>
                <a:ext uri="{FF2B5EF4-FFF2-40B4-BE49-F238E27FC236}">
                  <a16:creationId xmlns:a16="http://schemas.microsoft.com/office/drawing/2014/main" id="{00000000-0008-0000-0800-00004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191</xdr:row>
          <xdr:rowOff>38100</xdr:rowOff>
        </xdr:from>
        <xdr:to>
          <xdr:col>5</xdr:col>
          <xdr:colOff>4343400</xdr:colOff>
          <xdr:row>191</xdr:row>
          <xdr:rowOff>1619250</xdr:rowOff>
        </xdr:to>
        <xdr:sp macro="" textlink="">
          <xdr:nvSpPr>
            <xdr:cNvPr id="6476" name="BarCodeCtrl28" hidden="1">
              <a:extLst>
                <a:ext uri="{63B3BB69-23CF-44E3-9099-C40C66FF867C}">
                  <a14:compatExt spid="_x0000_s6476"/>
                </a:ext>
                <a:ext uri="{FF2B5EF4-FFF2-40B4-BE49-F238E27FC236}">
                  <a16:creationId xmlns:a16="http://schemas.microsoft.com/office/drawing/2014/main" id="{00000000-0008-0000-0800-00004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197</xdr:row>
          <xdr:rowOff>38100</xdr:rowOff>
        </xdr:from>
        <xdr:to>
          <xdr:col>5</xdr:col>
          <xdr:colOff>4343400</xdr:colOff>
          <xdr:row>197</xdr:row>
          <xdr:rowOff>1619250</xdr:rowOff>
        </xdr:to>
        <xdr:sp macro="" textlink="">
          <xdr:nvSpPr>
            <xdr:cNvPr id="6477" name="BarCodeCtrl29" hidden="1">
              <a:extLst>
                <a:ext uri="{63B3BB69-23CF-44E3-9099-C40C66FF867C}">
                  <a14:compatExt spid="_x0000_s6477"/>
                </a:ext>
                <a:ext uri="{FF2B5EF4-FFF2-40B4-BE49-F238E27FC236}">
                  <a16:creationId xmlns:a16="http://schemas.microsoft.com/office/drawing/2014/main" id="{00000000-0008-0000-0800-00004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205</xdr:row>
          <xdr:rowOff>38100</xdr:rowOff>
        </xdr:from>
        <xdr:to>
          <xdr:col>5</xdr:col>
          <xdr:colOff>4343400</xdr:colOff>
          <xdr:row>205</xdr:row>
          <xdr:rowOff>1619250</xdr:rowOff>
        </xdr:to>
        <xdr:sp macro="" textlink="">
          <xdr:nvSpPr>
            <xdr:cNvPr id="6478" name="BarCodeCtrl30" hidden="1">
              <a:extLst>
                <a:ext uri="{63B3BB69-23CF-44E3-9099-C40C66FF867C}">
                  <a14:compatExt spid="_x0000_s6478"/>
                </a:ext>
                <a:ext uri="{FF2B5EF4-FFF2-40B4-BE49-F238E27FC236}">
                  <a16:creationId xmlns:a16="http://schemas.microsoft.com/office/drawing/2014/main" id="{00000000-0008-0000-0800-00004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211</xdr:row>
          <xdr:rowOff>38100</xdr:rowOff>
        </xdr:from>
        <xdr:to>
          <xdr:col>5</xdr:col>
          <xdr:colOff>4343400</xdr:colOff>
          <xdr:row>211</xdr:row>
          <xdr:rowOff>1619250</xdr:rowOff>
        </xdr:to>
        <xdr:sp macro="" textlink="">
          <xdr:nvSpPr>
            <xdr:cNvPr id="6479" name="BarCodeCtrl31" hidden="1">
              <a:extLst>
                <a:ext uri="{63B3BB69-23CF-44E3-9099-C40C66FF867C}">
                  <a14:compatExt spid="_x0000_s6479"/>
                </a:ext>
                <a:ext uri="{FF2B5EF4-FFF2-40B4-BE49-F238E27FC236}">
                  <a16:creationId xmlns:a16="http://schemas.microsoft.com/office/drawing/2014/main" id="{00000000-0008-0000-0800-00004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219</xdr:row>
          <xdr:rowOff>38100</xdr:rowOff>
        </xdr:from>
        <xdr:to>
          <xdr:col>5</xdr:col>
          <xdr:colOff>4343400</xdr:colOff>
          <xdr:row>219</xdr:row>
          <xdr:rowOff>1619250</xdr:rowOff>
        </xdr:to>
        <xdr:sp macro="" textlink="">
          <xdr:nvSpPr>
            <xdr:cNvPr id="6480" name="BarCodeCtrl32" hidden="1">
              <a:extLst>
                <a:ext uri="{63B3BB69-23CF-44E3-9099-C40C66FF867C}">
                  <a14:compatExt spid="_x0000_s6480"/>
                </a:ext>
                <a:ext uri="{FF2B5EF4-FFF2-40B4-BE49-F238E27FC236}">
                  <a16:creationId xmlns:a16="http://schemas.microsoft.com/office/drawing/2014/main" id="{00000000-0008-0000-0800-00005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225</xdr:row>
          <xdr:rowOff>38100</xdr:rowOff>
        </xdr:from>
        <xdr:to>
          <xdr:col>5</xdr:col>
          <xdr:colOff>4343400</xdr:colOff>
          <xdr:row>225</xdr:row>
          <xdr:rowOff>1619250</xdr:rowOff>
        </xdr:to>
        <xdr:sp macro="" textlink="">
          <xdr:nvSpPr>
            <xdr:cNvPr id="6481" name="BarCodeCtrl33" hidden="1">
              <a:extLst>
                <a:ext uri="{63B3BB69-23CF-44E3-9099-C40C66FF867C}">
                  <a14:compatExt spid="_x0000_s6481"/>
                </a:ext>
                <a:ext uri="{FF2B5EF4-FFF2-40B4-BE49-F238E27FC236}">
                  <a16:creationId xmlns:a16="http://schemas.microsoft.com/office/drawing/2014/main" id="{00000000-0008-0000-0800-00005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233</xdr:row>
          <xdr:rowOff>38100</xdr:rowOff>
        </xdr:from>
        <xdr:to>
          <xdr:col>5</xdr:col>
          <xdr:colOff>4343400</xdr:colOff>
          <xdr:row>233</xdr:row>
          <xdr:rowOff>1619250</xdr:rowOff>
        </xdr:to>
        <xdr:sp macro="" textlink="">
          <xdr:nvSpPr>
            <xdr:cNvPr id="6482" name="BarCodeCtrl34" hidden="1">
              <a:extLst>
                <a:ext uri="{63B3BB69-23CF-44E3-9099-C40C66FF867C}">
                  <a14:compatExt spid="_x0000_s6482"/>
                </a:ext>
                <a:ext uri="{FF2B5EF4-FFF2-40B4-BE49-F238E27FC236}">
                  <a16:creationId xmlns:a16="http://schemas.microsoft.com/office/drawing/2014/main" id="{00000000-0008-0000-0800-00005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240</xdr:row>
          <xdr:rowOff>38100</xdr:rowOff>
        </xdr:from>
        <xdr:to>
          <xdr:col>5</xdr:col>
          <xdr:colOff>4343400</xdr:colOff>
          <xdr:row>240</xdr:row>
          <xdr:rowOff>1619250</xdr:rowOff>
        </xdr:to>
        <xdr:sp macro="" textlink="">
          <xdr:nvSpPr>
            <xdr:cNvPr id="6483" name="BarCodeCtrl35" hidden="1">
              <a:extLst>
                <a:ext uri="{63B3BB69-23CF-44E3-9099-C40C66FF867C}">
                  <a14:compatExt spid="_x0000_s6483"/>
                </a:ext>
                <a:ext uri="{FF2B5EF4-FFF2-40B4-BE49-F238E27FC236}">
                  <a16:creationId xmlns:a16="http://schemas.microsoft.com/office/drawing/2014/main" id="{00000000-0008-0000-0800-00005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248</xdr:row>
          <xdr:rowOff>38100</xdr:rowOff>
        </xdr:from>
        <xdr:to>
          <xdr:col>5</xdr:col>
          <xdr:colOff>4343400</xdr:colOff>
          <xdr:row>248</xdr:row>
          <xdr:rowOff>1619250</xdr:rowOff>
        </xdr:to>
        <xdr:sp macro="" textlink="">
          <xdr:nvSpPr>
            <xdr:cNvPr id="6484" name="BarCodeCtrl36" hidden="1">
              <a:extLst>
                <a:ext uri="{63B3BB69-23CF-44E3-9099-C40C66FF867C}">
                  <a14:compatExt spid="_x0000_s6484"/>
                </a:ext>
                <a:ext uri="{FF2B5EF4-FFF2-40B4-BE49-F238E27FC236}">
                  <a16:creationId xmlns:a16="http://schemas.microsoft.com/office/drawing/2014/main" id="{00000000-0008-0000-0800-00005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254</xdr:row>
          <xdr:rowOff>38100</xdr:rowOff>
        </xdr:from>
        <xdr:to>
          <xdr:col>5</xdr:col>
          <xdr:colOff>4343400</xdr:colOff>
          <xdr:row>254</xdr:row>
          <xdr:rowOff>1619250</xdr:rowOff>
        </xdr:to>
        <xdr:sp macro="" textlink="">
          <xdr:nvSpPr>
            <xdr:cNvPr id="6485" name="BarCodeCtrl37" hidden="1">
              <a:extLst>
                <a:ext uri="{63B3BB69-23CF-44E3-9099-C40C66FF867C}">
                  <a14:compatExt spid="_x0000_s6485"/>
                </a:ext>
                <a:ext uri="{FF2B5EF4-FFF2-40B4-BE49-F238E27FC236}">
                  <a16:creationId xmlns:a16="http://schemas.microsoft.com/office/drawing/2014/main" id="{00000000-0008-0000-0800-00005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262</xdr:row>
          <xdr:rowOff>38100</xdr:rowOff>
        </xdr:from>
        <xdr:to>
          <xdr:col>5</xdr:col>
          <xdr:colOff>4343400</xdr:colOff>
          <xdr:row>262</xdr:row>
          <xdr:rowOff>1619250</xdr:rowOff>
        </xdr:to>
        <xdr:sp macro="" textlink="">
          <xdr:nvSpPr>
            <xdr:cNvPr id="6486" name="BarCodeCtrl38" hidden="1">
              <a:extLst>
                <a:ext uri="{63B3BB69-23CF-44E3-9099-C40C66FF867C}">
                  <a14:compatExt spid="_x0000_s6486"/>
                </a:ext>
                <a:ext uri="{FF2B5EF4-FFF2-40B4-BE49-F238E27FC236}">
                  <a16:creationId xmlns:a16="http://schemas.microsoft.com/office/drawing/2014/main" id="{00000000-0008-0000-0800-00005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268</xdr:row>
          <xdr:rowOff>38100</xdr:rowOff>
        </xdr:from>
        <xdr:to>
          <xdr:col>5</xdr:col>
          <xdr:colOff>4343400</xdr:colOff>
          <xdr:row>268</xdr:row>
          <xdr:rowOff>1619250</xdr:rowOff>
        </xdr:to>
        <xdr:sp macro="" textlink="">
          <xdr:nvSpPr>
            <xdr:cNvPr id="6487" name="BarCodeCtrl39" hidden="1">
              <a:extLst>
                <a:ext uri="{63B3BB69-23CF-44E3-9099-C40C66FF867C}">
                  <a14:compatExt spid="_x0000_s6487"/>
                </a:ext>
                <a:ext uri="{FF2B5EF4-FFF2-40B4-BE49-F238E27FC236}">
                  <a16:creationId xmlns:a16="http://schemas.microsoft.com/office/drawing/2014/main" id="{00000000-0008-0000-0800-00005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276</xdr:row>
          <xdr:rowOff>38100</xdr:rowOff>
        </xdr:from>
        <xdr:to>
          <xdr:col>5</xdr:col>
          <xdr:colOff>4343400</xdr:colOff>
          <xdr:row>276</xdr:row>
          <xdr:rowOff>1619250</xdr:rowOff>
        </xdr:to>
        <xdr:sp macro="" textlink="">
          <xdr:nvSpPr>
            <xdr:cNvPr id="6488" name="BarCodeCtrl40" hidden="1">
              <a:extLst>
                <a:ext uri="{63B3BB69-23CF-44E3-9099-C40C66FF867C}">
                  <a14:compatExt spid="_x0000_s6488"/>
                </a:ext>
                <a:ext uri="{FF2B5EF4-FFF2-40B4-BE49-F238E27FC236}">
                  <a16:creationId xmlns:a16="http://schemas.microsoft.com/office/drawing/2014/main" id="{00000000-0008-0000-0800-00005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282</xdr:row>
          <xdr:rowOff>38100</xdr:rowOff>
        </xdr:from>
        <xdr:to>
          <xdr:col>5</xdr:col>
          <xdr:colOff>4343400</xdr:colOff>
          <xdr:row>282</xdr:row>
          <xdr:rowOff>1619250</xdr:rowOff>
        </xdr:to>
        <xdr:sp macro="" textlink="">
          <xdr:nvSpPr>
            <xdr:cNvPr id="6489" name="BarCodeCtrl41" hidden="1">
              <a:extLst>
                <a:ext uri="{63B3BB69-23CF-44E3-9099-C40C66FF867C}">
                  <a14:compatExt spid="_x0000_s6489"/>
                </a:ext>
                <a:ext uri="{FF2B5EF4-FFF2-40B4-BE49-F238E27FC236}">
                  <a16:creationId xmlns:a16="http://schemas.microsoft.com/office/drawing/2014/main" id="{00000000-0008-0000-0800-00005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290</xdr:row>
          <xdr:rowOff>38100</xdr:rowOff>
        </xdr:from>
        <xdr:to>
          <xdr:col>5</xdr:col>
          <xdr:colOff>4343400</xdr:colOff>
          <xdr:row>290</xdr:row>
          <xdr:rowOff>1619250</xdr:rowOff>
        </xdr:to>
        <xdr:sp macro="" textlink="">
          <xdr:nvSpPr>
            <xdr:cNvPr id="6490" name="BarCodeCtrl42" hidden="1">
              <a:extLst>
                <a:ext uri="{63B3BB69-23CF-44E3-9099-C40C66FF867C}">
                  <a14:compatExt spid="_x0000_s6490"/>
                </a:ext>
                <a:ext uri="{FF2B5EF4-FFF2-40B4-BE49-F238E27FC236}">
                  <a16:creationId xmlns:a16="http://schemas.microsoft.com/office/drawing/2014/main" id="{00000000-0008-0000-0800-00005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296</xdr:row>
          <xdr:rowOff>38100</xdr:rowOff>
        </xdr:from>
        <xdr:to>
          <xdr:col>5</xdr:col>
          <xdr:colOff>4343400</xdr:colOff>
          <xdr:row>296</xdr:row>
          <xdr:rowOff>1619250</xdr:rowOff>
        </xdr:to>
        <xdr:sp macro="" textlink="">
          <xdr:nvSpPr>
            <xdr:cNvPr id="6491" name="BarCodeCtrl43" hidden="1">
              <a:extLst>
                <a:ext uri="{63B3BB69-23CF-44E3-9099-C40C66FF867C}">
                  <a14:compatExt spid="_x0000_s6491"/>
                </a:ext>
                <a:ext uri="{FF2B5EF4-FFF2-40B4-BE49-F238E27FC236}">
                  <a16:creationId xmlns:a16="http://schemas.microsoft.com/office/drawing/2014/main" id="{00000000-0008-0000-0800-00005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304</xdr:row>
          <xdr:rowOff>38100</xdr:rowOff>
        </xdr:from>
        <xdr:to>
          <xdr:col>5</xdr:col>
          <xdr:colOff>4343400</xdr:colOff>
          <xdr:row>304</xdr:row>
          <xdr:rowOff>1619250</xdr:rowOff>
        </xdr:to>
        <xdr:sp macro="" textlink="">
          <xdr:nvSpPr>
            <xdr:cNvPr id="6492" name="BarCodeCtrl44" hidden="1">
              <a:extLst>
                <a:ext uri="{63B3BB69-23CF-44E3-9099-C40C66FF867C}">
                  <a14:compatExt spid="_x0000_s6492"/>
                </a:ext>
                <a:ext uri="{FF2B5EF4-FFF2-40B4-BE49-F238E27FC236}">
                  <a16:creationId xmlns:a16="http://schemas.microsoft.com/office/drawing/2014/main" id="{00000000-0008-0000-0800-00005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310</xdr:row>
          <xdr:rowOff>38100</xdr:rowOff>
        </xdr:from>
        <xdr:to>
          <xdr:col>5</xdr:col>
          <xdr:colOff>4343400</xdr:colOff>
          <xdr:row>310</xdr:row>
          <xdr:rowOff>1619250</xdr:rowOff>
        </xdr:to>
        <xdr:sp macro="" textlink="">
          <xdr:nvSpPr>
            <xdr:cNvPr id="6493" name="BarCodeCtrl45" hidden="1">
              <a:extLst>
                <a:ext uri="{63B3BB69-23CF-44E3-9099-C40C66FF867C}">
                  <a14:compatExt spid="_x0000_s6493"/>
                </a:ext>
                <a:ext uri="{FF2B5EF4-FFF2-40B4-BE49-F238E27FC236}">
                  <a16:creationId xmlns:a16="http://schemas.microsoft.com/office/drawing/2014/main" id="{00000000-0008-0000-0800-00005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318</xdr:row>
          <xdr:rowOff>38100</xdr:rowOff>
        </xdr:from>
        <xdr:to>
          <xdr:col>5</xdr:col>
          <xdr:colOff>4343400</xdr:colOff>
          <xdr:row>318</xdr:row>
          <xdr:rowOff>1619250</xdr:rowOff>
        </xdr:to>
        <xdr:sp macro="" textlink="">
          <xdr:nvSpPr>
            <xdr:cNvPr id="6494" name="BarCodeCtrl46" hidden="1">
              <a:extLst>
                <a:ext uri="{63B3BB69-23CF-44E3-9099-C40C66FF867C}">
                  <a14:compatExt spid="_x0000_s6494"/>
                </a:ext>
                <a:ext uri="{FF2B5EF4-FFF2-40B4-BE49-F238E27FC236}">
                  <a16:creationId xmlns:a16="http://schemas.microsoft.com/office/drawing/2014/main" id="{00000000-0008-0000-0800-00005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324</xdr:row>
          <xdr:rowOff>38100</xdr:rowOff>
        </xdr:from>
        <xdr:to>
          <xdr:col>5</xdr:col>
          <xdr:colOff>4343400</xdr:colOff>
          <xdr:row>324</xdr:row>
          <xdr:rowOff>1619250</xdr:rowOff>
        </xdr:to>
        <xdr:sp macro="" textlink="">
          <xdr:nvSpPr>
            <xdr:cNvPr id="6495" name="BarCodeCtrl47" hidden="1">
              <a:extLst>
                <a:ext uri="{63B3BB69-23CF-44E3-9099-C40C66FF867C}">
                  <a14:compatExt spid="_x0000_s6495"/>
                </a:ext>
                <a:ext uri="{FF2B5EF4-FFF2-40B4-BE49-F238E27FC236}">
                  <a16:creationId xmlns:a16="http://schemas.microsoft.com/office/drawing/2014/main" id="{00000000-0008-0000-0800-00005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332</xdr:row>
          <xdr:rowOff>38100</xdr:rowOff>
        </xdr:from>
        <xdr:to>
          <xdr:col>5</xdr:col>
          <xdr:colOff>4343400</xdr:colOff>
          <xdr:row>332</xdr:row>
          <xdr:rowOff>1619250</xdr:rowOff>
        </xdr:to>
        <xdr:sp macro="" textlink="">
          <xdr:nvSpPr>
            <xdr:cNvPr id="6496" name="BarCodeCtrl48" hidden="1">
              <a:extLst>
                <a:ext uri="{63B3BB69-23CF-44E3-9099-C40C66FF867C}">
                  <a14:compatExt spid="_x0000_s6496"/>
                </a:ext>
                <a:ext uri="{FF2B5EF4-FFF2-40B4-BE49-F238E27FC236}">
                  <a16:creationId xmlns:a16="http://schemas.microsoft.com/office/drawing/2014/main" id="{00000000-0008-0000-0800-00006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338</xdr:row>
          <xdr:rowOff>38100</xdr:rowOff>
        </xdr:from>
        <xdr:to>
          <xdr:col>5</xdr:col>
          <xdr:colOff>4343400</xdr:colOff>
          <xdr:row>338</xdr:row>
          <xdr:rowOff>1619250</xdr:rowOff>
        </xdr:to>
        <xdr:sp macro="" textlink="">
          <xdr:nvSpPr>
            <xdr:cNvPr id="6497" name="BarCodeCtrl49" hidden="1">
              <a:extLst>
                <a:ext uri="{63B3BB69-23CF-44E3-9099-C40C66FF867C}">
                  <a14:compatExt spid="_x0000_s6497"/>
                </a:ext>
                <a:ext uri="{FF2B5EF4-FFF2-40B4-BE49-F238E27FC236}">
                  <a16:creationId xmlns:a16="http://schemas.microsoft.com/office/drawing/2014/main" id="{00000000-0008-0000-0800-00006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346</xdr:row>
          <xdr:rowOff>38100</xdr:rowOff>
        </xdr:from>
        <xdr:to>
          <xdr:col>5</xdr:col>
          <xdr:colOff>4343400</xdr:colOff>
          <xdr:row>346</xdr:row>
          <xdr:rowOff>1619250</xdr:rowOff>
        </xdr:to>
        <xdr:sp macro="" textlink="">
          <xdr:nvSpPr>
            <xdr:cNvPr id="6498" name="BarCodeCtrl50" hidden="1">
              <a:extLst>
                <a:ext uri="{63B3BB69-23CF-44E3-9099-C40C66FF867C}">
                  <a14:compatExt spid="_x0000_s6498"/>
                </a:ext>
                <a:ext uri="{FF2B5EF4-FFF2-40B4-BE49-F238E27FC236}">
                  <a16:creationId xmlns:a16="http://schemas.microsoft.com/office/drawing/2014/main" id="{00000000-0008-0000-0800-00006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352</xdr:row>
          <xdr:rowOff>38100</xdr:rowOff>
        </xdr:from>
        <xdr:to>
          <xdr:col>5</xdr:col>
          <xdr:colOff>4343400</xdr:colOff>
          <xdr:row>352</xdr:row>
          <xdr:rowOff>1619250</xdr:rowOff>
        </xdr:to>
        <xdr:sp macro="" textlink="">
          <xdr:nvSpPr>
            <xdr:cNvPr id="6499" name="BarCodeCtrl51" hidden="1">
              <a:extLst>
                <a:ext uri="{63B3BB69-23CF-44E3-9099-C40C66FF867C}">
                  <a14:compatExt spid="_x0000_s6499"/>
                </a:ext>
                <a:ext uri="{FF2B5EF4-FFF2-40B4-BE49-F238E27FC236}">
                  <a16:creationId xmlns:a16="http://schemas.microsoft.com/office/drawing/2014/main" id="{00000000-0008-0000-0800-00006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360</xdr:row>
          <xdr:rowOff>38100</xdr:rowOff>
        </xdr:from>
        <xdr:to>
          <xdr:col>5</xdr:col>
          <xdr:colOff>4343400</xdr:colOff>
          <xdr:row>360</xdr:row>
          <xdr:rowOff>1619250</xdr:rowOff>
        </xdr:to>
        <xdr:sp macro="" textlink="">
          <xdr:nvSpPr>
            <xdr:cNvPr id="6500" name="BarCodeCtrl52" hidden="1">
              <a:extLst>
                <a:ext uri="{63B3BB69-23CF-44E3-9099-C40C66FF867C}">
                  <a14:compatExt spid="_x0000_s6500"/>
                </a:ext>
                <a:ext uri="{FF2B5EF4-FFF2-40B4-BE49-F238E27FC236}">
                  <a16:creationId xmlns:a16="http://schemas.microsoft.com/office/drawing/2014/main" id="{00000000-0008-0000-0800-00006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366</xdr:row>
          <xdr:rowOff>38100</xdr:rowOff>
        </xdr:from>
        <xdr:to>
          <xdr:col>5</xdr:col>
          <xdr:colOff>4343400</xdr:colOff>
          <xdr:row>366</xdr:row>
          <xdr:rowOff>1619250</xdr:rowOff>
        </xdr:to>
        <xdr:sp macro="" textlink="">
          <xdr:nvSpPr>
            <xdr:cNvPr id="6501" name="BarCodeCtrl53" hidden="1">
              <a:extLst>
                <a:ext uri="{63B3BB69-23CF-44E3-9099-C40C66FF867C}">
                  <a14:compatExt spid="_x0000_s6501"/>
                </a:ext>
                <a:ext uri="{FF2B5EF4-FFF2-40B4-BE49-F238E27FC236}">
                  <a16:creationId xmlns:a16="http://schemas.microsoft.com/office/drawing/2014/main" id="{00000000-0008-0000-0800-00006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374</xdr:row>
          <xdr:rowOff>38100</xdr:rowOff>
        </xdr:from>
        <xdr:to>
          <xdr:col>5</xdr:col>
          <xdr:colOff>4343400</xdr:colOff>
          <xdr:row>374</xdr:row>
          <xdr:rowOff>1619250</xdr:rowOff>
        </xdr:to>
        <xdr:sp macro="" textlink="">
          <xdr:nvSpPr>
            <xdr:cNvPr id="6502" name="BarCodeCtrl54" hidden="1">
              <a:extLst>
                <a:ext uri="{63B3BB69-23CF-44E3-9099-C40C66FF867C}">
                  <a14:compatExt spid="_x0000_s6502"/>
                </a:ext>
                <a:ext uri="{FF2B5EF4-FFF2-40B4-BE49-F238E27FC236}">
                  <a16:creationId xmlns:a16="http://schemas.microsoft.com/office/drawing/2014/main" id="{00000000-0008-0000-0800-00006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380</xdr:row>
          <xdr:rowOff>38100</xdr:rowOff>
        </xdr:from>
        <xdr:to>
          <xdr:col>5</xdr:col>
          <xdr:colOff>4343400</xdr:colOff>
          <xdr:row>380</xdr:row>
          <xdr:rowOff>1619250</xdr:rowOff>
        </xdr:to>
        <xdr:sp macro="" textlink="">
          <xdr:nvSpPr>
            <xdr:cNvPr id="6503" name="BarCodeCtrl55" hidden="1">
              <a:extLst>
                <a:ext uri="{63B3BB69-23CF-44E3-9099-C40C66FF867C}">
                  <a14:compatExt spid="_x0000_s6503"/>
                </a:ext>
                <a:ext uri="{FF2B5EF4-FFF2-40B4-BE49-F238E27FC236}">
                  <a16:creationId xmlns:a16="http://schemas.microsoft.com/office/drawing/2014/main" id="{00000000-0008-0000-0800-00006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388</xdr:row>
          <xdr:rowOff>38100</xdr:rowOff>
        </xdr:from>
        <xdr:to>
          <xdr:col>5</xdr:col>
          <xdr:colOff>4343400</xdr:colOff>
          <xdr:row>388</xdr:row>
          <xdr:rowOff>1619250</xdr:rowOff>
        </xdr:to>
        <xdr:sp macro="" textlink="">
          <xdr:nvSpPr>
            <xdr:cNvPr id="6504" name="BarCodeCtrl56" hidden="1">
              <a:extLst>
                <a:ext uri="{63B3BB69-23CF-44E3-9099-C40C66FF867C}">
                  <a14:compatExt spid="_x0000_s6504"/>
                </a:ext>
                <a:ext uri="{FF2B5EF4-FFF2-40B4-BE49-F238E27FC236}">
                  <a16:creationId xmlns:a16="http://schemas.microsoft.com/office/drawing/2014/main" id="{00000000-0008-0000-0800-00006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394</xdr:row>
          <xdr:rowOff>38100</xdr:rowOff>
        </xdr:from>
        <xdr:to>
          <xdr:col>5</xdr:col>
          <xdr:colOff>4343400</xdr:colOff>
          <xdr:row>394</xdr:row>
          <xdr:rowOff>1619250</xdr:rowOff>
        </xdr:to>
        <xdr:sp macro="" textlink="">
          <xdr:nvSpPr>
            <xdr:cNvPr id="6505" name="BarCodeCtrl57" hidden="1">
              <a:extLst>
                <a:ext uri="{63B3BB69-23CF-44E3-9099-C40C66FF867C}">
                  <a14:compatExt spid="_x0000_s6505"/>
                </a:ext>
                <a:ext uri="{FF2B5EF4-FFF2-40B4-BE49-F238E27FC236}">
                  <a16:creationId xmlns:a16="http://schemas.microsoft.com/office/drawing/2014/main" id="{00000000-0008-0000-0800-00006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402</xdr:row>
          <xdr:rowOff>38100</xdr:rowOff>
        </xdr:from>
        <xdr:to>
          <xdr:col>5</xdr:col>
          <xdr:colOff>4343400</xdr:colOff>
          <xdr:row>402</xdr:row>
          <xdr:rowOff>1619250</xdr:rowOff>
        </xdr:to>
        <xdr:sp macro="" textlink="">
          <xdr:nvSpPr>
            <xdr:cNvPr id="6506" name="BarCodeCtrl58" hidden="1">
              <a:extLst>
                <a:ext uri="{63B3BB69-23CF-44E3-9099-C40C66FF867C}">
                  <a14:compatExt spid="_x0000_s6506"/>
                </a:ext>
                <a:ext uri="{FF2B5EF4-FFF2-40B4-BE49-F238E27FC236}">
                  <a16:creationId xmlns:a16="http://schemas.microsoft.com/office/drawing/2014/main" id="{00000000-0008-0000-0800-00006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408</xdr:row>
          <xdr:rowOff>38100</xdr:rowOff>
        </xdr:from>
        <xdr:to>
          <xdr:col>5</xdr:col>
          <xdr:colOff>4343400</xdr:colOff>
          <xdr:row>408</xdr:row>
          <xdr:rowOff>1619250</xdr:rowOff>
        </xdr:to>
        <xdr:sp macro="" textlink="">
          <xdr:nvSpPr>
            <xdr:cNvPr id="6507" name="BarCodeCtrl59" hidden="1">
              <a:extLst>
                <a:ext uri="{63B3BB69-23CF-44E3-9099-C40C66FF867C}">
                  <a14:compatExt spid="_x0000_s6507"/>
                </a:ext>
                <a:ext uri="{FF2B5EF4-FFF2-40B4-BE49-F238E27FC236}">
                  <a16:creationId xmlns:a16="http://schemas.microsoft.com/office/drawing/2014/main" id="{00000000-0008-0000-0800-00006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416</xdr:row>
          <xdr:rowOff>38100</xdr:rowOff>
        </xdr:from>
        <xdr:to>
          <xdr:col>5</xdr:col>
          <xdr:colOff>4343400</xdr:colOff>
          <xdr:row>416</xdr:row>
          <xdr:rowOff>1619250</xdr:rowOff>
        </xdr:to>
        <xdr:sp macro="" textlink="">
          <xdr:nvSpPr>
            <xdr:cNvPr id="6508" name="BarCodeCtrl60" hidden="1">
              <a:extLst>
                <a:ext uri="{63B3BB69-23CF-44E3-9099-C40C66FF867C}">
                  <a14:compatExt spid="_x0000_s6508"/>
                </a:ext>
                <a:ext uri="{FF2B5EF4-FFF2-40B4-BE49-F238E27FC236}">
                  <a16:creationId xmlns:a16="http://schemas.microsoft.com/office/drawing/2014/main" id="{00000000-0008-0000-0800-00006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422</xdr:row>
          <xdr:rowOff>38100</xdr:rowOff>
        </xdr:from>
        <xdr:to>
          <xdr:col>5</xdr:col>
          <xdr:colOff>4343400</xdr:colOff>
          <xdr:row>422</xdr:row>
          <xdr:rowOff>1619250</xdr:rowOff>
        </xdr:to>
        <xdr:sp macro="" textlink="">
          <xdr:nvSpPr>
            <xdr:cNvPr id="6509" name="BarCodeCtrl61" hidden="1">
              <a:extLst>
                <a:ext uri="{63B3BB69-23CF-44E3-9099-C40C66FF867C}">
                  <a14:compatExt spid="_x0000_s6509"/>
                </a:ext>
                <a:ext uri="{FF2B5EF4-FFF2-40B4-BE49-F238E27FC236}">
                  <a16:creationId xmlns:a16="http://schemas.microsoft.com/office/drawing/2014/main" id="{00000000-0008-0000-0800-00006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430</xdr:row>
          <xdr:rowOff>38100</xdr:rowOff>
        </xdr:from>
        <xdr:to>
          <xdr:col>5</xdr:col>
          <xdr:colOff>4343400</xdr:colOff>
          <xdr:row>430</xdr:row>
          <xdr:rowOff>1619250</xdr:rowOff>
        </xdr:to>
        <xdr:sp macro="" textlink="">
          <xdr:nvSpPr>
            <xdr:cNvPr id="6510" name="BarCodeCtrl62" hidden="1">
              <a:extLst>
                <a:ext uri="{63B3BB69-23CF-44E3-9099-C40C66FF867C}">
                  <a14:compatExt spid="_x0000_s6510"/>
                </a:ext>
                <a:ext uri="{FF2B5EF4-FFF2-40B4-BE49-F238E27FC236}">
                  <a16:creationId xmlns:a16="http://schemas.microsoft.com/office/drawing/2014/main" id="{00000000-0008-0000-0800-00006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436</xdr:row>
          <xdr:rowOff>38100</xdr:rowOff>
        </xdr:from>
        <xdr:to>
          <xdr:col>5</xdr:col>
          <xdr:colOff>4343400</xdr:colOff>
          <xdr:row>436</xdr:row>
          <xdr:rowOff>1619250</xdr:rowOff>
        </xdr:to>
        <xdr:sp macro="" textlink="">
          <xdr:nvSpPr>
            <xdr:cNvPr id="6511" name="BarCodeCtrl63" hidden="1">
              <a:extLst>
                <a:ext uri="{63B3BB69-23CF-44E3-9099-C40C66FF867C}">
                  <a14:compatExt spid="_x0000_s6511"/>
                </a:ext>
                <a:ext uri="{FF2B5EF4-FFF2-40B4-BE49-F238E27FC236}">
                  <a16:creationId xmlns:a16="http://schemas.microsoft.com/office/drawing/2014/main" id="{00000000-0008-0000-0800-00006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444</xdr:row>
          <xdr:rowOff>38100</xdr:rowOff>
        </xdr:from>
        <xdr:to>
          <xdr:col>5</xdr:col>
          <xdr:colOff>4343400</xdr:colOff>
          <xdr:row>444</xdr:row>
          <xdr:rowOff>1619250</xdr:rowOff>
        </xdr:to>
        <xdr:sp macro="" textlink="">
          <xdr:nvSpPr>
            <xdr:cNvPr id="6512" name="BarCodeCtrl64" hidden="1">
              <a:extLst>
                <a:ext uri="{63B3BB69-23CF-44E3-9099-C40C66FF867C}">
                  <a14:compatExt spid="_x0000_s6512"/>
                </a:ext>
                <a:ext uri="{FF2B5EF4-FFF2-40B4-BE49-F238E27FC236}">
                  <a16:creationId xmlns:a16="http://schemas.microsoft.com/office/drawing/2014/main" id="{00000000-0008-0000-0800-00007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450</xdr:row>
          <xdr:rowOff>38100</xdr:rowOff>
        </xdr:from>
        <xdr:to>
          <xdr:col>5</xdr:col>
          <xdr:colOff>4343400</xdr:colOff>
          <xdr:row>450</xdr:row>
          <xdr:rowOff>1619250</xdr:rowOff>
        </xdr:to>
        <xdr:sp macro="" textlink="">
          <xdr:nvSpPr>
            <xdr:cNvPr id="6513" name="BarCodeCtrl65" hidden="1">
              <a:extLst>
                <a:ext uri="{63B3BB69-23CF-44E3-9099-C40C66FF867C}">
                  <a14:compatExt spid="_x0000_s6513"/>
                </a:ext>
                <a:ext uri="{FF2B5EF4-FFF2-40B4-BE49-F238E27FC236}">
                  <a16:creationId xmlns:a16="http://schemas.microsoft.com/office/drawing/2014/main" id="{00000000-0008-0000-0800-00007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458</xdr:row>
          <xdr:rowOff>38100</xdr:rowOff>
        </xdr:from>
        <xdr:to>
          <xdr:col>5</xdr:col>
          <xdr:colOff>4343400</xdr:colOff>
          <xdr:row>458</xdr:row>
          <xdr:rowOff>1619250</xdr:rowOff>
        </xdr:to>
        <xdr:sp macro="" textlink="">
          <xdr:nvSpPr>
            <xdr:cNvPr id="6514" name="BarCodeCtrl66" hidden="1">
              <a:extLst>
                <a:ext uri="{63B3BB69-23CF-44E3-9099-C40C66FF867C}">
                  <a14:compatExt spid="_x0000_s6514"/>
                </a:ext>
                <a:ext uri="{FF2B5EF4-FFF2-40B4-BE49-F238E27FC236}">
                  <a16:creationId xmlns:a16="http://schemas.microsoft.com/office/drawing/2014/main" id="{00000000-0008-0000-0800-00007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464</xdr:row>
          <xdr:rowOff>38100</xdr:rowOff>
        </xdr:from>
        <xdr:to>
          <xdr:col>5</xdr:col>
          <xdr:colOff>4343400</xdr:colOff>
          <xdr:row>464</xdr:row>
          <xdr:rowOff>1619250</xdr:rowOff>
        </xdr:to>
        <xdr:sp macro="" textlink="">
          <xdr:nvSpPr>
            <xdr:cNvPr id="6515" name="BarCodeCtrl67" hidden="1">
              <a:extLst>
                <a:ext uri="{63B3BB69-23CF-44E3-9099-C40C66FF867C}">
                  <a14:compatExt spid="_x0000_s6515"/>
                </a:ext>
                <a:ext uri="{FF2B5EF4-FFF2-40B4-BE49-F238E27FC236}">
                  <a16:creationId xmlns:a16="http://schemas.microsoft.com/office/drawing/2014/main" id="{00000000-0008-0000-0800-00007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472</xdr:row>
          <xdr:rowOff>38100</xdr:rowOff>
        </xdr:from>
        <xdr:to>
          <xdr:col>5</xdr:col>
          <xdr:colOff>4343400</xdr:colOff>
          <xdr:row>472</xdr:row>
          <xdr:rowOff>1619250</xdr:rowOff>
        </xdr:to>
        <xdr:sp macro="" textlink="">
          <xdr:nvSpPr>
            <xdr:cNvPr id="6516" name="BarCodeCtrl68" hidden="1">
              <a:extLst>
                <a:ext uri="{63B3BB69-23CF-44E3-9099-C40C66FF867C}">
                  <a14:compatExt spid="_x0000_s6516"/>
                </a:ext>
                <a:ext uri="{FF2B5EF4-FFF2-40B4-BE49-F238E27FC236}">
                  <a16:creationId xmlns:a16="http://schemas.microsoft.com/office/drawing/2014/main" id="{00000000-0008-0000-0800-00007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478</xdr:row>
          <xdr:rowOff>38100</xdr:rowOff>
        </xdr:from>
        <xdr:to>
          <xdr:col>5</xdr:col>
          <xdr:colOff>4343400</xdr:colOff>
          <xdr:row>478</xdr:row>
          <xdr:rowOff>1619250</xdr:rowOff>
        </xdr:to>
        <xdr:sp macro="" textlink="">
          <xdr:nvSpPr>
            <xdr:cNvPr id="6517" name="BarCodeCtrl69" hidden="1">
              <a:extLst>
                <a:ext uri="{63B3BB69-23CF-44E3-9099-C40C66FF867C}">
                  <a14:compatExt spid="_x0000_s6517"/>
                </a:ext>
                <a:ext uri="{FF2B5EF4-FFF2-40B4-BE49-F238E27FC236}">
                  <a16:creationId xmlns:a16="http://schemas.microsoft.com/office/drawing/2014/main" id="{00000000-0008-0000-0800-00007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486</xdr:row>
          <xdr:rowOff>38100</xdr:rowOff>
        </xdr:from>
        <xdr:to>
          <xdr:col>5</xdr:col>
          <xdr:colOff>4343400</xdr:colOff>
          <xdr:row>486</xdr:row>
          <xdr:rowOff>1619250</xdr:rowOff>
        </xdr:to>
        <xdr:sp macro="" textlink="">
          <xdr:nvSpPr>
            <xdr:cNvPr id="6518" name="BarCodeCtrl70" hidden="1">
              <a:extLst>
                <a:ext uri="{63B3BB69-23CF-44E3-9099-C40C66FF867C}">
                  <a14:compatExt spid="_x0000_s6518"/>
                </a:ext>
                <a:ext uri="{FF2B5EF4-FFF2-40B4-BE49-F238E27FC236}">
                  <a16:creationId xmlns:a16="http://schemas.microsoft.com/office/drawing/2014/main" id="{00000000-0008-0000-0800-00007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492</xdr:row>
          <xdr:rowOff>38100</xdr:rowOff>
        </xdr:from>
        <xdr:to>
          <xdr:col>5</xdr:col>
          <xdr:colOff>4343400</xdr:colOff>
          <xdr:row>492</xdr:row>
          <xdr:rowOff>1619250</xdr:rowOff>
        </xdr:to>
        <xdr:sp macro="" textlink="">
          <xdr:nvSpPr>
            <xdr:cNvPr id="6519" name="BarCodeCtrl71" hidden="1">
              <a:extLst>
                <a:ext uri="{63B3BB69-23CF-44E3-9099-C40C66FF867C}">
                  <a14:compatExt spid="_x0000_s6519"/>
                </a:ext>
                <a:ext uri="{FF2B5EF4-FFF2-40B4-BE49-F238E27FC236}">
                  <a16:creationId xmlns:a16="http://schemas.microsoft.com/office/drawing/2014/main" id="{00000000-0008-0000-0800-00007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500</xdr:row>
          <xdr:rowOff>38100</xdr:rowOff>
        </xdr:from>
        <xdr:to>
          <xdr:col>5</xdr:col>
          <xdr:colOff>4343400</xdr:colOff>
          <xdr:row>500</xdr:row>
          <xdr:rowOff>1619250</xdr:rowOff>
        </xdr:to>
        <xdr:sp macro="" textlink="">
          <xdr:nvSpPr>
            <xdr:cNvPr id="6520" name="BarCodeCtrl72" hidden="1">
              <a:extLst>
                <a:ext uri="{63B3BB69-23CF-44E3-9099-C40C66FF867C}">
                  <a14:compatExt spid="_x0000_s6520"/>
                </a:ext>
                <a:ext uri="{FF2B5EF4-FFF2-40B4-BE49-F238E27FC236}">
                  <a16:creationId xmlns:a16="http://schemas.microsoft.com/office/drawing/2014/main" id="{00000000-0008-0000-0800-00007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506</xdr:row>
          <xdr:rowOff>38100</xdr:rowOff>
        </xdr:from>
        <xdr:to>
          <xdr:col>5</xdr:col>
          <xdr:colOff>4343400</xdr:colOff>
          <xdr:row>506</xdr:row>
          <xdr:rowOff>1619250</xdr:rowOff>
        </xdr:to>
        <xdr:sp macro="" textlink="">
          <xdr:nvSpPr>
            <xdr:cNvPr id="6521" name="BarCodeCtrl73" hidden="1">
              <a:extLst>
                <a:ext uri="{63B3BB69-23CF-44E3-9099-C40C66FF867C}">
                  <a14:compatExt spid="_x0000_s6521"/>
                </a:ext>
                <a:ext uri="{FF2B5EF4-FFF2-40B4-BE49-F238E27FC236}">
                  <a16:creationId xmlns:a16="http://schemas.microsoft.com/office/drawing/2014/main" id="{00000000-0008-0000-0800-00007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514</xdr:row>
          <xdr:rowOff>38100</xdr:rowOff>
        </xdr:from>
        <xdr:to>
          <xdr:col>5</xdr:col>
          <xdr:colOff>4343400</xdr:colOff>
          <xdr:row>514</xdr:row>
          <xdr:rowOff>1619250</xdr:rowOff>
        </xdr:to>
        <xdr:sp macro="" textlink="">
          <xdr:nvSpPr>
            <xdr:cNvPr id="6522" name="BarCodeCtrl74" hidden="1">
              <a:extLst>
                <a:ext uri="{63B3BB69-23CF-44E3-9099-C40C66FF867C}">
                  <a14:compatExt spid="_x0000_s6522"/>
                </a:ext>
                <a:ext uri="{FF2B5EF4-FFF2-40B4-BE49-F238E27FC236}">
                  <a16:creationId xmlns:a16="http://schemas.microsoft.com/office/drawing/2014/main" id="{00000000-0008-0000-0800-00007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520</xdr:row>
          <xdr:rowOff>38100</xdr:rowOff>
        </xdr:from>
        <xdr:to>
          <xdr:col>5</xdr:col>
          <xdr:colOff>4343400</xdr:colOff>
          <xdr:row>520</xdr:row>
          <xdr:rowOff>1619250</xdr:rowOff>
        </xdr:to>
        <xdr:sp macro="" textlink="">
          <xdr:nvSpPr>
            <xdr:cNvPr id="6523" name="BarCodeCtrl75" hidden="1">
              <a:extLst>
                <a:ext uri="{63B3BB69-23CF-44E3-9099-C40C66FF867C}">
                  <a14:compatExt spid="_x0000_s6523"/>
                </a:ext>
                <a:ext uri="{FF2B5EF4-FFF2-40B4-BE49-F238E27FC236}">
                  <a16:creationId xmlns:a16="http://schemas.microsoft.com/office/drawing/2014/main" id="{00000000-0008-0000-0800-00007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528</xdr:row>
          <xdr:rowOff>38100</xdr:rowOff>
        </xdr:from>
        <xdr:to>
          <xdr:col>5</xdr:col>
          <xdr:colOff>4343400</xdr:colOff>
          <xdr:row>528</xdr:row>
          <xdr:rowOff>1619250</xdr:rowOff>
        </xdr:to>
        <xdr:sp macro="" textlink="">
          <xdr:nvSpPr>
            <xdr:cNvPr id="6524" name="BarCodeCtrl76" hidden="1">
              <a:extLst>
                <a:ext uri="{63B3BB69-23CF-44E3-9099-C40C66FF867C}">
                  <a14:compatExt spid="_x0000_s6524"/>
                </a:ext>
                <a:ext uri="{FF2B5EF4-FFF2-40B4-BE49-F238E27FC236}">
                  <a16:creationId xmlns:a16="http://schemas.microsoft.com/office/drawing/2014/main" id="{00000000-0008-0000-0800-00007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534</xdr:row>
          <xdr:rowOff>38100</xdr:rowOff>
        </xdr:from>
        <xdr:to>
          <xdr:col>5</xdr:col>
          <xdr:colOff>4343400</xdr:colOff>
          <xdr:row>534</xdr:row>
          <xdr:rowOff>1619250</xdr:rowOff>
        </xdr:to>
        <xdr:sp macro="" textlink="">
          <xdr:nvSpPr>
            <xdr:cNvPr id="6525" name="BarCodeCtrl77" hidden="1">
              <a:extLst>
                <a:ext uri="{63B3BB69-23CF-44E3-9099-C40C66FF867C}">
                  <a14:compatExt spid="_x0000_s6525"/>
                </a:ext>
                <a:ext uri="{FF2B5EF4-FFF2-40B4-BE49-F238E27FC236}">
                  <a16:creationId xmlns:a16="http://schemas.microsoft.com/office/drawing/2014/main" id="{00000000-0008-0000-0800-00007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542</xdr:row>
          <xdr:rowOff>38100</xdr:rowOff>
        </xdr:from>
        <xdr:to>
          <xdr:col>5</xdr:col>
          <xdr:colOff>4343400</xdr:colOff>
          <xdr:row>542</xdr:row>
          <xdr:rowOff>1619250</xdr:rowOff>
        </xdr:to>
        <xdr:sp macro="" textlink="">
          <xdr:nvSpPr>
            <xdr:cNvPr id="6526" name="BarCodeCtrl78" hidden="1">
              <a:extLst>
                <a:ext uri="{63B3BB69-23CF-44E3-9099-C40C66FF867C}">
                  <a14:compatExt spid="_x0000_s6526"/>
                </a:ext>
                <a:ext uri="{FF2B5EF4-FFF2-40B4-BE49-F238E27FC236}">
                  <a16:creationId xmlns:a16="http://schemas.microsoft.com/office/drawing/2014/main" id="{00000000-0008-0000-0800-00007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548</xdr:row>
          <xdr:rowOff>38100</xdr:rowOff>
        </xdr:from>
        <xdr:to>
          <xdr:col>5</xdr:col>
          <xdr:colOff>4343400</xdr:colOff>
          <xdr:row>548</xdr:row>
          <xdr:rowOff>1619250</xdr:rowOff>
        </xdr:to>
        <xdr:sp macro="" textlink="">
          <xdr:nvSpPr>
            <xdr:cNvPr id="6527" name="BarCodeCtrl79" hidden="1">
              <a:extLst>
                <a:ext uri="{63B3BB69-23CF-44E3-9099-C40C66FF867C}">
                  <a14:compatExt spid="_x0000_s6527"/>
                </a:ext>
                <a:ext uri="{FF2B5EF4-FFF2-40B4-BE49-F238E27FC236}">
                  <a16:creationId xmlns:a16="http://schemas.microsoft.com/office/drawing/2014/main" id="{00000000-0008-0000-0800-00007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556</xdr:row>
          <xdr:rowOff>38100</xdr:rowOff>
        </xdr:from>
        <xdr:to>
          <xdr:col>5</xdr:col>
          <xdr:colOff>4343400</xdr:colOff>
          <xdr:row>556</xdr:row>
          <xdr:rowOff>1619250</xdr:rowOff>
        </xdr:to>
        <xdr:sp macro="" textlink="">
          <xdr:nvSpPr>
            <xdr:cNvPr id="6528" name="BarCodeCtrl80" hidden="1">
              <a:extLst>
                <a:ext uri="{63B3BB69-23CF-44E3-9099-C40C66FF867C}">
                  <a14:compatExt spid="_x0000_s6528"/>
                </a:ext>
                <a:ext uri="{FF2B5EF4-FFF2-40B4-BE49-F238E27FC236}">
                  <a16:creationId xmlns:a16="http://schemas.microsoft.com/office/drawing/2014/main" id="{00000000-0008-0000-0800-00008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562</xdr:row>
          <xdr:rowOff>38100</xdr:rowOff>
        </xdr:from>
        <xdr:to>
          <xdr:col>5</xdr:col>
          <xdr:colOff>4343400</xdr:colOff>
          <xdr:row>562</xdr:row>
          <xdr:rowOff>1619250</xdr:rowOff>
        </xdr:to>
        <xdr:sp macro="" textlink="">
          <xdr:nvSpPr>
            <xdr:cNvPr id="6529" name="BarCodeCtrl81" hidden="1">
              <a:extLst>
                <a:ext uri="{63B3BB69-23CF-44E3-9099-C40C66FF867C}">
                  <a14:compatExt spid="_x0000_s6529"/>
                </a:ext>
                <a:ext uri="{FF2B5EF4-FFF2-40B4-BE49-F238E27FC236}">
                  <a16:creationId xmlns:a16="http://schemas.microsoft.com/office/drawing/2014/main" id="{00000000-0008-0000-0800-00008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570</xdr:row>
          <xdr:rowOff>38100</xdr:rowOff>
        </xdr:from>
        <xdr:to>
          <xdr:col>5</xdr:col>
          <xdr:colOff>4343400</xdr:colOff>
          <xdr:row>570</xdr:row>
          <xdr:rowOff>1619250</xdr:rowOff>
        </xdr:to>
        <xdr:sp macro="" textlink="">
          <xdr:nvSpPr>
            <xdr:cNvPr id="6530" name="BarCodeCtrl82" hidden="1">
              <a:extLst>
                <a:ext uri="{63B3BB69-23CF-44E3-9099-C40C66FF867C}">
                  <a14:compatExt spid="_x0000_s6530"/>
                </a:ext>
                <a:ext uri="{FF2B5EF4-FFF2-40B4-BE49-F238E27FC236}">
                  <a16:creationId xmlns:a16="http://schemas.microsoft.com/office/drawing/2014/main" id="{00000000-0008-0000-0800-00008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576</xdr:row>
          <xdr:rowOff>38100</xdr:rowOff>
        </xdr:from>
        <xdr:to>
          <xdr:col>5</xdr:col>
          <xdr:colOff>4343400</xdr:colOff>
          <xdr:row>576</xdr:row>
          <xdr:rowOff>1619250</xdr:rowOff>
        </xdr:to>
        <xdr:sp macro="" textlink="">
          <xdr:nvSpPr>
            <xdr:cNvPr id="6531" name="BarCodeCtrl83" hidden="1">
              <a:extLst>
                <a:ext uri="{63B3BB69-23CF-44E3-9099-C40C66FF867C}">
                  <a14:compatExt spid="_x0000_s6531"/>
                </a:ext>
                <a:ext uri="{FF2B5EF4-FFF2-40B4-BE49-F238E27FC236}">
                  <a16:creationId xmlns:a16="http://schemas.microsoft.com/office/drawing/2014/main" id="{00000000-0008-0000-0800-00008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584</xdr:row>
          <xdr:rowOff>38100</xdr:rowOff>
        </xdr:from>
        <xdr:to>
          <xdr:col>5</xdr:col>
          <xdr:colOff>4343400</xdr:colOff>
          <xdr:row>584</xdr:row>
          <xdr:rowOff>1619250</xdr:rowOff>
        </xdr:to>
        <xdr:sp macro="" textlink="">
          <xdr:nvSpPr>
            <xdr:cNvPr id="6532" name="BarCodeCtrl84" hidden="1">
              <a:extLst>
                <a:ext uri="{63B3BB69-23CF-44E3-9099-C40C66FF867C}">
                  <a14:compatExt spid="_x0000_s6532"/>
                </a:ext>
                <a:ext uri="{FF2B5EF4-FFF2-40B4-BE49-F238E27FC236}">
                  <a16:creationId xmlns:a16="http://schemas.microsoft.com/office/drawing/2014/main" id="{00000000-0008-0000-0800-00008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590</xdr:row>
          <xdr:rowOff>38100</xdr:rowOff>
        </xdr:from>
        <xdr:to>
          <xdr:col>5</xdr:col>
          <xdr:colOff>4343400</xdr:colOff>
          <xdr:row>590</xdr:row>
          <xdr:rowOff>1619250</xdr:rowOff>
        </xdr:to>
        <xdr:sp macro="" textlink="">
          <xdr:nvSpPr>
            <xdr:cNvPr id="6533" name="BarCodeCtrl85" hidden="1">
              <a:extLst>
                <a:ext uri="{63B3BB69-23CF-44E3-9099-C40C66FF867C}">
                  <a14:compatExt spid="_x0000_s6533"/>
                </a:ext>
                <a:ext uri="{FF2B5EF4-FFF2-40B4-BE49-F238E27FC236}">
                  <a16:creationId xmlns:a16="http://schemas.microsoft.com/office/drawing/2014/main" id="{00000000-0008-0000-0800-00008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598</xdr:row>
          <xdr:rowOff>38100</xdr:rowOff>
        </xdr:from>
        <xdr:to>
          <xdr:col>5</xdr:col>
          <xdr:colOff>4343400</xdr:colOff>
          <xdr:row>598</xdr:row>
          <xdr:rowOff>1619250</xdr:rowOff>
        </xdr:to>
        <xdr:sp macro="" textlink="">
          <xdr:nvSpPr>
            <xdr:cNvPr id="6534" name="BarCodeCtrl86" hidden="1">
              <a:extLst>
                <a:ext uri="{63B3BB69-23CF-44E3-9099-C40C66FF867C}">
                  <a14:compatExt spid="_x0000_s6534"/>
                </a:ext>
                <a:ext uri="{FF2B5EF4-FFF2-40B4-BE49-F238E27FC236}">
                  <a16:creationId xmlns:a16="http://schemas.microsoft.com/office/drawing/2014/main" id="{00000000-0008-0000-0800-00008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604</xdr:row>
          <xdr:rowOff>38100</xdr:rowOff>
        </xdr:from>
        <xdr:to>
          <xdr:col>5</xdr:col>
          <xdr:colOff>4343400</xdr:colOff>
          <xdr:row>604</xdr:row>
          <xdr:rowOff>1619250</xdr:rowOff>
        </xdr:to>
        <xdr:sp macro="" textlink="">
          <xdr:nvSpPr>
            <xdr:cNvPr id="6535" name="BarCodeCtrl87" hidden="1">
              <a:extLst>
                <a:ext uri="{63B3BB69-23CF-44E3-9099-C40C66FF867C}">
                  <a14:compatExt spid="_x0000_s6535"/>
                </a:ext>
                <a:ext uri="{FF2B5EF4-FFF2-40B4-BE49-F238E27FC236}">
                  <a16:creationId xmlns:a16="http://schemas.microsoft.com/office/drawing/2014/main" id="{00000000-0008-0000-0800-00008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612</xdr:row>
          <xdr:rowOff>38100</xdr:rowOff>
        </xdr:from>
        <xdr:to>
          <xdr:col>5</xdr:col>
          <xdr:colOff>4343400</xdr:colOff>
          <xdr:row>612</xdr:row>
          <xdr:rowOff>1619250</xdr:rowOff>
        </xdr:to>
        <xdr:sp macro="" textlink="">
          <xdr:nvSpPr>
            <xdr:cNvPr id="6536" name="BarCodeCtrl88" hidden="1">
              <a:extLst>
                <a:ext uri="{63B3BB69-23CF-44E3-9099-C40C66FF867C}">
                  <a14:compatExt spid="_x0000_s6536"/>
                </a:ext>
                <a:ext uri="{FF2B5EF4-FFF2-40B4-BE49-F238E27FC236}">
                  <a16:creationId xmlns:a16="http://schemas.microsoft.com/office/drawing/2014/main" id="{00000000-0008-0000-0800-00008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618</xdr:row>
          <xdr:rowOff>38100</xdr:rowOff>
        </xdr:from>
        <xdr:to>
          <xdr:col>5</xdr:col>
          <xdr:colOff>4343400</xdr:colOff>
          <xdr:row>618</xdr:row>
          <xdr:rowOff>1619250</xdr:rowOff>
        </xdr:to>
        <xdr:sp macro="" textlink="">
          <xdr:nvSpPr>
            <xdr:cNvPr id="6537" name="BarCodeCtrl89" hidden="1">
              <a:extLst>
                <a:ext uri="{63B3BB69-23CF-44E3-9099-C40C66FF867C}">
                  <a14:compatExt spid="_x0000_s6537"/>
                </a:ext>
                <a:ext uri="{FF2B5EF4-FFF2-40B4-BE49-F238E27FC236}">
                  <a16:creationId xmlns:a16="http://schemas.microsoft.com/office/drawing/2014/main" id="{00000000-0008-0000-0800-00008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626</xdr:row>
          <xdr:rowOff>38100</xdr:rowOff>
        </xdr:from>
        <xdr:to>
          <xdr:col>5</xdr:col>
          <xdr:colOff>4343400</xdr:colOff>
          <xdr:row>626</xdr:row>
          <xdr:rowOff>1619250</xdr:rowOff>
        </xdr:to>
        <xdr:sp macro="" textlink="">
          <xdr:nvSpPr>
            <xdr:cNvPr id="6538" name="BarCodeCtrl90" hidden="1">
              <a:extLst>
                <a:ext uri="{63B3BB69-23CF-44E3-9099-C40C66FF867C}">
                  <a14:compatExt spid="_x0000_s6538"/>
                </a:ext>
                <a:ext uri="{FF2B5EF4-FFF2-40B4-BE49-F238E27FC236}">
                  <a16:creationId xmlns:a16="http://schemas.microsoft.com/office/drawing/2014/main" id="{00000000-0008-0000-0800-00008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632</xdr:row>
          <xdr:rowOff>38100</xdr:rowOff>
        </xdr:from>
        <xdr:to>
          <xdr:col>5</xdr:col>
          <xdr:colOff>4343400</xdr:colOff>
          <xdr:row>632</xdr:row>
          <xdr:rowOff>1619250</xdr:rowOff>
        </xdr:to>
        <xdr:sp macro="" textlink="">
          <xdr:nvSpPr>
            <xdr:cNvPr id="6539" name="BarCodeCtrl91" hidden="1">
              <a:extLst>
                <a:ext uri="{63B3BB69-23CF-44E3-9099-C40C66FF867C}">
                  <a14:compatExt spid="_x0000_s6539"/>
                </a:ext>
                <a:ext uri="{FF2B5EF4-FFF2-40B4-BE49-F238E27FC236}">
                  <a16:creationId xmlns:a16="http://schemas.microsoft.com/office/drawing/2014/main" id="{00000000-0008-0000-0800-00008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640</xdr:row>
          <xdr:rowOff>38100</xdr:rowOff>
        </xdr:from>
        <xdr:to>
          <xdr:col>5</xdr:col>
          <xdr:colOff>4343400</xdr:colOff>
          <xdr:row>640</xdr:row>
          <xdr:rowOff>1619250</xdr:rowOff>
        </xdr:to>
        <xdr:sp macro="" textlink="">
          <xdr:nvSpPr>
            <xdr:cNvPr id="6540" name="BarCodeCtrl92" hidden="1">
              <a:extLst>
                <a:ext uri="{63B3BB69-23CF-44E3-9099-C40C66FF867C}">
                  <a14:compatExt spid="_x0000_s6540"/>
                </a:ext>
                <a:ext uri="{FF2B5EF4-FFF2-40B4-BE49-F238E27FC236}">
                  <a16:creationId xmlns:a16="http://schemas.microsoft.com/office/drawing/2014/main" id="{00000000-0008-0000-0800-00008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646</xdr:row>
          <xdr:rowOff>38100</xdr:rowOff>
        </xdr:from>
        <xdr:to>
          <xdr:col>5</xdr:col>
          <xdr:colOff>4343400</xdr:colOff>
          <xdr:row>646</xdr:row>
          <xdr:rowOff>1619250</xdr:rowOff>
        </xdr:to>
        <xdr:sp macro="" textlink="">
          <xdr:nvSpPr>
            <xdr:cNvPr id="6541" name="BarCodeCtrl93" hidden="1">
              <a:extLst>
                <a:ext uri="{63B3BB69-23CF-44E3-9099-C40C66FF867C}">
                  <a14:compatExt spid="_x0000_s6541"/>
                </a:ext>
                <a:ext uri="{FF2B5EF4-FFF2-40B4-BE49-F238E27FC236}">
                  <a16:creationId xmlns:a16="http://schemas.microsoft.com/office/drawing/2014/main" id="{00000000-0008-0000-0800-00008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654</xdr:row>
          <xdr:rowOff>38100</xdr:rowOff>
        </xdr:from>
        <xdr:to>
          <xdr:col>5</xdr:col>
          <xdr:colOff>4343400</xdr:colOff>
          <xdr:row>654</xdr:row>
          <xdr:rowOff>1619250</xdr:rowOff>
        </xdr:to>
        <xdr:sp macro="" textlink="">
          <xdr:nvSpPr>
            <xdr:cNvPr id="6542" name="BarCodeCtrl94" hidden="1">
              <a:extLst>
                <a:ext uri="{63B3BB69-23CF-44E3-9099-C40C66FF867C}">
                  <a14:compatExt spid="_x0000_s6542"/>
                </a:ext>
                <a:ext uri="{FF2B5EF4-FFF2-40B4-BE49-F238E27FC236}">
                  <a16:creationId xmlns:a16="http://schemas.microsoft.com/office/drawing/2014/main" id="{00000000-0008-0000-0800-00008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660</xdr:row>
          <xdr:rowOff>38100</xdr:rowOff>
        </xdr:from>
        <xdr:to>
          <xdr:col>5</xdr:col>
          <xdr:colOff>4343400</xdr:colOff>
          <xdr:row>660</xdr:row>
          <xdr:rowOff>1619250</xdr:rowOff>
        </xdr:to>
        <xdr:sp macro="" textlink="">
          <xdr:nvSpPr>
            <xdr:cNvPr id="6543" name="BarCodeCtrl95" hidden="1">
              <a:extLst>
                <a:ext uri="{63B3BB69-23CF-44E3-9099-C40C66FF867C}">
                  <a14:compatExt spid="_x0000_s6543"/>
                </a:ext>
                <a:ext uri="{FF2B5EF4-FFF2-40B4-BE49-F238E27FC236}">
                  <a16:creationId xmlns:a16="http://schemas.microsoft.com/office/drawing/2014/main" id="{00000000-0008-0000-0800-00008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668</xdr:row>
          <xdr:rowOff>38100</xdr:rowOff>
        </xdr:from>
        <xdr:to>
          <xdr:col>5</xdr:col>
          <xdr:colOff>4343400</xdr:colOff>
          <xdr:row>668</xdr:row>
          <xdr:rowOff>1619250</xdr:rowOff>
        </xdr:to>
        <xdr:sp macro="" textlink="">
          <xdr:nvSpPr>
            <xdr:cNvPr id="6544" name="BarCodeCtrl96" hidden="1">
              <a:extLst>
                <a:ext uri="{63B3BB69-23CF-44E3-9099-C40C66FF867C}">
                  <a14:compatExt spid="_x0000_s6544"/>
                </a:ext>
                <a:ext uri="{FF2B5EF4-FFF2-40B4-BE49-F238E27FC236}">
                  <a16:creationId xmlns:a16="http://schemas.microsoft.com/office/drawing/2014/main" id="{00000000-0008-0000-0800-00009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674</xdr:row>
          <xdr:rowOff>38100</xdr:rowOff>
        </xdr:from>
        <xdr:to>
          <xdr:col>5</xdr:col>
          <xdr:colOff>4343400</xdr:colOff>
          <xdr:row>674</xdr:row>
          <xdr:rowOff>1619250</xdr:rowOff>
        </xdr:to>
        <xdr:sp macro="" textlink="">
          <xdr:nvSpPr>
            <xdr:cNvPr id="6545" name="BarCodeCtrl97" hidden="1">
              <a:extLst>
                <a:ext uri="{63B3BB69-23CF-44E3-9099-C40C66FF867C}">
                  <a14:compatExt spid="_x0000_s6545"/>
                </a:ext>
                <a:ext uri="{FF2B5EF4-FFF2-40B4-BE49-F238E27FC236}">
                  <a16:creationId xmlns:a16="http://schemas.microsoft.com/office/drawing/2014/main" id="{00000000-0008-0000-0800-00009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682</xdr:row>
          <xdr:rowOff>38100</xdr:rowOff>
        </xdr:from>
        <xdr:to>
          <xdr:col>5</xdr:col>
          <xdr:colOff>4343400</xdr:colOff>
          <xdr:row>682</xdr:row>
          <xdr:rowOff>1619250</xdr:rowOff>
        </xdr:to>
        <xdr:sp macro="" textlink="">
          <xdr:nvSpPr>
            <xdr:cNvPr id="6546" name="BarCodeCtrl98" hidden="1">
              <a:extLst>
                <a:ext uri="{63B3BB69-23CF-44E3-9099-C40C66FF867C}">
                  <a14:compatExt spid="_x0000_s6546"/>
                </a:ext>
                <a:ext uri="{FF2B5EF4-FFF2-40B4-BE49-F238E27FC236}">
                  <a16:creationId xmlns:a16="http://schemas.microsoft.com/office/drawing/2014/main" id="{00000000-0008-0000-0800-00009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688</xdr:row>
          <xdr:rowOff>38100</xdr:rowOff>
        </xdr:from>
        <xdr:to>
          <xdr:col>5</xdr:col>
          <xdr:colOff>4343400</xdr:colOff>
          <xdr:row>688</xdr:row>
          <xdr:rowOff>1619250</xdr:rowOff>
        </xdr:to>
        <xdr:sp macro="" textlink="">
          <xdr:nvSpPr>
            <xdr:cNvPr id="6547" name="BarCodeCtrl99" hidden="1">
              <a:extLst>
                <a:ext uri="{63B3BB69-23CF-44E3-9099-C40C66FF867C}">
                  <a14:compatExt spid="_x0000_s6547"/>
                </a:ext>
                <a:ext uri="{FF2B5EF4-FFF2-40B4-BE49-F238E27FC236}">
                  <a16:creationId xmlns:a16="http://schemas.microsoft.com/office/drawing/2014/main" id="{00000000-0008-0000-0800-00009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696</xdr:row>
          <xdr:rowOff>38100</xdr:rowOff>
        </xdr:from>
        <xdr:to>
          <xdr:col>5</xdr:col>
          <xdr:colOff>4343400</xdr:colOff>
          <xdr:row>696</xdr:row>
          <xdr:rowOff>1619250</xdr:rowOff>
        </xdr:to>
        <xdr:sp macro="" textlink="">
          <xdr:nvSpPr>
            <xdr:cNvPr id="6548" name="BarCodeCtrl100" hidden="1">
              <a:extLst>
                <a:ext uri="{63B3BB69-23CF-44E3-9099-C40C66FF867C}">
                  <a14:compatExt spid="_x0000_s6548"/>
                </a:ext>
                <a:ext uri="{FF2B5EF4-FFF2-40B4-BE49-F238E27FC236}">
                  <a16:creationId xmlns:a16="http://schemas.microsoft.com/office/drawing/2014/main" id="{00000000-0008-0000-0800-00009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702</xdr:row>
          <xdr:rowOff>38100</xdr:rowOff>
        </xdr:from>
        <xdr:to>
          <xdr:col>5</xdr:col>
          <xdr:colOff>4343400</xdr:colOff>
          <xdr:row>702</xdr:row>
          <xdr:rowOff>1619250</xdr:rowOff>
        </xdr:to>
        <xdr:sp macro="" textlink="">
          <xdr:nvSpPr>
            <xdr:cNvPr id="6549" name="BarCodeCtrl101" hidden="1">
              <a:extLst>
                <a:ext uri="{63B3BB69-23CF-44E3-9099-C40C66FF867C}">
                  <a14:compatExt spid="_x0000_s6549"/>
                </a:ext>
                <a:ext uri="{FF2B5EF4-FFF2-40B4-BE49-F238E27FC236}">
                  <a16:creationId xmlns:a16="http://schemas.microsoft.com/office/drawing/2014/main" id="{00000000-0008-0000-0800-00009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710</xdr:row>
          <xdr:rowOff>38100</xdr:rowOff>
        </xdr:from>
        <xdr:to>
          <xdr:col>5</xdr:col>
          <xdr:colOff>4343400</xdr:colOff>
          <xdr:row>710</xdr:row>
          <xdr:rowOff>1619250</xdr:rowOff>
        </xdr:to>
        <xdr:sp macro="" textlink="">
          <xdr:nvSpPr>
            <xdr:cNvPr id="6550" name="BarCodeCtrl102" hidden="1">
              <a:extLst>
                <a:ext uri="{63B3BB69-23CF-44E3-9099-C40C66FF867C}">
                  <a14:compatExt spid="_x0000_s6550"/>
                </a:ext>
                <a:ext uri="{FF2B5EF4-FFF2-40B4-BE49-F238E27FC236}">
                  <a16:creationId xmlns:a16="http://schemas.microsoft.com/office/drawing/2014/main" id="{00000000-0008-0000-0800-00009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716</xdr:row>
          <xdr:rowOff>38100</xdr:rowOff>
        </xdr:from>
        <xdr:to>
          <xdr:col>5</xdr:col>
          <xdr:colOff>4343400</xdr:colOff>
          <xdr:row>716</xdr:row>
          <xdr:rowOff>1619250</xdr:rowOff>
        </xdr:to>
        <xdr:sp macro="" textlink="">
          <xdr:nvSpPr>
            <xdr:cNvPr id="6551" name="BarCodeCtrl103" hidden="1">
              <a:extLst>
                <a:ext uri="{63B3BB69-23CF-44E3-9099-C40C66FF867C}">
                  <a14:compatExt spid="_x0000_s6551"/>
                </a:ext>
                <a:ext uri="{FF2B5EF4-FFF2-40B4-BE49-F238E27FC236}">
                  <a16:creationId xmlns:a16="http://schemas.microsoft.com/office/drawing/2014/main" id="{00000000-0008-0000-0800-00009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724</xdr:row>
          <xdr:rowOff>38100</xdr:rowOff>
        </xdr:from>
        <xdr:to>
          <xdr:col>5</xdr:col>
          <xdr:colOff>4343400</xdr:colOff>
          <xdr:row>724</xdr:row>
          <xdr:rowOff>1619250</xdr:rowOff>
        </xdr:to>
        <xdr:sp macro="" textlink="">
          <xdr:nvSpPr>
            <xdr:cNvPr id="6552" name="BarCodeCtrl104" hidden="1">
              <a:extLst>
                <a:ext uri="{63B3BB69-23CF-44E3-9099-C40C66FF867C}">
                  <a14:compatExt spid="_x0000_s6552"/>
                </a:ext>
                <a:ext uri="{FF2B5EF4-FFF2-40B4-BE49-F238E27FC236}">
                  <a16:creationId xmlns:a16="http://schemas.microsoft.com/office/drawing/2014/main" id="{00000000-0008-0000-0800-00009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730</xdr:row>
          <xdr:rowOff>38100</xdr:rowOff>
        </xdr:from>
        <xdr:to>
          <xdr:col>5</xdr:col>
          <xdr:colOff>4343400</xdr:colOff>
          <xdr:row>730</xdr:row>
          <xdr:rowOff>1619250</xdr:rowOff>
        </xdr:to>
        <xdr:sp macro="" textlink="">
          <xdr:nvSpPr>
            <xdr:cNvPr id="6553" name="BarCodeCtrl105" hidden="1">
              <a:extLst>
                <a:ext uri="{63B3BB69-23CF-44E3-9099-C40C66FF867C}">
                  <a14:compatExt spid="_x0000_s6553"/>
                </a:ext>
                <a:ext uri="{FF2B5EF4-FFF2-40B4-BE49-F238E27FC236}">
                  <a16:creationId xmlns:a16="http://schemas.microsoft.com/office/drawing/2014/main" id="{00000000-0008-0000-0800-00009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738</xdr:row>
          <xdr:rowOff>38100</xdr:rowOff>
        </xdr:from>
        <xdr:to>
          <xdr:col>5</xdr:col>
          <xdr:colOff>4343400</xdr:colOff>
          <xdr:row>738</xdr:row>
          <xdr:rowOff>1619250</xdr:rowOff>
        </xdr:to>
        <xdr:sp macro="" textlink="">
          <xdr:nvSpPr>
            <xdr:cNvPr id="6554" name="BarCodeCtrl106" hidden="1">
              <a:extLst>
                <a:ext uri="{63B3BB69-23CF-44E3-9099-C40C66FF867C}">
                  <a14:compatExt spid="_x0000_s6554"/>
                </a:ext>
                <a:ext uri="{FF2B5EF4-FFF2-40B4-BE49-F238E27FC236}">
                  <a16:creationId xmlns:a16="http://schemas.microsoft.com/office/drawing/2014/main" id="{00000000-0008-0000-0800-00009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744</xdr:row>
          <xdr:rowOff>38100</xdr:rowOff>
        </xdr:from>
        <xdr:to>
          <xdr:col>5</xdr:col>
          <xdr:colOff>4343400</xdr:colOff>
          <xdr:row>744</xdr:row>
          <xdr:rowOff>1619250</xdr:rowOff>
        </xdr:to>
        <xdr:sp macro="" textlink="">
          <xdr:nvSpPr>
            <xdr:cNvPr id="6555" name="BarCodeCtrl107" hidden="1">
              <a:extLst>
                <a:ext uri="{63B3BB69-23CF-44E3-9099-C40C66FF867C}">
                  <a14:compatExt spid="_x0000_s6555"/>
                </a:ext>
                <a:ext uri="{FF2B5EF4-FFF2-40B4-BE49-F238E27FC236}">
                  <a16:creationId xmlns:a16="http://schemas.microsoft.com/office/drawing/2014/main" id="{00000000-0008-0000-0800-00009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752</xdr:row>
          <xdr:rowOff>38100</xdr:rowOff>
        </xdr:from>
        <xdr:to>
          <xdr:col>5</xdr:col>
          <xdr:colOff>4343400</xdr:colOff>
          <xdr:row>752</xdr:row>
          <xdr:rowOff>1619250</xdr:rowOff>
        </xdr:to>
        <xdr:sp macro="" textlink="">
          <xdr:nvSpPr>
            <xdr:cNvPr id="6556" name="BarCodeCtrl108" hidden="1">
              <a:extLst>
                <a:ext uri="{63B3BB69-23CF-44E3-9099-C40C66FF867C}">
                  <a14:compatExt spid="_x0000_s6556"/>
                </a:ext>
                <a:ext uri="{FF2B5EF4-FFF2-40B4-BE49-F238E27FC236}">
                  <a16:creationId xmlns:a16="http://schemas.microsoft.com/office/drawing/2014/main" id="{00000000-0008-0000-0800-00009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758</xdr:row>
          <xdr:rowOff>38100</xdr:rowOff>
        </xdr:from>
        <xdr:to>
          <xdr:col>5</xdr:col>
          <xdr:colOff>4343400</xdr:colOff>
          <xdr:row>758</xdr:row>
          <xdr:rowOff>1619250</xdr:rowOff>
        </xdr:to>
        <xdr:sp macro="" textlink="">
          <xdr:nvSpPr>
            <xdr:cNvPr id="6557" name="BarCodeCtrl109" hidden="1">
              <a:extLst>
                <a:ext uri="{63B3BB69-23CF-44E3-9099-C40C66FF867C}">
                  <a14:compatExt spid="_x0000_s6557"/>
                </a:ext>
                <a:ext uri="{FF2B5EF4-FFF2-40B4-BE49-F238E27FC236}">
                  <a16:creationId xmlns:a16="http://schemas.microsoft.com/office/drawing/2014/main" id="{00000000-0008-0000-0800-00009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766</xdr:row>
          <xdr:rowOff>38100</xdr:rowOff>
        </xdr:from>
        <xdr:to>
          <xdr:col>5</xdr:col>
          <xdr:colOff>4343400</xdr:colOff>
          <xdr:row>766</xdr:row>
          <xdr:rowOff>1619250</xdr:rowOff>
        </xdr:to>
        <xdr:sp macro="" textlink="">
          <xdr:nvSpPr>
            <xdr:cNvPr id="6558" name="BarCodeCtrl110" hidden="1">
              <a:extLst>
                <a:ext uri="{63B3BB69-23CF-44E3-9099-C40C66FF867C}">
                  <a14:compatExt spid="_x0000_s6558"/>
                </a:ext>
                <a:ext uri="{FF2B5EF4-FFF2-40B4-BE49-F238E27FC236}">
                  <a16:creationId xmlns:a16="http://schemas.microsoft.com/office/drawing/2014/main" id="{00000000-0008-0000-0800-00009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772</xdr:row>
          <xdr:rowOff>38100</xdr:rowOff>
        </xdr:from>
        <xdr:to>
          <xdr:col>5</xdr:col>
          <xdr:colOff>4343400</xdr:colOff>
          <xdr:row>772</xdr:row>
          <xdr:rowOff>1619250</xdr:rowOff>
        </xdr:to>
        <xdr:sp macro="" textlink="">
          <xdr:nvSpPr>
            <xdr:cNvPr id="6559" name="BarCodeCtrl111" hidden="1">
              <a:extLst>
                <a:ext uri="{63B3BB69-23CF-44E3-9099-C40C66FF867C}">
                  <a14:compatExt spid="_x0000_s6559"/>
                </a:ext>
                <a:ext uri="{FF2B5EF4-FFF2-40B4-BE49-F238E27FC236}">
                  <a16:creationId xmlns:a16="http://schemas.microsoft.com/office/drawing/2014/main" id="{00000000-0008-0000-0800-00009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780</xdr:row>
          <xdr:rowOff>38100</xdr:rowOff>
        </xdr:from>
        <xdr:to>
          <xdr:col>5</xdr:col>
          <xdr:colOff>4343400</xdr:colOff>
          <xdr:row>780</xdr:row>
          <xdr:rowOff>1619250</xdr:rowOff>
        </xdr:to>
        <xdr:sp macro="" textlink="">
          <xdr:nvSpPr>
            <xdr:cNvPr id="6560" name="BarCodeCtrl112" hidden="1">
              <a:extLst>
                <a:ext uri="{63B3BB69-23CF-44E3-9099-C40C66FF867C}">
                  <a14:compatExt spid="_x0000_s6560"/>
                </a:ext>
                <a:ext uri="{FF2B5EF4-FFF2-40B4-BE49-F238E27FC236}">
                  <a16:creationId xmlns:a16="http://schemas.microsoft.com/office/drawing/2014/main" id="{00000000-0008-0000-0800-0000A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786</xdr:row>
          <xdr:rowOff>38100</xdr:rowOff>
        </xdr:from>
        <xdr:to>
          <xdr:col>5</xdr:col>
          <xdr:colOff>4343400</xdr:colOff>
          <xdr:row>786</xdr:row>
          <xdr:rowOff>1619250</xdr:rowOff>
        </xdr:to>
        <xdr:sp macro="" textlink="">
          <xdr:nvSpPr>
            <xdr:cNvPr id="6561" name="BarCodeCtrl113" hidden="1">
              <a:extLst>
                <a:ext uri="{63B3BB69-23CF-44E3-9099-C40C66FF867C}">
                  <a14:compatExt spid="_x0000_s6561"/>
                </a:ext>
                <a:ext uri="{FF2B5EF4-FFF2-40B4-BE49-F238E27FC236}">
                  <a16:creationId xmlns:a16="http://schemas.microsoft.com/office/drawing/2014/main" id="{00000000-0008-0000-0800-0000A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794</xdr:row>
          <xdr:rowOff>38100</xdr:rowOff>
        </xdr:from>
        <xdr:to>
          <xdr:col>5</xdr:col>
          <xdr:colOff>4343400</xdr:colOff>
          <xdr:row>794</xdr:row>
          <xdr:rowOff>1619250</xdr:rowOff>
        </xdr:to>
        <xdr:sp macro="" textlink="">
          <xdr:nvSpPr>
            <xdr:cNvPr id="6562" name="BarCodeCtrl114" hidden="1">
              <a:extLst>
                <a:ext uri="{63B3BB69-23CF-44E3-9099-C40C66FF867C}">
                  <a14:compatExt spid="_x0000_s6562"/>
                </a:ext>
                <a:ext uri="{FF2B5EF4-FFF2-40B4-BE49-F238E27FC236}">
                  <a16:creationId xmlns:a16="http://schemas.microsoft.com/office/drawing/2014/main" id="{00000000-0008-0000-0800-0000A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800</xdr:row>
          <xdr:rowOff>38100</xdr:rowOff>
        </xdr:from>
        <xdr:to>
          <xdr:col>5</xdr:col>
          <xdr:colOff>4343400</xdr:colOff>
          <xdr:row>800</xdr:row>
          <xdr:rowOff>1619250</xdr:rowOff>
        </xdr:to>
        <xdr:sp macro="" textlink="">
          <xdr:nvSpPr>
            <xdr:cNvPr id="6563" name="BarCodeCtrl115" hidden="1">
              <a:extLst>
                <a:ext uri="{63B3BB69-23CF-44E3-9099-C40C66FF867C}">
                  <a14:compatExt spid="_x0000_s6563"/>
                </a:ext>
                <a:ext uri="{FF2B5EF4-FFF2-40B4-BE49-F238E27FC236}">
                  <a16:creationId xmlns:a16="http://schemas.microsoft.com/office/drawing/2014/main" id="{00000000-0008-0000-0800-0000A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808</xdr:row>
          <xdr:rowOff>38100</xdr:rowOff>
        </xdr:from>
        <xdr:to>
          <xdr:col>5</xdr:col>
          <xdr:colOff>4343400</xdr:colOff>
          <xdr:row>808</xdr:row>
          <xdr:rowOff>1619250</xdr:rowOff>
        </xdr:to>
        <xdr:sp macro="" textlink="">
          <xdr:nvSpPr>
            <xdr:cNvPr id="6564" name="BarCodeCtrl116" hidden="1">
              <a:extLst>
                <a:ext uri="{63B3BB69-23CF-44E3-9099-C40C66FF867C}">
                  <a14:compatExt spid="_x0000_s6564"/>
                </a:ext>
                <a:ext uri="{FF2B5EF4-FFF2-40B4-BE49-F238E27FC236}">
                  <a16:creationId xmlns:a16="http://schemas.microsoft.com/office/drawing/2014/main" id="{00000000-0008-0000-0800-0000A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814</xdr:row>
          <xdr:rowOff>38100</xdr:rowOff>
        </xdr:from>
        <xdr:to>
          <xdr:col>5</xdr:col>
          <xdr:colOff>4343400</xdr:colOff>
          <xdr:row>814</xdr:row>
          <xdr:rowOff>1619250</xdr:rowOff>
        </xdr:to>
        <xdr:sp macro="" textlink="">
          <xdr:nvSpPr>
            <xdr:cNvPr id="6565" name="BarCodeCtrl117" hidden="1">
              <a:extLst>
                <a:ext uri="{63B3BB69-23CF-44E3-9099-C40C66FF867C}">
                  <a14:compatExt spid="_x0000_s6565"/>
                </a:ext>
                <a:ext uri="{FF2B5EF4-FFF2-40B4-BE49-F238E27FC236}">
                  <a16:creationId xmlns:a16="http://schemas.microsoft.com/office/drawing/2014/main" id="{00000000-0008-0000-0800-0000A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822</xdr:row>
          <xdr:rowOff>38100</xdr:rowOff>
        </xdr:from>
        <xdr:to>
          <xdr:col>5</xdr:col>
          <xdr:colOff>4343400</xdr:colOff>
          <xdr:row>822</xdr:row>
          <xdr:rowOff>1619250</xdr:rowOff>
        </xdr:to>
        <xdr:sp macro="" textlink="">
          <xdr:nvSpPr>
            <xdr:cNvPr id="6566" name="BarCodeCtrl118" hidden="1">
              <a:extLst>
                <a:ext uri="{63B3BB69-23CF-44E3-9099-C40C66FF867C}">
                  <a14:compatExt spid="_x0000_s6566"/>
                </a:ext>
                <a:ext uri="{FF2B5EF4-FFF2-40B4-BE49-F238E27FC236}">
                  <a16:creationId xmlns:a16="http://schemas.microsoft.com/office/drawing/2014/main" id="{00000000-0008-0000-0800-0000A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828</xdr:row>
          <xdr:rowOff>38100</xdr:rowOff>
        </xdr:from>
        <xdr:to>
          <xdr:col>5</xdr:col>
          <xdr:colOff>4343400</xdr:colOff>
          <xdr:row>828</xdr:row>
          <xdr:rowOff>1619250</xdr:rowOff>
        </xdr:to>
        <xdr:sp macro="" textlink="">
          <xdr:nvSpPr>
            <xdr:cNvPr id="6567" name="BarCodeCtrl119" hidden="1">
              <a:extLst>
                <a:ext uri="{63B3BB69-23CF-44E3-9099-C40C66FF867C}">
                  <a14:compatExt spid="_x0000_s6567"/>
                </a:ext>
                <a:ext uri="{FF2B5EF4-FFF2-40B4-BE49-F238E27FC236}">
                  <a16:creationId xmlns:a16="http://schemas.microsoft.com/office/drawing/2014/main" id="{00000000-0008-0000-0800-0000A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836</xdr:row>
          <xdr:rowOff>38100</xdr:rowOff>
        </xdr:from>
        <xdr:to>
          <xdr:col>5</xdr:col>
          <xdr:colOff>4343400</xdr:colOff>
          <xdr:row>836</xdr:row>
          <xdr:rowOff>1619250</xdr:rowOff>
        </xdr:to>
        <xdr:sp macro="" textlink="">
          <xdr:nvSpPr>
            <xdr:cNvPr id="6568" name="BarCodeCtrl120" hidden="1">
              <a:extLst>
                <a:ext uri="{63B3BB69-23CF-44E3-9099-C40C66FF867C}">
                  <a14:compatExt spid="_x0000_s6568"/>
                </a:ext>
                <a:ext uri="{FF2B5EF4-FFF2-40B4-BE49-F238E27FC236}">
                  <a16:creationId xmlns:a16="http://schemas.microsoft.com/office/drawing/2014/main" id="{00000000-0008-0000-0800-0000A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842</xdr:row>
          <xdr:rowOff>38100</xdr:rowOff>
        </xdr:from>
        <xdr:to>
          <xdr:col>5</xdr:col>
          <xdr:colOff>4343400</xdr:colOff>
          <xdr:row>842</xdr:row>
          <xdr:rowOff>1619250</xdr:rowOff>
        </xdr:to>
        <xdr:sp macro="" textlink="">
          <xdr:nvSpPr>
            <xdr:cNvPr id="6569" name="BarCodeCtrl121" hidden="1">
              <a:extLst>
                <a:ext uri="{63B3BB69-23CF-44E3-9099-C40C66FF867C}">
                  <a14:compatExt spid="_x0000_s6569"/>
                </a:ext>
                <a:ext uri="{FF2B5EF4-FFF2-40B4-BE49-F238E27FC236}">
                  <a16:creationId xmlns:a16="http://schemas.microsoft.com/office/drawing/2014/main" id="{00000000-0008-0000-0800-0000A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850</xdr:row>
          <xdr:rowOff>38100</xdr:rowOff>
        </xdr:from>
        <xdr:to>
          <xdr:col>5</xdr:col>
          <xdr:colOff>4343400</xdr:colOff>
          <xdr:row>850</xdr:row>
          <xdr:rowOff>1619250</xdr:rowOff>
        </xdr:to>
        <xdr:sp macro="" textlink="">
          <xdr:nvSpPr>
            <xdr:cNvPr id="6570" name="BarCodeCtrl122" hidden="1">
              <a:extLst>
                <a:ext uri="{63B3BB69-23CF-44E3-9099-C40C66FF867C}">
                  <a14:compatExt spid="_x0000_s6570"/>
                </a:ext>
                <a:ext uri="{FF2B5EF4-FFF2-40B4-BE49-F238E27FC236}">
                  <a16:creationId xmlns:a16="http://schemas.microsoft.com/office/drawing/2014/main" id="{00000000-0008-0000-0800-0000A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856</xdr:row>
          <xdr:rowOff>38100</xdr:rowOff>
        </xdr:from>
        <xdr:to>
          <xdr:col>5</xdr:col>
          <xdr:colOff>4343400</xdr:colOff>
          <xdr:row>856</xdr:row>
          <xdr:rowOff>1619250</xdr:rowOff>
        </xdr:to>
        <xdr:sp macro="" textlink="">
          <xdr:nvSpPr>
            <xdr:cNvPr id="6571" name="BarCodeCtrl123" hidden="1">
              <a:extLst>
                <a:ext uri="{63B3BB69-23CF-44E3-9099-C40C66FF867C}">
                  <a14:compatExt spid="_x0000_s6571"/>
                </a:ext>
                <a:ext uri="{FF2B5EF4-FFF2-40B4-BE49-F238E27FC236}">
                  <a16:creationId xmlns:a16="http://schemas.microsoft.com/office/drawing/2014/main" id="{00000000-0008-0000-0800-0000A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864</xdr:row>
          <xdr:rowOff>38100</xdr:rowOff>
        </xdr:from>
        <xdr:to>
          <xdr:col>5</xdr:col>
          <xdr:colOff>4343400</xdr:colOff>
          <xdr:row>864</xdr:row>
          <xdr:rowOff>1619250</xdr:rowOff>
        </xdr:to>
        <xdr:sp macro="" textlink="">
          <xdr:nvSpPr>
            <xdr:cNvPr id="6572" name="BarCodeCtrl124" hidden="1">
              <a:extLst>
                <a:ext uri="{63B3BB69-23CF-44E3-9099-C40C66FF867C}">
                  <a14:compatExt spid="_x0000_s6572"/>
                </a:ext>
                <a:ext uri="{FF2B5EF4-FFF2-40B4-BE49-F238E27FC236}">
                  <a16:creationId xmlns:a16="http://schemas.microsoft.com/office/drawing/2014/main" id="{00000000-0008-0000-0800-0000A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870</xdr:row>
          <xdr:rowOff>38100</xdr:rowOff>
        </xdr:from>
        <xdr:to>
          <xdr:col>5</xdr:col>
          <xdr:colOff>4343400</xdr:colOff>
          <xdr:row>870</xdr:row>
          <xdr:rowOff>1619250</xdr:rowOff>
        </xdr:to>
        <xdr:sp macro="" textlink="">
          <xdr:nvSpPr>
            <xdr:cNvPr id="6573" name="BarCodeCtrl125" hidden="1">
              <a:extLst>
                <a:ext uri="{63B3BB69-23CF-44E3-9099-C40C66FF867C}">
                  <a14:compatExt spid="_x0000_s6573"/>
                </a:ext>
                <a:ext uri="{FF2B5EF4-FFF2-40B4-BE49-F238E27FC236}">
                  <a16:creationId xmlns:a16="http://schemas.microsoft.com/office/drawing/2014/main" id="{00000000-0008-0000-0800-0000A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878</xdr:row>
          <xdr:rowOff>38100</xdr:rowOff>
        </xdr:from>
        <xdr:to>
          <xdr:col>5</xdr:col>
          <xdr:colOff>4343400</xdr:colOff>
          <xdr:row>878</xdr:row>
          <xdr:rowOff>1619250</xdr:rowOff>
        </xdr:to>
        <xdr:sp macro="" textlink="">
          <xdr:nvSpPr>
            <xdr:cNvPr id="6574" name="BarCodeCtrl126" hidden="1">
              <a:extLst>
                <a:ext uri="{63B3BB69-23CF-44E3-9099-C40C66FF867C}">
                  <a14:compatExt spid="_x0000_s6574"/>
                </a:ext>
                <a:ext uri="{FF2B5EF4-FFF2-40B4-BE49-F238E27FC236}">
                  <a16:creationId xmlns:a16="http://schemas.microsoft.com/office/drawing/2014/main" id="{00000000-0008-0000-0800-0000A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884</xdr:row>
          <xdr:rowOff>38100</xdr:rowOff>
        </xdr:from>
        <xdr:to>
          <xdr:col>5</xdr:col>
          <xdr:colOff>4343400</xdr:colOff>
          <xdr:row>884</xdr:row>
          <xdr:rowOff>1619250</xdr:rowOff>
        </xdr:to>
        <xdr:sp macro="" textlink="">
          <xdr:nvSpPr>
            <xdr:cNvPr id="6575" name="BarCodeCtrl127" hidden="1">
              <a:extLst>
                <a:ext uri="{63B3BB69-23CF-44E3-9099-C40C66FF867C}">
                  <a14:compatExt spid="_x0000_s6575"/>
                </a:ext>
                <a:ext uri="{FF2B5EF4-FFF2-40B4-BE49-F238E27FC236}">
                  <a16:creationId xmlns:a16="http://schemas.microsoft.com/office/drawing/2014/main" id="{00000000-0008-0000-0800-0000A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892</xdr:row>
          <xdr:rowOff>38100</xdr:rowOff>
        </xdr:from>
        <xdr:to>
          <xdr:col>5</xdr:col>
          <xdr:colOff>4343400</xdr:colOff>
          <xdr:row>892</xdr:row>
          <xdr:rowOff>1619250</xdr:rowOff>
        </xdr:to>
        <xdr:sp macro="" textlink="">
          <xdr:nvSpPr>
            <xdr:cNvPr id="6576" name="BarCodeCtrl128" hidden="1">
              <a:extLst>
                <a:ext uri="{63B3BB69-23CF-44E3-9099-C40C66FF867C}">
                  <a14:compatExt spid="_x0000_s6576"/>
                </a:ext>
                <a:ext uri="{FF2B5EF4-FFF2-40B4-BE49-F238E27FC236}">
                  <a16:creationId xmlns:a16="http://schemas.microsoft.com/office/drawing/2014/main" id="{00000000-0008-0000-0800-0000B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898</xdr:row>
          <xdr:rowOff>38100</xdr:rowOff>
        </xdr:from>
        <xdr:to>
          <xdr:col>5</xdr:col>
          <xdr:colOff>4343400</xdr:colOff>
          <xdr:row>898</xdr:row>
          <xdr:rowOff>1619250</xdr:rowOff>
        </xdr:to>
        <xdr:sp macro="" textlink="">
          <xdr:nvSpPr>
            <xdr:cNvPr id="6577" name="BarCodeCtrl129" hidden="1">
              <a:extLst>
                <a:ext uri="{63B3BB69-23CF-44E3-9099-C40C66FF867C}">
                  <a14:compatExt spid="_x0000_s6577"/>
                </a:ext>
                <a:ext uri="{FF2B5EF4-FFF2-40B4-BE49-F238E27FC236}">
                  <a16:creationId xmlns:a16="http://schemas.microsoft.com/office/drawing/2014/main" id="{00000000-0008-0000-0800-0000B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906</xdr:row>
          <xdr:rowOff>38100</xdr:rowOff>
        </xdr:from>
        <xdr:to>
          <xdr:col>5</xdr:col>
          <xdr:colOff>4343400</xdr:colOff>
          <xdr:row>906</xdr:row>
          <xdr:rowOff>1619250</xdr:rowOff>
        </xdr:to>
        <xdr:sp macro="" textlink="">
          <xdr:nvSpPr>
            <xdr:cNvPr id="6578" name="BarCodeCtrl130" hidden="1">
              <a:extLst>
                <a:ext uri="{63B3BB69-23CF-44E3-9099-C40C66FF867C}">
                  <a14:compatExt spid="_x0000_s6578"/>
                </a:ext>
                <a:ext uri="{FF2B5EF4-FFF2-40B4-BE49-F238E27FC236}">
                  <a16:creationId xmlns:a16="http://schemas.microsoft.com/office/drawing/2014/main" id="{00000000-0008-0000-0800-0000B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912</xdr:row>
          <xdr:rowOff>38100</xdr:rowOff>
        </xdr:from>
        <xdr:to>
          <xdr:col>5</xdr:col>
          <xdr:colOff>4343400</xdr:colOff>
          <xdr:row>912</xdr:row>
          <xdr:rowOff>1619250</xdr:rowOff>
        </xdr:to>
        <xdr:sp macro="" textlink="">
          <xdr:nvSpPr>
            <xdr:cNvPr id="6579" name="BarCodeCtrl131" hidden="1">
              <a:extLst>
                <a:ext uri="{63B3BB69-23CF-44E3-9099-C40C66FF867C}">
                  <a14:compatExt spid="_x0000_s6579"/>
                </a:ext>
                <a:ext uri="{FF2B5EF4-FFF2-40B4-BE49-F238E27FC236}">
                  <a16:creationId xmlns:a16="http://schemas.microsoft.com/office/drawing/2014/main" id="{00000000-0008-0000-0800-0000B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920</xdr:row>
          <xdr:rowOff>38100</xdr:rowOff>
        </xdr:from>
        <xdr:to>
          <xdr:col>5</xdr:col>
          <xdr:colOff>4343400</xdr:colOff>
          <xdr:row>920</xdr:row>
          <xdr:rowOff>1619250</xdr:rowOff>
        </xdr:to>
        <xdr:sp macro="" textlink="">
          <xdr:nvSpPr>
            <xdr:cNvPr id="6580" name="BarCodeCtrl132" hidden="1">
              <a:extLst>
                <a:ext uri="{63B3BB69-23CF-44E3-9099-C40C66FF867C}">
                  <a14:compatExt spid="_x0000_s6580"/>
                </a:ext>
                <a:ext uri="{FF2B5EF4-FFF2-40B4-BE49-F238E27FC236}">
                  <a16:creationId xmlns:a16="http://schemas.microsoft.com/office/drawing/2014/main" id="{00000000-0008-0000-0800-0000B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926</xdr:row>
          <xdr:rowOff>38100</xdr:rowOff>
        </xdr:from>
        <xdr:to>
          <xdr:col>5</xdr:col>
          <xdr:colOff>4343400</xdr:colOff>
          <xdr:row>926</xdr:row>
          <xdr:rowOff>1619250</xdr:rowOff>
        </xdr:to>
        <xdr:sp macro="" textlink="">
          <xdr:nvSpPr>
            <xdr:cNvPr id="6581" name="BarCodeCtrl133" hidden="1">
              <a:extLst>
                <a:ext uri="{63B3BB69-23CF-44E3-9099-C40C66FF867C}">
                  <a14:compatExt spid="_x0000_s6581"/>
                </a:ext>
                <a:ext uri="{FF2B5EF4-FFF2-40B4-BE49-F238E27FC236}">
                  <a16:creationId xmlns:a16="http://schemas.microsoft.com/office/drawing/2014/main" id="{00000000-0008-0000-0800-0000B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934</xdr:row>
          <xdr:rowOff>38100</xdr:rowOff>
        </xdr:from>
        <xdr:to>
          <xdr:col>5</xdr:col>
          <xdr:colOff>4343400</xdr:colOff>
          <xdr:row>934</xdr:row>
          <xdr:rowOff>1619250</xdr:rowOff>
        </xdr:to>
        <xdr:sp macro="" textlink="">
          <xdr:nvSpPr>
            <xdr:cNvPr id="6582" name="BarCodeCtrl134" hidden="1">
              <a:extLst>
                <a:ext uri="{63B3BB69-23CF-44E3-9099-C40C66FF867C}">
                  <a14:compatExt spid="_x0000_s6582"/>
                </a:ext>
                <a:ext uri="{FF2B5EF4-FFF2-40B4-BE49-F238E27FC236}">
                  <a16:creationId xmlns:a16="http://schemas.microsoft.com/office/drawing/2014/main" id="{00000000-0008-0000-0800-0000B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940</xdr:row>
          <xdr:rowOff>38100</xdr:rowOff>
        </xdr:from>
        <xdr:to>
          <xdr:col>5</xdr:col>
          <xdr:colOff>4343400</xdr:colOff>
          <xdr:row>940</xdr:row>
          <xdr:rowOff>1619250</xdr:rowOff>
        </xdr:to>
        <xdr:sp macro="" textlink="">
          <xdr:nvSpPr>
            <xdr:cNvPr id="6583" name="BarCodeCtrl135" hidden="1">
              <a:extLst>
                <a:ext uri="{63B3BB69-23CF-44E3-9099-C40C66FF867C}">
                  <a14:compatExt spid="_x0000_s6583"/>
                </a:ext>
                <a:ext uri="{FF2B5EF4-FFF2-40B4-BE49-F238E27FC236}">
                  <a16:creationId xmlns:a16="http://schemas.microsoft.com/office/drawing/2014/main" id="{00000000-0008-0000-0800-0000B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948</xdr:row>
          <xdr:rowOff>38100</xdr:rowOff>
        </xdr:from>
        <xdr:to>
          <xdr:col>5</xdr:col>
          <xdr:colOff>4343400</xdr:colOff>
          <xdr:row>948</xdr:row>
          <xdr:rowOff>1619250</xdr:rowOff>
        </xdr:to>
        <xdr:sp macro="" textlink="">
          <xdr:nvSpPr>
            <xdr:cNvPr id="6584" name="BarCodeCtrl136" hidden="1">
              <a:extLst>
                <a:ext uri="{63B3BB69-23CF-44E3-9099-C40C66FF867C}">
                  <a14:compatExt spid="_x0000_s6584"/>
                </a:ext>
                <a:ext uri="{FF2B5EF4-FFF2-40B4-BE49-F238E27FC236}">
                  <a16:creationId xmlns:a16="http://schemas.microsoft.com/office/drawing/2014/main" id="{00000000-0008-0000-0800-0000B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954</xdr:row>
          <xdr:rowOff>38100</xdr:rowOff>
        </xdr:from>
        <xdr:to>
          <xdr:col>5</xdr:col>
          <xdr:colOff>4343400</xdr:colOff>
          <xdr:row>954</xdr:row>
          <xdr:rowOff>1619250</xdr:rowOff>
        </xdr:to>
        <xdr:sp macro="" textlink="">
          <xdr:nvSpPr>
            <xdr:cNvPr id="6585" name="BarCodeCtrl137" hidden="1">
              <a:extLst>
                <a:ext uri="{63B3BB69-23CF-44E3-9099-C40C66FF867C}">
                  <a14:compatExt spid="_x0000_s6585"/>
                </a:ext>
                <a:ext uri="{FF2B5EF4-FFF2-40B4-BE49-F238E27FC236}">
                  <a16:creationId xmlns:a16="http://schemas.microsoft.com/office/drawing/2014/main" id="{00000000-0008-0000-0800-0000B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962</xdr:row>
          <xdr:rowOff>38100</xdr:rowOff>
        </xdr:from>
        <xdr:to>
          <xdr:col>5</xdr:col>
          <xdr:colOff>4343400</xdr:colOff>
          <xdr:row>962</xdr:row>
          <xdr:rowOff>1619250</xdr:rowOff>
        </xdr:to>
        <xdr:sp macro="" textlink="">
          <xdr:nvSpPr>
            <xdr:cNvPr id="6586" name="BarCodeCtrl138" hidden="1">
              <a:extLst>
                <a:ext uri="{63B3BB69-23CF-44E3-9099-C40C66FF867C}">
                  <a14:compatExt spid="_x0000_s6586"/>
                </a:ext>
                <a:ext uri="{FF2B5EF4-FFF2-40B4-BE49-F238E27FC236}">
                  <a16:creationId xmlns:a16="http://schemas.microsoft.com/office/drawing/2014/main" id="{00000000-0008-0000-0800-0000B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968</xdr:row>
          <xdr:rowOff>38100</xdr:rowOff>
        </xdr:from>
        <xdr:to>
          <xdr:col>5</xdr:col>
          <xdr:colOff>4343400</xdr:colOff>
          <xdr:row>968</xdr:row>
          <xdr:rowOff>1619250</xdr:rowOff>
        </xdr:to>
        <xdr:sp macro="" textlink="">
          <xdr:nvSpPr>
            <xdr:cNvPr id="6587" name="BarCodeCtrl139" hidden="1">
              <a:extLst>
                <a:ext uri="{63B3BB69-23CF-44E3-9099-C40C66FF867C}">
                  <a14:compatExt spid="_x0000_s6587"/>
                </a:ext>
                <a:ext uri="{FF2B5EF4-FFF2-40B4-BE49-F238E27FC236}">
                  <a16:creationId xmlns:a16="http://schemas.microsoft.com/office/drawing/2014/main" id="{00000000-0008-0000-0800-0000B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976</xdr:row>
          <xdr:rowOff>38100</xdr:rowOff>
        </xdr:from>
        <xdr:to>
          <xdr:col>5</xdr:col>
          <xdr:colOff>4343400</xdr:colOff>
          <xdr:row>976</xdr:row>
          <xdr:rowOff>1619250</xdr:rowOff>
        </xdr:to>
        <xdr:sp macro="" textlink="">
          <xdr:nvSpPr>
            <xdr:cNvPr id="6588" name="BarCodeCtrl140" hidden="1">
              <a:extLst>
                <a:ext uri="{63B3BB69-23CF-44E3-9099-C40C66FF867C}">
                  <a14:compatExt spid="_x0000_s6588"/>
                </a:ext>
                <a:ext uri="{FF2B5EF4-FFF2-40B4-BE49-F238E27FC236}">
                  <a16:creationId xmlns:a16="http://schemas.microsoft.com/office/drawing/2014/main" id="{00000000-0008-0000-0800-0000B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982</xdr:row>
          <xdr:rowOff>38100</xdr:rowOff>
        </xdr:from>
        <xdr:to>
          <xdr:col>5</xdr:col>
          <xdr:colOff>4343400</xdr:colOff>
          <xdr:row>982</xdr:row>
          <xdr:rowOff>1619250</xdr:rowOff>
        </xdr:to>
        <xdr:sp macro="" textlink="">
          <xdr:nvSpPr>
            <xdr:cNvPr id="6589" name="BarCodeCtrl141" hidden="1">
              <a:extLst>
                <a:ext uri="{63B3BB69-23CF-44E3-9099-C40C66FF867C}">
                  <a14:compatExt spid="_x0000_s6589"/>
                </a:ext>
                <a:ext uri="{FF2B5EF4-FFF2-40B4-BE49-F238E27FC236}">
                  <a16:creationId xmlns:a16="http://schemas.microsoft.com/office/drawing/2014/main" id="{00000000-0008-0000-0800-0000B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990</xdr:row>
          <xdr:rowOff>38100</xdr:rowOff>
        </xdr:from>
        <xdr:to>
          <xdr:col>5</xdr:col>
          <xdr:colOff>4343400</xdr:colOff>
          <xdr:row>990</xdr:row>
          <xdr:rowOff>1619250</xdr:rowOff>
        </xdr:to>
        <xdr:sp macro="" textlink="">
          <xdr:nvSpPr>
            <xdr:cNvPr id="6590" name="BarCodeCtrl142" hidden="1">
              <a:extLst>
                <a:ext uri="{63B3BB69-23CF-44E3-9099-C40C66FF867C}">
                  <a14:compatExt spid="_x0000_s6590"/>
                </a:ext>
                <a:ext uri="{FF2B5EF4-FFF2-40B4-BE49-F238E27FC236}">
                  <a16:creationId xmlns:a16="http://schemas.microsoft.com/office/drawing/2014/main" id="{00000000-0008-0000-0800-0000B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996</xdr:row>
          <xdr:rowOff>38100</xdr:rowOff>
        </xdr:from>
        <xdr:to>
          <xdr:col>5</xdr:col>
          <xdr:colOff>4343400</xdr:colOff>
          <xdr:row>996</xdr:row>
          <xdr:rowOff>1619250</xdr:rowOff>
        </xdr:to>
        <xdr:sp macro="" textlink="">
          <xdr:nvSpPr>
            <xdr:cNvPr id="6591" name="BarCodeCtrl143" hidden="1">
              <a:extLst>
                <a:ext uri="{63B3BB69-23CF-44E3-9099-C40C66FF867C}">
                  <a14:compatExt spid="_x0000_s6591"/>
                </a:ext>
                <a:ext uri="{FF2B5EF4-FFF2-40B4-BE49-F238E27FC236}">
                  <a16:creationId xmlns:a16="http://schemas.microsoft.com/office/drawing/2014/main" id="{00000000-0008-0000-0800-0000B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1004</xdr:row>
          <xdr:rowOff>38100</xdr:rowOff>
        </xdr:from>
        <xdr:to>
          <xdr:col>5</xdr:col>
          <xdr:colOff>4343400</xdr:colOff>
          <xdr:row>1004</xdr:row>
          <xdr:rowOff>1619250</xdr:rowOff>
        </xdr:to>
        <xdr:sp macro="" textlink="">
          <xdr:nvSpPr>
            <xdr:cNvPr id="6592" name="BarCodeCtrl144" hidden="1">
              <a:extLst>
                <a:ext uri="{63B3BB69-23CF-44E3-9099-C40C66FF867C}">
                  <a14:compatExt spid="_x0000_s6592"/>
                </a:ext>
                <a:ext uri="{FF2B5EF4-FFF2-40B4-BE49-F238E27FC236}">
                  <a16:creationId xmlns:a16="http://schemas.microsoft.com/office/drawing/2014/main" id="{00000000-0008-0000-0800-0000C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1010</xdr:row>
          <xdr:rowOff>38100</xdr:rowOff>
        </xdr:from>
        <xdr:to>
          <xdr:col>5</xdr:col>
          <xdr:colOff>4343400</xdr:colOff>
          <xdr:row>1010</xdr:row>
          <xdr:rowOff>1619250</xdr:rowOff>
        </xdr:to>
        <xdr:sp macro="" textlink="">
          <xdr:nvSpPr>
            <xdr:cNvPr id="6593" name="BarCodeCtrl145" hidden="1">
              <a:extLst>
                <a:ext uri="{63B3BB69-23CF-44E3-9099-C40C66FF867C}">
                  <a14:compatExt spid="_x0000_s6593"/>
                </a:ext>
                <a:ext uri="{FF2B5EF4-FFF2-40B4-BE49-F238E27FC236}">
                  <a16:creationId xmlns:a16="http://schemas.microsoft.com/office/drawing/2014/main" id="{00000000-0008-0000-0800-0000C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1018</xdr:row>
          <xdr:rowOff>38100</xdr:rowOff>
        </xdr:from>
        <xdr:to>
          <xdr:col>5</xdr:col>
          <xdr:colOff>4343400</xdr:colOff>
          <xdr:row>1018</xdr:row>
          <xdr:rowOff>1619250</xdr:rowOff>
        </xdr:to>
        <xdr:sp macro="" textlink="">
          <xdr:nvSpPr>
            <xdr:cNvPr id="6594" name="BarCodeCtrl146" hidden="1">
              <a:extLst>
                <a:ext uri="{63B3BB69-23CF-44E3-9099-C40C66FF867C}">
                  <a14:compatExt spid="_x0000_s6594"/>
                </a:ext>
                <a:ext uri="{FF2B5EF4-FFF2-40B4-BE49-F238E27FC236}">
                  <a16:creationId xmlns:a16="http://schemas.microsoft.com/office/drawing/2014/main" id="{00000000-0008-0000-0800-0000C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1024</xdr:row>
          <xdr:rowOff>38100</xdr:rowOff>
        </xdr:from>
        <xdr:to>
          <xdr:col>5</xdr:col>
          <xdr:colOff>4343400</xdr:colOff>
          <xdr:row>1024</xdr:row>
          <xdr:rowOff>1619250</xdr:rowOff>
        </xdr:to>
        <xdr:sp macro="" textlink="">
          <xdr:nvSpPr>
            <xdr:cNvPr id="6595" name="BarCodeCtrl147" hidden="1">
              <a:extLst>
                <a:ext uri="{63B3BB69-23CF-44E3-9099-C40C66FF867C}">
                  <a14:compatExt spid="_x0000_s6595"/>
                </a:ext>
                <a:ext uri="{FF2B5EF4-FFF2-40B4-BE49-F238E27FC236}">
                  <a16:creationId xmlns:a16="http://schemas.microsoft.com/office/drawing/2014/main" id="{00000000-0008-0000-0800-0000C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1032</xdr:row>
          <xdr:rowOff>38100</xdr:rowOff>
        </xdr:from>
        <xdr:to>
          <xdr:col>5</xdr:col>
          <xdr:colOff>4343400</xdr:colOff>
          <xdr:row>1032</xdr:row>
          <xdr:rowOff>1619250</xdr:rowOff>
        </xdr:to>
        <xdr:sp macro="" textlink="">
          <xdr:nvSpPr>
            <xdr:cNvPr id="6596" name="BarCodeCtrl148" hidden="1">
              <a:extLst>
                <a:ext uri="{63B3BB69-23CF-44E3-9099-C40C66FF867C}">
                  <a14:compatExt spid="_x0000_s6596"/>
                </a:ext>
                <a:ext uri="{FF2B5EF4-FFF2-40B4-BE49-F238E27FC236}">
                  <a16:creationId xmlns:a16="http://schemas.microsoft.com/office/drawing/2014/main" id="{00000000-0008-0000-0800-0000C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1038</xdr:row>
          <xdr:rowOff>38100</xdr:rowOff>
        </xdr:from>
        <xdr:to>
          <xdr:col>5</xdr:col>
          <xdr:colOff>4343400</xdr:colOff>
          <xdr:row>1038</xdr:row>
          <xdr:rowOff>1619250</xdr:rowOff>
        </xdr:to>
        <xdr:sp macro="" textlink="">
          <xdr:nvSpPr>
            <xdr:cNvPr id="6597" name="BarCodeCtrl149" hidden="1">
              <a:extLst>
                <a:ext uri="{63B3BB69-23CF-44E3-9099-C40C66FF867C}">
                  <a14:compatExt spid="_x0000_s6597"/>
                </a:ext>
                <a:ext uri="{FF2B5EF4-FFF2-40B4-BE49-F238E27FC236}">
                  <a16:creationId xmlns:a16="http://schemas.microsoft.com/office/drawing/2014/main" id="{00000000-0008-0000-0800-0000C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1046</xdr:row>
          <xdr:rowOff>38100</xdr:rowOff>
        </xdr:from>
        <xdr:to>
          <xdr:col>5</xdr:col>
          <xdr:colOff>4343400</xdr:colOff>
          <xdr:row>1046</xdr:row>
          <xdr:rowOff>1619250</xdr:rowOff>
        </xdr:to>
        <xdr:sp macro="" textlink="">
          <xdr:nvSpPr>
            <xdr:cNvPr id="6598" name="BarCodeCtrl150" hidden="1">
              <a:extLst>
                <a:ext uri="{63B3BB69-23CF-44E3-9099-C40C66FF867C}">
                  <a14:compatExt spid="_x0000_s6598"/>
                </a:ext>
                <a:ext uri="{FF2B5EF4-FFF2-40B4-BE49-F238E27FC236}">
                  <a16:creationId xmlns:a16="http://schemas.microsoft.com/office/drawing/2014/main" id="{00000000-0008-0000-0800-0000C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1052</xdr:row>
          <xdr:rowOff>38100</xdr:rowOff>
        </xdr:from>
        <xdr:to>
          <xdr:col>5</xdr:col>
          <xdr:colOff>4343400</xdr:colOff>
          <xdr:row>1052</xdr:row>
          <xdr:rowOff>1619250</xdr:rowOff>
        </xdr:to>
        <xdr:sp macro="" textlink="">
          <xdr:nvSpPr>
            <xdr:cNvPr id="6599" name="BarCodeCtrl151" hidden="1">
              <a:extLst>
                <a:ext uri="{63B3BB69-23CF-44E3-9099-C40C66FF867C}">
                  <a14:compatExt spid="_x0000_s6599"/>
                </a:ext>
                <a:ext uri="{FF2B5EF4-FFF2-40B4-BE49-F238E27FC236}">
                  <a16:creationId xmlns:a16="http://schemas.microsoft.com/office/drawing/2014/main" id="{00000000-0008-0000-0800-0000C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1060</xdr:row>
          <xdr:rowOff>38100</xdr:rowOff>
        </xdr:from>
        <xdr:to>
          <xdr:col>5</xdr:col>
          <xdr:colOff>4343400</xdr:colOff>
          <xdr:row>1060</xdr:row>
          <xdr:rowOff>1619250</xdr:rowOff>
        </xdr:to>
        <xdr:sp macro="" textlink="">
          <xdr:nvSpPr>
            <xdr:cNvPr id="6600" name="BarCodeCtrl152" hidden="1">
              <a:extLst>
                <a:ext uri="{63B3BB69-23CF-44E3-9099-C40C66FF867C}">
                  <a14:compatExt spid="_x0000_s6600"/>
                </a:ext>
                <a:ext uri="{FF2B5EF4-FFF2-40B4-BE49-F238E27FC236}">
                  <a16:creationId xmlns:a16="http://schemas.microsoft.com/office/drawing/2014/main" id="{00000000-0008-0000-0800-0000C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1066</xdr:row>
          <xdr:rowOff>38100</xdr:rowOff>
        </xdr:from>
        <xdr:to>
          <xdr:col>5</xdr:col>
          <xdr:colOff>4343400</xdr:colOff>
          <xdr:row>1066</xdr:row>
          <xdr:rowOff>1619250</xdr:rowOff>
        </xdr:to>
        <xdr:sp macro="" textlink="">
          <xdr:nvSpPr>
            <xdr:cNvPr id="6601" name="BarCodeCtrl153" hidden="1">
              <a:extLst>
                <a:ext uri="{63B3BB69-23CF-44E3-9099-C40C66FF867C}">
                  <a14:compatExt spid="_x0000_s6601"/>
                </a:ext>
                <a:ext uri="{FF2B5EF4-FFF2-40B4-BE49-F238E27FC236}">
                  <a16:creationId xmlns:a16="http://schemas.microsoft.com/office/drawing/2014/main" id="{00000000-0008-0000-0800-0000C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1074</xdr:row>
          <xdr:rowOff>38100</xdr:rowOff>
        </xdr:from>
        <xdr:to>
          <xdr:col>5</xdr:col>
          <xdr:colOff>4343400</xdr:colOff>
          <xdr:row>1074</xdr:row>
          <xdr:rowOff>1619250</xdr:rowOff>
        </xdr:to>
        <xdr:sp macro="" textlink="">
          <xdr:nvSpPr>
            <xdr:cNvPr id="6602" name="BarCodeCtrl154" hidden="1">
              <a:extLst>
                <a:ext uri="{63B3BB69-23CF-44E3-9099-C40C66FF867C}">
                  <a14:compatExt spid="_x0000_s6602"/>
                </a:ext>
                <a:ext uri="{FF2B5EF4-FFF2-40B4-BE49-F238E27FC236}">
                  <a16:creationId xmlns:a16="http://schemas.microsoft.com/office/drawing/2014/main" id="{00000000-0008-0000-0800-0000C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1080</xdr:row>
          <xdr:rowOff>38100</xdr:rowOff>
        </xdr:from>
        <xdr:to>
          <xdr:col>5</xdr:col>
          <xdr:colOff>4343400</xdr:colOff>
          <xdr:row>1080</xdr:row>
          <xdr:rowOff>1619250</xdr:rowOff>
        </xdr:to>
        <xdr:sp macro="" textlink="">
          <xdr:nvSpPr>
            <xdr:cNvPr id="6603" name="BarCodeCtrl155" hidden="1">
              <a:extLst>
                <a:ext uri="{63B3BB69-23CF-44E3-9099-C40C66FF867C}">
                  <a14:compatExt spid="_x0000_s6603"/>
                </a:ext>
                <a:ext uri="{FF2B5EF4-FFF2-40B4-BE49-F238E27FC236}">
                  <a16:creationId xmlns:a16="http://schemas.microsoft.com/office/drawing/2014/main" id="{00000000-0008-0000-0800-0000C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1088</xdr:row>
          <xdr:rowOff>38100</xdr:rowOff>
        </xdr:from>
        <xdr:to>
          <xdr:col>5</xdr:col>
          <xdr:colOff>4343400</xdr:colOff>
          <xdr:row>1088</xdr:row>
          <xdr:rowOff>1619250</xdr:rowOff>
        </xdr:to>
        <xdr:sp macro="" textlink="">
          <xdr:nvSpPr>
            <xdr:cNvPr id="6604" name="BarCodeCtrl156" hidden="1">
              <a:extLst>
                <a:ext uri="{63B3BB69-23CF-44E3-9099-C40C66FF867C}">
                  <a14:compatExt spid="_x0000_s6604"/>
                </a:ext>
                <a:ext uri="{FF2B5EF4-FFF2-40B4-BE49-F238E27FC236}">
                  <a16:creationId xmlns:a16="http://schemas.microsoft.com/office/drawing/2014/main" id="{00000000-0008-0000-0800-0000C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1094</xdr:row>
          <xdr:rowOff>38100</xdr:rowOff>
        </xdr:from>
        <xdr:to>
          <xdr:col>5</xdr:col>
          <xdr:colOff>4343400</xdr:colOff>
          <xdr:row>1094</xdr:row>
          <xdr:rowOff>1619250</xdr:rowOff>
        </xdr:to>
        <xdr:sp macro="" textlink="">
          <xdr:nvSpPr>
            <xdr:cNvPr id="6605" name="BarCodeCtrl157" hidden="1">
              <a:extLst>
                <a:ext uri="{63B3BB69-23CF-44E3-9099-C40C66FF867C}">
                  <a14:compatExt spid="_x0000_s6605"/>
                </a:ext>
                <a:ext uri="{FF2B5EF4-FFF2-40B4-BE49-F238E27FC236}">
                  <a16:creationId xmlns:a16="http://schemas.microsoft.com/office/drawing/2014/main" id="{00000000-0008-0000-0800-0000C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1102</xdr:row>
          <xdr:rowOff>38100</xdr:rowOff>
        </xdr:from>
        <xdr:to>
          <xdr:col>5</xdr:col>
          <xdr:colOff>4343400</xdr:colOff>
          <xdr:row>1102</xdr:row>
          <xdr:rowOff>1619250</xdr:rowOff>
        </xdr:to>
        <xdr:sp macro="" textlink="">
          <xdr:nvSpPr>
            <xdr:cNvPr id="6606" name="BarCodeCtrl158" hidden="1">
              <a:extLst>
                <a:ext uri="{63B3BB69-23CF-44E3-9099-C40C66FF867C}">
                  <a14:compatExt spid="_x0000_s6606"/>
                </a:ext>
                <a:ext uri="{FF2B5EF4-FFF2-40B4-BE49-F238E27FC236}">
                  <a16:creationId xmlns:a16="http://schemas.microsoft.com/office/drawing/2014/main" id="{00000000-0008-0000-0800-0000C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1108</xdr:row>
          <xdr:rowOff>38100</xdr:rowOff>
        </xdr:from>
        <xdr:to>
          <xdr:col>5</xdr:col>
          <xdr:colOff>4343400</xdr:colOff>
          <xdr:row>1108</xdr:row>
          <xdr:rowOff>1619250</xdr:rowOff>
        </xdr:to>
        <xdr:sp macro="" textlink="">
          <xdr:nvSpPr>
            <xdr:cNvPr id="6607" name="BarCodeCtrl159" hidden="1">
              <a:extLst>
                <a:ext uri="{63B3BB69-23CF-44E3-9099-C40C66FF867C}">
                  <a14:compatExt spid="_x0000_s6607"/>
                </a:ext>
                <a:ext uri="{FF2B5EF4-FFF2-40B4-BE49-F238E27FC236}">
                  <a16:creationId xmlns:a16="http://schemas.microsoft.com/office/drawing/2014/main" id="{00000000-0008-0000-0800-0000C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1116</xdr:row>
          <xdr:rowOff>38100</xdr:rowOff>
        </xdr:from>
        <xdr:to>
          <xdr:col>5</xdr:col>
          <xdr:colOff>4343400</xdr:colOff>
          <xdr:row>1116</xdr:row>
          <xdr:rowOff>1619250</xdr:rowOff>
        </xdr:to>
        <xdr:sp macro="" textlink="">
          <xdr:nvSpPr>
            <xdr:cNvPr id="6608" name="BarCodeCtrl160" hidden="1">
              <a:extLst>
                <a:ext uri="{63B3BB69-23CF-44E3-9099-C40C66FF867C}">
                  <a14:compatExt spid="_x0000_s6608"/>
                </a:ext>
                <a:ext uri="{FF2B5EF4-FFF2-40B4-BE49-F238E27FC236}">
                  <a16:creationId xmlns:a16="http://schemas.microsoft.com/office/drawing/2014/main" id="{00000000-0008-0000-0800-0000D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1122</xdr:row>
          <xdr:rowOff>38100</xdr:rowOff>
        </xdr:from>
        <xdr:to>
          <xdr:col>5</xdr:col>
          <xdr:colOff>4343400</xdr:colOff>
          <xdr:row>1122</xdr:row>
          <xdr:rowOff>1619250</xdr:rowOff>
        </xdr:to>
        <xdr:sp macro="" textlink="">
          <xdr:nvSpPr>
            <xdr:cNvPr id="6609" name="BarCodeCtrl161" hidden="1">
              <a:extLst>
                <a:ext uri="{63B3BB69-23CF-44E3-9099-C40C66FF867C}">
                  <a14:compatExt spid="_x0000_s6609"/>
                </a:ext>
                <a:ext uri="{FF2B5EF4-FFF2-40B4-BE49-F238E27FC236}">
                  <a16:creationId xmlns:a16="http://schemas.microsoft.com/office/drawing/2014/main" id="{00000000-0008-0000-0800-0000D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1130</xdr:row>
          <xdr:rowOff>38100</xdr:rowOff>
        </xdr:from>
        <xdr:to>
          <xdr:col>5</xdr:col>
          <xdr:colOff>4343400</xdr:colOff>
          <xdr:row>1130</xdr:row>
          <xdr:rowOff>1619250</xdr:rowOff>
        </xdr:to>
        <xdr:sp macro="" textlink="">
          <xdr:nvSpPr>
            <xdr:cNvPr id="6610" name="BarCodeCtrl162" hidden="1">
              <a:extLst>
                <a:ext uri="{63B3BB69-23CF-44E3-9099-C40C66FF867C}">
                  <a14:compatExt spid="_x0000_s6610"/>
                </a:ext>
                <a:ext uri="{FF2B5EF4-FFF2-40B4-BE49-F238E27FC236}">
                  <a16:creationId xmlns:a16="http://schemas.microsoft.com/office/drawing/2014/main" id="{00000000-0008-0000-0800-0000D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1136</xdr:row>
          <xdr:rowOff>38100</xdr:rowOff>
        </xdr:from>
        <xdr:to>
          <xdr:col>5</xdr:col>
          <xdr:colOff>4343400</xdr:colOff>
          <xdr:row>1136</xdr:row>
          <xdr:rowOff>1619250</xdr:rowOff>
        </xdr:to>
        <xdr:sp macro="" textlink="">
          <xdr:nvSpPr>
            <xdr:cNvPr id="6611" name="BarCodeCtrl163" hidden="1">
              <a:extLst>
                <a:ext uri="{63B3BB69-23CF-44E3-9099-C40C66FF867C}">
                  <a14:compatExt spid="_x0000_s6611"/>
                </a:ext>
                <a:ext uri="{FF2B5EF4-FFF2-40B4-BE49-F238E27FC236}">
                  <a16:creationId xmlns:a16="http://schemas.microsoft.com/office/drawing/2014/main" id="{00000000-0008-0000-0800-0000D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1144</xdr:row>
          <xdr:rowOff>38100</xdr:rowOff>
        </xdr:from>
        <xdr:to>
          <xdr:col>5</xdr:col>
          <xdr:colOff>4343400</xdr:colOff>
          <xdr:row>1144</xdr:row>
          <xdr:rowOff>1619250</xdr:rowOff>
        </xdr:to>
        <xdr:sp macro="" textlink="">
          <xdr:nvSpPr>
            <xdr:cNvPr id="6612" name="BarCodeCtrl164" hidden="1">
              <a:extLst>
                <a:ext uri="{63B3BB69-23CF-44E3-9099-C40C66FF867C}">
                  <a14:compatExt spid="_x0000_s6612"/>
                </a:ext>
                <a:ext uri="{FF2B5EF4-FFF2-40B4-BE49-F238E27FC236}">
                  <a16:creationId xmlns:a16="http://schemas.microsoft.com/office/drawing/2014/main" id="{00000000-0008-0000-0800-0000D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1150</xdr:row>
          <xdr:rowOff>38100</xdr:rowOff>
        </xdr:from>
        <xdr:to>
          <xdr:col>5</xdr:col>
          <xdr:colOff>4343400</xdr:colOff>
          <xdr:row>1150</xdr:row>
          <xdr:rowOff>1619250</xdr:rowOff>
        </xdr:to>
        <xdr:sp macro="" textlink="">
          <xdr:nvSpPr>
            <xdr:cNvPr id="6613" name="BarCodeCtrl165" hidden="1">
              <a:extLst>
                <a:ext uri="{63B3BB69-23CF-44E3-9099-C40C66FF867C}">
                  <a14:compatExt spid="_x0000_s6613"/>
                </a:ext>
                <a:ext uri="{FF2B5EF4-FFF2-40B4-BE49-F238E27FC236}">
                  <a16:creationId xmlns:a16="http://schemas.microsoft.com/office/drawing/2014/main" id="{00000000-0008-0000-0800-0000D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1158</xdr:row>
          <xdr:rowOff>38100</xdr:rowOff>
        </xdr:from>
        <xdr:to>
          <xdr:col>5</xdr:col>
          <xdr:colOff>4343400</xdr:colOff>
          <xdr:row>1158</xdr:row>
          <xdr:rowOff>1619250</xdr:rowOff>
        </xdr:to>
        <xdr:sp macro="" textlink="">
          <xdr:nvSpPr>
            <xdr:cNvPr id="6614" name="BarCodeCtrl166" hidden="1">
              <a:extLst>
                <a:ext uri="{63B3BB69-23CF-44E3-9099-C40C66FF867C}">
                  <a14:compatExt spid="_x0000_s6614"/>
                </a:ext>
                <a:ext uri="{FF2B5EF4-FFF2-40B4-BE49-F238E27FC236}">
                  <a16:creationId xmlns:a16="http://schemas.microsoft.com/office/drawing/2014/main" id="{00000000-0008-0000-0800-0000D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1164</xdr:row>
          <xdr:rowOff>38100</xdr:rowOff>
        </xdr:from>
        <xdr:to>
          <xdr:col>5</xdr:col>
          <xdr:colOff>4343400</xdr:colOff>
          <xdr:row>1164</xdr:row>
          <xdr:rowOff>1619250</xdr:rowOff>
        </xdr:to>
        <xdr:sp macro="" textlink="">
          <xdr:nvSpPr>
            <xdr:cNvPr id="6615" name="BarCodeCtrl167" hidden="1">
              <a:extLst>
                <a:ext uri="{63B3BB69-23CF-44E3-9099-C40C66FF867C}">
                  <a14:compatExt spid="_x0000_s6615"/>
                </a:ext>
                <a:ext uri="{FF2B5EF4-FFF2-40B4-BE49-F238E27FC236}">
                  <a16:creationId xmlns:a16="http://schemas.microsoft.com/office/drawing/2014/main" id="{00000000-0008-0000-0800-0000D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1172</xdr:row>
          <xdr:rowOff>38100</xdr:rowOff>
        </xdr:from>
        <xdr:to>
          <xdr:col>5</xdr:col>
          <xdr:colOff>4343400</xdr:colOff>
          <xdr:row>1172</xdr:row>
          <xdr:rowOff>1619250</xdr:rowOff>
        </xdr:to>
        <xdr:sp macro="" textlink="">
          <xdr:nvSpPr>
            <xdr:cNvPr id="6616" name="BarCodeCtrl168" hidden="1">
              <a:extLst>
                <a:ext uri="{63B3BB69-23CF-44E3-9099-C40C66FF867C}">
                  <a14:compatExt spid="_x0000_s6616"/>
                </a:ext>
                <a:ext uri="{FF2B5EF4-FFF2-40B4-BE49-F238E27FC236}">
                  <a16:creationId xmlns:a16="http://schemas.microsoft.com/office/drawing/2014/main" id="{00000000-0008-0000-0800-0000D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1178</xdr:row>
          <xdr:rowOff>38100</xdr:rowOff>
        </xdr:from>
        <xdr:to>
          <xdr:col>5</xdr:col>
          <xdr:colOff>4343400</xdr:colOff>
          <xdr:row>1178</xdr:row>
          <xdr:rowOff>1619250</xdr:rowOff>
        </xdr:to>
        <xdr:sp macro="" textlink="">
          <xdr:nvSpPr>
            <xdr:cNvPr id="6617" name="BarCodeCtrl169" hidden="1">
              <a:extLst>
                <a:ext uri="{63B3BB69-23CF-44E3-9099-C40C66FF867C}">
                  <a14:compatExt spid="_x0000_s6617"/>
                </a:ext>
                <a:ext uri="{FF2B5EF4-FFF2-40B4-BE49-F238E27FC236}">
                  <a16:creationId xmlns:a16="http://schemas.microsoft.com/office/drawing/2014/main" id="{00000000-0008-0000-0800-0000D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1186</xdr:row>
          <xdr:rowOff>38100</xdr:rowOff>
        </xdr:from>
        <xdr:to>
          <xdr:col>5</xdr:col>
          <xdr:colOff>4343400</xdr:colOff>
          <xdr:row>1186</xdr:row>
          <xdr:rowOff>1619250</xdr:rowOff>
        </xdr:to>
        <xdr:sp macro="" textlink="">
          <xdr:nvSpPr>
            <xdr:cNvPr id="6618" name="BarCodeCtrl170" hidden="1">
              <a:extLst>
                <a:ext uri="{63B3BB69-23CF-44E3-9099-C40C66FF867C}">
                  <a14:compatExt spid="_x0000_s6618"/>
                </a:ext>
                <a:ext uri="{FF2B5EF4-FFF2-40B4-BE49-F238E27FC236}">
                  <a16:creationId xmlns:a16="http://schemas.microsoft.com/office/drawing/2014/main" id="{00000000-0008-0000-0800-0000D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1192</xdr:row>
          <xdr:rowOff>38100</xdr:rowOff>
        </xdr:from>
        <xdr:to>
          <xdr:col>5</xdr:col>
          <xdr:colOff>4343400</xdr:colOff>
          <xdr:row>1192</xdr:row>
          <xdr:rowOff>1619250</xdr:rowOff>
        </xdr:to>
        <xdr:sp macro="" textlink="">
          <xdr:nvSpPr>
            <xdr:cNvPr id="6619" name="BarCodeCtrl171" hidden="1">
              <a:extLst>
                <a:ext uri="{63B3BB69-23CF-44E3-9099-C40C66FF867C}">
                  <a14:compatExt spid="_x0000_s6619"/>
                </a:ext>
                <a:ext uri="{FF2B5EF4-FFF2-40B4-BE49-F238E27FC236}">
                  <a16:creationId xmlns:a16="http://schemas.microsoft.com/office/drawing/2014/main" id="{00000000-0008-0000-0800-0000D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1200</xdr:row>
          <xdr:rowOff>38100</xdr:rowOff>
        </xdr:from>
        <xdr:to>
          <xdr:col>5</xdr:col>
          <xdr:colOff>4343400</xdr:colOff>
          <xdr:row>1200</xdr:row>
          <xdr:rowOff>1619250</xdr:rowOff>
        </xdr:to>
        <xdr:sp macro="" textlink="">
          <xdr:nvSpPr>
            <xdr:cNvPr id="6620" name="BarCodeCtrl172" hidden="1">
              <a:extLst>
                <a:ext uri="{63B3BB69-23CF-44E3-9099-C40C66FF867C}">
                  <a14:compatExt spid="_x0000_s6620"/>
                </a:ext>
                <a:ext uri="{FF2B5EF4-FFF2-40B4-BE49-F238E27FC236}">
                  <a16:creationId xmlns:a16="http://schemas.microsoft.com/office/drawing/2014/main" id="{00000000-0008-0000-0800-0000D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1206</xdr:row>
          <xdr:rowOff>38100</xdr:rowOff>
        </xdr:from>
        <xdr:to>
          <xdr:col>5</xdr:col>
          <xdr:colOff>4343400</xdr:colOff>
          <xdr:row>1206</xdr:row>
          <xdr:rowOff>1619250</xdr:rowOff>
        </xdr:to>
        <xdr:sp macro="" textlink="">
          <xdr:nvSpPr>
            <xdr:cNvPr id="6621" name="BarCodeCtrl173" hidden="1">
              <a:extLst>
                <a:ext uri="{63B3BB69-23CF-44E3-9099-C40C66FF867C}">
                  <a14:compatExt spid="_x0000_s6621"/>
                </a:ext>
                <a:ext uri="{FF2B5EF4-FFF2-40B4-BE49-F238E27FC236}">
                  <a16:creationId xmlns:a16="http://schemas.microsoft.com/office/drawing/2014/main" id="{00000000-0008-0000-0800-0000D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1214</xdr:row>
          <xdr:rowOff>38100</xdr:rowOff>
        </xdr:from>
        <xdr:to>
          <xdr:col>5</xdr:col>
          <xdr:colOff>4343400</xdr:colOff>
          <xdr:row>1214</xdr:row>
          <xdr:rowOff>1619250</xdr:rowOff>
        </xdr:to>
        <xdr:sp macro="" textlink="">
          <xdr:nvSpPr>
            <xdr:cNvPr id="6622" name="BarCodeCtrl174" hidden="1">
              <a:extLst>
                <a:ext uri="{63B3BB69-23CF-44E3-9099-C40C66FF867C}">
                  <a14:compatExt spid="_x0000_s6622"/>
                </a:ext>
                <a:ext uri="{FF2B5EF4-FFF2-40B4-BE49-F238E27FC236}">
                  <a16:creationId xmlns:a16="http://schemas.microsoft.com/office/drawing/2014/main" id="{00000000-0008-0000-0800-0000D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1220</xdr:row>
          <xdr:rowOff>38100</xdr:rowOff>
        </xdr:from>
        <xdr:to>
          <xdr:col>5</xdr:col>
          <xdr:colOff>4343400</xdr:colOff>
          <xdr:row>1220</xdr:row>
          <xdr:rowOff>1619250</xdr:rowOff>
        </xdr:to>
        <xdr:sp macro="" textlink="">
          <xdr:nvSpPr>
            <xdr:cNvPr id="6623" name="BarCodeCtrl175" hidden="1">
              <a:extLst>
                <a:ext uri="{63B3BB69-23CF-44E3-9099-C40C66FF867C}">
                  <a14:compatExt spid="_x0000_s6623"/>
                </a:ext>
                <a:ext uri="{FF2B5EF4-FFF2-40B4-BE49-F238E27FC236}">
                  <a16:creationId xmlns:a16="http://schemas.microsoft.com/office/drawing/2014/main" id="{00000000-0008-0000-0800-0000D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1228</xdr:row>
          <xdr:rowOff>38100</xdr:rowOff>
        </xdr:from>
        <xdr:to>
          <xdr:col>5</xdr:col>
          <xdr:colOff>4343400</xdr:colOff>
          <xdr:row>1228</xdr:row>
          <xdr:rowOff>1619250</xdr:rowOff>
        </xdr:to>
        <xdr:sp macro="" textlink="">
          <xdr:nvSpPr>
            <xdr:cNvPr id="6624" name="BarCodeCtrl176" hidden="1">
              <a:extLst>
                <a:ext uri="{63B3BB69-23CF-44E3-9099-C40C66FF867C}">
                  <a14:compatExt spid="_x0000_s6624"/>
                </a:ext>
                <a:ext uri="{FF2B5EF4-FFF2-40B4-BE49-F238E27FC236}">
                  <a16:creationId xmlns:a16="http://schemas.microsoft.com/office/drawing/2014/main" id="{00000000-0008-0000-0800-0000E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1234</xdr:row>
          <xdr:rowOff>38100</xdr:rowOff>
        </xdr:from>
        <xdr:to>
          <xdr:col>5</xdr:col>
          <xdr:colOff>4343400</xdr:colOff>
          <xdr:row>1234</xdr:row>
          <xdr:rowOff>1619250</xdr:rowOff>
        </xdr:to>
        <xdr:sp macro="" textlink="">
          <xdr:nvSpPr>
            <xdr:cNvPr id="6625" name="BarCodeCtrl177" hidden="1">
              <a:extLst>
                <a:ext uri="{63B3BB69-23CF-44E3-9099-C40C66FF867C}">
                  <a14:compatExt spid="_x0000_s6625"/>
                </a:ext>
                <a:ext uri="{FF2B5EF4-FFF2-40B4-BE49-F238E27FC236}">
                  <a16:creationId xmlns:a16="http://schemas.microsoft.com/office/drawing/2014/main" id="{00000000-0008-0000-0800-0000E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1242</xdr:row>
          <xdr:rowOff>38100</xdr:rowOff>
        </xdr:from>
        <xdr:to>
          <xdr:col>5</xdr:col>
          <xdr:colOff>4343400</xdr:colOff>
          <xdr:row>1242</xdr:row>
          <xdr:rowOff>1619250</xdr:rowOff>
        </xdr:to>
        <xdr:sp macro="" textlink="">
          <xdr:nvSpPr>
            <xdr:cNvPr id="6626" name="BarCodeCtrl178" hidden="1">
              <a:extLst>
                <a:ext uri="{63B3BB69-23CF-44E3-9099-C40C66FF867C}">
                  <a14:compatExt spid="_x0000_s6626"/>
                </a:ext>
                <a:ext uri="{FF2B5EF4-FFF2-40B4-BE49-F238E27FC236}">
                  <a16:creationId xmlns:a16="http://schemas.microsoft.com/office/drawing/2014/main" id="{00000000-0008-0000-0800-0000E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1248</xdr:row>
          <xdr:rowOff>38100</xdr:rowOff>
        </xdr:from>
        <xdr:to>
          <xdr:col>5</xdr:col>
          <xdr:colOff>4343400</xdr:colOff>
          <xdr:row>1248</xdr:row>
          <xdr:rowOff>1619250</xdr:rowOff>
        </xdr:to>
        <xdr:sp macro="" textlink="">
          <xdr:nvSpPr>
            <xdr:cNvPr id="6627" name="BarCodeCtrl179" hidden="1">
              <a:extLst>
                <a:ext uri="{63B3BB69-23CF-44E3-9099-C40C66FF867C}">
                  <a14:compatExt spid="_x0000_s6627"/>
                </a:ext>
                <a:ext uri="{FF2B5EF4-FFF2-40B4-BE49-F238E27FC236}">
                  <a16:creationId xmlns:a16="http://schemas.microsoft.com/office/drawing/2014/main" id="{00000000-0008-0000-0800-0000E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1256</xdr:row>
          <xdr:rowOff>38100</xdr:rowOff>
        </xdr:from>
        <xdr:to>
          <xdr:col>5</xdr:col>
          <xdr:colOff>4343400</xdr:colOff>
          <xdr:row>1256</xdr:row>
          <xdr:rowOff>1619250</xdr:rowOff>
        </xdr:to>
        <xdr:sp macro="" textlink="">
          <xdr:nvSpPr>
            <xdr:cNvPr id="6628" name="BarCodeCtrl180" hidden="1">
              <a:extLst>
                <a:ext uri="{63B3BB69-23CF-44E3-9099-C40C66FF867C}">
                  <a14:compatExt spid="_x0000_s6628"/>
                </a:ext>
                <a:ext uri="{FF2B5EF4-FFF2-40B4-BE49-F238E27FC236}">
                  <a16:creationId xmlns:a16="http://schemas.microsoft.com/office/drawing/2014/main" id="{00000000-0008-0000-0800-0000E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1262</xdr:row>
          <xdr:rowOff>38100</xdr:rowOff>
        </xdr:from>
        <xdr:to>
          <xdr:col>5</xdr:col>
          <xdr:colOff>4343400</xdr:colOff>
          <xdr:row>1262</xdr:row>
          <xdr:rowOff>1619250</xdr:rowOff>
        </xdr:to>
        <xdr:sp macro="" textlink="">
          <xdr:nvSpPr>
            <xdr:cNvPr id="6629" name="BarCodeCtrl181" hidden="1">
              <a:extLst>
                <a:ext uri="{63B3BB69-23CF-44E3-9099-C40C66FF867C}">
                  <a14:compatExt spid="_x0000_s6629"/>
                </a:ext>
                <a:ext uri="{FF2B5EF4-FFF2-40B4-BE49-F238E27FC236}">
                  <a16:creationId xmlns:a16="http://schemas.microsoft.com/office/drawing/2014/main" id="{00000000-0008-0000-0800-0000E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1270</xdr:row>
          <xdr:rowOff>38100</xdr:rowOff>
        </xdr:from>
        <xdr:to>
          <xdr:col>5</xdr:col>
          <xdr:colOff>4343400</xdr:colOff>
          <xdr:row>1270</xdr:row>
          <xdr:rowOff>1619250</xdr:rowOff>
        </xdr:to>
        <xdr:sp macro="" textlink="">
          <xdr:nvSpPr>
            <xdr:cNvPr id="6630" name="BarCodeCtrl182" hidden="1">
              <a:extLst>
                <a:ext uri="{63B3BB69-23CF-44E3-9099-C40C66FF867C}">
                  <a14:compatExt spid="_x0000_s6630"/>
                </a:ext>
                <a:ext uri="{FF2B5EF4-FFF2-40B4-BE49-F238E27FC236}">
                  <a16:creationId xmlns:a16="http://schemas.microsoft.com/office/drawing/2014/main" id="{00000000-0008-0000-0800-0000E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1276</xdr:row>
          <xdr:rowOff>38100</xdr:rowOff>
        </xdr:from>
        <xdr:to>
          <xdr:col>5</xdr:col>
          <xdr:colOff>4343400</xdr:colOff>
          <xdr:row>1276</xdr:row>
          <xdr:rowOff>1619250</xdr:rowOff>
        </xdr:to>
        <xdr:sp macro="" textlink="">
          <xdr:nvSpPr>
            <xdr:cNvPr id="6631" name="BarCodeCtrl183" hidden="1">
              <a:extLst>
                <a:ext uri="{63B3BB69-23CF-44E3-9099-C40C66FF867C}">
                  <a14:compatExt spid="_x0000_s6631"/>
                </a:ext>
                <a:ext uri="{FF2B5EF4-FFF2-40B4-BE49-F238E27FC236}">
                  <a16:creationId xmlns:a16="http://schemas.microsoft.com/office/drawing/2014/main" id="{00000000-0008-0000-0800-0000E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1284</xdr:row>
          <xdr:rowOff>38100</xdr:rowOff>
        </xdr:from>
        <xdr:to>
          <xdr:col>5</xdr:col>
          <xdr:colOff>4343400</xdr:colOff>
          <xdr:row>1284</xdr:row>
          <xdr:rowOff>1619250</xdr:rowOff>
        </xdr:to>
        <xdr:sp macro="" textlink="">
          <xdr:nvSpPr>
            <xdr:cNvPr id="6632" name="BarCodeCtrl184" hidden="1">
              <a:extLst>
                <a:ext uri="{63B3BB69-23CF-44E3-9099-C40C66FF867C}">
                  <a14:compatExt spid="_x0000_s6632"/>
                </a:ext>
                <a:ext uri="{FF2B5EF4-FFF2-40B4-BE49-F238E27FC236}">
                  <a16:creationId xmlns:a16="http://schemas.microsoft.com/office/drawing/2014/main" id="{00000000-0008-0000-0800-0000E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1290</xdr:row>
          <xdr:rowOff>38100</xdr:rowOff>
        </xdr:from>
        <xdr:to>
          <xdr:col>5</xdr:col>
          <xdr:colOff>4343400</xdr:colOff>
          <xdr:row>1290</xdr:row>
          <xdr:rowOff>1619250</xdr:rowOff>
        </xdr:to>
        <xdr:sp macro="" textlink="">
          <xdr:nvSpPr>
            <xdr:cNvPr id="6633" name="BarCodeCtrl185" hidden="1">
              <a:extLst>
                <a:ext uri="{63B3BB69-23CF-44E3-9099-C40C66FF867C}">
                  <a14:compatExt spid="_x0000_s6633"/>
                </a:ext>
                <a:ext uri="{FF2B5EF4-FFF2-40B4-BE49-F238E27FC236}">
                  <a16:creationId xmlns:a16="http://schemas.microsoft.com/office/drawing/2014/main" id="{00000000-0008-0000-0800-0000E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1298</xdr:row>
          <xdr:rowOff>38100</xdr:rowOff>
        </xdr:from>
        <xdr:to>
          <xdr:col>5</xdr:col>
          <xdr:colOff>4343400</xdr:colOff>
          <xdr:row>1298</xdr:row>
          <xdr:rowOff>1619250</xdr:rowOff>
        </xdr:to>
        <xdr:sp macro="" textlink="">
          <xdr:nvSpPr>
            <xdr:cNvPr id="6634" name="BarCodeCtrl186" hidden="1">
              <a:extLst>
                <a:ext uri="{63B3BB69-23CF-44E3-9099-C40C66FF867C}">
                  <a14:compatExt spid="_x0000_s6634"/>
                </a:ext>
                <a:ext uri="{FF2B5EF4-FFF2-40B4-BE49-F238E27FC236}">
                  <a16:creationId xmlns:a16="http://schemas.microsoft.com/office/drawing/2014/main" id="{00000000-0008-0000-0800-0000E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1304</xdr:row>
          <xdr:rowOff>38100</xdr:rowOff>
        </xdr:from>
        <xdr:to>
          <xdr:col>5</xdr:col>
          <xdr:colOff>4343400</xdr:colOff>
          <xdr:row>1304</xdr:row>
          <xdr:rowOff>1619250</xdr:rowOff>
        </xdr:to>
        <xdr:sp macro="" textlink="">
          <xdr:nvSpPr>
            <xdr:cNvPr id="6635" name="BarCodeCtrl187" hidden="1">
              <a:extLst>
                <a:ext uri="{63B3BB69-23CF-44E3-9099-C40C66FF867C}">
                  <a14:compatExt spid="_x0000_s6635"/>
                </a:ext>
                <a:ext uri="{FF2B5EF4-FFF2-40B4-BE49-F238E27FC236}">
                  <a16:creationId xmlns:a16="http://schemas.microsoft.com/office/drawing/2014/main" id="{00000000-0008-0000-0800-0000E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1312</xdr:row>
          <xdr:rowOff>38100</xdr:rowOff>
        </xdr:from>
        <xdr:to>
          <xdr:col>5</xdr:col>
          <xdr:colOff>4343400</xdr:colOff>
          <xdr:row>1312</xdr:row>
          <xdr:rowOff>1619250</xdr:rowOff>
        </xdr:to>
        <xdr:sp macro="" textlink="">
          <xdr:nvSpPr>
            <xdr:cNvPr id="6636" name="BarCodeCtrl188" hidden="1">
              <a:extLst>
                <a:ext uri="{63B3BB69-23CF-44E3-9099-C40C66FF867C}">
                  <a14:compatExt spid="_x0000_s6636"/>
                </a:ext>
                <a:ext uri="{FF2B5EF4-FFF2-40B4-BE49-F238E27FC236}">
                  <a16:creationId xmlns:a16="http://schemas.microsoft.com/office/drawing/2014/main" id="{00000000-0008-0000-0800-0000E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1318</xdr:row>
          <xdr:rowOff>38100</xdr:rowOff>
        </xdr:from>
        <xdr:to>
          <xdr:col>5</xdr:col>
          <xdr:colOff>4343400</xdr:colOff>
          <xdr:row>1318</xdr:row>
          <xdr:rowOff>1619250</xdr:rowOff>
        </xdr:to>
        <xdr:sp macro="" textlink="">
          <xdr:nvSpPr>
            <xdr:cNvPr id="6637" name="BarCodeCtrl189" hidden="1">
              <a:extLst>
                <a:ext uri="{63B3BB69-23CF-44E3-9099-C40C66FF867C}">
                  <a14:compatExt spid="_x0000_s6637"/>
                </a:ext>
                <a:ext uri="{FF2B5EF4-FFF2-40B4-BE49-F238E27FC236}">
                  <a16:creationId xmlns:a16="http://schemas.microsoft.com/office/drawing/2014/main" id="{00000000-0008-0000-0800-0000E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1326</xdr:row>
          <xdr:rowOff>38100</xdr:rowOff>
        </xdr:from>
        <xdr:to>
          <xdr:col>5</xdr:col>
          <xdr:colOff>4343400</xdr:colOff>
          <xdr:row>1326</xdr:row>
          <xdr:rowOff>1619250</xdr:rowOff>
        </xdr:to>
        <xdr:sp macro="" textlink="">
          <xdr:nvSpPr>
            <xdr:cNvPr id="6638" name="BarCodeCtrl190" hidden="1">
              <a:extLst>
                <a:ext uri="{63B3BB69-23CF-44E3-9099-C40C66FF867C}">
                  <a14:compatExt spid="_x0000_s6638"/>
                </a:ext>
                <a:ext uri="{FF2B5EF4-FFF2-40B4-BE49-F238E27FC236}">
                  <a16:creationId xmlns:a16="http://schemas.microsoft.com/office/drawing/2014/main" id="{00000000-0008-0000-0800-0000E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1332</xdr:row>
          <xdr:rowOff>38100</xdr:rowOff>
        </xdr:from>
        <xdr:to>
          <xdr:col>5</xdr:col>
          <xdr:colOff>4343400</xdr:colOff>
          <xdr:row>1332</xdr:row>
          <xdr:rowOff>1619250</xdr:rowOff>
        </xdr:to>
        <xdr:sp macro="" textlink="">
          <xdr:nvSpPr>
            <xdr:cNvPr id="6639" name="BarCodeCtrl191" hidden="1">
              <a:extLst>
                <a:ext uri="{63B3BB69-23CF-44E3-9099-C40C66FF867C}">
                  <a14:compatExt spid="_x0000_s6639"/>
                </a:ext>
                <a:ext uri="{FF2B5EF4-FFF2-40B4-BE49-F238E27FC236}">
                  <a16:creationId xmlns:a16="http://schemas.microsoft.com/office/drawing/2014/main" id="{00000000-0008-0000-0800-0000E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1340</xdr:row>
          <xdr:rowOff>38100</xdr:rowOff>
        </xdr:from>
        <xdr:to>
          <xdr:col>5</xdr:col>
          <xdr:colOff>4343400</xdr:colOff>
          <xdr:row>1340</xdr:row>
          <xdr:rowOff>1619250</xdr:rowOff>
        </xdr:to>
        <xdr:sp macro="" textlink="">
          <xdr:nvSpPr>
            <xdr:cNvPr id="6640" name="BarCodeCtrl192" hidden="1">
              <a:extLst>
                <a:ext uri="{63B3BB69-23CF-44E3-9099-C40C66FF867C}">
                  <a14:compatExt spid="_x0000_s6640"/>
                </a:ext>
                <a:ext uri="{FF2B5EF4-FFF2-40B4-BE49-F238E27FC236}">
                  <a16:creationId xmlns:a16="http://schemas.microsoft.com/office/drawing/2014/main" id="{00000000-0008-0000-0800-0000F0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1346</xdr:row>
          <xdr:rowOff>38100</xdr:rowOff>
        </xdr:from>
        <xdr:to>
          <xdr:col>5</xdr:col>
          <xdr:colOff>4343400</xdr:colOff>
          <xdr:row>1346</xdr:row>
          <xdr:rowOff>1619250</xdr:rowOff>
        </xdr:to>
        <xdr:sp macro="" textlink="">
          <xdr:nvSpPr>
            <xdr:cNvPr id="6641" name="BarCodeCtrl193" hidden="1">
              <a:extLst>
                <a:ext uri="{63B3BB69-23CF-44E3-9099-C40C66FF867C}">
                  <a14:compatExt spid="_x0000_s6641"/>
                </a:ext>
                <a:ext uri="{FF2B5EF4-FFF2-40B4-BE49-F238E27FC236}">
                  <a16:creationId xmlns:a16="http://schemas.microsoft.com/office/drawing/2014/main" id="{00000000-0008-0000-0800-0000F1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1354</xdr:row>
          <xdr:rowOff>38100</xdr:rowOff>
        </xdr:from>
        <xdr:to>
          <xdr:col>5</xdr:col>
          <xdr:colOff>4343400</xdr:colOff>
          <xdr:row>1354</xdr:row>
          <xdr:rowOff>1619250</xdr:rowOff>
        </xdr:to>
        <xdr:sp macro="" textlink="">
          <xdr:nvSpPr>
            <xdr:cNvPr id="6642" name="BarCodeCtrl194" hidden="1">
              <a:extLst>
                <a:ext uri="{63B3BB69-23CF-44E3-9099-C40C66FF867C}">
                  <a14:compatExt spid="_x0000_s6642"/>
                </a:ext>
                <a:ext uri="{FF2B5EF4-FFF2-40B4-BE49-F238E27FC236}">
                  <a16:creationId xmlns:a16="http://schemas.microsoft.com/office/drawing/2014/main" id="{00000000-0008-0000-0800-0000F2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1360</xdr:row>
          <xdr:rowOff>38100</xdr:rowOff>
        </xdr:from>
        <xdr:to>
          <xdr:col>5</xdr:col>
          <xdr:colOff>4343400</xdr:colOff>
          <xdr:row>1360</xdr:row>
          <xdr:rowOff>1619250</xdr:rowOff>
        </xdr:to>
        <xdr:sp macro="" textlink="">
          <xdr:nvSpPr>
            <xdr:cNvPr id="6643" name="BarCodeCtrl195" hidden="1">
              <a:extLst>
                <a:ext uri="{63B3BB69-23CF-44E3-9099-C40C66FF867C}">
                  <a14:compatExt spid="_x0000_s6643"/>
                </a:ext>
                <a:ext uri="{FF2B5EF4-FFF2-40B4-BE49-F238E27FC236}">
                  <a16:creationId xmlns:a16="http://schemas.microsoft.com/office/drawing/2014/main" id="{00000000-0008-0000-0800-0000F3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1368</xdr:row>
          <xdr:rowOff>38100</xdr:rowOff>
        </xdr:from>
        <xdr:to>
          <xdr:col>5</xdr:col>
          <xdr:colOff>4343400</xdr:colOff>
          <xdr:row>1368</xdr:row>
          <xdr:rowOff>1619250</xdr:rowOff>
        </xdr:to>
        <xdr:sp macro="" textlink="">
          <xdr:nvSpPr>
            <xdr:cNvPr id="6644" name="BarCodeCtrl196" hidden="1">
              <a:extLst>
                <a:ext uri="{63B3BB69-23CF-44E3-9099-C40C66FF867C}">
                  <a14:compatExt spid="_x0000_s6644"/>
                </a:ext>
                <a:ext uri="{FF2B5EF4-FFF2-40B4-BE49-F238E27FC236}">
                  <a16:creationId xmlns:a16="http://schemas.microsoft.com/office/drawing/2014/main" id="{00000000-0008-0000-0800-0000F4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1374</xdr:row>
          <xdr:rowOff>38100</xdr:rowOff>
        </xdr:from>
        <xdr:to>
          <xdr:col>5</xdr:col>
          <xdr:colOff>4343400</xdr:colOff>
          <xdr:row>1374</xdr:row>
          <xdr:rowOff>1619250</xdr:rowOff>
        </xdr:to>
        <xdr:sp macro="" textlink="">
          <xdr:nvSpPr>
            <xdr:cNvPr id="6645" name="BarCodeCtrl197" hidden="1">
              <a:extLst>
                <a:ext uri="{63B3BB69-23CF-44E3-9099-C40C66FF867C}">
                  <a14:compatExt spid="_x0000_s6645"/>
                </a:ext>
                <a:ext uri="{FF2B5EF4-FFF2-40B4-BE49-F238E27FC236}">
                  <a16:creationId xmlns:a16="http://schemas.microsoft.com/office/drawing/2014/main" id="{00000000-0008-0000-0800-0000F5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1382</xdr:row>
          <xdr:rowOff>38100</xdr:rowOff>
        </xdr:from>
        <xdr:to>
          <xdr:col>5</xdr:col>
          <xdr:colOff>4343400</xdr:colOff>
          <xdr:row>1382</xdr:row>
          <xdr:rowOff>1619250</xdr:rowOff>
        </xdr:to>
        <xdr:sp macro="" textlink="">
          <xdr:nvSpPr>
            <xdr:cNvPr id="6646" name="BarCodeCtrl198" hidden="1">
              <a:extLst>
                <a:ext uri="{63B3BB69-23CF-44E3-9099-C40C66FF867C}">
                  <a14:compatExt spid="_x0000_s6646"/>
                </a:ext>
                <a:ext uri="{FF2B5EF4-FFF2-40B4-BE49-F238E27FC236}">
                  <a16:creationId xmlns:a16="http://schemas.microsoft.com/office/drawing/2014/main" id="{00000000-0008-0000-0800-0000F6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1388</xdr:row>
          <xdr:rowOff>38100</xdr:rowOff>
        </xdr:from>
        <xdr:to>
          <xdr:col>5</xdr:col>
          <xdr:colOff>4343400</xdr:colOff>
          <xdr:row>1388</xdr:row>
          <xdr:rowOff>1619250</xdr:rowOff>
        </xdr:to>
        <xdr:sp macro="" textlink="">
          <xdr:nvSpPr>
            <xdr:cNvPr id="6647" name="BarCodeCtrl199" hidden="1">
              <a:extLst>
                <a:ext uri="{63B3BB69-23CF-44E3-9099-C40C66FF867C}">
                  <a14:compatExt spid="_x0000_s6647"/>
                </a:ext>
                <a:ext uri="{FF2B5EF4-FFF2-40B4-BE49-F238E27FC236}">
                  <a16:creationId xmlns:a16="http://schemas.microsoft.com/office/drawing/2014/main" id="{00000000-0008-0000-0800-0000F7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1396</xdr:row>
          <xdr:rowOff>38100</xdr:rowOff>
        </xdr:from>
        <xdr:to>
          <xdr:col>5</xdr:col>
          <xdr:colOff>4343400</xdr:colOff>
          <xdr:row>1396</xdr:row>
          <xdr:rowOff>1619250</xdr:rowOff>
        </xdr:to>
        <xdr:sp macro="" textlink="">
          <xdr:nvSpPr>
            <xdr:cNvPr id="6648" name="BarCodeCtrl200" hidden="1">
              <a:extLst>
                <a:ext uri="{63B3BB69-23CF-44E3-9099-C40C66FF867C}">
                  <a14:compatExt spid="_x0000_s6648"/>
                </a:ext>
                <a:ext uri="{FF2B5EF4-FFF2-40B4-BE49-F238E27FC236}">
                  <a16:creationId xmlns:a16="http://schemas.microsoft.com/office/drawing/2014/main" id="{00000000-0008-0000-0800-0000F8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1402</xdr:row>
          <xdr:rowOff>38100</xdr:rowOff>
        </xdr:from>
        <xdr:to>
          <xdr:col>5</xdr:col>
          <xdr:colOff>4343400</xdr:colOff>
          <xdr:row>1402</xdr:row>
          <xdr:rowOff>1619250</xdr:rowOff>
        </xdr:to>
        <xdr:sp macro="" textlink="">
          <xdr:nvSpPr>
            <xdr:cNvPr id="6649" name="BarCodeCtrl201" hidden="1">
              <a:extLst>
                <a:ext uri="{63B3BB69-23CF-44E3-9099-C40C66FF867C}">
                  <a14:compatExt spid="_x0000_s6649"/>
                </a:ext>
                <a:ext uri="{FF2B5EF4-FFF2-40B4-BE49-F238E27FC236}">
                  <a16:creationId xmlns:a16="http://schemas.microsoft.com/office/drawing/2014/main" id="{00000000-0008-0000-0800-0000F9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1410</xdr:row>
          <xdr:rowOff>38100</xdr:rowOff>
        </xdr:from>
        <xdr:to>
          <xdr:col>5</xdr:col>
          <xdr:colOff>4343400</xdr:colOff>
          <xdr:row>1410</xdr:row>
          <xdr:rowOff>1619250</xdr:rowOff>
        </xdr:to>
        <xdr:sp macro="" textlink="">
          <xdr:nvSpPr>
            <xdr:cNvPr id="6650" name="BarCodeCtrl202" hidden="1">
              <a:extLst>
                <a:ext uri="{63B3BB69-23CF-44E3-9099-C40C66FF867C}">
                  <a14:compatExt spid="_x0000_s6650"/>
                </a:ext>
                <a:ext uri="{FF2B5EF4-FFF2-40B4-BE49-F238E27FC236}">
                  <a16:creationId xmlns:a16="http://schemas.microsoft.com/office/drawing/2014/main" id="{00000000-0008-0000-0800-0000FA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1416</xdr:row>
          <xdr:rowOff>38100</xdr:rowOff>
        </xdr:from>
        <xdr:to>
          <xdr:col>5</xdr:col>
          <xdr:colOff>4343400</xdr:colOff>
          <xdr:row>1416</xdr:row>
          <xdr:rowOff>1619250</xdr:rowOff>
        </xdr:to>
        <xdr:sp macro="" textlink="">
          <xdr:nvSpPr>
            <xdr:cNvPr id="6651" name="BarCodeCtrl203" hidden="1">
              <a:extLst>
                <a:ext uri="{63B3BB69-23CF-44E3-9099-C40C66FF867C}">
                  <a14:compatExt spid="_x0000_s6651"/>
                </a:ext>
                <a:ext uri="{FF2B5EF4-FFF2-40B4-BE49-F238E27FC236}">
                  <a16:creationId xmlns:a16="http://schemas.microsoft.com/office/drawing/2014/main" id="{00000000-0008-0000-0800-0000FB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1424</xdr:row>
          <xdr:rowOff>38100</xdr:rowOff>
        </xdr:from>
        <xdr:to>
          <xdr:col>5</xdr:col>
          <xdr:colOff>4343400</xdr:colOff>
          <xdr:row>1424</xdr:row>
          <xdr:rowOff>1619250</xdr:rowOff>
        </xdr:to>
        <xdr:sp macro="" textlink="">
          <xdr:nvSpPr>
            <xdr:cNvPr id="6652" name="BarCodeCtrl204" hidden="1">
              <a:extLst>
                <a:ext uri="{63B3BB69-23CF-44E3-9099-C40C66FF867C}">
                  <a14:compatExt spid="_x0000_s6652"/>
                </a:ext>
                <a:ext uri="{FF2B5EF4-FFF2-40B4-BE49-F238E27FC236}">
                  <a16:creationId xmlns:a16="http://schemas.microsoft.com/office/drawing/2014/main" id="{00000000-0008-0000-0800-0000FC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1430</xdr:row>
          <xdr:rowOff>38100</xdr:rowOff>
        </xdr:from>
        <xdr:to>
          <xdr:col>5</xdr:col>
          <xdr:colOff>4343400</xdr:colOff>
          <xdr:row>1430</xdr:row>
          <xdr:rowOff>1619250</xdr:rowOff>
        </xdr:to>
        <xdr:sp macro="" textlink="">
          <xdr:nvSpPr>
            <xdr:cNvPr id="6653" name="BarCodeCtrl205" hidden="1">
              <a:extLst>
                <a:ext uri="{63B3BB69-23CF-44E3-9099-C40C66FF867C}">
                  <a14:compatExt spid="_x0000_s6653"/>
                </a:ext>
                <a:ext uri="{FF2B5EF4-FFF2-40B4-BE49-F238E27FC236}">
                  <a16:creationId xmlns:a16="http://schemas.microsoft.com/office/drawing/2014/main" id="{00000000-0008-0000-0800-0000FD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1438</xdr:row>
          <xdr:rowOff>38100</xdr:rowOff>
        </xdr:from>
        <xdr:to>
          <xdr:col>5</xdr:col>
          <xdr:colOff>4343400</xdr:colOff>
          <xdr:row>1438</xdr:row>
          <xdr:rowOff>1619250</xdr:rowOff>
        </xdr:to>
        <xdr:sp macro="" textlink="">
          <xdr:nvSpPr>
            <xdr:cNvPr id="6654" name="BarCodeCtrl206" hidden="1">
              <a:extLst>
                <a:ext uri="{63B3BB69-23CF-44E3-9099-C40C66FF867C}">
                  <a14:compatExt spid="_x0000_s6654"/>
                </a:ext>
                <a:ext uri="{FF2B5EF4-FFF2-40B4-BE49-F238E27FC236}">
                  <a16:creationId xmlns:a16="http://schemas.microsoft.com/office/drawing/2014/main" id="{00000000-0008-0000-0800-0000FE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1444</xdr:row>
          <xdr:rowOff>38100</xdr:rowOff>
        </xdr:from>
        <xdr:to>
          <xdr:col>5</xdr:col>
          <xdr:colOff>4343400</xdr:colOff>
          <xdr:row>1444</xdr:row>
          <xdr:rowOff>1619250</xdr:rowOff>
        </xdr:to>
        <xdr:sp macro="" textlink="">
          <xdr:nvSpPr>
            <xdr:cNvPr id="6655" name="BarCodeCtrl207" hidden="1">
              <a:extLst>
                <a:ext uri="{63B3BB69-23CF-44E3-9099-C40C66FF867C}">
                  <a14:compatExt spid="_x0000_s6655"/>
                </a:ext>
                <a:ext uri="{FF2B5EF4-FFF2-40B4-BE49-F238E27FC236}">
                  <a16:creationId xmlns:a16="http://schemas.microsoft.com/office/drawing/2014/main" id="{00000000-0008-0000-0800-0000FF19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1452</xdr:row>
          <xdr:rowOff>38100</xdr:rowOff>
        </xdr:from>
        <xdr:to>
          <xdr:col>5</xdr:col>
          <xdr:colOff>4343400</xdr:colOff>
          <xdr:row>1452</xdr:row>
          <xdr:rowOff>1619250</xdr:rowOff>
        </xdr:to>
        <xdr:sp macro="" textlink="">
          <xdr:nvSpPr>
            <xdr:cNvPr id="6656" name="BarCodeCtrl208" hidden="1">
              <a:extLst>
                <a:ext uri="{63B3BB69-23CF-44E3-9099-C40C66FF867C}">
                  <a14:compatExt spid="_x0000_s6656"/>
                </a:ext>
                <a:ext uri="{FF2B5EF4-FFF2-40B4-BE49-F238E27FC236}">
                  <a16:creationId xmlns:a16="http://schemas.microsoft.com/office/drawing/2014/main" id="{00000000-0008-0000-0800-000000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1458</xdr:row>
          <xdr:rowOff>38100</xdr:rowOff>
        </xdr:from>
        <xdr:to>
          <xdr:col>5</xdr:col>
          <xdr:colOff>4343400</xdr:colOff>
          <xdr:row>1458</xdr:row>
          <xdr:rowOff>1619250</xdr:rowOff>
        </xdr:to>
        <xdr:sp macro="" textlink="">
          <xdr:nvSpPr>
            <xdr:cNvPr id="6657" name="BarCodeCtrl209" hidden="1">
              <a:extLst>
                <a:ext uri="{63B3BB69-23CF-44E3-9099-C40C66FF867C}">
                  <a14:compatExt spid="_x0000_s6657"/>
                </a:ext>
                <a:ext uri="{FF2B5EF4-FFF2-40B4-BE49-F238E27FC236}">
                  <a16:creationId xmlns:a16="http://schemas.microsoft.com/office/drawing/2014/main" id="{00000000-0008-0000-0800-000001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1466</xdr:row>
          <xdr:rowOff>38100</xdr:rowOff>
        </xdr:from>
        <xdr:to>
          <xdr:col>5</xdr:col>
          <xdr:colOff>4343400</xdr:colOff>
          <xdr:row>1466</xdr:row>
          <xdr:rowOff>1619250</xdr:rowOff>
        </xdr:to>
        <xdr:sp macro="" textlink="">
          <xdr:nvSpPr>
            <xdr:cNvPr id="6658" name="BarCodeCtrl210" hidden="1">
              <a:extLst>
                <a:ext uri="{63B3BB69-23CF-44E3-9099-C40C66FF867C}">
                  <a14:compatExt spid="_x0000_s6658"/>
                </a:ext>
                <a:ext uri="{FF2B5EF4-FFF2-40B4-BE49-F238E27FC236}">
                  <a16:creationId xmlns:a16="http://schemas.microsoft.com/office/drawing/2014/main" id="{00000000-0008-0000-0800-000002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1472</xdr:row>
          <xdr:rowOff>38100</xdr:rowOff>
        </xdr:from>
        <xdr:to>
          <xdr:col>5</xdr:col>
          <xdr:colOff>4343400</xdr:colOff>
          <xdr:row>1472</xdr:row>
          <xdr:rowOff>1619250</xdr:rowOff>
        </xdr:to>
        <xdr:sp macro="" textlink="">
          <xdr:nvSpPr>
            <xdr:cNvPr id="6659" name="BarCodeCtrl211" hidden="1">
              <a:extLst>
                <a:ext uri="{63B3BB69-23CF-44E3-9099-C40C66FF867C}">
                  <a14:compatExt spid="_x0000_s6659"/>
                </a:ext>
                <a:ext uri="{FF2B5EF4-FFF2-40B4-BE49-F238E27FC236}">
                  <a16:creationId xmlns:a16="http://schemas.microsoft.com/office/drawing/2014/main" id="{00000000-0008-0000-0800-000003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1480</xdr:row>
          <xdr:rowOff>38100</xdr:rowOff>
        </xdr:from>
        <xdr:to>
          <xdr:col>5</xdr:col>
          <xdr:colOff>4343400</xdr:colOff>
          <xdr:row>1480</xdr:row>
          <xdr:rowOff>1619250</xdr:rowOff>
        </xdr:to>
        <xdr:sp macro="" textlink="">
          <xdr:nvSpPr>
            <xdr:cNvPr id="6660" name="BarCodeCtrl212" hidden="1">
              <a:extLst>
                <a:ext uri="{63B3BB69-23CF-44E3-9099-C40C66FF867C}">
                  <a14:compatExt spid="_x0000_s6660"/>
                </a:ext>
                <a:ext uri="{FF2B5EF4-FFF2-40B4-BE49-F238E27FC236}">
                  <a16:creationId xmlns:a16="http://schemas.microsoft.com/office/drawing/2014/main" id="{00000000-0008-0000-0800-000004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1486</xdr:row>
          <xdr:rowOff>38100</xdr:rowOff>
        </xdr:from>
        <xdr:to>
          <xdr:col>5</xdr:col>
          <xdr:colOff>4343400</xdr:colOff>
          <xdr:row>1486</xdr:row>
          <xdr:rowOff>1619250</xdr:rowOff>
        </xdr:to>
        <xdr:sp macro="" textlink="">
          <xdr:nvSpPr>
            <xdr:cNvPr id="6661" name="BarCodeCtrl213" hidden="1">
              <a:extLst>
                <a:ext uri="{63B3BB69-23CF-44E3-9099-C40C66FF867C}">
                  <a14:compatExt spid="_x0000_s6661"/>
                </a:ext>
                <a:ext uri="{FF2B5EF4-FFF2-40B4-BE49-F238E27FC236}">
                  <a16:creationId xmlns:a16="http://schemas.microsoft.com/office/drawing/2014/main" id="{00000000-0008-0000-0800-000005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1494</xdr:row>
          <xdr:rowOff>38100</xdr:rowOff>
        </xdr:from>
        <xdr:to>
          <xdr:col>5</xdr:col>
          <xdr:colOff>4343400</xdr:colOff>
          <xdr:row>1494</xdr:row>
          <xdr:rowOff>1619250</xdr:rowOff>
        </xdr:to>
        <xdr:sp macro="" textlink="">
          <xdr:nvSpPr>
            <xdr:cNvPr id="6662" name="BarCodeCtrl214" hidden="1">
              <a:extLst>
                <a:ext uri="{63B3BB69-23CF-44E3-9099-C40C66FF867C}">
                  <a14:compatExt spid="_x0000_s6662"/>
                </a:ext>
                <a:ext uri="{FF2B5EF4-FFF2-40B4-BE49-F238E27FC236}">
                  <a16:creationId xmlns:a16="http://schemas.microsoft.com/office/drawing/2014/main" id="{00000000-0008-0000-0800-000006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1500</xdr:row>
          <xdr:rowOff>38100</xdr:rowOff>
        </xdr:from>
        <xdr:to>
          <xdr:col>5</xdr:col>
          <xdr:colOff>4343400</xdr:colOff>
          <xdr:row>1500</xdr:row>
          <xdr:rowOff>1619250</xdr:rowOff>
        </xdr:to>
        <xdr:sp macro="" textlink="">
          <xdr:nvSpPr>
            <xdr:cNvPr id="6663" name="BarCodeCtrl215" hidden="1">
              <a:extLst>
                <a:ext uri="{63B3BB69-23CF-44E3-9099-C40C66FF867C}">
                  <a14:compatExt spid="_x0000_s6663"/>
                </a:ext>
                <a:ext uri="{FF2B5EF4-FFF2-40B4-BE49-F238E27FC236}">
                  <a16:creationId xmlns:a16="http://schemas.microsoft.com/office/drawing/2014/main" id="{00000000-0008-0000-0800-000007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1508</xdr:row>
          <xdr:rowOff>38100</xdr:rowOff>
        </xdr:from>
        <xdr:to>
          <xdr:col>5</xdr:col>
          <xdr:colOff>4343400</xdr:colOff>
          <xdr:row>1508</xdr:row>
          <xdr:rowOff>1619250</xdr:rowOff>
        </xdr:to>
        <xdr:sp macro="" textlink="">
          <xdr:nvSpPr>
            <xdr:cNvPr id="6664" name="BarCodeCtrl216" hidden="1">
              <a:extLst>
                <a:ext uri="{63B3BB69-23CF-44E3-9099-C40C66FF867C}">
                  <a14:compatExt spid="_x0000_s6664"/>
                </a:ext>
                <a:ext uri="{FF2B5EF4-FFF2-40B4-BE49-F238E27FC236}">
                  <a16:creationId xmlns:a16="http://schemas.microsoft.com/office/drawing/2014/main" id="{00000000-0008-0000-0800-000008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1514</xdr:row>
          <xdr:rowOff>38100</xdr:rowOff>
        </xdr:from>
        <xdr:to>
          <xdr:col>5</xdr:col>
          <xdr:colOff>4343400</xdr:colOff>
          <xdr:row>1514</xdr:row>
          <xdr:rowOff>1619250</xdr:rowOff>
        </xdr:to>
        <xdr:sp macro="" textlink="">
          <xdr:nvSpPr>
            <xdr:cNvPr id="6665" name="BarCodeCtrl217" hidden="1">
              <a:extLst>
                <a:ext uri="{63B3BB69-23CF-44E3-9099-C40C66FF867C}">
                  <a14:compatExt spid="_x0000_s6665"/>
                </a:ext>
                <a:ext uri="{FF2B5EF4-FFF2-40B4-BE49-F238E27FC236}">
                  <a16:creationId xmlns:a16="http://schemas.microsoft.com/office/drawing/2014/main" id="{00000000-0008-0000-0800-000009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1522</xdr:row>
          <xdr:rowOff>38100</xdr:rowOff>
        </xdr:from>
        <xdr:to>
          <xdr:col>5</xdr:col>
          <xdr:colOff>4343400</xdr:colOff>
          <xdr:row>1522</xdr:row>
          <xdr:rowOff>1619250</xdr:rowOff>
        </xdr:to>
        <xdr:sp macro="" textlink="">
          <xdr:nvSpPr>
            <xdr:cNvPr id="6666" name="BarCodeCtrl218" hidden="1">
              <a:extLst>
                <a:ext uri="{63B3BB69-23CF-44E3-9099-C40C66FF867C}">
                  <a14:compatExt spid="_x0000_s6666"/>
                </a:ext>
                <a:ext uri="{FF2B5EF4-FFF2-40B4-BE49-F238E27FC236}">
                  <a16:creationId xmlns:a16="http://schemas.microsoft.com/office/drawing/2014/main" id="{00000000-0008-0000-0800-00000A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1528</xdr:row>
          <xdr:rowOff>38100</xdr:rowOff>
        </xdr:from>
        <xdr:to>
          <xdr:col>5</xdr:col>
          <xdr:colOff>4343400</xdr:colOff>
          <xdr:row>1528</xdr:row>
          <xdr:rowOff>1619250</xdr:rowOff>
        </xdr:to>
        <xdr:sp macro="" textlink="">
          <xdr:nvSpPr>
            <xdr:cNvPr id="6667" name="BarCodeCtrl219" hidden="1">
              <a:extLst>
                <a:ext uri="{63B3BB69-23CF-44E3-9099-C40C66FF867C}">
                  <a14:compatExt spid="_x0000_s6667"/>
                </a:ext>
                <a:ext uri="{FF2B5EF4-FFF2-40B4-BE49-F238E27FC236}">
                  <a16:creationId xmlns:a16="http://schemas.microsoft.com/office/drawing/2014/main" id="{00000000-0008-0000-0800-00000B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1536</xdr:row>
          <xdr:rowOff>38100</xdr:rowOff>
        </xdr:from>
        <xdr:to>
          <xdr:col>5</xdr:col>
          <xdr:colOff>4343400</xdr:colOff>
          <xdr:row>1536</xdr:row>
          <xdr:rowOff>1619250</xdr:rowOff>
        </xdr:to>
        <xdr:sp macro="" textlink="">
          <xdr:nvSpPr>
            <xdr:cNvPr id="6668" name="BarCodeCtrl220" hidden="1">
              <a:extLst>
                <a:ext uri="{63B3BB69-23CF-44E3-9099-C40C66FF867C}">
                  <a14:compatExt spid="_x0000_s6668"/>
                </a:ext>
                <a:ext uri="{FF2B5EF4-FFF2-40B4-BE49-F238E27FC236}">
                  <a16:creationId xmlns:a16="http://schemas.microsoft.com/office/drawing/2014/main" id="{00000000-0008-0000-0800-00000C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1542</xdr:row>
          <xdr:rowOff>38100</xdr:rowOff>
        </xdr:from>
        <xdr:to>
          <xdr:col>5</xdr:col>
          <xdr:colOff>4343400</xdr:colOff>
          <xdr:row>1542</xdr:row>
          <xdr:rowOff>1619250</xdr:rowOff>
        </xdr:to>
        <xdr:sp macro="" textlink="">
          <xdr:nvSpPr>
            <xdr:cNvPr id="6669" name="BarCodeCtrl221" hidden="1">
              <a:extLst>
                <a:ext uri="{63B3BB69-23CF-44E3-9099-C40C66FF867C}">
                  <a14:compatExt spid="_x0000_s6669"/>
                </a:ext>
                <a:ext uri="{FF2B5EF4-FFF2-40B4-BE49-F238E27FC236}">
                  <a16:creationId xmlns:a16="http://schemas.microsoft.com/office/drawing/2014/main" id="{00000000-0008-0000-0800-00000D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1550</xdr:row>
          <xdr:rowOff>38100</xdr:rowOff>
        </xdr:from>
        <xdr:to>
          <xdr:col>5</xdr:col>
          <xdr:colOff>4343400</xdr:colOff>
          <xdr:row>1550</xdr:row>
          <xdr:rowOff>1619250</xdr:rowOff>
        </xdr:to>
        <xdr:sp macro="" textlink="">
          <xdr:nvSpPr>
            <xdr:cNvPr id="6670" name="BarCodeCtrl222" hidden="1">
              <a:extLst>
                <a:ext uri="{63B3BB69-23CF-44E3-9099-C40C66FF867C}">
                  <a14:compatExt spid="_x0000_s6670"/>
                </a:ext>
                <a:ext uri="{FF2B5EF4-FFF2-40B4-BE49-F238E27FC236}">
                  <a16:creationId xmlns:a16="http://schemas.microsoft.com/office/drawing/2014/main" id="{00000000-0008-0000-0800-00000E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1556</xdr:row>
          <xdr:rowOff>38100</xdr:rowOff>
        </xdr:from>
        <xdr:to>
          <xdr:col>5</xdr:col>
          <xdr:colOff>4343400</xdr:colOff>
          <xdr:row>1556</xdr:row>
          <xdr:rowOff>1619250</xdr:rowOff>
        </xdr:to>
        <xdr:sp macro="" textlink="">
          <xdr:nvSpPr>
            <xdr:cNvPr id="6671" name="BarCodeCtrl223" hidden="1">
              <a:extLst>
                <a:ext uri="{63B3BB69-23CF-44E3-9099-C40C66FF867C}">
                  <a14:compatExt spid="_x0000_s6671"/>
                </a:ext>
                <a:ext uri="{FF2B5EF4-FFF2-40B4-BE49-F238E27FC236}">
                  <a16:creationId xmlns:a16="http://schemas.microsoft.com/office/drawing/2014/main" id="{00000000-0008-0000-0800-00000F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1564</xdr:row>
          <xdr:rowOff>38100</xdr:rowOff>
        </xdr:from>
        <xdr:to>
          <xdr:col>5</xdr:col>
          <xdr:colOff>4343400</xdr:colOff>
          <xdr:row>1564</xdr:row>
          <xdr:rowOff>1619250</xdr:rowOff>
        </xdr:to>
        <xdr:sp macro="" textlink="">
          <xdr:nvSpPr>
            <xdr:cNvPr id="6672" name="BarCodeCtrl224" hidden="1">
              <a:extLst>
                <a:ext uri="{63B3BB69-23CF-44E3-9099-C40C66FF867C}">
                  <a14:compatExt spid="_x0000_s6672"/>
                </a:ext>
                <a:ext uri="{FF2B5EF4-FFF2-40B4-BE49-F238E27FC236}">
                  <a16:creationId xmlns:a16="http://schemas.microsoft.com/office/drawing/2014/main" id="{00000000-0008-0000-0800-000010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1570</xdr:row>
          <xdr:rowOff>38100</xdr:rowOff>
        </xdr:from>
        <xdr:to>
          <xdr:col>5</xdr:col>
          <xdr:colOff>4343400</xdr:colOff>
          <xdr:row>1570</xdr:row>
          <xdr:rowOff>1619250</xdr:rowOff>
        </xdr:to>
        <xdr:sp macro="" textlink="">
          <xdr:nvSpPr>
            <xdr:cNvPr id="6673" name="BarCodeCtrl225" hidden="1">
              <a:extLst>
                <a:ext uri="{63B3BB69-23CF-44E3-9099-C40C66FF867C}">
                  <a14:compatExt spid="_x0000_s6673"/>
                </a:ext>
                <a:ext uri="{FF2B5EF4-FFF2-40B4-BE49-F238E27FC236}">
                  <a16:creationId xmlns:a16="http://schemas.microsoft.com/office/drawing/2014/main" id="{00000000-0008-0000-0800-000011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1578</xdr:row>
          <xdr:rowOff>38100</xdr:rowOff>
        </xdr:from>
        <xdr:to>
          <xdr:col>5</xdr:col>
          <xdr:colOff>4343400</xdr:colOff>
          <xdr:row>1578</xdr:row>
          <xdr:rowOff>1619250</xdr:rowOff>
        </xdr:to>
        <xdr:sp macro="" textlink="">
          <xdr:nvSpPr>
            <xdr:cNvPr id="6674" name="BarCodeCtrl226" hidden="1">
              <a:extLst>
                <a:ext uri="{63B3BB69-23CF-44E3-9099-C40C66FF867C}">
                  <a14:compatExt spid="_x0000_s6674"/>
                </a:ext>
                <a:ext uri="{FF2B5EF4-FFF2-40B4-BE49-F238E27FC236}">
                  <a16:creationId xmlns:a16="http://schemas.microsoft.com/office/drawing/2014/main" id="{00000000-0008-0000-0800-000012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1584</xdr:row>
          <xdr:rowOff>38100</xdr:rowOff>
        </xdr:from>
        <xdr:to>
          <xdr:col>5</xdr:col>
          <xdr:colOff>4343400</xdr:colOff>
          <xdr:row>1584</xdr:row>
          <xdr:rowOff>1619250</xdr:rowOff>
        </xdr:to>
        <xdr:sp macro="" textlink="">
          <xdr:nvSpPr>
            <xdr:cNvPr id="6675" name="BarCodeCtrl227" hidden="1">
              <a:extLst>
                <a:ext uri="{63B3BB69-23CF-44E3-9099-C40C66FF867C}">
                  <a14:compatExt spid="_x0000_s6675"/>
                </a:ext>
                <a:ext uri="{FF2B5EF4-FFF2-40B4-BE49-F238E27FC236}">
                  <a16:creationId xmlns:a16="http://schemas.microsoft.com/office/drawing/2014/main" id="{00000000-0008-0000-0800-000013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1592</xdr:row>
          <xdr:rowOff>38100</xdr:rowOff>
        </xdr:from>
        <xdr:to>
          <xdr:col>5</xdr:col>
          <xdr:colOff>4343400</xdr:colOff>
          <xdr:row>1592</xdr:row>
          <xdr:rowOff>1619250</xdr:rowOff>
        </xdr:to>
        <xdr:sp macro="" textlink="">
          <xdr:nvSpPr>
            <xdr:cNvPr id="6676" name="BarCodeCtrl228" hidden="1">
              <a:extLst>
                <a:ext uri="{63B3BB69-23CF-44E3-9099-C40C66FF867C}">
                  <a14:compatExt spid="_x0000_s6676"/>
                </a:ext>
                <a:ext uri="{FF2B5EF4-FFF2-40B4-BE49-F238E27FC236}">
                  <a16:creationId xmlns:a16="http://schemas.microsoft.com/office/drawing/2014/main" id="{00000000-0008-0000-0800-000014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1598</xdr:row>
          <xdr:rowOff>38100</xdr:rowOff>
        </xdr:from>
        <xdr:to>
          <xdr:col>5</xdr:col>
          <xdr:colOff>4343400</xdr:colOff>
          <xdr:row>1598</xdr:row>
          <xdr:rowOff>1619250</xdr:rowOff>
        </xdr:to>
        <xdr:sp macro="" textlink="">
          <xdr:nvSpPr>
            <xdr:cNvPr id="6677" name="BarCodeCtrl229" hidden="1">
              <a:extLst>
                <a:ext uri="{63B3BB69-23CF-44E3-9099-C40C66FF867C}">
                  <a14:compatExt spid="_x0000_s6677"/>
                </a:ext>
                <a:ext uri="{FF2B5EF4-FFF2-40B4-BE49-F238E27FC236}">
                  <a16:creationId xmlns:a16="http://schemas.microsoft.com/office/drawing/2014/main" id="{00000000-0008-0000-0800-000015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1606</xdr:row>
          <xdr:rowOff>38100</xdr:rowOff>
        </xdr:from>
        <xdr:to>
          <xdr:col>5</xdr:col>
          <xdr:colOff>4343400</xdr:colOff>
          <xdr:row>1606</xdr:row>
          <xdr:rowOff>1619250</xdr:rowOff>
        </xdr:to>
        <xdr:sp macro="" textlink="">
          <xdr:nvSpPr>
            <xdr:cNvPr id="6678" name="BarCodeCtrl230" hidden="1">
              <a:extLst>
                <a:ext uri="{63B3BB69-23CF-44E3-9099-C40C66FF867C}">
                  <a14:compatExt spid="_x0000_s6678"/>
                </a:ext>
                <a:ext uri="{FF2B5EF4-FFF2-40B4-BE49-F238E27FC236}">
                  <a16:creationId xmlns:a16="http://schemas.microsoft.com/office/drawing/2014/main" id="{00000000-0008-0000-0800-000016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1612</xdr:row>
          <xdr:rowOff>38100</xdr:rowOff>
        </xdr:from>
        <xdr:to>
          <xdr:col>5</xdr:col>
          <xdr:colOff>4343400</xdr:colOff>
          <xdr:row>1612</xdr:row>
          <xdr:rowOff>1619250</xdr:rowOff>
        </xdr:to>
        <xdr:sp macro="" textlink="">
          <xdr:nvSpPr>
            <xdr:cNvPr id="6679" name="BarCodeCtrl231" hidden="1">
              <a:extLst>
                <a:ext uri="{63B3BB69-23CF-44E3-9099-C40C66FF867C}">
                  <a14:compatExt spid="_x0000_s6679"/>
                </a:ext>
                <a:ext uri="{FF2B5EF4-FFF2-40B4-BE49-F238E27FC236}">
                  <a16:creationId xmlns:a16="http://schemas.microsoft.com/office/drawing/2014/main" id="{00000000-0008-0000-0800-000017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1620</xdr:row>
          <xdr:rowOff>38100</xdr:rowOff>
        </xdr:from>
        <xdr:to>
          <xdr:col>5</xdr:col>
          <xdr:colOff>4343400</xdr:colOff>
          <xdr:row>1620</xdr:row>
          <xdr:rowOff>1619250</xdr:rowOff>
        </xdr:to>
        <xdr:sp macro="" textlink="">
          <xdr:nvSpPr>
            <xdr:cNvPr id="6680" name="BarCodeCtrl232" hidden="1">
              <a:extLst>
                <a:ext uri="{63B3BB69-23CF-44E3-9099-C40C66FF867C}">
                  <a14:compatExt spid="_x0000_s6680"/>
                </a:ext>
                <a:ext uri="{FF2B5EF4-FFF2-40B4-BE49-F238E27FC236}">
                  <a16:creationId xmlns:a16="http://schemas.microsoft.com/office/drawing/2014/main" id="{00000000-0008-0000-0800-000018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1626</xdr:row>
          <xdr:rowOff>38100</xdr:rowOff>
        </xdr:from>
        <xdr:to>
          <xdr:col>5</xdr:col>
          <xdr:colOff>4343400</xdr:colOff>
          <xdr:row>1626</xdr:row>
          <xdr:rowOff>1619250</xdr:rowOff>
        </xdr:to>
        <xdr:sp macro="" textlink="">
          <xdr:nvSpPr>
            <xdr:cNvPr id="6681" name="BarCodeCtrl233" hidden="1">
              <a:extLst>
                <a:ext uri="{63B3BB69-23CF-44E3-9099-C40C66FF867C}">
                  <a14:compatExt spid="_x0000_s6681"/>
                </a:ext>
                <a:ext uri="{FF2B5EF4-FFF2-40B4-BE49-F238E27FC236}">
                  <a16:creationId xmlns:a16="http://schemas.microsoft.com/office/drawing/2014/main" id="{00000000-0008-0000-0800-000019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1634</xdr:row>
          <xdr:rowOff>38100</xdr:rowOff>
        </xdr:from>
        <xdr:to>
          <xdr:col>5</xdr:col>
          <xdr:colOff>4343400</xdr:colOff>
          <xdr:row>1634</xdr:row>
          <xdr:rowOff>1619250</xdr:rowOff>
        </xdr:to>
        <xdr:sp macro="" textlink="">
          <xdr:nvSpPr>
            <xdr:cNvPr id="6682" name="BarCodeCtrl234" hidden="1">
              <a:extLst>
                <a:ext uri="{63B3BB69-23CF-44E3-9099-C40C66FF867C}">
                  <a14:compatExt spid="_x0000_s6682"/>
                </a:ext>
                <a:ext uri="{FF2B5EF4-FFF2-40B4-BE49-F238E27FC236}">
                  <a16:creationId xmlns:a16="http://schemas.microsoft.com/office/drawing/2014/main" id="{00000000-0008-0000-0800-00001A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1640</xdr:row>
          <xdr:rowOff>38100</xdr:rowOff>
        </xdr:from>
        <xdr:to>
          <xdr:col>5</xdr:col>
          <xdr:colOff>4343400</xdr:colOff>
          <xdr:row>1640</xdr:row>
          <xdr:rowOff>1619250</xdr:rowOff>
        </xdr:to>
        <xdr:sp macro="" textlink="">
          <xdr:nvSpPr>
            <xdr:cNvPr id="6683" name="BarCodeCtrl235" hidden="1">
              <a:extLst>
                <a:ext uri="{63B3BB69-23CF-44E3-9099-C40C66FF867C}">
                  <a14:compatExt spid="_x0000_s6683"/>
                </a:ext>
                <a:ext uri="{FF2B5EF4-FFF2-40B4-BE49-F238E27FC236}">
                  <a16:creationId xmlns:a16="http://schemas.microsoft.com/office/drawing/2014/main" id="{00000000-0008-0000-0800-00001B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1648</xdr:row>
          <xdr:rowOff>38100</xdr:rowOff>
        </xdr:from>
        <xdr:to>
          <xdr:col>5</xdr:col>
          <xdr:colOff>4343400</xdr:colOff>
          <xdr:row>1648</xdr:row>
          <xdr:rowOff>1619250</xdr:rowOff>
        </xdr:to>
        <xdr:sp macro="" textlink="">
          <xdr:nvSpPr>
            <xdr:cNvPr id="6684" name="BarCodeCtrl236" hidden="1">
              <a:extLst>
                <a:ext uri="{63B3BB69-23CF-44E3-9099-C40C66FF867C}">
                  <a14:compatExt spid="_x0000_s6684"/>
                </a:ext>
                <a:ext uri="{FF2B5EF4-FFF2-40B4-BE49-F238E27FC236}">
                  <a16:creationId xmlns:a16="http://schemas.microsoft.com/office/drawing/2014/main" id="{00000000-0008-0000-0800-00001C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1654</xdr:row>
          <xdr:rowOff>38100</xdr:rowOff>
        </xdr:from>
        <xdr:to>
          <xdr:col>5</xdr:col>
          <xdr:colOff>4343400</xdr:colOff>
          <xdr:row>1654</xdr:row>
          <xdr:rowOff>1619250</xdr:rowOff>
        </xdr:to>
        <xdr:sp macro="" textlink="">
          <xdr:nvSpPr>
            <xdr:cNvPr id="6685" name="BarCodeCtrl237" hidden="1">
              <a:extLst>
                <a:ext uri="{63B3BB69-23CF-44E3-9099-C40C66FF867C}">
                  <a14:compatExt spid="_x0000_s6685"/>
                </a:ext>
                <a:ext uri="{FF2B5EF4-FFF2-40B4-BE49-F238E27FC236}">
                  <a16:creationId xmlns:a16="http://schemas.microsoft.com/office/drawing/2014/main" id="{00000000-0008-0000-0800-00001D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1662</xdr:row>
          <xdr:rowOff>38100</xdr:rowOff>
        </xdr:from>
        <xdr:to>
          <xdr:col>5</xdr:col>
          <xdr:colOff>4343400</xdr:colOff>
          <xdr:row>1662</xdr:row>
          <xdr:rowOff>1619250</xdr:rowOff>
        </xdr:to>
        <xdr:sp macro="" textlink="">
          <xdr:nvSpPr>
            <xdr:cNvPr id="6686" name="BarCodeCtrl238" hidden="1">
              <a:extLst>
                <a:ext uri="{63B3BB69-23CF-44E3-9099-C40C66FF867C}">
                  <a14:compatExt spid="_x0000_s6686"/>
                </a:ext>
                <a:ext uri="{FF2B5EF4-FFF2-40B4-BE49-F238E27FC236}">
                  <a16:creationId xmlns:a16="http://schemas.microsoft.com/office/drawing/2014/main" id="{00000000-0008-0000-0800-00001E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1668</xdr:row>
          <xdr:rowOff>38100</xdr:rowOff>
        </xdr:from>
        <xdr:to>
          <xdr:col>5</xdr:col>
          <xdr:colOff>4343400</xdr:colOff>
          <xdr:row>1668</xdr:row>
          <xdr:rowOff>1619250</xdr:rowOff>
        </xdr:to>
        <xdr:sp macro="" textlink="">
          <xdr:nvSpPr>
            <xdr:cNvPr id="6687" name="BarCodeCtrl239" hidden="1">
              <a:extLst>
                <a:ext uri="{63B3BB69-23CF-44E3-9099-C40C66FF867C}">
                  <a14:compatExt spid="_x0000_s6687"/>
                </a:ext>
                <a:ext uri="{FF2B5EF4-FFF2-40B4-BE49-F238E27FC236}">
                  <a16:creationId xmlns:a16="http://schemas.microsoft.com/office/drawing/2014/main" id="{00000000-0008-0000-0800-00001F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1676</xdr:row>
          <xdr:rowOff>38100</xdr:rowOff>
        </xdr:from>
        <xdr:to>
          <xdr:col>5</xdr:col>
          <xdr:colOff>4343400</xdr:colOff>
          <xdr:row>1676</xdr:row>
          <xdr:rowOff>1619250</xdr:rowOff>
        </xdr:to>
        <xdr:sp macro="" textlink="">
          <xdr:nvSpPr>
            <xdr:cNvPr id="6688" name="BarCodeCtrl240" hidden="1">
              <a:extLst>
                <a:ext uri="{63B3BB69-23CF-44E3-9099-C40C66FF867C}">
                  <a14:compatExt spid="_x0000_s6688"/>
                </a:ext>
                <a:ext uri="{FF2B5EF4-FFF2-40B4-BE49-F238E27FC236}">
                  <a16:creationId xmlns:a16="http://schemas.microsoft.com/office/drawing/2014/main" id="{00000000-0008-0000-0800-000020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1682</xdr:row>
          <xdr:rowOff>38100</xdr:rowOff>
        </xdr:from>
        <xdr:to>
          <xdr:col>5</xdr:col>
          <xdr:colOff>4343400</xdr:colOff>
          <xdr:row>1682</xdr:row>
          <xdr:rowOff>1619250</xdr:rowOff>
        </xdr:to>
        <xdr:sp macro="" textlink="">
          <xdr:nvSpPr>
            <xdr:cNvPr id="6689" name="BarCodeCtrl241" hidden="1">
              <a:extLst>
                <a:ext uri="{63B3BB69-23CF-44E3-9099-C40C66FF867C}">
                  <a14:compatExt spid="_x0000_s6689"/>
                </a:ext>
                <a:ext uri="{FF2B5EF4-FFF2-40B4-BE49-F238E27FC236}">
                  <a16:creationId xmlns:a16="http://schemas.microsoft.com/office/drawing/2014/main" id="{00000000-0008-0000-0800-000021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1690</xdr:row>
          <xdr:rowOff>38100</xdr:rowOff>
        </xdr:from>
        <xdr:to>
          <xdr:col>5</xdr:col>
          <xdr:colOff>4343400</xdr:colOff>
          <xdr:row>1690</xdr:row>
          <xdr:rowOff>1619250</xdr:rowOff>
        </xdr:to>
        <xdr:sp macro="" textlink="">
          <xdr:nvSpPr>
            <xdr:cNvPr id="6690" name="BarCodeCtrl242" hidden="1">
              <a:extLst>
                <a:ext uri="{63B3BB69-23CF-44E3-9099-C40C66FF867C}">
                  <a14:compatExt spid="_x0000_s6690"/>
                </a:ext>
                <a:ext uri="{FF2B5EF4-FFF2-40B4-BE49-F238E27FC236}">
                  <a16:creationId xmlns:a16="http://schemas.microsoft.com/office/drawing/2014/main" id="{00000000-0008-0000-0800-000022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1696</xdr:row>
          <xdr:rowOff>38100</xdr:rowOff>
        </xdr:from>
        <xdr:to>
          <xdr:col>5</xdr:col>
          <xdr:colOff>4343400</xdr:colOff>
          <xdr:row>1696</xdr:row>
          <xdr:rowOff>1619250</xdr:rowOff>
        </xdr:to>
        <xdr:sp macro="" textlink="">
          <xdr:nvSpPr>
            <xdr:cNvPr id="6691" name="BarCodeCtrl243" hidden="1">
              <a:extLst>
                <a:ext uri="{63B3BB69-23CF-44E3-9099-C40C66FF867C}">
                  <a14:compatExt spid="_x0000_s6691"/>
                </a:ext>
                <a:ext uri="{FF2B5EF4-FFF2-40B4-BE49-F238E27FC236}">
                  <a16:creationId xmlns:a16="http://schemas.microsoft.com/office/drawing/2014/main" id="{00000000-0008-0000-0800-000023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1704</xdr:row>
          <xdr:rowOff>38100</xdr:rowOff>
        </xdr:from>
        <xdr:to>
          <xdr:col>5</xdr:col>
          <xdr:colOff>4343400</xdr:colOff>
          <xdr:row>1704</xdr:row>
          <xdr:rowOff>1619250</xdr:rowOff>
        </xdr:to>
        <xdr:sp macro="" textlink="">
          <xdr:nvSpPr>
            <xdr:cNvPr id="6692" name="BarCodeCtrl244" hidden="1">
              <a:extLst>
                <a:ext uri="{63B3BB69-23CF-44E3-9099-C40C66FF867C}">
                  <a14:compatExt spid="_x0000_s6692"/>
                </a:ext>
                <a:ext uri="{FF2B5EF4-FFF2-40B4-BE49-F238E27FC236}">
                  <a16:creationId xmlns:a16="http://schemas.microsoft.com/office/drawing/2014/main" id="{00000000-0008-0000-0800-000024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1710</xdr:row>
          <xdr:rowOff>38100</xdr:rowOff>
        </xdr:from>
        <xdr:to>
          <xdr:col>5</xdr:col>
          <xdr:colOff>4343400</xdr:colOff>
          <xdr:row>1710</xdr:row>
          <xdr:rowOff>1619250</xdr:rowOff>
        </xdr:to>
        <xdr:sp macro="" textlink="">
          <xdr:nvSpPr>
            <xdr:cNvPr id="6693" name="BarCodeCtrl245" hidden="1">
              <a:extLst>
                <a:ext uri="{63B3BB69-23CF-44E3-9099-C40C66FF867C}">
                  <a14:compatExt spid="_x0000_s6693"/>
                </a:ext>
                <a:ext uri="{FF2B5EF4-FFF2-40B4-BE49-F238E27FC236}">
                  <a16:creationId xmlns:a16="http://schemas.microsoft.com/office/drawing/2014/main" id="{00000000-0008-0000-0800-000025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1718</xdr:row>
          <xdr:rowOff>38100</xdr:rowOff>
        </xdr:from>
        <xdr:to>
          <xdr:col>5</xdr:col>
          <xdr:colOff>4343400</xdr:colOff>
          <xdr:row>1718</xdr:row>
          <xdr:rowOff>1619250</xdr:rowOff>
        </xdr:to>
        <xdr:sp macro="" textlink="">
          <xdr:nvSpPr>
            <xdr:cNvPr id="6694" name="BarCodeCtrl246" hidden="1">
              <a:extLst>
                <a:ext uri="{63B3BB69-23CF-44E3-9099-C40C66FF867C}">
                  <a14:compatExt spid="_x0000_s6694"/>
                </a:ext>
                <a:ext uri="{FF2B5EF4-FFF2-40B4-BE49-F238E27FC236}">
                  <a16:creationId xmlns:a16="http://schemas.microsoft.com/office/drawing/2014/main" id="{00000000-0008-0000-0800-000026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1724</xdr:row>
          <xdr:rowOff>38100</xdr:rowOff>
        </xdr:from>
        <xdr:to>
          <xdr:col>5</xdr:col>
          <xdr:colOff>4343400</xdr:colOff>
          <xdr:row>1724</xdr:row>
          <xdr:rowOff>1619250</xdr:rowOff>
        </xdr:to>
        <xdr:sp macro="" textlink="">
          <xdr:nvSpPr>
            <xdr:cNvPr id="6695" name="BarCodeCtrl247" hidden="1">
              <a:extLst>
                <a:ext uri="{63B3BB69-23CF-44E3-9099-C40C66FF867C}">
                  <a14:compatExt spid="_x0000_s6695"/>
                </a:ext>
                <a:ext uri="{FF2B5EF4-FFF2-40B4-BE49-F238E27FC236}">
                  <a16:creationId xmlns:a16="http://schemas.microsoft.com/office/drawing/2014/main" id="{00000000-0008-0000-0800-000027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1732</xdr:row>
          <xdr:rowOff>38100</xdr:rowOff>
        </xdr:from>
        <xdr:to>
          <xdr:col>5</xdr:col>
          <xdr:colOff>4343400</xdr:colOff>
          <xdr:row>1732</xdr:row>
          <xdr:rowOff>1619250</xdr:rowOff>
        </xdr:to>
        <xdr:sp macro="" textlink="">
          <xdr:nvSpPr>
            <xdr:cNvPr id="6696" name="BarCodeCtrl248" hidden="1">
              <a:extLst>
                <a:ext uri="{63B3BB69-23CF-44E3-9099-C40C66FF867C}">
                  <a14:compatExt spid="_x0000_s6696"/>
                </a:ext>
                <a:ext uri="{FF2B5EF4-FFF2-40B4-BE49-F238E27FC236}">
                  <a16:creationId xmlns:a16="http://schemas.microsoft.com/office/drawing/2014/main" id="{00000000-0008-0000-0800-000028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1738</xdr:row>
          <xdr:rowOff>38100</xdr:rowOff>
        </xdr:from>
        <xdr:to>
          <xdr:col>5</xdr:col>
          <xdr:colOff>4343400</xdr:colOff>
          <xdr:row>1738</xdr:row>
          <xdr:rowOff>1619250</xdr:rowOff>
        </xdr:to>
        <xdr:sp macro="" textlink="">
          <xdr:nvSpPr>
            <xdr:cNvPr id="6697" name="BarCodeCtrl249" hidden="1">
              <a:extLst>
                <a:ext uri="{63B3BB69-23CF-44E3-9099-C40C66FF867C}">
                  <a14:compatExt spid="_x0000_s6697"/>
                </a:ext>
                <a:ext uri="{FF2B5EF4-FFF2-40B4-BE49-F238E27FC236}">
                  <a16:creationId xmlns:a16="http://schemas.microsoft.com/office/drawing/2014/main" id="{00000000-0008-0000-0800-000029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1746</xdr:row>
          <xdr:rowOff>38100</xdr:rowOff>
        </xdr:from>
        <xdr:to>
          <xdr:col>5</xdr:col>
          <xdr:colOff>4343400</xdr:colOff>
          <xdr:row>1746</xdr:row>
          <xdr:rowOff>1619250</xdr:rowOff>
        </xdr:to>
        <xdr:sp macro="" textlink="">
          <xdr:nvSpPr>
            <xdr:cNvPr id="6698" name="BarCodeCtrl250" hidden="1">
              <a:extLst>
                <a:ext uri="{63B3BB69-23CF-44E3-9099-C40C66FF867C}">
                  <a14:compatExt spid="_x0000_s6698"/>
                </a:ext>
                <a:ext uri="{FF2B5EF4-FFF2-40B4-BE49-F238E27FC236}">
                  <a16:creationId xmlns:a16="http://schemas.microsoft.com/office/drawing/2014/main" id="{00000000-0008-0000-0800-00002A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1752</xdr:row>
          <xdr:rowOff>38100</xdr:rowOff>
        </xdr:from>
        <xdr:to>
          <xdr:col>5</xdr:col>
          <xdr:colOff>4343400</xdr:colOff>
          <xdr:row>1752</xdr:row>
          <xdr:rowOff>1619250</xdr:rowOff>
        </xdr:to>
        <xdr:sp macro="" textlink="">
          <xdr:nvSpPr>
            <xdr:cNvPr id="6699" name="BarCodeCtrl251" hidden="1">
              <a:extLst>
                <a:ext uri="{63B3BB69-23CF-44E3-9099-C40C66FF867C}">
                  <a14:compatExt spid="_x0000_s6699"/>
                </a:ext>
                <a:ext uri="{FF2B5EF4-FFF2-40B4-BE49-F238E27FC236}">
                  <a16:creationId xmlns:a16="http://schemas.microsoft.com/office/drawing/2014/main" id="{00000000-0008-0000-0800-00002B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1760</xdr:row>
          <xdr:rowOff>38100</xdr:rowOff>
        </xdr:from>
        <xdr:to>
          <xdr:col>5</xdr:col>
          <xdr:colOff>4343400</xdr:colOff>
          <xdr:row>1760</xdr:row>
          <xdr:rowOff>1619250</xdr:rowOff>
        </xdr:to>
        <xdr:sp macro="" textlink="">
          <xdr:nvSpPr>
            <xdr:cNvPr id="6700" name="BarCodeCtrl252" hidden="1">
              <a:extLst>
                <a:ext uri="{63B3BB69-23CF-44E3-9099-C40C66FF867C}">
                  <a14:compatExt spid="_x0000_s6700"/>
                </a:ext>
                <a:ext uri="{FF2B5EF4-FFF2-40B4-BE49-F238E27FC236}">
                  <a16:creationId xmlns:a16="http://schemas.microsoft.com/office/drawing/2014/main" id="{00000000-0008-0000-0800-00002C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1766</xdr:row>
          <xdr:rowOff>38100</xdr:rowOff>
        </xdr:from>
        <xdr:to>
          <xdr:col>5</xdr:col>
          <xdr:colOff>4343400</xdr:colOff>
          <xdr:row>1766</xdr:row>
          <xdr:rowOff>1619250</xdr:rowOff>
        </xdr:to>
        <xdr:sp macro="" textlink="">
          <xdr:nvSpPr>
            <xdr:cNvPr id="6701" name="BarCodeCtrl253" hidden="1">
              <a:extLst>
                <a:ext uri="{63B3BB69-23CF-44E3-9099-C40C66FF867C}">
                  <a14:compatExt spid="_x0000_s6701"/>
                </a:ext>
                <a:ext uri="{FF2B5EF4-FFF2-40B4-BE49-F238E27FC236}">
                  <a16:creationId xmlns:a16="http://schemas.microsoft.com/office/drawing/2014/main" id="{00000000-0008-0000-0800-00002D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1774</xdr:row>
          <xdr:rowOff>38100</xdr:rowOff>
        </xdr:from>
        <xdr:to>
          <xdr:col>5</xdr:col>
          <xdr:colOff>4343400</xdr:colOff>
          <xdr:row>1774</xdr:row>
          <xdr:rowOff>1619250</xdr:rowOff>
        </xdr:to>
        <xdr:sp macro="" textlink="">
          <xdr:nvSpPr>
            <xdr:cNvPr id="6702" name="BarCodeCtrl254" hidden="1">
              <a:extLst>
                <a:ext uri="{63B3BB69-23CF-44E3-9099-C40C66FF867C}">
                  <a14:compatExt spid="_x0000_s6702"/>
                </a:ext>
                <a:ext uri="{FF2B5EF4-FFF2-40B4-BE49-F238E27FC236}">
                  <a16:creationId xmlns:a16="http://schemas.microsoft.com/office/drawing/2014/main" id="{00000000-0008-0000-0800-00002E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1780</xdr:row>
          <xdr:rowOff>38100</xdr:rowOff>
        </xdr:from>
        <xdr:to>
          <xdr:col>5</xdr:col>
          <xdr:colOff>4343400</xdr:colOff>
          <xdr:row>1780</xdr:row>
          <xdr:rowOff>1619250</xdr:rowOff>
        </xdr:to>
        <xdr:sp macro="" textlink="">
          <xdr:nvSpPr>
            <xdr:cNvPr id="6703" name="BarCodeCtrl255" hidden="1">
              <a:extLst>
                <a:ext uri="{63B3BB69-23CF-44E3-9099-C40C66FF867C}">
                  <a14:compatExt spid="_x0000_s6703"/>
                </a:ext>
                <a:ext uri="{FF2B5EF4-FFF2-40B4-BE49-F238E27FC236}">
                  <a16:creationId xmlns:a16="http://schemas.microsoft.com/office/drawing/2014/main" id="{00000000-0008-0000-0800-00002F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1788</xdr:row>
          <xdr:rowOff>38100</xdr:rowOff>
        </xdr:from>
        <xdr:to>
          <xdr:col>5</xdr:col>
          <xdr:colOff>4343400</xdr:colOff>
          <xdr:row>1788</xdr:row>
          <xdr:rowOff>1619250</xdr:rowOff>
        </xdr:to>
        <xdr:sp macro="" textlink="">
          <xdr:nvSpPr>
            <xdr:cNvPr id="6704" name="BarCodeCtrl256" hidden="1">
              <a:extLst>
                <a:ext uri="{63B3BB69-23CF-44E3-9099-C40C66FF867C}">
                  <a14:compatExt spid="_x0000_s6704"/>
                </a:ext>
                <a:ext uri="{FF2B5EF4-FFF2-40B4-BE49-F238E27FC236}">
                  <a16:creationId xmlns:a16="http://schemas.microsoft.com/office/drawing/2014/main" id="{00000000-0008-0000-0800-000030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1794</xdr:row>
          <xdr:rowOff>38100</xdr:rowOff>
        </xdr:from>
        <xdr:to>
          <xdr:col>5</xdr:col>
          <xdr:colOff>4343400</xdr:colOff>
          <xdr:row>1794</xdr:row>
          <xdr:rowOff>1619250</xdr:rowOff>
        </xdr:to>
        <xdr:sp macro="" textlink="">
          <xdr:nvSpPr>
            <xdr:cNvPr id="6705" name="BarCodeCtrl257" hidden="1">
              <a:extLst>
                <a:ext uri="{63B3BB69-23CF-44E3-9099-C40C66FF867C}">
                  <a14:compatExt spid="_x0000_s6705"/>
                </a:ext>
                <a:ext uri="{FF2B5EF4-FFF2-40B4-BE49-F238E27FC236}">
                  <a16:creationId xmlns:a16="http://schemas.microsoft.com/office/drawing/2014/main" id="{00000000-0008-0000-0800-000031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1802</xdr:row>
          <xdr:rowOff>38100</xdr:rowOff>
        </xdr:from>
        <xdr:to>
          <xdr:col>5</xdr:col>
          <xdr:colOff>4343400</xdr:colOff>
          <xdr:row>1802</xdr:row>
          <xdr:rowOff>1619250</xdr:rowOff>
        </xdr:to>
        <xdr:sp macro="" textlink="">
          <xdr:nvSpPr>
            <xdr:cNvPr id="6706" name="BarCodeCtrl258" hidden="1">
              <a:extLst>
                <a:ext uri="{63B3BB69-23CF-44E3-9099-C40C66FF867C}">
                  <a14:compatExt spid="_x0000_s6706"/>
                </a:ext>
                <a:ext uri="{FF2B5EF4-FFF2-40B4-BE49-F238E27FC236}">
                  <a16:creationId xmlns:a16="http://schemas.microsoft.com/office/drawing/2014/main" id="{00000000-0008-0000-0800-000032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1808</xdr:row>
          <xdr:rowOff>38100</xdr:rowOff>
        </xdr:from>
        <xdr:to>
          <xdr:col>5</xdr:col>
          <xdr:colOff>4343400</xdr:colOff>
          <xdr:row>1808</xdr:row>
          <xdr:rowOff>1619250</xdr:rowOff>
        </xdr:to>
        <xdr:sp macro="" textlink="">
          <xdr:nvSpPr>
            <xdr:cNvPr id="6707" name="BarCodeCtrl259" hidden="1">
              <a:extLst>
                <a:ext uri="{63B3BB69-23CF-44E3-9099-C40C66FF867C}">
                  <a14:compatExt spid="_x0000_s6707"/>
                </a:ext>
                <a:ext uri="{FF2B5EF4-FFF2-40B4-BE49-F238E27FC236}">
                  <a16:creationId xmlns:a16="http://schemas.microsoft.com/office/drawing/2014/main" id="{00000000-0008-0000-0800-000033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1816</xdr:row>
          <xdr:rowOff>38100</xdr:rowOff>
        </xdr:from>
        <xdr:to>
          <xdr:col>5</xdr:col>
          <xdr:colOff>4343400</xdr:colOff>
          <xdr:row>1816</xdr:row>
          <xdr:rowOff>1619250</xdr:rowOff>
        </xdr:to>
        <xdr:sp macro="" textlink="">
          <xdr:nvSpPr>
            <xdr:cNvPr id="6708" name="BarCodeCtrl260" hidden="1">
              <a:extLst>
                <a:ext uri="{63B3BB69-23CF-44E3-9099-C40C66FF867C}">
                  <a14:compatExt spid="_x0000_s6708"/>
                </a:ext>
                <a:ext uri="{FF2B5EF4-FFF2-40B4-BE49-F238E27FC236}">
                  <a16:creationId xmlns:a16="http://schemas.microsoft.com/office/drawing/2014/main" id="{00000000-0008-0000-0800-000034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1822</xdr:row>
          <xdr:rowOff>38100</xdr:rowOff>
        </xdr:from>
        <xdr:to>
          <xdr:col>5</xdr:col>
          <xdr:colOff>4343400</xdr:colOff>
          <xdr:row>1822</xdr:row>
          <xdr:rowOff>1619250</xdr:rowOff>
        </xdr:to>
        <xdr:sp macro="" textlink="">
          <xdr:nvSpPr>
            <xdr:cNvPr id="6709" name="BarCodeCtrl261" hidden="1">
              <a:extLst>
                <a:ext uri="{63B3BB69-23CF-44E3-9099-C40C66FF867C}">
                  <a14:compatExt spid="_x0000_s6709"/>
                </a:ext>
                <a:ext uri="{FF2B5EF4-FFF2-40B4-BE49-F238E27FC236}">
                  <a16:creationId xmlns:a16="http://schemas.microsoft.com/office/drawing/2014/main" id="{00000000-0008-0000-0800-000035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1830</xdr:row>
          <xdr:rowOff>38100</xdr:rowOff>
        </xdr:from>
        <xdr:to>
          <xdr:col>5</xdr:col>
          <xdr:colOff>4343400</xdr:colOff>
          <xdr:row>1830</xdr:row>
          <xdr:rowOff>1619250</xdr:rowOff>
        </xdr:to>
        <xdr:sp macro="" textlink="">
          <xdr:nvSpPr>
            <xdr:cNvPr id="6710" name="BarCodeCtrl262" hidden="1">
              <a:extLst>
                <a:ext uri="{63B3BB69-23CF-44E3-9099-C40C66FF867C}">
                  <a14:compatExt spid="_x0000_s6710"/>
                </a:ext>
                <a:ext uri="{FF2B5EF4-FFF2-40B4-BE49-F238E27FC236}">
                  <a16:creationId xmlns:a16="http://schemas.microsoft.com/office/drawing/2014/main" id="{00000000-0008-0000-0800-000036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1836</xdr:row>
          <xdr:rowOff>38100</xdr:rowOff>
        </xdr:from>
        <xdr:to>
          <xdr:col>5</xdr:col>
          <xdr:colOff>4343400</xdr:colOff>
          <xdr:row>1836</xdr:row>
          <xdr:rowOff>1619250</xdr:rowOff>
        </xdr:to>
        <xdr:sp macro="" textlink="">
          <xdr:nvSpPr>
            <xdr:cNvPr id="6711" name="BarCodeCtrl263" hidden="1">
              <a:extLst>
                <a:ext uri="{63B3BB69-23CF-44E3-9099-C40C66FF867C}">
                  <a14:compatExt spid="_x0000_s6711"/>
                </a:ext>
                <a:ext uri="{FF2B5EF4-FFF2-40B4-BE49-F238E27FC236}">
                  <a16:creationId xmlns:a16="http://schemas.microsoft.com/office/drawing/2014/main" id="{00000000-0008-0000-0800-000037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1844</xdr:row>
          <xdr:rowOff>38100</xdr:rowOff>
        </xdr:from>
        <xdr:to>
          <xdr:col>5</xdr:col>
          <xdr:colOff>4343400</xdr:colOff>
          <xdr:row>1844</xdr:row>
          <xdr:rowOff>1619250</xdr:rowOff>
        </xdr:to>
        <xdr:sp macro="" textlink="">
          <xdr:nvSpPr>
            <xdr:cNvPr id="6712" name="BarCodeCtrl264" hidden="1">
              <a:extLst>
                <a:ext uri="{63B3BB69-23CF-44E3-9099-C40C66FF867C}">
                  <a14:compatExt spid="_x0000_s6712"/>
                </a:ext>
                <a:ext uri="{FF2B5EF4-FFF2-40B4-BE49-F238E27FC236}">
                  <a16:creationId xmlns:a16="http://schemas.microsoft.com/office/drawing/2014/main" id="{00000000-0008-0000-0800-000038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1850</xdr:row>
          <xdr:rowOff>38100</xdr:rowOff>
        </xdr:from>
        <xdr:to>
          <xdr:col>5</xdr:col>
          <xdr:colOff>4343400</xdr:colOff>
          <xdr:row>1850</xdr:row>
          <xdr:rowOff>1619250</xdr:rowOff>
        </xdr:to>
        <xdr:sp macro="" textlink="">
          <xdr:nvSpPr>
            <xdr:cNvPr id="6713" name="BarCodeCtrl265" hidden="1">
              <a:extLst>
                <a:ext uri="{63B3BB69-23CF-44E3-9099-C40C66FF867C}">
                  <a14:compatExt spid="_x0000_s6713"/>
                </a:ext>
                <a:ext uri="{FF2B5EF4-FFF2-40B4-BE49-F238E27FC236}">
                  <a16:creationId xmlns:a16="http://schemas.microsoft.com/office/drawing/2014/main" id="{00000000-0008-0000-0800-000039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1858</xdr:row>
          <xdr:rowOff>38100</xdr:rowOff>
        </xdr:from>
        <xdr:to>
          <xdr:col>5</xdr:col>
          <xdr:colOff>4343400</xdr:colOff>
          <xdr:row>1858</xdr:row>
          <xdr:rowOff>1619250</xdr:rowOff>
        </xdr:to>
        <xdr:sp macro="" textlink="">
          <xdr:nvSpPr>
            <xdr:cNvPr id="6714" name="BarCodeCtrl266" hidden="1">
              <a:extLst>
                <a:ext uri="{63B3BB69-23CF-44E3-9099-C40C66FF867C}">
                  <a14:compatExt spid="_x0000_s6714"/>
                </a:ext>
                <a:ext uri="{FF2B5EF4-FFF2-40B4-BE49-F238E27FC236}">
                  <a16:creationId xmlns:a16="http://schemas.microsoft.com/office/drawing/2014/main" id="{00000000-0008-0000-0800-00003A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1864</xdr:row>
          <xdr:rowOff>38100</xdr:rowOff>
        </xdr:from>
        <xdr:to>
          <xdr:col>5</xdr:col>
          <xdr:colOff>4343400</xdr:colOff>
          <xdr:row>1864</xdr:row>
          <xdr:rowOff>1619250</xdr:rowOff>
        </xdr:to>
        <xdr:sp macro="" textlink="">
          <xdr:nvSpPr>
            <xdr:cNvPr id="6715" name="BarCodeCtrl267" hidden="1">
              <a:extLst>
                <a:ext uri="{63B3BB69-23CF-44E3-9099-C40C66FF867C}">
                  <a14:compatExt spid="_x0000_s6715"/>
                </a:ext>
                <a:ext uri="{FF2B5EF4-FFF2-40B4-BE49-F238E27FC236}">
                  <a16:creationId xmlns:a16="http://schemas.microsoft.com/office/drawing/2014/main" id="{00000000-0008-0000-0800-00003B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1872</xdr:row>
          <xdr:rowOff>38100</xdr:rowOff>
        </xdr:from>
        <xdr:to>
          <xdr:col>5</xdr:col>
          <xdr:colOff>4343400</xdr:colOff>
          <xdr:row>1872</xdr:row>
          <xdr:rowOff>1619250</xdr:rowOff>
        </xdr:to>
        <xdr:sp macro="" textlink="">
          <xdr:nvSpPr>
            <xdr:cNvPr id="6716" name="BarCodeCtrl268" hidden="1">
              <a:extLst>
                <a:ext uri="{63B3BB69-23CF-44E3-9099-C40C66FF867C}">
                  <a14:compatExt spid="_x0000_s6716"/>
                </a:ext>
                <a:ext uri="{FF2B5EF4-FFF2-40B4-BE49-F238E27FC236}">
                  <a16:creationId xmlns:a16="http://schemas.microsoft.com/office/drawing/2014/main" id="{00000000-0008-0000-0800-00003C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1878</xdr:row>
          <xdr:rowOff>38100</xdr:rowOff>
        </xdr:from>
        <xdr:to>
          <xdr:col>5</xdr:col>
          <xdr:colOff>4343400</xdr:colOff>
          <xdr:row>1878</xdr:row>
          <xdr:rowOff>1619250</xdr:rowOff>
        </xdr:to>
        <xdr:sp macro="" textlink="">
          <xdr:nvSpPr>
            <xdr:cNvPr id="6717" name="BarCodeCtrl269" hidden="1">
              <a:extLst>
                <a:ext uri="{63B3BB69-23CF-44E3-9099-C40C66FF867C}">
                  <a14:compatExt spid="_x0000_s6717"/>
                </a:ext>
                <a:ext uri="{FF2B5EF4-FFF2-40B4-BE49-F238E27FC236}">
                  <a16:creationId xmlns:a16="http://schemas.microsoft.com/office/drawing/2014/main" id="{00000000-0008-0000-0800-00003D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1886</xdr:row>
          <xdr:rowOff>38100</xdr:rowOff>
        </xdr:from>
        <xdr:to>
          <xdr:col>5</xdr:col>
          <xdr:colOff>4343400</xdr:colOff>
          <xdr:row>1886</xdr:row>
          <xdr:rowOff>1619250</xdr:rowOff>
        </xdr:to>
        <xdr:sp macro="" textlink="">
          <xdr:nvSpPr>
            <xdr:cNvPr id="6718" name="BarCodeCtrl270" hidden="1">
              <a:extLst>
                <a:ext uri="{63B3BB69-23CF-44E3-9099-C40C66FF867C}">
                  <a14:compatExt spid="_x0000_s6718"/>
                </a:ext>
                <a:ext uri="{FF2B5EF4-FFF2-40B4-BE49-F238E27FC236}">
                  <a16:creationId xmlns:a16="http://schemas.microsoft.com/office/drawing/2014/main" id="{00000000-0008-0000-0800-00003E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1892</xdr:row>
          <xdr:rowOff>38100</xdr:rowOff>
        </xdr:from>
        <xdr:to>
          <xdr:col>5</xdr:col>
          <xdr:colOff>4343400</xdr:colOff>
          <xdr:row>1892</xdr:row>
          <xdr:rowOff>1619250</xdr:rowOff>
        </xdr:to>
        <xdr:sp macro="" textlink="">
          <xdr:nvSpPr>
            <xdr:cNvPr id="6719" name="BarCodeCtrl271" hidden="1">
              <a:extLst>
                <a:ext uri="{63B3BB69-23CF-44E3-9099-C40C66FF867C}">
                  <a14:compatExt spid="_x0000_s6719"/>
                </a:ext>
                <a:ext uri="{FF2B5EF4-FFF2-40B4-BE49-F238E27FC236}">
                  <a16:creationId xmlns:a16="http://schemas.microsoft.com/office/drawing/2014/main" id="{00000000-0008-0000-0800-00003F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1900</xdr:row>
          <xdr:rowOff>38100</xdr:rowOff>
        </xdr:from>
        <xdr:to>
          <xdr:col>5</xdr:col>
          <xdr:colOff>4343400</xdr:colOff>
          <xdr:row>1900</xdr:row>
          <xdr:rowOff>1619250</xdr:rowOff>
        </xdr:to>
        <xdr:sp macro="" textlink="">
          <xdr:nvSpPr>
            <xdr:cNvPr id="6720" name="BarCodeCtrl272" hidden="1">
              <a:extLst>
                <a:ext uri="{63B3BB69-23CF-44E3-9099-C40C66FF867C}">
                  <a14:compatExt spid="_x0000_s6720"/>
                </a:ext>
                <a:ext uri="{FF2B5EF4-FFF2-40B4-BE49-F238E27FC236}">
                  <a16:creationId xmlns:a16="http://schemas.microsoft.com/office/drawing/2014/main" id="{00000000-0008-0000-0800-000040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1906</xdr:row>
          <xdr:rowOff>38100</xdr:rowOff>
        </xdr:from>
        <xdr:to>
          <xdr:col>5</xdr:col>
          <xdr:colOff>4343400</xdr:colOff>
          <xdr:row>1906</xdr:row>
          <xdr:rowOff>1619250</xdr:rowOff>
        </xdr:to>
        <xdr:sp macro="" textlink="">
          <xdr:nvSpPr>
            <xdr:cNvPr id="6721" name="BarCodeCtrl273" hidden="1">
              <a:extLst>
                <a:ext uri="{63B3BB69-23CF-44E3-9099-C40C66FF867C}">
                  <a14:compatExt spid="_x0000_s6721"/>
                </a:ext>
                <a:ext uri="{FF2B5EF4-FFF2-40B4-BE49-F238E27FC236}">
                  <a16:creationId xmlns:a16="http://schemas.microsoft.com/office/drawing/2014/main" id="{00000000-0008-0000-0800-000041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1914</xdr:row>
          <xdr:rowOff>38100</xdr:rowOff>
        </xdr:from>
        <xdr:to>
          <xdr:col>5</xdr:col>
          <xdr:colOff>4343400</xdr:colOff>
          <xdr:row>1914</xdr:row>
          <xdr:rowOff>1619250</xdr:rowOff>
        </xdr:to>
        <xdr:sp macro="" textlink="">
          <xdr:nvSpPr>
            <xdr:cNvPr id="6722" name="BarCodeCtrl274" hidden="1">
              <a:extLst>
                <a:ext uri="{63B3BB69-23CF-44E3-9099-C40C66FF867C}">
                  <a14:compatExt spid="_x0000_s6722"/>
                </a:ext>
                <a:ext uri="{FF2B5EF4-FFF2-40B4-BE49-F238E27FC236}">
                  <a16:creationId xmlns:a16="http://schemas.microsoft.com/office/drawing/2014/main" id="{00000000-0008-0000-0800-000042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1920</xdr:row>
          <xdr:rowOff>38100</xdr:rowOff>
        </xdr:from>
        <xdr:to>
          <xdr:col>5</xdr:col>
          <xdr:colOff>4343400</xdr:colOff>
          <xdr:row>1920</xdr:row>
          <xdr:rowOff>1619250</xdr:rowOff>
        </xdr:to>
        <xdr:sp macro="" textlink="">
          <xdr:nvSpPr>
            <xdr:cNvPr id="6723" name="BarCodeCtrl275" hidden="1">
              <a:extLst>
                <a:ext uri="{63B3BB69-23CF-44E3-9099-C40C66FF867C}">
                  <a14:compatExt spid="_x0000_s6723"/>
                </a:ext>
                <a:ext uri="{FF2B5EF4-FFF2-40B4-BE49-F238E27FC236}">
                  <a16:creationId xmlns:a16="http://schemas.microsoft.com/office/drawing/2014/main" id="{00000000-0008-0000-0800-000043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2762250</xdr:colOff>
          <xdr:row>1928</xdr:row>
          <xdr:rowOff>38100</xdr:rowOff>
        </xdr:from>
        <xdr:to>
          <xdr:col>5</xdr:col>
          <xdr:colOff>4343400</xdr:colOff>
          <xdr:row>1928</xdr:row>
          <xdr:rowOff>1619250</xdr:rowOff>
        </xdr:to>
        <xdr:sp macro="" textlink="">
          <xdr:nvSpPr>
            <xdr:cNvPr id="6724" name="BarCodeCtrl276" hidden="1">
              <a:extLst>
                <a:ext uri="{63B3BB69-23CF-44E3-9099-C40C66FF867C}">
                  <a14:compatExt spid="_x0000_s6724"/>
                </a:ext>
                <a:ext uri="{FF2B5EF4-FFF2-40B4-BE49-F238E27FC236}">
                  <a16:creationId xmlns:a16="http://schemas.microsoft.com/office/drawing/2014/main" id="{00000000-0008-0000-0800-0000441A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5C1F36D-78EA-4B20-AF24-CDD92F5F04B2}">
  <we:reference id="wa104051163" version="1.2.0.3" store="ja-JP"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17" Type="http://schemas.openxmlformats.org/officeDocument/2006/relationships/image" Target="../media/image830.emf"/><Relationship Id="rId21" Type="http://schemas.openxmlformats.org/officeDocument/2006/relationships/image" Target="../media/image782.emf"/><Relationship Id="rId324" Type="http://schemas.openxmlformats.org/officeDocument/2006/relationships/control" Target="../activeX/activeX161.xml"/><Relationship Id="rId531" Type="http://schemas.openxmlformats.org/officeDocument/2006/relationships/image" Target="../media/image1037.emf"/><Relationship Id="rId170" Type="http://schemas.openxmlformats.org/officeDocument/2006/relationships/control" Target="../activeX/activeX84.xml"/><Relationship Id="rId268" Type="http://schemas.openxmlformats.org/officeDocument/2006/relationships/control" Target="../activeX/activeX133.xml"/><Relationship Id="rId475" Type="http://schemas.openxmlformats.org/officeDocument/2006/relationships/image" Target="../media/image1009.emf"/><Relationship Id="rId32" Type="http://schemas.openxmlformats.org/officeDocument/2006/relationships/control" Target="../activeX/activeX15.xml"/><Relationship Id="rId128" Type="http://schemas.openxmlformats.org/officeDocument/2006/relationships/control" Target="../activeX/activeX63.xml"/><Relationship Id="rId335" Type="http://schemas.openxmlformats.org/officeDocument/2006/relationships/image" Target="../media/image939.emf"/><Relationship Id="rId542" Type="http://schemas.openxmlformats.org/officeDocument/2006/relationships/control" Target="../activeX/activeX270.xml"/><Relationship Id="rId181" Type="http://schemas.openxmlformats.org/officeDocument/2006/relationships/image" Target="../media/image862.emf"/><Relationship Id="rId402" Type="http://schemas.openxmlformats.org/officeDocument/2006/relationships/control" Target="../activeX/activeX200.xml"/><Relationship Id="rId279" Type="http://schemas.openxmlformats.org/officeDocument/2006/relationships/image" Target="../media/image911.emf"/><Relationship Id="rId486" Type="http://schemas.openxmlformats.org/officeDocument/2006/relationships/control" Target="../activeX/activeX242.xml"/><Relationship Id="rId43" Type="http://schemas.openxmlformats.org/officeDocument/2006/relationships/image" Target="../media/image793.emf"/><Relationship Id="rId139" Type="http://schemas.openxmlformats.org/officeDocument/2006/relationships/image" Target="../media/image841.emf"/><Relationship Id="rId346" Type="http://schemas.openxmlformats.org/officeDocument/2006/relationships/control" Target="../activeX/activeX172.xml"/><Relationship Id="rId553" Type="http://schemas.openxmlformats.org/officeDocument/2006/relationships/image" Target="../media/image1048.emf"/><Relationship Id="rId192" Type="http://schemas.openxmlformats.org/officeDocument/2006/relationships/control" Target="../activeX/activeX95.xml"/><Relationship Id="rId206" Type="http://schemas.openxmlformats.org/officeDocument/2006/relationships/control" Target="../activeX/activeX102.xml"/><Relationship Id="rId413" Type="http://schemas.openxmlformats.org/officeDocument/2006/relationships/image" Target="../media/image978.emf"/><Relationship Id="rId497" Type="http://schemas.openxmlformats.org/officeDocument/2006/relationships/image" Target="../media/image1020.emf"/><Relationship Id="rId357" Type="http://schemas.openxmlformats.org/officeDocument/2006/relationships/image" Target="../media/image950.emf"/><Relationship Id="rId54" Type="http://schemas.openxmlformats.org/officeDocument/2006/relationships/control" Target="../activeX/activeX26.xml"/><Relationship Id="rId96" Type="http://schemas.openxmlformats.org/officeDocument/2006/relationships/control" Target="../activeX/activeX47.xml"/><Relationship Id="rId161" Type="http://schemas.openxmlformats.org/officeDocument/2006/relationships/image" Target="../media/image852.emf"/><Relationship Id="rId217" Type="http://schemas.openxmlformats.org/officeDocument/2006/relationships/image" Target="../media/image880.emf"/><Relationship Id="rId399" Type="http://schemas.openxmlformats.org/officeDocument/2006/relationships/image" Target="../media/image971.emf"/><Relationship Id="rId259" Type="http://schemas.openxmlformats.org/officeDocument/2006/relationships/image" Target="../media/image901.emf"/><Relationship Id="rId424" Type="http://schemas.openxmlformats.org/officeDocument/2006/relationships/control" Target="../activeX/activeX211.xml"/><Relationship Id="rId466" Type="http://schemas.openxmlformats.org/officeDocument/2006/relationships/control" Target="../activeX/activeX232.xml"/><Relationship Id="rId23" Type="http://schemas.openxmlformats.org/officeDocument/2006/relationships/image" Target="../media/image783.emf"/><Relationship Id="rId119" Type="http://schemas.openxmlformats.org/officeDocument/2006/relationships/image" Target="../media/image831.emf"/><Relationship Id="rId270" Type="http://schemas.openxmlformats.org/officeDocument/2006/relationships/control" Target="../activeX/activeX134.xml"/><Relationship Id="rId326" Type="http://schemas.openxmlformats.org/officeDocument/2006/relationships/control" Target="../activeX/activeX162.xml"/><Relationship Id="rId533" Type="http://schemas.openxmlformats.org/officeDocument/2006/relationships/image" Target="../media/image1038.emf"/><Relationship Id="rId65" Type="http://schemas.openxmlformats.org/officeDocument/2006/relationships/image" Target="../media/image804.emf"/><Relationship Id="rId130" Type="http://schemas.openxmlformats.org/officeDocument/2006/relationships/control" Target="../activeX/activeX64.xml"/><Relationship Id="rId368" Type="http://schemas.openxmlformats.org/officeDocument/2006/relationships/control" Target="../activeX/activeX183.xml"/><Relationship Id="rId172" Type="http://schemas.openxmlformats.org/officeDocument/2006/relationships/control" Target="../activeX/activeX85.xml"/><Relationship Id="rId228" Type="http://schemas.openxmlformats.org/officeDocument/2006/relationships/control" Target="../activeX/activeX113.xml"/><Relationship Id="rId435" Type="http://schemas.openxmlformats.org/officeDocument/2006/relationships/image" Target="../media/image989.emf"/><Relationship Id="rId477" Type="http://schemas.openxmlformats.org/officeDocument/2006/relationships/image" Target="../media/image1010.emf"/><Relationship Id="rId281" Type="http://schemas.openxmlformats.org/officeDocument/2006/relationships/image" Target="../media/image912.emf"/><Relationship Id="rId337" Type="http://schemas.openxmlformats.org/officeDocument/2006/relationships/image" Target="../media/image940.emf"/><Relationship Id="rId502" Type="http://schemas.openxmlformats.org/officeDocument/2006/relationships/control" Target="../activeX/activeX250.xml"/><Relationship Id="rId34" Type="http://schemas.openxmlformats.org/officeDocument/2006/relationships/control" Target="../activeX/activeX16.xml"/><Relationship Id="rId76" Type="http://schemas.openxmlformats.org/officeDocument/2006/relationships/control" Target="../activeX/activeX37.xml"/><Relationship Id="rId141" Type="http://schemas.openxmlformats.org/officeDocument/2006/relationships/image" Target="../media/image842.emf"/><Relationship Id="rId379" Type="http://schemas.openxmlformats.org/officeDocument/2006/relationships/image" Target="../media/image961.emf"/><Relationship Id="rId544" Type="http://schemas.openxmlformats.org/officeDocument/2006/relationships/control" Target="../activeX/activeX271.xml"/><Relationship Id="rId7" Type="http://schemas.openxmlformats.org/officeDocument/2006/relationships/image" Target="../media/image775.emf"/><Relationship Id="rId183" Type="http://schemas.openxmlformats.org/officeDocument/2006/relationships/image" Target="../media/image863.emf"/><Relationship Id="rId239" Type="http://schemas.openxmlformats.org/officeDocument/2006/relationships/image" Target="../media/image891.emf"/><Relationship Id="rId390" Type="http://schemas.openxmlformats.org/officeDocument/2006/relationships/control" Target="../activeX/activeX194.xml"/><Relationship Id="rId404" Type="http://schemas.openxmlformats.org/officeDocument/2006/relationships/control" Target="../activeX/activeX201.xml"/><Relationship Id="rId446" Type="http://schemas.openxmlformats.org/officeDocument/2006/relationships/control" Target="../activeX/activeX222.xml"/><Relationship Id="rId250" Type="http://schemas.openxmlformats.org/officeDocument/2006/relationships/control" Target="../activeX/activeX124.xml"/><Relationship Id="rId292" Type="http://schemas.openxmlformats.org/officeDocument/2006/relationships/control" Target="../activeX/activeX145.xml"/><Relationship Id="rId306" Type="http://schemas.openxmlformats.org/officeDocument/2006/relationships/control" Target="../activeX/activeX152.xml"/><Relationship Id="rId488" Type="http://schemas.openxmlformats.org/officeDocument/2006/relationships/control" Target="../activeX/activeX243.xml"/><Relationship Id="rId45" Type="http://schemas.openxmlformats.org/officeDocument/2006/relationships/image" Target="../media/image794.emf"/><Relationship Id="rId87" Type="http://schemas.openxmlformats.org/officeDocument/2006/relationships/image" Target="../media/image815.emf"/><Relationship Id="rId110" Type="http://schemas.openxmlformats.org/officeDocument/2006/relationships/control" Target="../activeX/activeX54.xml"/><Relationship Id="rId348" Type="http://schemas.openxmlformats.org/officeDocument/2006/relationships/control" Target="../activeX/activeX173.xml"/><Relationship Id="rId513" Type="http://schemas.openxmlformats.org/officeDocument/2006/relationships/image" Target="../media/image1028.emf"/><Relationship Id="rId555" Type="http://schemas.openxmlformats.org/officeDocument/2006/relationships/image" Target="../media/image1049.emf"/><Relationship Id="rId152" Type="http://schemas.openxmlformats.org/officeDocument/2006/relationships/control" Target="../activeX/activeX75.xml"/><Relationship Id="rId194" Type="http://schemas.openxmlformats.org/officeDocument/2006/relationships/control" Target="../activeX/activeX96.xml"/><Relationship Id="rId208" Type="http://schemas.openxmlformats.org/officeDocument/2006/relationships/control" Target="../activeX/activeX103.xml"/><Relationship Id="rId415" Type="http://schemas.openxmlformats.org/officeDocument/2006/relationships/image" Target="../media/image979.emf"/><Relationship Id="rId457" Type="http://schemas.openxmlformats.org/officeDocument/2006/relationships/image" Target="../media/image1000.emf"/><Relationship Id="rId261" Type="http://schemas.openxmlformats.org/officeDocument/2006/relationships/image" Target="../media/image902.emf"/><Relationship Id="rId499" Type="http://schemas.openxmlformats.org/officeDocument/2006/relationships/image" Target="../media/image1021.emf"/><Relationship Id="rId14" Type="http://schemas.openxmlformats.org/officeDocument/2006/relationships/control" Target="../activeX/activeX6.xml"/><Relationship Id="rId56" Type="http://schemas.openxmlformats.org/officeDocument/2006/relationships/control" Target="../activeX/activeX27.xml"/><Relationship Id="rId317" Type="http://schemas.openxmlformats.org/officeDocument/2006/relationships/image" Target="../media/image930.emf"/><Relationship Id="rId359" Type="http://schemas.openxmlformats.org/officeDocument/2006/relationships/image" Target="../media/image951.emf"/><Relationship Id="rId524" Type="http://schemas.openxmlformats.org/officeDocument/2006/relationships/control" Target="../activeX/activeX261.xml"/><Relationship Id="rId98" Type="http://schemas.openxmlformats.org/officeDocument/2006/relationships/control" Target="../activeX/activeX48.xml"/><Relationship Id="rId121" Type="http://schemas.openxmlformats.org/officeDocument/2006/relationships/image" Target="../media/image832.emf"/><Relationship Id="rId163" Type="http://schemas.openxmlformats.org/officeDocument/2006/relationships/image" Target="../media/image853.emf"/><Relationship Id="rId219" Type="http://schemas.openxmlformats.org/officeDocument/2006/relationships/image" Target="../media/image881.emf"/><Relationship Id="rId370" Type="http://schemas.openxmlformats.org/officeDocument/2006/relationships/control" Target="../activeX/activeX184.xml"/><Relationship Id="rId426" Type="http://schemas.openxmlformats.org/officeDocument/2006/relationships/control" Target="../activeX/activeX212.xml"/><Relationship Id="rId230" Type="http://schemas.openxmlformats.org/officeDocument/2006/relationships/control" Target="../activeX/activeX114.xml"/><Relationship Id="rId468" Type="http://schemas.openxmlformats.org/officeDocument/2006/relationships/control" Target="../activeX/activeX233.xml"/><Relationship Id="rId25" Type="http://schemas.openxmlformats.org/officeDocument/2006/relationships/image" Target="../media/image784.emf"/><Relationship Id="rId67" Type="http://schemas.openxmlformats.org/officeDocument/2006/relationships/image" Target="../media/image805.emf"/><Relationship Id="rId272" Type="http://schemas.openxmlformats.org/officeDocument/2006/relationships/control" Target="../activeX/activeX135.xml"/><Relationship Id="rId328" Type="http://schemas.openxmlformats.org/officeDocument/2006/relationships/control" Target="../activeX/activeX163.xml"/><Relationship Id="rId535" Type="http://schemas.openxmlformats.org/officeDocument/2006/relationships/image" Target="../media/image1039.emf"/><Relationship Id="rId132" Type="http://schemas.openxmlformats.org/officeDocument/2006/relationships/control" Target="../activeX/activeX65.xml"/><Relationship Id="rId174" Type="http://schemas.openxmlformats.org/officeDocument/2006/relationships/control" Target="../activeX/activeX86.xml"/><Relationship Id="rId381" Type="http://schemas.openxmlformats.org/officeDocument/2006/relationships/image" Target="../media/image962.emf"/><Relationship Id="rId241" Type="http://schemas.openxmlformats.org/officeDocument/2006/relationships/image" Target="../media/image892.emf"/><Relationship Id="rId437" Type="http://schemas.openxmlformats.org/officeDocument/2006/relationships/image" Target="../media/image990.emf"/><Relationship Id="rId479" Type="http://schemas.openxmlformats.org/officeDocument/2006/relationships/image" Target="../media/image1011.emf"/><Relationship Id="rId36" Type="http://schemas.openxmlformats.org/officeDocument/2006/relationships/control" Target="../activeX/activeX17.xml"/><Relationship Id="rId283" Type="http://schemas.openxmlformats.org/officeDocument/2006/relationships/image" Target="../media/image913.emf"/><Relationship Id="rId339" Type="http://schemas.openxmlformats.org/officeDocument/2006/relationships/image" Target="../media/image941.emf"/><Relationship Id="rId490" Type="http://schemas.openxmlformats.org/officeDocument/2006/relationships/control" Target="../activeX/activeX244.xml"/><Relationship Id="rId504" Type="http://schemas.openxmlformats.org/officeDocument/2006/relationships/control" Target="../activeX/activeX251.xml"/><Relationship Id="rId546" Type="http://schemas.openxmlformats.org/officeDocument/2006/relationships/control" Target="../activeX/activeX272.xml"/><Relationship Id="rId78" Type="http://schemas.openxmlformats.org/officeDocument/2006/relationships/control" Target="../activeX/activeX38.xml"/><Relationship Id="rId101" Type="http://schemas.openxmlformats.org/officeDocument/2006/relationships/image" Target="../media/image822.emf"/><Relationship Id="rId143" Type="http://schemas.openxmlformats.org/officeDocument/2006/relationships/image" Target="../media/image843.emf"/><Relationship Id="rId185" Type="http://schemas.openxmlformats.org/officeDocument/2006/relationships/image" Target="../media/image864.emf"/><Relationship Id="rId350" Type="http://schemas.openxmlformats.org/officeDocument/2006/relationships/control" Target="../activeX/activeX174.xml"/><Relationship Id="rId406" Type="http://schemas.openxmlformats.org/officeDocument/2006/relationships/control" Target="../activeX/activeX202.xml"/><Relationship Id="rId9" Type="http://schemas.openxmlformats.org/officeDocument/2006/relationships/image" Target="../media/image776.emf"/><Relationship Id="rId210" Type="http://schemas.openxmlformats.org/officeDocument/2006/relationships/control" Target="../activeX/activeX104.xml"/><Relationship Id="rId392" Type="http://schemas.openxmlformats.org/officeDocument/2006/relationships/control" Target="../activeX/activeX195.xml"/><Relationship Id="rId448" Type="http://schemas.openxmlformats.org/officeDocument/2006/relationships/control" Target="../activeX/activeX223.xml"/><Relationship Id="rId252" Type="http://schemas.openxmlformats.org/officeDocument/2006/relationships/control" Target="../activeX/activeX125.xml"/><Relationship Id="rId294" Type="http://schemas.openxmlformats.org/officeDocument/2006/relationships/control" Target="../activeX/activeX146.xml"/><Relationship Id="rId308" Type="http://schemas.openxmlformats.org/officeDocument/2006/relationships/control" Target="../activeX/activeX153.xml"/><Relationship Id="rId515" Type="http://schemas.openxmlformats.org/officeDocument/2006/relationships/image" Target="../media/image1029.emf"/><Relationship Id="rId47" Type="http://schemas.openxmlformats.org/officeDocument/2006/relationships/image" Target="../media/image795.emf"/><Relationship Id="rId89" Type="http://schemas.openxmlformats.org/officeDocument/2006/relationships/image" Target="../media/image816.emf"/><Relationship Id="rId112" Type="http://schemas.openxmlformats.org/officeDocument/2006/relationships/control" Target="../activeX/activeX55.xml"/><Relationship Id="rId154" Type="http://schemas.openxmlformats.org/officeDocument/2006/relationships/control" Target="../activeX/activeX76.xml"/><Relationship Id="rId361" Type="http://schemas.openxmlformats.org/officeDocument/2006/relationships/image" Target="../media/image952.emf"/><Relationship Id="rId196" Type="http://schemas.openxmlformats.org/officeDocument/2006/relationships/control" Target="../activeX/activeX97.xml"/><Relationship Id="rId417" Type="http://schemas.openxmlformats.org/officeDocument/2006/relationships/image" Target="../media/image980.emf"/><Relationship Id="rId459" Type="http://schemas.openxmlformats.org/officeDocument/2006/relationships/image" Target="../media/image1001.emf"/><Relationship Id="rId16" Type="http://schemas.openxmlformats.org/officeDocument/2006/relationships/control" Target="../activeX/activeX7.xml"/><Relationship Id="rId221" Type="http://schemas.openxmlformats.org/officeDocument/2006/relationships/image" Target="../media/image882.emf"/><Relationship Id="rId263" Type="http://schemas.openxmlformats.org/officeDocument/2006/relationships/image" Target="../media/image903.emf"/><Relationship Id="rId319" Type="http://schemas.openxmlformats.org/officeDocument/2006/relationships/image" Target="../media/image931.emf"/><Relationship Id="rId470" Type="http://schemas.openxmlformats.org/officeDocument/2006/relationships/control" Target="../activeX/activeX234.xml"/><Relationship Id="rId526" Type="http://schemas.openxmlformats.org/officeDocument/2006/relationships/control" Target="../activeX/activeX262.xml"/><Relationship Id="rId58" Type="http://schemas.openxmlformats.org/officeDocument/2006/relationships/control" Target="../activeX/activeX28.xml"/><Relationship Id="rId123" Type="http://schemas.openxmlformats.org/officeDocument/2006/relationships/image" Target="../media/image833.emf"/><Relationship Id="rId330" Type="http://schemas.openxmlformats.org/officeDocument/2006/relationships/control" Target="../activeX/activeX164.xml"/><Relationship Id="rId165" Type="http://schemas.openxmlformats.org/officeDocument/2006/relationships/image" Target="../media/image854.emf"/><Relationship Id="rId372" Type="http://schemas.openxmlformats.org/officeDocument/2006/relationships/control" Target="../activeX/activeX185.xml"/><Relationship Id="rId428" Type="http://schemas.openxmlformats.org/officeDocument/2006/relationships/control" Target="../activeX/activeX213.xml"/><Relationship Id="rId232" Type="http://schemas.openxmlformats.org/officeDocument/2006/relationships/control" Target="../activeX/activeX115.xml"/><Relationship Id="rId274" Type="http://schemas.openxmlformats.org/officeDocument/2006/relationships/control" Target="../activeX/activeX136.xml"/><Relationship Id="rId481" Type="http://schemas.openxmlformats.org/officeDocument/2006/relationships/image" Target="../media/image1012.emf"/><Relationship Id="rId27" Type="http://schemas.openxmlformats.org/officeDocument/2006/relationships/image" Target="../media/image785.emf"/><Relationship Id="rId69" Type="http://schemas.openxmlformats.org/officeDocument/2006/relationships/image" Target="../media/image806.emf"/><Relationship Id="rId134" Type="http://schemas.openxmlformats.org/officeDocument/2006/relationships/control" Target="../activeX/activeX66.xml"/><Relationship Id="rId537" Type="http://schemas.openxmlformats.org/officeDocument/2006/relationships/image" Target="../media/image1040.emf"/><Relationship Id="rId80" Type="http://schemas.openxmlformats.org/officeDocument/2006/relationships/control" Target="../activeX/activeX39.xml"/><Relationship Id="rId176" Type="http://schemas.openxmlformats.org/officeDocument/2006/relationships/control" Target="../activeX/activeX87.xml"/><Relationship Id="rId341" Type="http://schemas.openxmlformats.org/officeDocument/2006/relationships/image" Target="../media/image942.emf"/><Relationship Id="rId383" Type="http://schemas.openxmlformats.org/officeDocument/2006/relationships/image" Target="../media/image963.emf"/><Relationship Id="rId439" Type="http://schemas.openxmlformats.org/officeDocument/2006/relationships/image" Target="../media/image991.emf"/><Relationship Id="rId201" Type="http://schemas.openxmlformats.org/officeDocument/2006/relationships/image" Target="../media/image872.emf"/><Relationship Id="rId243" Type="http://schemas.openxmlformats.org/officeDocument/2006/relationships/image" Target="../media/image893.emf"/><Relationship Id="rId285" Type="http://schemas.openxmlformats.org/officeDocument/2006/relationships/image" Target="../media/image914.emf"/><Relationship Id="rId450" Type="http://schemas.openxmlformats.org/officeDocument/2006/relationships/control" Target="../activeX/activeX224.xml"/><Relationship Id="rId506" Type="http://schemas.openxmlformats.org/officeDocument/2006/relationships/control" Target="../activeX/activeX252.xml"/><Relationship Id="rId38" Type="http://schemas.openxmlformats.org/officeDocument/2006/relationships/control" Target="../activeX/activeX18.xml"/><Relationship Id="rId103" Type="http://schemas.openxmlformats.org/officeDocument/2006/relationships/image" Target="../media/image823.emf"/><Relationship Id="rId310" Type="http://schemas.openxmlformats.org/officeDocument/2006/relationships/control" Target="../activeX/activeX154.xml"/><Relationship Id="rId492" Type="http://schemas.openxmlformats.org/officeDocument/2006/relationships/control" Target="../activeX/activeX245.xml"/><Relationship Id="rId548" Type="http://schemas.openxmlformats.org/officeDocument/2006/relationships/control" Target="../activeX/activeX273.xml"/><Relationship Id="rId91" Type="http://schemas.openxmlformats.org/officeDocument/2006/relationships/image" Target="../media/image817.emf"/><Relationship Id="rId145" Type="http://schemas.openxmlformats.org/officeDocument/2006/relationships/image" Target="../media/image844.emf"/><Relationship Id="rId187" Type="http://schemas.openxmlformats.org/officeDocument/2006/relationships/image" Target="../media/image865.emf"/><Relationship Id="rId352" Type="http://schemas.openxmlformats.org/officeDocument/2006/relationships/control" Target="../activeX/activeX175.xml"/><Relationship Id="rId394" Type="http://schemas.openxmlformats.org/officeDocument/2006/relationships/control" Target="../activeX/activeX196.xml"/><Relationship Id="rId408" Type="http://schemas.openxmlformats.org/officeDocument/2006/relationships/control" Target="../activeX/activeX203.xml"/><Relationship Id="rId212" Type="http://schemas.openxmlformats.org/officeDocument/2006/relationships/control" Target="../activeX/activeX105.xml"/><Relationship Id="rId254" Type="http://schemas.openxmlformats.org/officeDocument/2006/relationships/control" Target="../activeX/activeX126.xml"/><Relationship Id="rId49" Type="http://schemas.openxmlformats.org/officeDocument/2006/relationships/image" Target="../media/image796.emf"/><Relationship Id="rId114" Type="http://schemas.openxmlformats.org/officeDocument/2006/relationships/control" Target="../activeX/activeX56.xml"/><Relationship Id="rId296" Type="http://schemas.openxmlformats.org/officeDocument/2006/relationships/control" Target="../activeX/activeX147.xml"/><Relationship Id="rId461" Type="http://schemas.openxmlformats.org/officeDocument/2006/relationships/image" Target="../media/image1002.emf"/><Relationship Id="rId517" Type="http://schemas.openxmlformats.org/officeDocument/2006/relationships/image" Target="../media/image1030.emf"/><Relationship Id="rId60" Type="http://schemas.openxmlformats.org/officeDocument/2006/relationships/control" Target="../activeX/activeX29.xml"/><Relationship Id="rId156" Type="http://schemas.openxmlformats.org/officeDocument/2006/relationships/control" Target="../activeX/activeX77.xml"/><Relationship Id="rId198" Type="http://schemas.openxmlformats.org/officeDocument/2006/relationships/control" Target="../activeX/activeX98.xml"/><Relationship Id="rId321" Type="http://schemas.openxmlformats.org/officeDocument/2006/relationships/image" Target="../media/image932.emf"/><Relationship Id="rId363" Type="http://schemas.openxmlformats.org/officeDocument/2006/relationships/image" Target="../media/image953.emf"/><Relationship Id="rId419" Type="http://schemas.openxmlformats.org/officeDocument/2006/relationships/image" Target="../media/image981.emf"/><Relationship Id="rId223" Type="http://schemas.openxmlformats.org/officeDocument/2006/relationships/image" Target="../media/image883.emf"/><Relationship Id="rId430" Type="http://schemas.openxmlformats.org/officeDocument/2006/relationships/control" Target="../activeX/activeX214.xml"/><Relationship Id="rId18" Type="http://schemas.openxmlformats.org/officeDocument/2006/relationships/control" Target="../activeX/activeX8.xml"/><Relationship Id="rId265" Type="http://schemas.openxmlformats.org/officeDocument/2006/relationships/image" Target="../media/image904.emf"/><Relationship Id="rId472" Type="http://schemas.openxmlformats.org/officeDocument/2006/relationships/control" Target="../activeX/activeX235.xml"/><Relationship Id="rId528" Type="http://schemas.openxmlformats.org/officeDocument/2006/relationships/control" Target="../activeX/activeX263.xml"/><Relationship Id="rId125" Type="http://schemas.openxmlformats.org/officeDocument/2006/relationships/image" Target="../media/image834.emf"/><Relationship Id="rId167" Type="http://schemas.openxmlformats.org/officeDocument/2006/relationships/image" Target="../media/image855.emf"/><Relationship Id="rId332" Type="http://schemas.openxmlformats.org/officeDocument/2006/relationships/control" Target="../activeX/activeX165.xml"/><Relationship Id="rId374" Type="http://schemas.openxmlformats.org/officeDocument/2006/relationships/control" Target="../activeX/activeX186.xml"/><Relationship Id="rId71" Type="http://schemas.openxmlformats.org/officeDocument/2006/relationships/image" Target="../media/image807.emf"/><Relationship Id="rId234" Type="http://schemas.openxmlformats.org/officeDocument/2006/relationships/control" Target="../activeX/activeX116.xml"/><Relationship Id="rId2" Type="http://schemas.openxmlformats.org/officeDocument/2006/relationships/drawing" Target="../drawings/drawing6.xml"/><Relationship Id="rId29" Type="http://schemas.openxmlformats.org/officeDocument/2006/relationships/image" Target="../media/image786.emf"/><Relationship Id="rId276" Type="http://schemas.openxmlformats.org/officeDocument/2006/relationships/control" Target="../activeX/activeX137.xml"/><Relationship Id="rId441" Type="http://schemas.openxmlformats.org/officeDocument/2006/relationships/image" Target="../media/image992.emf"/><Relationship Id="rId483" Type="http://schemas.openxmlformats.org/officeDocument/2006/relationships/image" Target="../media/image1013.emf"/><Relationship Id="rId539" Type="http://schemas.openxmlformats.org/officeDocument/2006/relationships/image" Target="../media/image1041.emf"/><Relationship Id="rId40" Type="http://schemas.openxmlformats.org/officeDocument/2006/relationships/control" Target="../activeX/activeX19.xml"/><Relationship Id="rId136" Type="http://schemas.openxmlformats.org/officeDocument/2006/relationships/control" Target="../activeX/activeX67.xml"/><Relationship Id="rId178" Type="http://schemas.openxmlformats.org/officeDocument/2006/relationships/control" Target="../activeX/activeX88.xml"/><Relationship Id="rId301" Type="http://schemas.openxmlformats.org/officeDocument/2006/relationships/image" Target="../media/image922.emf"/><Relationship Id="rId343" Type="http://schemas.openxmlformats.org/officeDocument/2006/relationships/image" Target="../media/image943.emf"/><Relationship Id="rId550" Type="http://schemas.openxmlformats.org/officeDocument/2006/relationships/control" Target="../activeX/activeX274.xml"/><Relationship Id="rId82" Type="http://schemas.openxmlformats.org/officeDocument/2006/relationships/control" Target="../activeX/activeX40.xml"/><Relationship Id="rId203" Type="http://schemas.openxmlformats.org/officeDocument/2006/relationships/image" Target="../media/image873.emf"/><Relationship Id="rId385" Type="http://schemas.openxmlformats.org/officeDocument/2006/relationships/image" Target="../media/image964.emf"/><Relationship Id="rId245" Type="http://schemas.openxmlformats.org/officeDocument/2006/relationships/image" Target="../media/image894.emf"/><Relationship Id="rId287" Type="http://schemas.openxmlformats.org/officeDocument/2006/relationships/image" Target="../media/image915.emf"/><Relationship Id="rId410" Type="http://schemas.openxmlformats.org/officeDocument/2006/relationships/control" Target="../activeX/activeX204.xml"/><Relationship Id="rId452" Type="http://schemas.openxmlformats.org/officeDocument/2006/relationships/control" Target="../activeX/activeX225.xml"/><Relationship Id="rId494" Type="http://schemas.openxmlformats.org/officeDocument/2006/relationships/control" Target="../activeX/activeX246.xml"/><Relationship Id="rId508" Type="http://schemas.openxmlformats.org/officeDocument/2006/relationships/control" Target="../activeX/activeX253.xml"/><Relationship Id="rId105" Type="http://schemas.openxmlformats.org/officeDocument/2006/relationships/image" Target="../media/image824.emf"/><Relationship Id="rId147" Type="http://schemas.openxmlformats.org/officeDocument/2006/relationships/image" Target="../media/image845.emf"/><Relationship Id="rId312" Type="http://schemas.openxmlformats.org/officeDocument/2006/relationships/control" Target="../activeX/activeX155.xml"/><Relationship Id="rId354" Type="http://schemas.openxmlformats.org/officeDocument/2006/relationships/control" Target="../activeX/activeX176.xml"/><Relationship Id="rId51" Type="http://schemas.openxmlformats.org/officeDocument/2006/relationships/image" Target="../media/image797.emf"/><Relationship Id="rId93" Type="http://schemas.openxmlformats.org/officeDocument/2006/relationships/image" Target="../media/image818.emf"/><Relationship Id="rId189" Type="http://schemas.openxmlformats.org/officeDocument/2006/relationships/image" Target="../media/image866.emf"/><Relationship Id="rId396" Type="http://schemas.openxmlformats.org/officeDocument/2006/relationships/control" Target="../activeX/activeX197.xml"/><Relationship Id="rId214" Type="http://schemas.openxmlformats.org/officeDocument/2006/relationships/control" Target="../activeX/activeX106.xml"/><Relationship Id="rId256" Type="http://schemas.openxmlformats.org/officeDocument/2006/relationships/control" Target="../activeX/activeX127.xml"/><Relationship Id="rId298" Type="http://schemas.openxmlformats.org/officeDocument/2006/relationships/control" Target="../activeX/activeX148.xml"/><Relationship Id="rId421" Type="http://schemas.openxmlformats.org/officeDocument/2006/relationships/image" Target="../media/image982.emf"/><Relationship Id="rId463" Type="http://schemas.openxmlformats.org/officeDocument/2006/relationships/image" Target="../media/image1003.emf"/><Relationship Id="rId519" Type="http://schemas.openxmlformats.org/officeDocument/2006/relationships/image" Target="../media/image1031.emf"/><Relationship Id="rId116" Type="http://schemas.openxmlformats.org/officeDocument/2006/relationships/control" Target="../activeX/activeX57.xml"/><Relationship Id="rId158" Type="http://schemas.openxmlformats.org/officeDocument/2006/relationships/control" Target="../activeX/activeX78.xml"/><Relationship Id="rId323" Type="http://schemas.openxmlformats.org/officeDocument/2006/relationships/image" Target="../media/image933.emf"/><Relationship Id="rId530" Type="http://schemas.openxmlformats.org/officeDocument/2006/relationships/control" Target="../activeX/activeX264.xml"/><Relationship Id="rId20" Type="http://schemas.openxmlformats.org/officeDocument/2006/relationships/control" Target="../activeX/activeX9.xml"/><Relationship Id="rId62" Type="http://schemas.openxmlformats.org/officeDocument/2006/relationships/control" Target="../activeX/activeX30.xml"/><Relationship Id="rId365" Type="http://schemas.openxmlformats.org/officeDocument/2006/relationships/image" Target="../media/image954.emf"/><Relationship Id="rId225" Type="http://schemas.openxmlformats.org/officeDocument/2006/relationships/image" Target="../media/image884.emf"/><Relationship Id="rId267" Type="http://schemas.openxmlformats.org/officeDocument/2006/relationships/image" Target="../media/image905.emf"/><Relationship Id="rId432" Type="http://schemas.openxmlformats.org/officeDocument/2006/relationships/control" Target="../activeX/activeX215.xml"/><Relationship Id="rId474" Type="http://schemas.openxmlformats.org/officeDocument/2006/relationships/control" Target="../activeX/activeX236.xml"/><Relationship Id="rId127" Type="http://schemas.openxmlformats.org/officeDocument/2006/relationships/image" Target="../media/image835.emf"/><Relationship Id="rId31" Type="http://schemas.openxmlformats.org/officeDocument/2006/relationships/image" Target="../media/image787.emf"/><Relationship Id="rId73" Type="http://schemas.openxmlformats.org/officeDocument/2006/relationships/image" Target="../media/image808.emf"/><Relationship Id="rId169" Type="http://schemas.openxmlformats.org/officeDocument/2006/relationships/image" Target="../media/image856.emf"/><Relationship Id="rId334" Type="http://schemas.openxmlformats.org/officeDocument/2006/relationships/control" Target="../activeX/activeX166.xml"/><Relationship Id="rId376" Type="http://schemas.openxmlformats.org/officeDocument/2006/relationships/control" Target="../activeX/activeX187.xml"/><Relationship Id="rId541" Type="http://schemas.openxmlformats.org/officeDocument/2006/relationships/image" Target="../media/image1042.emf"/><Relationship Id="rId4" Type="http://schemas.openxmlformats.org/officeDocument/2006/relationships/control" Target="../activeX/activeX1.xml"/><Relationship Id="rId180" Type="http://schemas.openxmlformats.org/officeDocument/2006/relationships/control" Target="../activeX/activeX89.xml"/><Relationship Id="rId236" Type="http://schemas.openxmlformats.org/officeDocument/2006/relationships/control" Target="../activeX/activeX117.xml"/><Relationship Id="rId278" Type="http://schemas.openxmlformats.org/officeDocument/2006/relationships/control" Target="../activeX/activeX138.xml"/><Relationship Id="rId401" Type="http://schemas.openxmlformats.org/officeDocument/2006/relationships/image" Target="../media/image972.emf"/><Relationship Id="rId443" Type="http://schemas.openxmlformats.org/officeDocument/2006/relationships/image" Target="../media/image993.emf"/><Relationship Id="rId303" Type="http://schemas.openxmlformats.org/officeDocument/2006/relationships/image" Target="../media/image923.emf"/><Relationship Id="rId485" Type="http://schemas.openxmlformats.org/officeDocument/2006/relationships/image" Target="../media/image1014.emf"/><Relationship Id="rId42" Type="http://schemas.openxmlformats.org/officeDocument/2006/relationships/control" Target="../activeX/activeX20.xml"/><Relationship Id="rId84" Type="http://schemas.openxmlformats.org/officeDocument/2006/relationships/control" Target="../activeX/activeX41.xml"/><Relationship Id="rId138" Type="http://schemas.openxmlformats.org/officeDocument/2006/relationships/control" Target="../activeX/activeX68.xml"/><Relationship Id="rId345" Type="http://schemas.openxmlformats.org/officeDocument/2006/relationships/image" Target="../media/image944.emf"/><Relationship Id="rId387" Type="http://schemas.openxmlformats.org/officeDocument/2006/relationships/image" Target="../media/image965.emf"/><Relationship Id="rId510" Type="http://schemas.openxmlformats.org/officeDocument/2006/relationships/control" Target="../activeX/activeX254.xml"/><Relationship Id="rId552" Type="http://schemas.openxmlformats.org/officeDocument/2006/relationships/control" Target="../activeX/activeX275.xml"/><Relationship Id="rId191" Type="http://schemas.openxmlformats.org/officeDocument/2006/relationships/image" Target="../media/image867.emf"/><Relationship Id="rId205" Type="http://schemas.openxmlformats.org/officeDocument/2006/relationships/image" Target="../media/image874.emf"/><Relationship Id="rId247" Type="http://schemas.openxmlformats.org/officeDocument/2006/relationships/image" Target="../media/image895.emf"/><Relationship Id="rId412" Type="http://schemas.openxmlformats.org/officeDocument/2006/relationships/control" Target="../activeX/activeX205.xml"/><Relationship Id="rId107" Type="http://schemas.openxmlformats.org/officeDocument/2006/relationships/image" Target="../media/image825.emf"/><Relationship Id="rId289" Type="http://schemas.openxmlformats.org/officeDocument/2006/relationships/image" Target="../media/image916.emf"/><Relationship Id="rId454" Type="http://schemas.openxmlformats.org/officeDocument/2006/relationships/control" Target="../activeX/activeX226.xml"/><Relationship Id="rId496" Type="http://schemas.openxmlformats.org/officeDocument/2006/relationships/control" Target="../activeX/activeX247.xml"/><Relationship Id="rId11" Type="http://schemas.openxmlformats.org/officeDocument/2006/relationships/image" Target="../media/image777.emf"/><Relationship Id="rId53" Type="http://schemas.openxmlformats.org/officeDocument/2006/relationships/image" Target="../media/image798.emf"/><Relationship Id="rId149" Type="http://schemas.openxmlformats.org/officeDocument/2006/relationships/image" Target="../media/image846.emf"/><Relationship Id="rId314" Type="http://schemas.openxmlformats.org/officeDocument/2006/relationships/control" Target="../activeX/activeX156.xml"/><Relationship Id="rId356" Type="http://schemas.openxmlformats.org/officeDocument/2006/relationships/control" Target="../activeX/activeX177.xml"/><Relationship Id="rId398" Type="http://schemas.openxmlformats.org/officeDocument/2006/relationships/control" Target="../activeX/activeX198.xml"/><Relationship Id="rId521" Type="http://schemas.openxmlformats.org/officeDocument/2006/relationships/image" Target="../media/image1032.emf"/><Relationship Id="rId95" Type="http://schemas.openxmlformats.org/officeDocument/2006/relationships/image" Target="../media/image819.emf"/><Relationship Id="rId160" Type="http://schemas.openxmlformats.org/officeDocument/2006/relationships/control" Target="../activeX/activeX79.xml"/><Relationship Id="rId216" Type="http://schemas.openxmlformats.org/officeDocument/2006/relationships/control" Target="../activeX/activeX107.xml"/><Relationship Id="rId423" Type="http://schemas.openxmlformats.org/officeDocument/2006/relationships/image" Target="../media/image983.emf"/><Relationship Id="rId258" Type="http://schemas.openxmlformats.org/officeDocument/2006/relationships/control" Target="../activeX/activeX128.xml"/><Relationship Id="rId465" Type="http://schemas.openxmlformats.org/officeDocument/2006/relationships/image" Target="../media/image1004.emf"/><Relationship Id="rId22" Type="http://schemas.openxmlformats.org/officeDocument/2006/relationships/control" Target="../activeX/activeX10.xml"/><Relationship Id="rId64" Type="http://schemas.openxmlformats.org/officeDocument/2006/relationships/control" Target="../activeX/activeX31.xml"/><Relationship Id="rId118" Type="http://schemas.openxmlformats.org/officeDocument/2006/relationships/control" Target="../activeX/activeX58.xml"/><Relationship Id="rId325" Type="http://schemas.openxmlformats.org/officeDocument/2006/relationships/image" Target="../media/image934.emf"/><Relationship Id="rId367" Type="http://schemas.openxmlformats.org/officeDocument/2006/relationships/image" Target="../media/image955.emf"/><Relationship Id="rId532" Type="http://schemas.openxmlformats.org/officeDocument/2006/relationships/control" Target="../activeX/activeX265.xml"/><Relationship Id="rId171" Type="http://schemas.openxmlformats.org/officeDocument/2006/relationships/image" Target="../media/image857.emf"/><Relationship Id="rId227" Type="http://schemas.openxmlformats.org/officeDocument/2006/relationships/image" Target="../media/image885.emf"/><Relationship Id="rId269" Type="http://schemas.openxmlformats.org/officeDocument/2006/relationships/image" Target="../media/image906.emf"/><Relationship Id="rId434" Type="http://schemas.openxmlformats.org/officeDocument/2006/relationships/control" Target="../activeX/activeX216.xml"/><Relationship Id="rId476" Type="http://schemas.openxmlformats.org/officeDocument/2006/relationships/control" Target="../activeX/activeX237.xml"/><Relationship Id="rId33" Type="http://schemas.openxmlformats.org/officeDocument/2006/relationships/image" Target="../media/image788.emf"/><Relationship Id="rId129" Type="http://schemas.openxmlformats.org/officeDocument/2006/relationships/image" Target="../media/image836.emf"/><Relationship Id="rId280" Type="http://schemas.openxmlformats.org/officeDocument/2006/relationships/control" Target="../activeX/activeX139.xml"/><Relationship Id="rId336" Type="http://schemas.openxmlformats.org/officeDocument/2006/relationships/control" Target="../activeX/activeX167.xml"/><Relationship Id="rId501" Type="http://schemas.openxmlformats.org/officeDocument/2006/relationships/image" Target="../media/image1022.emf"/><Relationship Id="rId543" Type="http://schemas.openxmlformats.org/officeDocument/2006/relationships/image" Target="../media/image1043.emf"/><Relationship Id="rId75" Type="http://schemas.openxmlformats.org/officeDocument/2006/relationships/image" Target="../media/image809.emf"/><Relationship Id="rId140" Type="http://schemas.openxmlformats.org/officeDocument/2006/relationships/control" Target="../activeX/activeX69.xml"/><Relationship Id="rId182" Type="http://schemas.openxmlformats.org/officeDocument/2006/relationships/control" Target="../activeX/activeX90.xml"/><Relationship Id="rId378" Type="http://schemas.openxmlformats.org/officeDocument/2006/relationships/control" Target="../activeX/activeX188.xml"/><Relationship Id="rId403" Type="http://schemas.openxmlformats.org/officeDocument/2006/relationships/image" Target="../media/image973.emf"/><Relationship Id="rId6" Type="http://schemas.openxmlformats.org/officeDocument/2006/relationships/control" Target="../activeX/activeX2.xml"/><Relationship Id="rId238" Type="http://schemas.openxmlformats.org/officeDocument/2006/relationships/control" Target="../activeX/activeX118.xml"/><Relationship Id="rId445" Type="http://schemas.openxmlformats.org/officeDocument/2006/relationships/image" Target="../media/image994.emf"/><Relationship Id="rId487" Type="http://schemas.openxmlformats.org/officeDocument/2006/relationships/image" Target="../media/image1015.emf"/><Relationship Id="rId291" Type="http://schemas.openxmlformats.org/officeDocument/2006/relationships/image" Target="../media/image917.emf"/><Relationship Id="rId305" Type="http://schemas.openxmlformats.org/officeDocument/2006/relationships/image" Target="../media/image924.emf"/><Relationship Id="rId347" Type="http://schemas.openxmlformats.org/officeDocument/2006/relationships/image" Target="../media/image945.emf"/><Relationship Id="rId512" Type="http://schemas.openxmlformats.org/officeDocument/2006/relationships/control" Target="../activeX/activeX255.xml"/><Relationship Id="rId44" Type="http://schemas.openxmlformats.org/officeDocument/2006/relationships/control" Target="../activeX/activeX21.xml"/><Relationship Id="rId86" Type="http://schemas.openxmlformats.org/officeDocument/2006/relationships/control" Target="../activeX/activeX42.xml"/><Relationship Id="rId151" Type="http://schemas.openxmlformats.org/officeDocument/2006/relationships/image" Target="../media/image847.emf"/><Relationship Id="rId389" Type="http://schemas.openxmlformats.org/officeDocument/2006/relationships/image" Target="../media/image966.emf"/><Relationship Id="rId554" Type="http://schemas.openxmlformats.org/officeDocument/2006/relationships/control" Target="../activeX/activeX276.xml"/><Relationship Id="rId193" Type="http://schemas.openxmlformats.org/officeDocument/2006/relationships/image" Target="../media/image868.emf"/><Relationship Id="rId207" Type="http://schemas.openxmlformats.org/officeDocument/2006/relationships/image" Target="../media/image875.emf"/><Relationship Id="rId249" Type="http://schemas.openxmlformats.org/officeDocument/2006/relationships/image" Target="../media/image896.emf"/><Relationship Id="rId414" Type="http://schemas.openxmlformats.org/officeDocument/2006/relationships/control" Target="../activeX/activeX206.xml"/><Relationship Id="rId456" Type="http://schemas.openxmlformats.org/officeDocument/2006/relationships/control" Target="../activeX/activeX227.xml"/><Relationship Id="rId498" Type="http://schemas.openxmlformats.org/officeDocument/2006/relationships/control" Target="../activeX/activeX248.xml"/><Relationship Id="rId13" Type="http://schemas.openxmlformats.org/officeDocument/2006/relationships/image" Target="../media/image778.emf"/><Relationship Id="rId109" Type="http://schemas.openxmlformats.org/officeDocument/2006/relationships/image" Target="../media/image826.emf"/><Relationship Id="rId260" Type="http://schemas.openxmlformats.org/officeDocument/2006/relationships/control" Target="../activeX/activeX129.xml"/><Relationship Id="rId316" Type="http://schemas.openxmlformats.org/officeDocument/2006/relationships/control" Target="../activeX/activeX157.xml"/><Relationship Id="rId523" Type="http://schemas.openxmlformats.org/officeDocument/2006/relationships/image" Target="../media/image1033.emf"/><Relationship Id="rId55" Type="http://schemas.openxmlformats.org/officeDocument/2006/relationships/image" Target="../media/image799.emf"/><Relationship Id="rId97" Type="http://schemas.openxmlformats.org/officeDocument/2006/relationships/image" Target="../media/image820.emf"/><Relationship Id="rId120" Type="http://schemas.openxmlformats.org/officeDocument/2006/relationships/control" Target="../activeX/activeX59.xml"/><Relationship Id="rId358" Type="http://schemas.openxmlformats.org/officeDocument/2006/relationships/control" Target="../activeX/activeX178.xml"/><Relationship Id="rId162" Type="http://schemas.openxmlformats.org/officeDocument/2006/relationships/control" Target="../activeX/activeX80.xml"/><Relationship Id="rId218" Type="http://schemas.openxmlformats.org/officeDocument/2006/relationships/control" Target="../activeX/activeX108.xml"/><Relationship Id="rId425" Type="http://schemas.openxmlformats.org/officeDocument/2006/relationships/image" Target="../media/image984.emf"/><Relationship Id="rId467" Type="http://schemas.openxmlformats.org/officeDocument/2006/relationships/image" Target="../media/image1005.emf"/><Relationship Id="rId271" Type="http://schemas.openxmlformats.org/officeDocument/2006/relationships/image" Target="../media/image907.emf"/><Relationship Id="rId24" Type="http://schemas.openxmlformats.org/officeDocument/2006/relationships/control" Target="../activeX/activeX11.xml"/><Relationship Id="rId66" Type="http://schemas.openxmlformats.org/officeDocument/2006/relationships/control" Target="../activeX/activeX32.xml"/><Relationship Id="rId131" Type="http://schemas.openxmlformats.org/officeDocument/2006/relationships/image" Target="../media/image837.emf"/><Relationship Id="rId327" Type="http://schemas.openxmlformats.org/officeDocument/2006/relationships/image" Target="../media/image935.emf"/><Relationship Id="rId369" Type="http://schemas.openxmlformats.org/officeDocument/2006/relationships/image" Target="../media/image956.emf"/><Relationship Id="rId534" Type="http://schemas.openxmlformats.org/officeDocument/2006/relationships/control" Target="../activeX/activeX266.xml"/><Relationship Id="rId173" Type="http://schemas.openxmlformats.org/officeDocument/2006/relationships/image" Target="../media/image858.emf"/><Relationship Id="rId229" Type="http://schemas.openxmlformats.org/officeDocument/2006/relationships/image" Target="../media/image886.emf"/><Relationship Id="rId380" Type="http://schemas.openxmlformats.org/officeDocument/2006/relationships/control" Target="../activeX/activeX189.xml"/><Relationship Id="rId436" Type="http://schemas.openxmlformats.org/officeDocument/2006/relationships/control" Target="../activeX/activeX217.xml"/><Relationship Id="rId240" Type="http://schemas.openxmlformats.org/officeDocument/2006/relationships/control" Target="../activeX/activeX119.xml"/><Relationship Id="rId478" Type="http://schemas.openxmlformats.org/officeDocument/2006/relationships/control" Target="../activeX/activeX238.xml"/><Relationship Id="rId35" Type="http://schemas.openxmlformats.org/officeDocument/2006/relationships/image" Target="../media/image789.emf"/><Relationship Id="rId77" Type="http://schemas.openxmlformats.org/officeDocument/2006/relationships/image" Target="../media/image810.emf"/><Relationship Id="rId100" Type="http://schemas.openxmlformats.org/officeDocument/2006/relationships/control" Target="../activeX/activeX49.xml"/><Relationship Id="rId282" Type="http://schemas.openxmlformats.org/officeDocument/2006/relationships/control" Target="../activeX/activeX140.xml"/><Relationship Id="rId338" Type="http://schemas.openxmlformats.org/officeDocument/2006/relationships/control" Target="../activeX/activeX168.xml"/><Relationship Id="rId503" Type="http://schemas.openxmlformats.org/officeDocument/2006/relationships/image" Target="../media/image1023.emf"/><Relationship Id="rId545" Type="http://schemas.openxmlformats.org/officeDocument/2006/relationships/image" Target="../media/image1044.emf"/><Relationship Id="rId8" Type="http://schemas.openxmlformats.org/officeDocument/2006/relationships/control" Target="../activeX/activeX3.xml"/><Relationship Id="rId142" Type="http://schemas.openxmlformats.org/officeDocument/2006/relationships/control" Target="../activeX/activeX70.xml"/><Relationship Id="rId184" Type="http://schemas.openxmlformats.org/officeDocument/2006/relationships/control" Target="../activeX/activeX91.xml"/><Relationship Id="rId391" Type="http://schemas.openxmlformats.org/officeDocument/2006/relationships/image" Target="../media/image967.emf"/><Relationship Id="rId405" Type="http://schemas.openxmlformats.org/officeDocument/2006/relationships/image" Target="../media/image974.emf"/><Relationship Id="rId447" Type="http://schemas.openxmlformats.org/officeDocument/2006/relationships/image" Target="../media/image995.emf"/><Relationship Id="rId251" Type="http://schemas.openxmlformats.org/officeDocument/2006/relationships/image" Target="../media/image897.emf"/><Relationship Id="rId489" Type="http://schemas.openxmlformats.org/officeDocument/2006/relationships/image" Target="../media/image1016.emf"/><Relationship Id="rId46" Type="http://schemas.openxmlformats.org/officeDocument/2006/relationships/control" Target="../activeX/activeX22.xml"/><Relationship Id="rId293" Type="http://schemas.openxmlformats.org/officeDocument/2006/relationships/image" Target="../media/image918.emf"/><Relationship Id="rId307" Type="http://schemas.openxmlformats.org/officeDocument/2006/relationships/image" Target="../media/image925.emf"/><Relationship Id="rId349" Type="http://schemas.openxmlformats.org/officeDocument/2006/relationships/image" Target="../media/image946.emf"/><Relationship Id="rId514" Type="http://schemas.openxmlformats.org/officeDocument/2006/relationships/control" Target="../activeX/activeX256.xml"/><Relationship Id="rId88" Type="http://schemas.openxmlformats.org/officeDocument/2006/relationships/control" Target="../activeX/activeX43.xml"/><Relationship Id="rId111" Type="http://schemas.openxmlformats.org/officeDocument/2006/relationships/image" Target="../media/image827.emf"/><Relationship Id="rId153" Type="http://schemas.openxmlformats.org/officeDocument/2006/relationships/image" Target="../media/image848.emf"/><Relationship Id="rId195" Type="http://schemas.openxmlformats.org/officeDocument/2006/relationships/image" Target="../media/image869.emf"/><Relationship Id="rId209" Type="http://schemas.openxmlformats.org/officeDocument/2006/relationships/image" Target="../media/image876.emf"/><Relationship Id="rId360" Type="http://schemas.openxmlformats.org/officeDocument/2006/relationships/control" Target="../activeX/activeX179.xml"/><Relationship Id="rId416" Type="http://schemas.openxmlformats.org/officeDocument/2006/relationships/control" Target="../activeX/activeX207.xml"/><Relationship Id="rId220" Type="http://schemas.openxmlformats.org/officeDocument/2006/relationships/control" Target="../activeX/activeX109.xml"/><Relationship Id="rId458" Type="http://schemas.openxmlformats.org/officeDocument/2006/relationships/control" Target="../activeX/activeX228.xml"/><Relationship Id="rId15" Type="http://schemas.openxmlformats.org/officeDocument/2006/relationships/image" Target="../media/image779.emf"/><Relationship Id="rId57" Type="http://schemas.openxmlformats.org/officeDocument/2006/relationships/image" Target="../media/image800.emf"/><Relationship Id="rId262" Type="http://schemas.openxmlformats.org/officeDocument/2006/relationships/control" Target="../activeX/activeX130.xml"/><Relationship Id="rId318" Type="http://schemas.openxmlformats.org/officeDocument/2006/relationships/control" Target="../activeX/activeX158.xml"/><Relationship Id="rId525" Type="http://schemas.openxmlformats.org/officeDocument/2006/relationships/image" Target="../media/image1034.emf"/><Relationship Id="rId99" Type="http://schemas.openxmlformats.org/officeDocument/2006/relationships/image" Target="../media/image821.emf"/><Relationship Id="rId122" Type="http://schemas.openxmlformats.org/officeDocument/2006/relationships/control" Target="../activeX/activeX60.xml"/><Relationship Id="rId164" Type="http://schemas.openxmlformats.org/officeDocument/2006/relationships/control" Target="../activeX/activeX81.xml"/><Relationship Id="rId371" Type="http://schemas.openxmlformats.org/officeDocument/2006/relationships/image" Target="../media/image957.emf"/><Relationship Id="rId427" Type="http://schemas.openxmlformats.org/officeDocument/2006/relationships/image" Target="../media/image985.emf"/><Relationship Id="rId469" Type="http://schemas.openxmlformats.org/officeDocument/2006/relationships/image" Target="../media/image1006.emf"/><Relationship Id="rId26" Type="http://schemas.openxmlformats.org/officeDocument/2006/relationships/control" Target="../activeX/activeX12.xml"/><Relationship Id="rId231" Type="http://schemas.openxmlformats.org/officeDocument/2006/relationships/image" Target="../media/image887.emf"/><Relationship Id="rId273" Type="http://schemas.openxmlformats.org/officeDocument/2006/relationships/image" Target="../media/image908.emf"/><Relationship Id="rId329" Type="http://schemas.openxmlformats.org/officeDocument/2006/relationships/image" Target="../media/image936.emf"/><Relationship Id="rId480" Type="http://schemas.openxmlformats.org/officeDocument/2006/relationships/control" Target="../activeX/activeX239.xml"/><Relationship Id="rId536" Type="http://schemas.openxmlformats.org/officeDocument/2006/relationships/control" Target="../activeX/activeX267.xml"/><Relationship Id="rId68" Type="http://schemas.openxmlformats.org/officeDocument/2006/relationships/control" Target="../activeX/activeX33.xml"/><Relationship Id="rId133" Type="http://schemas.openxmlformats.org/officeDocument/2006/relationships/image" Target="../media/image838.emf"/><Relationship Id="rId175" Type="http://schemas.openxmlformats.org/officeDocument/2006/relationships/image" Target="../media/image859.emf"/><Relationship Id="rId340" Type="http://schemas.openxmlformats.org/officeDocument/2006/relationships/control" Target="../activeX/activeX169.xml"/><Relationship Id="rId200" Type="http://schemas.openxmlformats.org/officeDocument/2006/relationships/control" Target="../activeX/activeX99.xml"/><Relationship Id="rId382" Type="http://schemas.openxmlformats.org/officeDocument/2006/relationships/control" Target="../activeX/activeX190.xml"/><Relationship Id="rId438" Type="http://schemas.openxmlformats.org/officeDocument/2006/relationships/control" Target="../activeX/activeX218.xml"/><Relationship Id="rId242" Type="http://schemas.openxmlformats.org/officeDocument/2006/relationships/control" Target="../activeX/activeX120.xml"/><Relationship Id="rId284" Type="http://schemas.openxmlformats.org/officeDocument/2006/relationships/control" Target="../activeX/activeX141.xml"/><Relationship Id="rId491" Type="http://schemas.openxmlformats.org/officeDocument/2006/relationships/image" Target="../media/image1017.emf"/><Relationship Id="rId505" Type="http://schemas.openxmlformats.org/officeDocument/2006/relationships/image" Target="../media/image1024.emf"/><Relationship Id="rId37" Type="http://schemas.openxmlformats.org/officeDocument/2006/relationships/image" Target="../media/image790.emf"/><Relationship Id="rId79" Type="http://schemas.openxmlformats.org/officeDocument/2006/relationships/image" Target="../media/image811.emf"/><Relationship Id="rId102" Type="http://schemas.openxmlformats.org/officeDocument/2006/relationships/control" Target="../activeX/activeX50.xml"/><Relationship Id="rId144" Type="http://schemas.openxmlformats.org/officeDocument/2006/relationships/control" Target="../activeX/activeX71.xml"/><Relationship Id="rId547" Type="http://schemas.openxmlformats.org/officeDocument/2006/relationships/image" Target="../media/image1045.emf"/><Relationship Id="rId90" Type="http://schemas.openxmlformats.org/officeDocument/2006/relationships/control" Target="../activeX/activeX44.xml"/><Relationship Id="rId186" Type="http://schemas.openxmlformats.org/officeDocument/2006/relationships/control" Target="../activeX/activeX92.xml"/><Relationship Id="rId351" Type="http://schemas.openxmlformats.org/officeDocument/2006/relationships/image" Target="../media/image947.emf"/><Relationship Id="rId393" Type="http://schemas.openxmlformats.org/officeDocument/2006/relationships/image" Target="../media/image968.emf"/><Relationship Id="rId407" Type="http://schemas.openxmlformats.org/officeDocument/2006/relationships/image" Target="../media/image975.emf"/><Relationship Id="rId449" Type="http://schemas.openxmlformats.org/officeDocument/2006/relationships/image" Target="../media/image996.emf"/><Relationship Id="rId211" Type="http://schemas.openxmlformats.org/officeDocument/2006/relationships/image" Target="../media/image877.emf"/><Relationship Id="rId253" Type="http://schemas.openxmlformats.org/officeDocument/2006/relationships/image" Target="../media/image898.emf"/><Relationship Id="rId295" Type="http://schemas.openxmlformats.org/officeDocument/2006/relationships/image" Target="../media/image919.emf"/><Relationship Id="rId309" Type="http://schemas.openxmlformats.org/officeDocument/2006/relationships/image" Target="../media/image926.emf"/><Relationship Id="rId460" Type="http://schemas.openxmlformats.org/officeDocument/2006/relationships/control" Target="../activeX/activeX229.xml"/><Relationship Id="rId516" Type="http://schemas.openxmlformats.org/officeDocument/2006/relationships/control" Target="../activeX/activeX257.xml"/><Relationship Id="rId48" Type="http://schemas.openxmlformats.org/officeDocument/2006/relationships/control" Target="../activeX/activeX23.xml"/><Relationship Id="rId113" Type="http://schemas.openxmlformats.org/officeDocument/2006/relationships/image" Target="../media/image828.emf"/><Relationship Id="rId320" Type="http://schemas.openxmlformats.org/officeDocument/2006/relationships/control" Target="../activeX/activeX159.xml"/><Relationship Id="rId155" Type="http://schemas.openxmlformats.org/officeDocument/2006/relationships/image" Target="../media/image849.emf"/><Relationship Id="rId197" Type="http://schemas.openxmlformats.org/officeDocument/2006/relationships/image" Target="../media/image870.emf"/><Relationship Id="rId362" Type="http://schemas.openxmlformats.org/officeDocument/2006/relationships/control" Target="../activeX/activeX180.xml"/><Relationship Id="rId418" Type="http://schemas.openxmlformats.org/officeDocument/2006/relationships/control" Target="../activeX/activeX208.xml"/><Relationship Id="rId222" Type="http://schemas.openxmlformats.org/officeDocument/2006/relationships/control" Target="../activeX/activeX110.xml"/><Relationship Id="rId264" Type="http://schemas.openxmlformats.org/officeDocument/2006/relationships/control" Target="../activeX/activeX131.xml"/><Relationship Id="rId471" Type="http://schemas.openxmlformats.org/officeDocument/2006/relationships/image" Target="../media/image1007.emf"/><Relationship Id="rId17" Type="http://schemas.openxmlformats.org/officeDocument/2006/relationships/image" Target="../media/image780.emf"/><Relationship Id="rId59" Type="http://schemas.openxmlformats.org/officeDocument/2006/relationships/image" Target="../media/image801.emf"/><Relationship Id="rId124" Type="http://schemas.openxmlformats.org/officeDocument/2006/relationships/control" Target="../activeX/activeX61.xml"/><Relationship Id="rId527" Type="http://schemas.openxmlformats.org/officeDocument/2006/relationships/image" Target="../media/image1035.emf"/><Relationship Id="rId70" Type="http://schemas.openxmlformats.org/officeDocument/2006/relationships/control" Target="../activeX/activeX34.xml"/><Relationship Id="rId166" Type="http://schemas.openxmlformats.org/officeDocument/2006/relationships/control" Target="../activeX/activeX82.xml"/><Relationship Id="rId331" Type="http://schemas.openxmlformats.org/officeDocument/2006/relationships/image" Target="../media/image937.emf"/><Relationship Id="rId373" Type="http://schemas.openxmlformats.org/officeDocument/2006/relationships/image" Target="../media/image958.emf"/><Relationship Id="rId429" Type="http://schemas.openxmlformats.org/officeDocument/2006/relationships/image" Target="../media/image986.emf"/><Relationship Id="rId1" Type="http://schemas.openxmlformats.org/officeDocument/2006/relationships/printerSettings" Target="../printerSettings/printerSettings5.bin"/><Relationship Id="rId233" Type="http://schemas.openxmlformats.org/officeDocument/2006/relationships/image" Target="../media/image888.emf"/><Relationship Id="rId440" Type="http://schemas.openxmlformats.org/officeDocument/2006/relationships/control" Target="../activeX/activeX219.xml"/><Relationship Id="rId28" Type="http://schemas.openxmlformats.org/officeDocument/2006/relationships/control" Target="../activeX/activeX13.xml"/><Relationship Id="rId275" Type="http://schemas.openxmlformats.org/officeDocument/2006/relationships/image" Target="../media/image909.emf"/><Relationship Id="rId300" Type="http://schemas.openxmlformats.org/officeDocument/2006/relationships/control" Target="../activeX/activeX149.xml"/><Relationship Id="rId482" Type="http://schemas.openxmlformats.org/officeDocument/2006/relationships/control" Target="../activeX/activeX240.xml"/><Relationship Id="rId538" Type="http://schemas.openxmlformats.org/officeDocument/2006/relationships/control" Target="../activeX/activeX268.xml"/><Relationship Id="rId81" Type="http://schemas.openxmlformats.org/officeDocument/2006/relationships/image" Target="../media/image812.emf"/><Relationship Id="rId135" Type="http://schemas.openxmlformats.org/officeDocument/2006/relationships/image" Target="../media/image839.emf"/><Relationship Id="rId177" Type="http://schemas.openxmlformats.org/officeDocument/2006/relationships/image" Target="../media/image860.emf"/><Relationship Id="rId342" Type="http://schemas.openxmlformats.org/officeDocument/2006/relationships/control" Target="../activeX/activeX170.xml"/><Relationship Id="rId384" Type="http://schemas.openxmlformats.org/officeDocument/2006/relationships/control" Target="../activeX/activeX191.xml"/><Relationship Id="rId202" Type="http://schemas.openxmlformats.org/officeDocument/2006/relationships/control" Target="../activeX/activeX100.xml"/><Relationship Id="rId244" Type="http://schemas.openxmlformats.org/officeDocument/2006/relationships/control" Target="../activeX/activeX121.xml"/><Relationship Id="rId39" Type="http://schemas.openxmlformats.org/officeDocument/2006/relationships/image" Target="../media/image791.emf"/><Relationship Id="rId286" Type="http://schemas.openxmlformats.org/officeDocument/2006/relationships/control" Target="../activeX/activeX142.xml"/><Relationship Id="rId451" Type="http://schemas.openxmlformats.org/officeDocument/2006/relationships/image" Target="../media/image997.emf"/><Relationship Id="rId493" Type="http://schemas.openxmlformats.org/officeDocument/2006/relationships/image" Target="../media/image1018.emf"/><Relationship Id="rId507" Type="http://schemas.openxmlformats.org/officeDocument/2006/relationships/image" Target="../media/image1025.emf"/><Relationship Id="rId549" Type="http://schemas.openxmlformats.org/officeDocument/2006/relationships/image" Target="../media/image1046.emf"/><Relationship Id="rId50" Type="http://schemas.openxmlformats.org/officeDocument/2006/relationships/control" Target="../activeX/activeX24.xml"/><Relationship Id="rId104" Type="http://schemas.openxmlformats.org/officeDocument/2006/relationships/control" Target="../activeX/activeX51.xml"/><Relationship Id="rId146" Type="http://schemas.openxmlformats.org/officeDocument/2006/relationships/control" Target="../activeX/activeX72.xml"/><Relationship Id="rId188" Type="http://schemas.openxmlformats.org/officeDocument/2006/relationships/control" Target="../activeX/activeX93.xml"/><Relationship Id="rId311" Type="http://schemas.openxmlformats.org/officeDocument/2006/relationships/image" Target="../media/image927.emf"/><Relationship Id="rId353" Type="http://schemas.openxmlformats.org/officeDocument/2006/relationships/image" Target="../media/image948.emf"/><Relationship Id="rId395" Type="http://schemas.openxmlformats.org/officeDocument/2006/relationships/image" Target="../media/image969.emf"/><Relationship Id="rId409" Type="http://schemas.openxmlformats.org/officeDocument/2006/relationships/image" Target="../media/image976.emf"/><Relationship Id="rId92" Type="http://schemas.openxmlformats.org/officeDocument/2006/relationships/control" Target="../activeX/activeX45.xml"/><Relationship Id="rId213" Type="http://schemas.openxmlformats.org/officeDocument/2006/relationships/image" Target="../media/image878.emf"/><Relationship Id="rId420" Type="http://schemas.openxmlformats.org/officeDocument/2006/relationships/control" Target="../activeX/activeX209.xml"/><Relationship Id="rId255" Type="http://schemas.openxmlformats.org/officeDocument/2006/relationships/image" Target="../media/image899.emf"/><Relationship Id="rId297" Type="http://schemas.openxmlformats.org/officeDocument/2006/relationships/image" Target="../media/image920.emf"/><Relationship Id="rId462" Type="http://schemas.openxmlformats.org/officeDocument/2006/relationships/control" Target="../activeX/activeX230.xml"/><Relationship Id="rId518" Type="http://schemas.openxmlformats.org/officeDocument/2006/relationships/control" Target="../activeX/activeX258.xml"/><Relationship Id="rId115" Type="http://schemas.openxmlformats.org/officeDocument/2006/relationships/image" Target="../media/image829.emf"/><Relationship Id="rId157" Type="http://schemas.openxmlformats.org/officeDocument/2006/relationships/image" Target="../media/image850.emf"/><Relationship Id="rId322" Type="http://schemas.openxmlformats.org/officeDocument/2006/relationships/control" Target="../activeX/activeX160.xml"/><Relationship Id="rId364" Type="http://schemas.openxmlformats.org/officeDocument/2006/relationships/control" Target="../activeX/activeX181.xml"/><Relationship Id="rId61" Type="http://schemas.openxmlformats.org/officeDocument/2006/relationships/image" Target="../media/image802.emf"/><Relationship Id="rId199" Type="http://schemas.openxmlformats.org/officeDocument/2006/relationships/image" Target="../media/image871.emf"/><Relationship Id="rId19" Type="http://schemas.openxmlformats.org/officeDocument/2006/relationships/image" Target="../media/image781.emf"/><Relationship Id="rId224" Type="http://schemas.openxmlformats.org/officeDocument/2006/relationships/control" Target="../activeX/activeX111.xml"/><Relationship Id="rId266" Type="http://schemas.openxmlformats.org/officeDocument/2006/relationships/control" Target="../activeX/activeX132.xml"/><Relationship Id="rId431" Type="http://schemas.openxmlformats.org/officeDocument/2006/relationships/image" Target="../media/image987.emf"/><Relationship Id="rId473" Type="http://schemas.openxmlformats.org/officeDocument/2006/relationships/image" Target="../media/image1008.emf"/><Relationship Id="rId529" Type="http://schemas.openxmlformats.org/officeDocument/2006/relationships/image" Target="../media/image1036.emf"/><Relationship Id="rId30" Type="http://schemas.openxmlformats.org/officeDocument/2006/relationships/control" Target="../activeX/activeX14.xml"/><Relationship Id="rId126" Type="http://schemas.openxmlformats.org/officeDocument/2006/relationships/control" Target="../activeX/activeX62.xml"/><Relationship Id="rId168" Type="http://schemas.openxmlformats.org/officeDocument/2006/relationships/control" Target="../activeX/activeX83.xml"/><Relationship Id="rId333" Type="http://schemas.openxmlformats.org/officeDocument/2006/relationships/image" Target="../media/image938.emf"/><Relationship Id="rId540" Type="http://schemas.openxmlformats.org/officeDocument/2006/relationships/control" Target="../activeX/activeX269.xml"/><Relationship Id="rId72" Type="http://schemas.openxmlformats.org/officeDocument/2006/relationships/control" Target="../activeX/activeX35.xml"/><Relationship Id="rId375" Type="http://schemas.openxmlformats.org/officeDocument/2006/relationships/image" Target="../media/image959.emf"/><Relationship Id="rId3" Type="http://schemas.openxmlformats.org/officeDocument/2006/relationships/vmlDrawing" Target="../drawings/vmlDrawing1.vml"/><Relationship Id="rId235" Type="http://schemas.openxmlformats.org/officeDocument/2006/relationships/image" Target="../media/image889.emf"/><Relationship Id="rId277" Type="http://schemas.openxmlformats.org/officeDocument/2006/relationships/image" Target="../media/image910.emf"/><Relationship Id="rId400" Type="http://schemas.openxmlformats.org/officeDocument/2006/relationships/control" Target="../activeX/activeX199.xml"/><Relationship Id="rId442" Type="http://schemas.openxmlformats.org/officeDocument/2006/relationships/control" Target="../activeX/activeX220.xml"/><Relationship Id="rId484" Type="http://schemas.openxmlformats.org/officeDocument/2006/relationships/control" Target="../activeX/activeX241.xml"/><Relationship Id="rId137" Type="http://schemas.openxmlformats.org/officeDocument/2006/relationships/image" Target="../media/image840.emf"/><Relationship Id="rId302" Type="http://schemas.openxmlformats.org/officeDocument/2006/relationships/control" Target="../activeX/activeX150.xml"/><Relationship Id="rId344" Type="http://schemas.openxmlformats.org/officeDocument/2006/relationships/control" Target="../activeX/activeX171.xml"/><Relationship Id="rId41" Type="http://schemas.openxmlformats.org/officeDocument/2006/relationships/image" Target="../media/image792.emf"/><Relationship Id="rId83" Type="http://schemas.openxmlformats.org/officeDocument/2006/relationships/image" Target="../media/image813.emf"/><Relationship Id="rId179" Type="http://schemas.openxmlformats.org/officeDocument/2006/relationships/image" Target="../media/image861.emf"/><Relationship Id="rId386" Type="http://schemas.openxmlformats.org/officeDocument/2006/relationships/control" Target="../activeX/activeX192.xml"/><Relationship Id="rId551" Type="http://schemas.openxmlformats.org/officeDocument/2006/relationships/image" Target="../media/image1047.emf"/><Relationship Id="rId190" Type="http://schemas.openxmlformats.org/officeDocument/2006/relationships/control" Target="../activeX/activeX94.xml"/><Relationship Id="rId204" Type="http://schemas.openxmlformats.org/officeDocument/2006/relationships/control" Target="../activeX/activeX101.xml"/><Relationship Id="rId246" Type="http://schemas.openxmlformats.org/officeDocument/2006/relationships/control" Target="../activeX/activeX122.xml"/><Relationship Id="rId288" Type="http://schemas.openxmlformats.org/officeDocument/2006/relationships/control" Target="../activeX/activeX143.xml"/><Relationship Id="rId411" Type="http://schemas.openxmlformats.org/officeDocument/2006/relationships/image" Target="../media/image977.emf"/><Relationship Id="rId453" Type="http://schemas.openxmlformats.org/officeDocument/2006/relationships/image" Target="../media/image998.emf"/><Relationship Id="rId509" Type="http://schemas.openxmlformats.org/officeDocument/2006/relationships/image" Target="../media/image1026.emf"/><Relationship Id="rId106" Type="http://schemas.openxmlformats.org/officeDocument/2006/relationships/control" Target="../activeX/activeX52.xml"/><Relationship Id="rId313" Type="http://schemas.openxmlformats.org/officeDocument/2006/relationships/image" Target="../media/image928.emf"/><Relationship Id="rId495" Type="http://schemas.openxmlformats.org/officeDocument/2006/relationships/image" Target="../media/image1019.emf"/><Relationship Id="rId10" Type="http://schemas.openxmlformats.org/officeDocument/2006/relationships/control" Target="../activeX/activeX4.xml"/><Relationship Id="rId52" Type="http://schemas.openxmlformats.org/officeDocument/2006/relationships/control" Target="../activeX/activeX25.xml"/><Relationship Id="rId94" Type="http://schemas.openxmlformats.org/officeDocument/2006/relationships/control" Target="../activeX/activeX46.xml"/><Relationship Id="rId148" Type="http://schemas.openxmlformats.org/officeDocument/2006/relationships/control" Target="../activeX/activeX73.xml"/><Relationship Id="rId355" Type="http://schemas.openxmlformats.org/officeDocument/2006/relationships/image" Target="../media/image949.emf"/><Relationship Id="rId397" Type="http://schemas.openxmlformats.org/officeDocument/2006/relationships/image" Target="../media/image970.emf"/><Relationship Id="rId520" Type="http://schemas.openxmlformats.org/officeDocument/2006/relationships/control" Target="../activeX/activeX259.xml"/><Relationship Id="rId215" Type="http://schemas.openxmlformats.org/officeDocument/2006/relationships/image" Target="../media/image879.emf"/><Relationship Id="rId257" Type="http://schemas.openxmlformats.org/officeDocument/2006/relationships/image" Target="../media/image900.emf"/><Relationship Id="rId422" Type="http://schemas.openxmlformats.org/officeDocument/2006/relationships/control" Target="../activeX/activeX210.xml"/><Relationship Id="rId464" Type="http://schemas.openxmlformats.org/officeDocument/2006/relationships/control" Target="../activeX/activeX231.xml"/><Relationship Id="rId299" Type="http://schemas.openxmlformats.org/officeDocument/2006/relationships/image" Target="../media/image921.emf"/><Relationship Id="rId63" Type="http://schemas.openxmlformats.org/officeDocument/2006/relationships/image" Target="../media/image803.emf"/><Relationship Id="rId159" Type="http://schemas.openxmlformats.org/officeDocument/2006/relationships/image" Target="../media/image851.emf"/><Relationship Id="rId366" Type="http://schemas.openxmlformats.org/officeDocument/2006/relationships/control" Target="../activeX/activeX182.xml"/><Relationship Id="rId226" Type="http://schemas.openxmlformats.org/officeDocument/2006/relationships/control" Target="../activeX/activeX112.xml"/><Relationship Id="rId433" Type="http://schemas.openxmlformats.org/officeDocument/2006/relationships/image" Target="../media/image988.emf"/><Relationship Id="rId74" Type="http://schemas.openxmlformats.org/officeDocument/2006/relationships/control" Target="../activeX/activeX36.xml"/><Relationship Id="rId377" Type="http://schemas.openxmlformats.org/officeDocument/2006/relationships/image" Target="../media/image960.emf"/><Relationship Id="rId500" Type="http://schemas.openxmlformats.org/officeDocument/2006/relationships/control" Target="../activeX/activeX249.xml"/><Relationship Id="rId5" Type="http://schemas.openxmlformats.org/officeDocument/2006/relationships/image" Target="../media/image774.emf"/><Relationship Id="rId237" Type="http://schemas.openxmlformats.org/officeDocument/2006/relationships/image" Target="../media/image890.emf"/><Relationship Id="rId444" Type="http://schemas.openxmlformats.org/officeDocument/2006/relationships/control" Target="../activeX/activeX221.xml"/><Relationship Id="rId290" Type="http://schemas.openxmlformats.org/officeDocument/2006/relationships/control" Target="../activeX/activeX144.xml"/><Relationship Id="rId304" Type="http://schemas.openxmlformats.org/officeDocument/2006/relationships/control" Target="../activeX/activeX151.xml"/><Relationship Id="rId388" Type="http://schemas.openxmlformats.org/officeDocument/2006/relationships/control" Target="../activeX/activeX193.xml"/><Relationship Id="rId511" Type="http://schemas.openxmlformats.org/officeDocument/2006/relationships/image" Target="../media/image1027.emf"/><Relationship Id="rId85" Type="http://schemas.openxmlformats.org/officeDocument/2006/relationships/image" Target="../media/image814.emf"/><Relationship Id="rId150" Type="http://schemas.openxmlformats.org/officeDocument/2006/relationships/control" Target="../activeX/activeX74.xml"/><Relationship Id="rId248" Type="http://schemas.openxmlformats.org/officeDocument/2006/relationships/control" Target="../activeX/activeX123.xml"/><Relationship Id="rId455" Type="http://schemas.openxmlformats.org/officeDocument/2006/relationships/image" Target="../media/image999.emf"/><Relationship Id="rId12" Type="http://schemas.openxmlformats.org/officeDocument/2006/relationships/control" Target="../activeX/activeX5.xml"/><Relationship Id="rId108" Type="http://schemas.openxmlformats.org/officeDocument/2006/relationships/control" Target="../activeX/activeX53.xml"/><Relationship Id="rId315" Type="http://schemas.openxmlformats.org/officeDocument/2006/relationships/image" Target="../media/image929.emf"/><Relationship Id="rId522" Type="http://schemas.openxmlformats.org/officeDocument/2006/relationships/control" Target="../activeX/activeX26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BBDB5-D85B-46DB-B39A-5D3FA5303D68}">
  <sheetPr codeName="Sheet2"/>
  <dimension ref="A2:C3"/>
  <sheetViews>
    <sheetView topLeftCell="A2" workbookViewId="0">
      <selection activeCell="C18" sqref="C18"/>
    </sheetView>
  </sheetViews>
  <sheetFormatPr defaultColWidth="8.75" defaultRowHeight="13.5"/>
  <cols>
    <col min="1" max="1" width="4.5" style="148" bestFit="1" customWidth="1"/>
    <col min="2" max="2" width="7.5" style="149" bestFit="1" customWidth="1"/>
    <col min="3" max="3" width="49.375" style="148" bestFit="1" customWidth="1"/>
    <col min="4" max="16384" width="8.75" style="147"/>
  </cols>
  <sheetData>
    <row r="2" spans="1:3">
      <c r="A2" s="150" t="s">
        <v>64</v>
      </c>
      <c r="B2" s="151" t="s">
        <v>2988</v>
      </c>
      <c r="C2" s="150" t="s">
        <v>2989</v>
      </c>
    </row>
    <row r="3" spans="1:3" ht="27">
      <c r="A3" s="150">
        <v>1</v>
      </c>
      <c r="B3" s="151">
        <v>46114</v>
      </c>
      <c r="C3" s="152" t="s">
        <v>2990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24"/>
  <sheetViews>
    <sheetView topLeftCell="A5" workbookViewId="0">
      <selection activeCell="A21" sqref="A21:XFD21"/>
    </sheetView>
  </sheetViews>
  <sheetFormatPr defaultColWidth="8.75" defaultRowHeight="11.25"/>
  <cols>
    <col min="1" max="1" width="52.125" style="2" customWidth="1"/>
    <col min="2" max="2" width="17" style="2" bestFit="1" customWidth="1"/>
    <col min="3" max="16384" width="8.75" style="2"/>
  </cols>
  <sheetData>
    <row r="1" spans="1:2">
      <c r="A1" s="2" t="s">
        <v>0</v>
      </c>
    </row>
    <row r="2" spans="1:2">
      <c r="A2" s="2" t="s">
        <v>1</v>
      </c>
      <c r="B2" s="2" t="s">
        <v>2</v>
      </c>
    </row>
    <row r="3" spans="1:2">
      <c r="A3" s="2" t="s">
        <v>3</v>
      </c>
    </row>
    <row r="4" spans="1:2" ht="56.25">
      <c r="A4" s="3" t="s">
        <v>4</v>
      </c>
    </row>
    <row r="5" spans="1:2">
      <c r="A5" s="2" t="s">
        <v>5</v>
      </c>
    </row>
    <row r="7" spans="1:2">
      <c r="A7" s="2" t="s">
        <v>13</v>
      </c>
    </row>
    <row r="9" spans="1:2" ht="22.5">
      <c r="A9" s="3" t="s">
        <v>14</v>
      </c>
    </row>
    <row r="11" spans="1:2">
      <c r="A11" s="2" t="s">
        <v>6</v>
      </c>
    </row>
    <row r="12" spans="1:2" ht="22.5">
      <c r="A12" s="3" t="s">
        <v>7</v>
      </c>
    </row>
    <row r="14" spans="1:2">
      <c r="A14" s="2" t="s">
        <v>8</v>
      </c>
    </row>
    <row r="15" spans="1:2">
      <c r="A15" s="2" t="s">
        <v>9</v>
      </c>
    </row>
    <row r="16" spans="1:2">
      <c r="A16" s="2" t="s">
        <v>10</v>
      </c>
    </row>
    <row r="18" spans="1:1" ht="33.75">
      <c r="A18" s="3" t="s">
        <v>15</v>
      </c>
    </row>
    <row r="20" spans="1:1" ht="22.5">
      <c r="A20" s="3" t="s">
        <v>16</v>
      </c>
    </row>
    <row r="22" spans="1:1">
      <c r="A22" s="2" t="s">
        <v>11</v>
      </c>
    </row>
    <row r="24" spans="1:1">
      <c r="A24" s="2" t="s">
        <v>12</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5E491-CE12-4D94-A2D4-3F94E537B1DC}">
  <sheetPr codeName="Sheet3"/>
  <dimension ref="B2:D24"/>
  <sheetViews>
    <sheetView workbookViewId="0">
      <selection activeCell="J7" sqref="J7"/>
    </sheetView>
  </sheetViews>
  <sheetFormatPr defaultRowHeight="18.75"/>
  <cols>
    <col min="2" max="2" width="15.875" customWidth="1"/>
    <col min="3" max="3" width="14.875" customWidth="1"/>
    <col min="4" max="4" width="19.625" customWidth="1"/>
  </cols>
  <sheetData>
    <row r="2" spans="2:4">
      <c r="B2" s="153" t="s">
        <v>3024</v>
      </c>
    </row>
    <row r="3" spans="2:4" ht="19.5" thickBot="1">
      <c r="B3" s="154" t="s">
        <v>2992</v>
      </c>
    </row>
    <row r="4" spans="2:4" ht="19.5" thickBot="1">
      <c r="B4" s="155" t="s">
        <v>2993</v>
      </c>
      <c r="C4" s="155" t="s">
        <v>2994</v>
      </c>
      <c r="D4" s="155" t="s">
        <v>2995</v>
      </c>
    </row>
    <row r="5" spans="2:4" ht="29.25" thickBot="1">
      <c r="B5" s="155" t="s">
        <v>2996</v>
      </c>
      <c r="C5" s="156" t="s">
        <v>2997</v>
      </c>
      <c r="D5" s="156" t="s">
        <v>2998</v>
      </c>
    </row>
    <row r="6" spans="2:4" ht="30.75" thickBot="1">
      <c r="B6" s="155" t="s">
        <v>2999</v>
      </c>
      <c r="C6" s="156" t="s">
        <v>3000</v>
      </c>
      <c r="D6" s="156" t="s">
        <v>3001</v>
      </c>
    </row>
    <row r="7" spans="2:4" ht="29.25" thickBot="1">
      <c r="B7" s="155" t="s">
        <v>3002</v>
      </c>
      <c r="C7" s="156" t="s">
        <v>3003</v>
      </c>
      <c r="D7" s="156" t="s">
        <v>3004</v>
      </c>
    </row>
    <row r="8" spans="2:4" ht="30.75" thickBot="1">
      <c r="B8" s="155" t="s">
        <v>3005</v>
      </c>
      <c r="C8" s="156" t="s">
        <v>3006</v>
      </c>
      <c r="D8" s="156" t="s">
        <v>3007</v>
      </c>
    </row>
    <row r="9" spans="2:4" ht="29.25" thickBot="1">
      <c r="B9" s="155" t="s">
        <v>3008</v>
      </c>
      <c r="C9" s="156" t="s">
        <v>3009</v>
      </c>
      <c r="D9" s="156" t="s">
        <v>3010</v>
      </c>
    </row>
    <row r="11" spans="2:4">
      <c r="B11" s="154" t="s">
        <v>3011</v>
      </c>
    </row>
    <row r="12" spans="2:4">
      <c r="B12" s="157" t="s">
        <v>3012</v>
      </c>
    </row>
    <row r="13" spans="2:4">
      <c r="B13" s="158" t="s">
        <v>3013</v>
      </c>
    </row>
    <row r="14" spans="2:4">
      <c r="B14" s="158" t="s">
        <v>3014</v>
      </c>
    </row>
    <row r="15" spans="2:4">
      <c r="B15" s="158" t="s">
        <v>3015</v>
      </c>
    </row>
    <row r="16" spans="2:4">
      <c r="B16" s="157" t="s">
        <v>3016</v>
      </c>
    </row>
    <row r="17" spans="2:2">
      <c r="B17" s="158" t="s">
        <v>3017</v>
      </c>
    </row>
    <row r="18" spans="2:2">
      <c r="B18" s="158" t="s">
        <v>3018</v>
      </c>
    </row>
    <row r="19" spans="2:2">
      <c r="B19" s="158" t="s">
        <v>3019</v>
      </c>
    </row>
    <row r="21" spans="2:2">
      <c r="B21" s="154" t="s">
        <v>3020</v>
      </c>
    </row>
    <row r="22" spans="2:2">
      <c r="B22" s="158" t="s">
        <v>3021</v>
      </c>
    </row>
    <row r="23" spans="2:2">
      <c r="B23" s="158" t="s">
        <v>3022</v>
      </c>
    </row>
    <row r="24" spans="2:2">
      <c r="B24" s="153" t="s">
        <v>3023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2D1C4F-197C-4DCD-B334-B9F0310AFD67}">
  <sheetPr codeName="Sheet21"/>
  <dimension ref="A2:D40"/>
  <sheetViews>
    <sheetView workbookViewId="0">
      <selection activeCell="B45" sqref="B45"/>
    </sheetView>
  </sheetViews>
  <sheetFormatPr defaultColWidth="8.75" defaultRowHeight="11.25"/>
  <cols>
    <col min="1" max="1" width="6" style="12" bestFit="1" customWidth="1"/>
    <col min="2" max="2" width="12.125" style="1" customWidth="1"/>
    <col min="3" max="3" width="14.375" style="1" bestFit="1" customWidth="1"/>
    <col min="4" max="4" width="30.125" style="1" customWidth="1"/>
    <col min="5" max="16384" width="8.75" style="1"/>
  </cols>
  <sheetData>
    <row r="2" spans="1:2">
      <c r="B2" s="4" t="s">
        <v>42</v>
      </c>
    </row>
    <row r="3" spans="1:2">
      <c r="B3" s="4" t="s">
        <v>43</v>
      </c>
    </row>
    <row r="4" spans="1:2">
      <c r="B4" s="4"/>
    </row>
    <row r="5" spans="1:2">
      <c r="A5" s="16" t="s">
        <v>58</v>
      </c>
      <c r="B5" s="5" t="s">
        <v>60</v>
      </c>
    </row>
    <row r="6" spans="1:2">
      <c r="A6" s="16" t="s">
        <v>59</v>
      </c>
      <c r="B6" s="4" t="s">
        <v>57</v>
      </c>
    </row>
    <row r="7" spans="1:2">
      <c r="B7" s="5"/>
    </row>
    <row r="8" spans="1:2">
      <c r="A8" s="16" t="s">
        <v>61</v>
      </c>
      <c r="B8" s="5"/>
    </row>
    <row r="9" spans="1:2">
      <c r="A9" s="13" t="s">
        <v>44</v>
      </c>
      <c r="B9" s="10" t="s">
        <v>49</v>
      </c>
    </row>
    <row r="10" spans="1:2">
      <c r="B10" s="11" t="s">
        <v>137</v>
      </c>
    </row>
    <row r="11" spans="1:2">
      <c r="B11" s="7"/>
    </row>
    <row r="12" spans="1:2">
      <c r="A12" s="13" t="s">
        <v>45</v>
      </c>
      <c r="B12" s="10" t="s">
        <v>50</v>
      </c>
    </row>
    <row r="13" spans="1:2">
      <c r="B13" s="11" t="s">
        <v>138</v>
      </c>
    </row>
    <row r="14" spans="1:2">
      <c r="B14" s="11" t="s">
        <v>140</v>
      </c>
    </row>
    <row r="15" spans="1:2">
      <c r="B15" s="11"/>
    </row>
    <row r="16" spans="1:2">
      <c r="A16" s="13" t="s">
        <v>46</v>
      </c>
      <c r="B16" s="10" t="s">
        <v>51</v>
      </c>
    </row>
    <row r="17" spans="1:4">
      <c r="A17" s="27"/>
      <c r="B17" s="11" t="s">
        <v>139</v>
      </c>
    </row>
    <row r="18" spans="1:4">
      <c r="A18" s="27"/>
      <c r="B18" s="11" t="s">
        <v>141</v>
      </c>
    </row>
    <row r="19" spans="1:4">
      <c r="B19" s="11" t="s">
        <v>142</v>
      </c>
    </row>
    <row r="20" spans="1:4">
      <c r="B20" s="11" t="s">
        <v>17</v>
      </c>
    </row>
    <row r="21" spans="1:4" ht="12" thickBot="1"/>
    <row r="22" spans="1:4" ht="12" thickBot="1">
      <c r="B22" s="8" t="s">
        <v>18</v>
      </c>
      <c r="C22" s="8" t="s">
        <v>19</v>
      </c>
      <c r="D22" s="8" t="s">
        <v>20</v>
      </c>
    </row>
    <row r="23" spans="1:4" ht="12" thickBot="1">
      <c r="B23" s="8" t="s">
        <v>21</v>
      </c>
      <c r="C23" s="14" t="s">
        <v>22</v>
      </c>
      <c r="D23" s="9" t="s">
        <v>23</v>
      </c>
    </row>
    <row r="24" spans="1:4" ht="12" thickBot="1">
      <c r="B24" s="8" t="s">
        <v>24</v>
      </c>
      <c r="C24" s="14" t="s">
        <v>25</v>
      </c>
      <c r="D24" s="9" t="s">
        <v>26</v>
      </c>
    </row>
    <row r="25" spans="1:4" ht="12" thickBot="1">
      <c r="B25" s="8" t="s">
        <v>27</v>
      </c>
      <c r="C25" s="14" t="s">
        <v>28</v>
      </c>
      <c r="D25" s="9" t="s">
        <v>29</v>
      </c>
    </row>
    <row r="26" spans="1:4" ht="12" thickBot="1">
      <c r="B26" s="8" t="s">
        <v>30</v>
      </c>
      <c r="C26" s="14">
        <v>1009007</v>
      </c>
      <c r="D26" s="9" t="s">
        <v>31</v>
      </c>
    </row>
    <row r="27" spans="1:4" ht="12" thickBot="1">
      <c r="B27" s="8" t="s">
        <v>32</v>
      </c>
      <c r="C27" s="14" t="s">
        <v>33</v>
      </c>
      <c r="D27" s="9" t="s">
        <v>34</v>
      </c>
    </row>
    <row r="28" spans="1:4" ht="12" thickBot="1">
      <c r="B28" s="8" t="s">
        <v>35</v>
      </c>
      <c r="C28" s="14" t="s">
        <v>36</v>
      </c>
      <c r="D28" s="9" t="s">
        <v>37</v>
      </c>
    </row>
    <row r="29" spans="1:4" ht="12" thickBot="1">
      <c r="B29" s="8" t="s">
        <v>38</v>
      </c>
      <c r="C29" s="14" t="s">
        <v>52</v>
      </c>
      <c r="D29" s="9" t="s">
        <v>39</v>
      </c>
    </row>
    <row r="30" spans="1:4">
      <c r="B30" s="6"/>
    </row>
    <row r="31" spans="1:4">
      <c r="A31" s="13" t="s">
        <v>47</v>
      </c>
      <c r="B31" s="10" t="s">
        <v>53</v>
      </c>
    </row>
    <row r="32" spans="1:4">
      <c r="B32" s="11" t="s">
        <v>55</v>
      </c>
    </row>
    <row r="33" spans="1:2">
      <c r="B33" s="11" t="s">
        <v>56</v>
      </c>
    </row>
    <row r="34" spans="1:2">
      <c r="B34" s="11"/>
    </row>
    <row r="35" spans="1:2">
      <c r="A35" s="13" t="s">
        <v>48</v>
      </c>
      <c r="B35" s="10" t="s">
        <v>54</v>
      </c>
    </row>
    <row r="36" spans="1:2">
      <c r="B36" s="11" t="s">
        <v>40</v>
      </c>
    </row>
    <row r="37" spans="1:2">
      <c r="B37" s="11" t="s">
        <v>41</v>
      </c>
    </row>
    <row r="39" spans="1:2">
      <c r="B39" s="4"/>
    </row>
    <row r="40" spans="1:2">
      <c r="B40" s="4">
        <v>50101</v>
      </c>
    </row>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20CE2-74BF-4EDC-AA83-AAC94B5CAC9E}">
  <sheetPr codeName="Sheet4"/>
  <dimension ref="A1:F756"/>
  <sheetViews>
    <sheetView view="pageBreakPreview" topLeftCell="A670" zoomScale="60" zoomScaleNormal="100" workbookViewId="0">
      <selection activeCell="J751" sqref="J751"/>
    </sheetView>
  </sheetViews>
  <sheetFormatPr defaultColWidth="8.75" defaultRowHeight="13.5"/>
  <cols>
    <col min="1" max="1" width="9.75" style="39" bestFit="1" customWidth="1"/>
    <col min="2" max="2" width="4.125" style="38" customWidth="1"/>
    <col min="3" max="3" width="57.875" style="38" bestFit="1" customWidth="1"/>
    <col min="4" max="5" width="4.375" style="38" customWidth="1"/>
    <col min="6" max="6" width="57.875" style="38" bestFit="1" customWidth="1"/>
    <col min="7" max="7" width="4.125" style="38" customWidth="1"/>
    <col min="8" max="16384" width="8.75" style="38"/>
  </cols>
  <sheetData>
    <row r="1" spans="1:6" ht="24.6" customHeight="1">
      <c r="A1" s="39" t="s">
        <v>582</v>
      </c>
      <c r="C1" s="54" t="s">
        <v>577</v>
      </c>
      <c r="F1" s="54" t="str">
        <f>C1</f>
        <v>2026-01</v>
      </c>
    </row>
    <row r="2" spans="1:6" ht="130.9" customHeight="1">
      <c r="A2" s="39" t="s">
        <v>581</v>
      </c>
      <c r="C2" s="46">
        <v>1</v>
      </c>
      <c r="D2" s="49"/>
      <c r="E2" s="49"/>
      <c r="F2" s="46">
        <f>C2</f>
        <v>1</v>
      </c>
    </row>
    <row r="3" spans="1:6">
      <c r="A3" s="39" t="s">
        <v>581</v>
      </c>
      <c r="C3" s="47"/>
      <c r="F3" s="47"/>
    </row>
    <row r="4" spans="1:6" ht="17.25">
      <c r="A4" s="39" t="s">
        <v>581</v>
      </c>
      <c r="C4" s="48" t="s">
        <v>638</v>
      </c>
      <c r="F4" s="48" t="str">
        <f>C4</f>
        <v>5U80-000082-11 P-KIT FRAME STEP PM CS45</v>
      </c>
    </row>
    <row r="5" spans="1:6">
      <c r="A5" s="39" t="s">
        <v>581</v>
      </c>
      <c r="C5" s="47"/>
      <c r="F5" s="47"/>
    </row>
    <row r="6" spans="1:6" ht="55.5">
      <c r="A6" s="39" t="s">
        <v>581</v>
      </c>
      <c r="C6" s="50" t="s">
        <v>579</v>
      </c>
      <c r="F6" s="50" t="str">
        <f>C6</f>
        <v>JJFK25007241-1/8</v>
      </c>
    </row>
    <row r="7" spans="1:6" ht="24" customHeight="1">
      <c r="A7" s="39" t="s">
        <v>581</v>
      </c>
    </row>
    <row r="8" spans="1:6" ht="25.15" customHeight="1">
      <c r="A8" s="39" t="s">
        <v>581</v>
      </c>
      <c r="C8" s="54" t="s">
        <v>577</v>
      </c>
      <c r="F8" s="54" t="str">
        <f>C8</f>
        <v>2026-01</v>
      </c>
    </row>
    <row r="9" spans="1:6" ht="130.9" customHeight="1">
      <c r="A9" s="39" t="s">
        <v>581</v>
      </c>
      <c r="C9" s="46">
        <v>2</v>
      </c>
      <c r="F9" s="46">
        <f>C9</f>
        <v>2</v>
      </c>
    </row>
    <row r="10" spans="1:6">
      <c r="A10" s="39" t="s">
        <v>581</v>
      </c>
      <c r="C10" s="47"/>
      <c r="F10" s="47"/>
    </row>
    <row r="11" spans="1:6" ht="17.25">
      <c r="A11" s="39" t="s">
        <v>581</v>
      </c>
      <c r="C11" s="48" t="s">
        <v>439</v>
      </c>
      <c r="F11" s="48" t="str">
        <f>C11</f>
        <v>5U80-000082-11 P-KIT FRAME STEP PM CS45</v>
      </c>
    </row>
    <row r="12" spans="1:6">
      <c r="A12" s="39" t="s">
        <v>581</v>
      </c>
      <c r="C12" s="47"/>
      <c r="F12" s="47"/>
    </row>
    <row r="13" spans="1:6" ht="55.5">
      <c r="A13" s="39" t="s">
        <v>581</v>
      </c>
      <c r="C13" s="50" t="s">
        <v>580</v>
      </c>
      <c r="F13" s="50" t="str">
        <f>C13</f>
        <v>JJFK25007241-2/8</v>
      </c>
    </row>
    <row r="14" spans="1:6" ht="24.6" customHeight="1">
      <c r="A14" s="39" t="s">
        <v>581</v>
      </c>
    </row>
    <row r="15" spans="1:6" ht="24.6" customHeight="1">
      <c r="A15" s="39" t="s">
        <v>583</v>
      </c>
      <c r="C15" s="54" t="s">
        <v>577</v>
      </c>
      <c r="F15" s="54" t="str">
        <f>C15</f>
        <v>2026-01</v>
      </c>
    </row>
    <row r="16" spans="1:6" ht="130.9" customHeight="1">
      <c r="A16" s="39" t="s">
        <v>273</v>
      </c>
      <c r="C16" s="46">
        <v>3</v>
      </c>
      <c r="D16" s="49"/>
      <c r="E16" s="49"/>
      <c r="F16" s="46">
        <f>C16</f>
        <v>3</v>
      </c>
    </row>
    <row r="17" spans="1:6">
      <c r="A17" s="39" t="s">
        <v>273</v>
      </c>
      <c r="C17" s="47"/>
      <c r="F17" s="47"/>
    </row>
    <row r="18" spans="1:6" ht="17.25">
      <c r="A18" s="39" t="s">
        <v>273</v>
      </c>
      <c r="C18" s="48" t="s">
        <v>439</v>
      </c>
      <c r="F18" s="48" t="str">
        <f>C18</f>
        <v>5U80-000082-11 P-KIT FRAME STEP PM CS45</v>
      </c>
    </row>
    <row r="19" spans="1:6">
      <c r="A19" s="39" t="s">
        <v>273</v>
      </c>
      <c r="C19" s="47"/>
      <c r="F19" s="47"/>
    </row>
    <row r="20" spans="1:6" ht="55.5">
      <c r="A20" s="39" t="s">
        <v>273</v>
      </c>
      <c r="C20" s="50" t="s">
        <v>584</v>
      </c>
      <c r="F20" s="50" t="str">
        <f>C20</f>
        <v>JJFK25007241-3/8</v>
      </c>
    </row>
    <row r="21" spans="1:6" ht="24" customHeight="1">
      <c r="A21" s="39" t="s">
        <v>273</v>
      </c>
    </row>
    <row r="22" spans="1:6" ht="25.15" customHeight="1">
      <c r="A22" s="39" t="s">
        <v>273</v>
      </c>
      <c r="C22" s="54" t="s">
        <v>577</v>
      </c>
      <c r="F22" s="54" t="str">
        <f>C22</f>
        <v>2026-01</v>
      </c>
    </row>
    <row r="23" spans="1:6" ht="130.9" customHeight="1">
      <c r="A23" s="39" t="s">
        <v>273</v>
      </c>
      <c r="C23" s="46">
        <v>4</v>
      </c>
      <c r="F23" s="46">
        <f>C23</f>
        <v>4</v>
      </c>
    </row>
    <row r="24" spans="1:6">
      <c r="A24" s="39" t="s">
        <v>273</v>
      </c>
      <c r="C24" s="47"/>
      <c r="F24" s="47"/>
    </row>
    <row r="25" spans="1:6" ht="17.25">
      <c r="A25" s="39" t="s">
        <v>273</v>
      </c>
      <c r="C25" s="48" t="s">
        <v>439</v>
      </c>
      <c r="F25" s="48" t="str">
        <f>C25</f>
        <v>5U80-000082-11 P-KIT FRAME STEP PM CS45</v>
      </c>
    </row>
    <row r="26" spans="1:6">
      <c r="A26" s="39" t="s">
        <v>273</v>
      </c>
      <c r="C26" s="47"/>
      <c r="F26" s="47"/>
    </row>
    <row r="27" spans="1:6" ht="55.5">
      <c r="A27" s="39" t="s">
        <v>273</v>
      </c>
      <c r="C27" s="50" t="s">
        <v>585</v>
      </c>
      <c r="F27" s="50" t="str">
        <f>C27</f>
        <v>JJFK25007241-4/8</v>
      </c>
    </row>
    <row r="28" spans="1:6" ht="24.6" customHeight="1">
      <c r="A28" s="39" t="s">
        <v>273</v>
      </c>
    </row>
    <row r="29" spans="1:6" ht="24.6" customHeight="1">
      <c r="A29" s="39" t="s">
        <v>586</v>
      </c>
      <c r="C29" s="54" t="s">
        <v>577</v>
      </c>
      <c r="F29" s="54" t="str">
        <f>C29</f>
        <v>2026-01</v>
      </c>
    </row>
    <row r="30" spans="1:6" ht="130.9" customHeight="1">
      <c r="A30" s="39" t="s">
        <v>272</v>
      </c>
      <c r="C30" s="46">
        <v>5</v>
      </c>
      <c r="D30" s="49"/>
      <c r="E30" s="49"/>
      <c r="F30" s="46">
        <f>C30</f>
        <v>5</v>
      </c>
    </row>
    <row r="31" spans="1:6">
      <c r="A31" s="39" t="s">
        <v>272</v>
      </c>
      <c r="C31" s="47"/>
      <c r="F31" s="47"/>
    </row>
    <row r="32" spans="1:6" ht="17.25">
      <c r="A32" s="39" t="s">
        <v>272</v>
      </c>
      <c r="C32" s="48" t="s">
        <v>439</v>
      </c>
      <c r="F32" s="48" t="str">
        <f>C32</f>
        <v>5U80-000082-11 P-KIT FRAME STEP PM CS45</v>
      </c>
    </row>
    <row r="33" spans="1:6">
      <c r="A33" s="39" t="s">
        <v>272</v>
      </c>
      <c r="C33" s="47"/>
      <c r="F33" s="47"/>
    </row>
    <row r="34" spans="1:6" ht="55.5">
      <c r="A34" s="39" t="s">
        <v>272</v>
      </c>
      <c r="C34" s="50" t="s">
        <v>587</v>
      </c>
      <c r="F34" s="50" t="str">
        <f>C34</f>
        <v>JJFK25007241-5/8</v>
      </c>
    </row>
    <row r="35" spans="1:6" ht="24" customHeight="1">
      <c r="A35" s="39" t="s">
        <v>272</v>
      </c>
    </row>
    <row r="36" spans="1:6" ht="25.15" customHeight="1">
      <c r="A36" s="39" t="s">
        <v>272</v>
      </c>
      <c r="C36" s="54" t="s">
        <v>577</v>
      </c>
      <c r="F36" s="54" t="str">
        <f>C36</f>
        <v>2026-01</v>
      </c>
    </row>
    <row r="37" spans="1:6" ht="130.9" customHeight="1">
      <c r="A37" s="39" t="s">
        <v>272</v>
      </c>
      <c r="C37" s="46">
        <v>6</v>
      </c>
      <c r="F37" s="46">
        <f>C37</f>
        <v>6</v>
      </c>
    </row>
    <row r="38" spans="1:6">
      <c r="A38" s="39" t="s">
        <v>272</v>
      </c>
      <c r="C38" s="47"/>
      <c r="F38" s="47"/>
    </row>
    <row r="39" spans="1:6" ht="17.25">
      <c r="A39" s="39" t="s">
        <v>272</v>
      </c>
      <c r="C39" s="48" t="s">
        <v>439</v>
      </c>
      <c r="F39" s="48" t="str">
        <f>C39</f>
        <v>5U80-000082-11 P-KIT FRAME STEP PM CS45</v>
      </c>
    </row>
    <row r="40" spans="1:6">
      <c r="A40" s="39" t="s">
        <v>272</v>
      </c>
      <c r="C40" s="47"/>
      <c r="F40" s="47"/>
    </row>
    <row r="41" spans="1:6" ht="55.5">
      <c r="A41" s="39" t="s">
        <v>272</v>
      </c>
      <c r="C41" s="50" t="s">
        <v>588</v>
      </c>
      <c r="F41" s="50" t="str">
        <f>C41</f>
        <v>JJFK25007241-6/8</v>
      </c>
    </row>
    <row r="42" spans="1:6" ht="24.6" customHeight="1">
      <c r="A42" s="39" t="s">
        <v>272</v>
      </c>
    </row>
    <row r="43" spans="1:6" ht="24.6" customHeight="1">
      <c r="A43" s="39" t="s">
        <v>591</v>
      </c>
      <c r="C43" s="54" t="s">
        <v>577</v>
      </c>
      <c r="F43" s="54" t="str">
        <f>C43</f>
        <v>2026-01</v>
      </c>
    </row>
    <row r="44" spans="1:6" ht="130.9" customHeight="1">
      <c r="A44" s="39" t="s">
        <v>271</v>
      </c>
      <c r="C44" s="46">
        <v>7</v>
      </c>
      <c r="D44" s="49"/>
      <c r="E44" s="49"/>
      <c r="F44" s="46">
        <f>C44</f>
        <v>7</v>
      </c>
    </row>
    <row r="45" spans="1:6">
      <c r="A45" s="39" t="s">
        <v>271</v>
      </c>
      <c r="C45" s="47"/>
      <c r="F45" s="47"/>
    </row>
    <row r="46" spans="1:6" ht="17.25">
      <c r="A46" s="39" t="s">
        <v>271</v>
      </c>
      <c r="C46" s="48" t="s">
        <v>439</v>
      </c>
      <c r="F46" s="48" t="str">
        <f>C46</f>
        <v>5U80-000082-11 P-KIT FRAME STEP PM CS45</v>
      </c>
    </row>
    <row r="47" spans="1:6">
      <c r="A47" s="39" t="s">
        <v>271</v>
      </c>
      <c r="C47" s="47"/>
      <c r="F47" s="47"/>
    </row>
    <row r="48" spans="1:6" ht="55.5">
      <c r="A48" s="39" t="s">
        <v>271</v>
      </c>
      <c r="C48" s="50" t="s">
        <v>589</v>
      </c>
      <c r="F48" s="50" t="str">
        <f>C48</f>
        <v>JJFK25007241-7/8</v>
      </c>
    </row>
    <row r="49" spans="1:6" ht="24" customHeight="1">
      <c r="A49" s="39" t="s">
        <v>271</v>
      </c>
    </row>
    <row r="50" spans="1:6" ht="25.15" customHeight="1">
      <c r="A50" s="39" t="s">
        <v>271</v>
      </c>
      <c r="C50" s="54" t="s">
        <v>577</v>
      </c>
      <c r="F50" s="54" t="str">
        <f>C50</f>
        <v>2026-01</v>
      </c>
    </row>
    <row r="51" spans="1:6" ht="130.9" customHeight="1">
      <c r="A51" s="39" t="s">
        <v>271</v>
      </c>
      <c r="C51" s="46">
        <v>8</v>
      </c>
      <c r="F51" s="46">
        <f>C51</f>
        <v>8</v>
      </c>
    </row>
    <row r="52" spans="1:6">
      <c r="A52" s="39" t="s">
        <v>271</v>
      </c>
      <c r="C52" s="47"/>
      <c r="F52" s="47"/>
    </row>
    <row r="53" spans="1:6" ht="17.25">
      <c r="A53" s="39" t="s">
        <v>271</v>
      </c>
      <c r="C53" s="48" t="s">
        <v>439</v>
      </c>
      <c r="F53" s="48" t="str">
        <f>C53</f>
        <v>5U80-000082-11 P-KIT FRAME STEP PM CS45</v>
      </c>
    </row>
    <row r="54" spans="1:6">
      <c r="A54" s="39" t="s">
        <v>271</v>
      </c>
      <c r="C54" s="47"/>
      <c r="F54" s="47"/>
    </row>
    <row r="55" spans="1:6" ht="55.5">
      <c r="A55" s="39" t="s">
        <v>271</v>
      </c>
      <c r="C55" s="50" t="s">
        <v>590</v>
      </c>
      <c r="F55" s="50" t="str">
        <f>C55</f>
        <v>JJFK25007241-8/8</v>
      </c>
    </row>
    <row r="56" spans="1:6" ht="24.6" customHeight="1">
      <c r="A56" s="39" t="s">
        <v>271</v>
      </c>
    </row>
    <row r="57" spans="1:6" ht="24.6" customHeight="1">
      <c r="A57" s="39" t="s">
        <v>592</v>
      </c>
      <c r="C57" s="54" t="s">
        <v>577</v>
      </c>
      <c r="F57" s="54" t="str">
        <f>C57</f>
        <v>2026-01</v>
      </c>
    </row>
    <row r="58" spans="1:6" ht="130.9" customHeight="1">
      <c r="A58" s="39" t="s">
        <v>269</v>
      </c>
      <c r="C58" s="46">
        <v>9</v>
      </c>
      <c r="D58" s="49"/>
      <c r="E58" s="49"/>
      <c r="F58" s="46">
        <f>C58</f>
        <v>9</v>
      </c>
    </row>
    <row r="59" spans="1:6">
      <c r="A59" s="39" t="s">
        <v>269</v>
      </c>
      <c r="C59" s="47"/>
      <c r="F59" s="47"/>
    </row>
    <row r="60" spans="1:6" ht="17.25">
      <c r="A60" s="39" t="s">
        <v>269</v>
      </c>
      <c r="C60" s="48" t="s">
        <v>434</v>
      </c>
      <c r="F60" s="48" t="str">
        <f>C60</f>
        <v>5U92-500019-11-P-KIT FRAME STEP MAINTE</v>
      </c>
    </row>
    <row r="61" spans="1:6">
      <c r="A61" s="39" t="s">
        <v>269</v>
      </c>
      <c r="C61" s="47"/>
      <c r="F61" s="47"/>
    </row>
    <row r="62" spans="1:6" ht="55.5">
      <c r="A62" s="39" t="s">
        <v>269</v>
      </c>
      <c r="C62" s="50" t="s">
        <v>594</v>
      </c>
      <c r="F62" s="50" t="str">
        <f>C62</f>
        <v>JJFK25007242-1/4</v>
      </c>
    </row>
    <row r="63" spans="1:6" ht="24" customHeight="1">
      <c r="A63" s="39" t="s">
        <v>269</v>
      </c>
    </row>
    <row r="64" spans="1:6" ht="25.15" customHeight="1">
      <c r="A64" s="39" t="s">
        <v>269</v>
      </c>
      <c r="C64" s="54" t="s">
        <v>577</v>
      </c>
      <c r="F64" s="54" t="str">
        <f>C64</f>
        <v>2026-01</v>
      </c>
    </row>
    <row r="65" spans="1:6" ht="130.9" customHeight="1">
      <c r="A65" s="39" t="s">
        <v>269</v>
      </c>
      <c r="C65" s="46">
        <v>10</v>
      </c>
      <c r="F65" s="46">
        <f>C65</f>
        <v>10</v>
      </c>
    </row>
    <row r="66" spans="1:6">
      <c r="A66" s="39" t="s">
        <v>269</v>
      </c>
      <c r="C66" s="47"/>
      <c r="F66" s="47"/>
    </row>
    <row r="67" spans="1:6" ht="17.25">
      <c r="A67" s="39" t="s">
        <v>269</v>
      </c>
      <c r="C67" s="48" t="s">
        <v>434</v>
      </c>
      <c r="F67" s="48" t="str">
        <f>C67</f>
        <v>5U92-500019-11-P-KIT FRAME STEP MAINTE</v>
      </c>
    </row>
    <row r="68" spans="1:6">
      <c r="A68" s="39" t="s">
        <v>269</v>
      </c>
      <c r="C68" s="47"/>
      <c r="F68" s="47"/>
    </row>
    <row r="69" spans="1:6" ht="55.5">
      <c r="A69" s="39" t="s">
        <v>269</v>
      </c>
      <c r="C69" s="50" t="s">
        <v>595</v>
      </c>
      <c r="F69" s="50" t="str">
        <f>C69</f>
        <v>JJFK25007242-2/4</v>
      </c>
    </row>
    <row r="70" spans="1:6" ht="24.6" customHeight="1">
      <c r="A70" s="39" t="s">
        <v>269</v>
      </c>
    </row>
    <row r="71" spans="1:6" ht="24.6" customHeight="1">
      <c r="A71" s="39" t="s">
        <v>596</v>
      </c>
      <c r="C71" s="54" t="s">
        <v>577</v>
      </c>
      <c r="F71" s="54" t="str">
        <f>C71</f>
        <v>2026-01</v>
      </c>
    </row>
    <row r="72" spans="1:6" ht="130.9" customHeight="1">
      <c r="A72" s="39" t="s">
        <v>268</v>
      </c>
      <c r="C72" s="46">
        <v>11</v>
      </c>
      <c r="D72" s="49"/>
      <c r="E72" s="49"/>
      <c r="F72" s="46">
        <f>C72</f>
        <v>11</v>
      </c>
    </row>
    <row r="73" spans="1:6">
      <c r="A73" s="39" t="s">
        <v>268</v>
      </c>
      <c r="C73" s="47"/>
      <c r="F73" s="47"/>
    </row>
    <row r="74" spans="1:6" ht="17.25">
      <c r="A74" s="39" t="s">
        <v>268</v>
      </c>
      <c r="C74" s="48" t="s">
        <v>434</v>
      </c>
      <c r="F74" s="48" t="str">
        <f>C74</f>
        <v>5U92-500019-11-P-KIT FRAME STEP MAINTE</v>
      </c>
    </row>
    <row r="75" spans="1:6">
      <c r="A75" s="39" t="s">
        <v>268</v>
      </c>
      <c r="C75" s="47"/>
      <c r="F75" s="47"/>
    </row>
    <row r="76" spans="1:6" ht="55.5">
      <c r="A76" s="39" t="s">
        <v>268</v>
      </c>
      <c r="C76" s="50" t="s">
        <v>597</v>
      </c>
      <c r="F76" s="50" t="str">
        <f>C76</f>
        <v>JJFK25007242-3/4</v>
      </c>
    </row>
    <row r="77" spans="1:6" ht="24" customHeight="1">
      <c r="A77" s="39" t="s">
        <v>268</v>
      </c>
    </row>
    <row r="78" spans="1:6" ht="25.15" customHeight="1">
      <c r="A78" s="39" t="s">
        <v>268</v>
      </c>
      <c r="C78" s="54" t="s">
        <v>577</v>
      </c>
      <c r="F78" s="54" t="str">
        <f>C78</f>
        <v>2026-01</v>
      </c>
    </row>
    <row r="79" spans="1:6" ht="130.9" customHeight="1">
      <c r="A79" s="39" t="s">
        <v>268</v>
      </c>
      <c r="C79" s="46">
        <v>12</v>
      </c>
      <c r="F79" s="46">
        <f>C79</f>
        <v>12</v>
      </c>
    </row>
    <row r="80" spans="1:6">
      <c r="A80" s="39" t="s">
        <v>268</v>
      </c>
      <c r="C80" s="47"/>
      <c r="F80" s="47"/>
    </row>
    <row r="81" spans="1:6" ht="17.25">
      <c r="A81" s="39" t="s">
        <v>268</v>
      </c>
      <c r="C81" s="48" t="s">
        <v>434</v>
      </c>
      <c r="F81" s="48" t="str">
        <f>C81</f>
        <v>5U92-500019-11-P-KIT FRAME STEP MAINTE</v>
      </c>
    </row>
    <row r="82" spans="1:6">
      <c r="A82" s="39" t="s">
        <v>268</v>
      </c>
      <c r="C82" s="47"/>
      <c r="F82" s="47"/>
    </row>
    <row r="83" spans="1:6" ht="55.5">
      <c r="A83" s="39" t="s">
        <v>268</v>
      </c>
      <c r="C83" s="50" t="s">
        <v>598</v>
      </c>
      <c r="F83" s="50" t="str">
        <f>C83</f>
        <v>JJFK25007242-4/4</v>
      </c>
    </row>
    <row r="84" spans="1:6" ht="24.6" customHeight="1">
      <c r="A84" s="39" t="s">
        <v>268</v>
      </c>
    </row>
    <row r="85" spans="1:6" ht="24.6" customHeight="1">
      <c r="A85" s="39" t="s">
        <v>599</v>
      </c>
      <c r="C85" s="54" t="s">
        <v>577</v>
      </c>
      <c r="F85" s="54" t="str">
        <f>C85</f>
        <v>2026-01</v>
      </c>
    </row>
    <row r="86" spans="1:6" ht="130.9" customHeight="1">
      <c r="A86" s="39" t="s">
        <v>267</v>
      </c>
      <c r="C86" s="46">
        <v>13</v>
      </c>
      <c r="D86" s="49"/>
      <c r="E86" s="49"/>
      <c r="F86" s="46">
        <f>C86</f>
        <v>13</v>
      </c>
    </row>
    <row r="87" spans="1:6">
      <c r="A87" s="39" t="s">
        <v>267</v>
      </c>
      <c r="C87" s="47"/>
      <c r="F87" s="47"/>
    </row>
    <row r="88" spans="1:6" ht="17.25">
      <c r="A88" s="39" t="s">
        <v>267</v>
      </c>
      <c r="C88" s="48" t="s">
        <v>601</v>
      </c>
      <c r="F88" s="48" t="str">
        <f>C88</f>
        <v>X-CX29-000006-14P4-P-KIT LLM-SIDESTEPVTH</v>
      </c>
    </row>
    <row r="89" spans="1:6">
      <c r="A89" s="39" t="s">
        <v>267</v>
      </c>
      <c r="C89" s="47"/>
      <c r="F89" s="47"/>
    </row>
    <row r="90" spans="1:6" ht="55.5">
      <c r="A90" s="39" t="s">
        <v>267</v>
      </c>
      <c r="C90" s="50" t="s">
        <v>600</v>
      </c>
      <c r="F90" s="50" t="str">
        <f>C90</f>
        <v>JJFK25007245</v>
      </c>
    </row>
    <row r="91" spans="1:6" ht="24" customHeight="1">
      <c r="A91" s="39" t="s">
        <v>267</v>
      </c>
    </row>
    <row r="92" spans="1:6" ht="25.15" customHeight="1">
      <c r="A92" s="39" t="s">
        <v>267</v>
      </c>
      <c r="C92" s="54" t="s">
        <v>577</v>
      </c>
      <c r="F92" s="54" t="str">
        <f>C92</f>
        <v>2026-01</v>
      </c>
    </row>
    <row r="93" spans="1:6" ht="130.9" customHeight="1">
      <c r="A93" s="39" t="s">
        <v>267</v>
      </c>
      <c r="C93" s="46">
        <v>14</v>
      </c>
      <c r="F93" s="46">
        <f>C93</f>
        <v>14</v>
      </c>
    </row>
    <row r="94" spans="1:6">
      <c r="A94" s="39" t="s">
        <v>267</v>
      </c>
      <c r="C94" s="47"/>
      <c r="F94" s="47"/>
    </row>
    <row r="95" spans="1:6" ht="17.25">
      <c r="A95" s="39" t="s">
        <v>267</v>
      </c>
      <c r="C95" s="48" t="s">
        <v>638</v>
      </c>
      <c r="F95" s="48" t="str">
        <f>C95</f>
        <v>5U80-000082-11 P-KIT FRAME STEP PM CS45</v>
      </c>
    </row>
    <row r="96" spans="1:6">
      <c r="A96" s="39" t="s">
        <v>267</v>
      </c>
      <c r="C96" s="47"/>
      <c r="F96" s="47"/>
    </row>
    <row r="97" spans="1:6" ht="55.5">
      <c r="A97" s="39" t="s">
        <v>267</v>
      </c>
      <c r="C97" s="50" t="s">
        <v>605</v>
      </c>
      <c r="F97" s="50" t="str">
        <f>C97</f>
        <v>JJFK25007332-1/6</v>
      </c>
    </row>
    <row r="98" spans="1:6" ht="24.6" customHeight="1">
      <c r="A98" s="39" t="s">
        <v>267</v>
      </c>
    </row>
    <row r="99" spans="1:6" ht="24.6" customHeight="1">
      <c r="A99" s="39" t="s">
        <v>603</v>
      </c>
      <c r="C99" s="54" t="s">
        <v>577</v>
      </c>
      <c r="F99" s="54" t="str">
        <f>C99</f>
        <v>2026-01</v>
      </c>
    </row>
    <row r="100" spans="1:6" ht="130.9" customHeight="1">
      <c r="A100" s="39" t="s">
        <v>266</v>
      </c>
      <c r="C100" s="46">
        <v>15</v>
      </c>
      <c r="D100" s="49"/>
      <c r="E100" s="49"/>
      <c r="F100" s="46">
        <f>C100</f>
        <v>15</v>
      </c>
    </row>
    <row r="101" spans="1:6">
      <c r="A101" s="39" t="s">
        <v>266</v>
      </c>
      <c r="C101" s="47"/>
      <c r="F101" s="47"/>
    </row>
    <row r="102" spans="1:6" ht="17.25">
      <c r="A102" s="39" t="s">
        <v>266</v>
      </c>
      <c r="C102" s="48" t="s">
        <v>439</v>
      </c>
      <c r="F102" s="48" t="str">
        <f>C102</f>
        <v>5U80-000082-11 P-KIT FRAME STEP PM CS45</v>
      </c>
    </row>
    <row r="103" spans="1:6">
      <c r="A103" s="39" t="s">
        <v>266</v>
      </c>
      <c r="C103" s="47"/>
      <c r="F103" s="47"/>
    </row>
    <row r="104" spans="1:6" ht="55.5">
      <c r="A104" s="39" t="s">
        <v>266</v>
      </c>
      <c r="C104" s="50" t="s">
        <v>606</v>
      </c>
      <c r="F104" s="50" t="str">
        <f>C104</f>
        <v>JJFK25007332-2/6</v>
      </c>
    </row>
    <row r="105" spans="1:6" ht="24" customHeight="1">
      <c r="A105" s="39" t="s">
        <v>266</v>
      </c>
    </row>
    <row r="106" spans="1:6" ht="25.15" customHeight="1">
      <c r="A106" s="39" t="s">
        <v>266</v>
      </c>
      <c r="C106" s="54" t="s">
        <v>577</v>
      </c>
      <c r="F106" s="54" t="str">
        <f>C106</f>
        <v>2026-01</v>
      </c>
    </row>
    <row r="107" spans="1:6" ht="130.9" customHeight="1">
      <c r="A107" s="39" t="s">
        <v>266</v>
      </c>
      <c r="C107" s="46">
        <v>16</v>
      </c>
      <c r="F107" s="46">
        <f>C107</f>
        <v>16</v>
      </c>
    </row>
    <row r="108" spans="1:6">
      <c r="A108" s="39" t="s">
        <v>266</v>
      </c>
      <c r="C108" s="47"/>
      <c r="F108" s="47"/>
    </row>
    <row r="109" spans="1:6" ht="17.25">
      <c r="A109" s="39" t="s">
        <v>266</v>
      </c>
      <c r="C109" s="48" t="s">
        <v>439</v>
      </c>
      <c r="F109" s="48" t="str">
        <f>C109</f>
        <v>5U80-000082-11 P-KIT FRAME STEP PM CS45</v>
      </c>
    </row>
    <row r="110" spans="1:6">
      <c r="A110" s="39" t="s">
        <v>266</v>
      </c>
      <c r="C110" s="47"/>
      <c r="F110" s="47"/>
    </row>
    <row r="111" spans="1:6" ht="55.5">
      <c r="A111" s="39" t="s">
        <v>266</v>
      </c>
      <c r="C111" s="50" t="s">
        <v>607</v>
      </c>
      <c r="F111" s="50" t="str">
        <f>C111</f>
        <v>JJFK25007332-3/6</v>
      </c>
    </row>
    <row r="112" spans="1:6" ht="24.6" customHeight="1">
      <c r="A112" s="39" t="s">
        <v>266</v>
      </c>
    </row>
    <row r="113" spans="1:6" ht="24.6" customHeight="1">
      <c r="A113" s="39" t="s">
        <v>604</v>
      </c>
      <c r="C113" s="54" t="s">
        <v>577</v>
      </c>
      <c r="F113" s="54" t="str">
        <f>C113</f>
        <v>2026-01</v>
      </c>
    </row>
    <row r="114" spans="1:6" ht="130.9" customHeight="1">
      <c r="A114" s="39" t="s">
        <v>265</v>
      </c>
      <c r="C114" s="46">
        <v>17</v>
      </c>
      <c r="D114" s="49"/>
      <c r="E114" s="49"/>
      <c r="F114" s="46">
        <f>C114</f>
        <v>17</v>
      </c>
    </row>
    <row r="115" spans="1:6">
      <c r="A115" s="39" t="s">
        <v>265</v>
      </c>
      <c r="C115" s="47"/>
      <c r="F115" s="47"/>
    </row>
    <row r="116" spans="1:6" ht="17.25">
      <c r="A116" s="39" t="s">
        <v>265</v>
      </c>
      <c r="C116" s="48" t="s">
        <v>439</v>
      </c>
      <c r="F116" s="48" t="str">
        <f>C116</f>
        <v>5U80-000082-11 P-KIT FRAME STEP PM CS45</v>
      </c>
    </row>
    <row r="117" spans="1:6">
      <c r="A117" s="39" t="s">
        <v>265</v>
      </c>
      <c r="C117" s="47"/>
      <c r="F117" s="47"/>
    </row>
    <row r="118" spans="1:6" ht="55.5">
      <c r="A118" s="39" t="s">
        <v>265</v>
      </c>
      <c r="C118" s="50" t="s">
        <v>608</v>
      </c>
      <c r="F118" s="50" t="str">
        <f>C118</f>
        <v>JJFK25007332-4/6</v>
      </c>
    </row>
    <row r="119" spans="1:6" ht="24" customHeight="1">
      <c r="A119" s="39" t="s">
        <v>265</v>
      </c>
    </row>
    <row r="120" spans="1:6" ht="25.15" customHeight="1">
      <c r="A120" s="39" t="s">
        <v>265</v>
      </c>
      <c r="C120" s="54" t="s">
        <v>577</v>
      </c>
      <c r="F120" s="54" t="str">
        <f>C120</f>
        <v>2026-01</v>
      </c>
    </row>
    <row r="121" spans="1:6" ht="130.9" customHeight="1">
      <c r="A121" s="39" t="s">
        <v>265</v>
      </c>
      <c r="C121" s="46">
        <v>18</v>
      </c>
      <c r="F121" s="46">
        <f>C121</f>
        <v>18</v>
      </c>
    </row>
    <row r="122" spans="1:6">
      <c r="A122" s="39" t="s">
        <v>265</v>
      </c>
      <c r="C122" s="47"/>
      <c r="F122" s="47"/>
    </row>
    <row r="123" spans="1:6" ht="17.25">
      <c r="A123" s="39" t="s">
        <v>265</v>
      </c>
      <c r="C123" s="48" t="s">
        <v>439</v>
      </c>
      <c r="F123" s="48" t="str">
        <f>C123</f>
        <v>5U80-000082-11 P-KIT FRAME STEP PM CS45</v>
      </c>
    </row>
    <row r="124" spans="1:6">
      <c r="A124" s="39" t="s">
        <v>265</v>
      </c>
      <c r="C124" s="47"/>
      <c r="F124" s="47"/>
    </row>
    <row r="125" spans="1:6" ht="55.5">
      <c r="A125" s="39" t="s">
        <v>265</v>
      </c>
      <c r="C125" s="50" t="s">
        <v>609</v>
      </c>
      <c r="F125" s="50" t="str">
        <f>C125</f>
        <v>JJFK25007332-5/6</v>
      </c>
    </row>
    <row r="126" spans="1:6" ht="24.6" customHeight="1">
      <c r="A126" s="39" t="s">
        <v>265</v>
      </c>
    </row>
    <row r="127" spans="1:6" ht="24.6" customHeight="1">
      <c r="A127" s="39" t="s">
        <v>610</v>
      </c>
      <c r="C127" s="54" t="s">
        <v>577</v>
      </c>
      <c r="F127" s="54" t="str">
        <f>C127</f>
        <v>2026-01</v>
      </c>
    </row>
    <row r="128" spans="1:6" ht="130.9" customHeight="1">
      <c r="A128" s="39" t="s">
        <v>262</v>
      </c>
      <c r="C128" s="46">
        <v>19</v>
      </c>
      <c r="D128" s="49"/>
      <c r="E128" s="49"/>
      <c r="F128" s="46">
        <f>C128</f>
        <v>19</v>
      </c>
    </row>
    <row r="129" spans="1:6">
      <c r="A129" s="39" t="s">
        <v>262</v>
      </c>
      <c r="C129" s="47"/>
      <c r="F129" s="47"/>
    </row>
    <row r="130" spans="1:6" ht="17.25">
      <c r="A130" s="39" t="s">
        <v>262</v>
      </c>
      <c r="C130" s="48" t="s">
        <v>439</v>
      </c>
      <c r="F130" s="48" t="str">
        <f>C130</f>
        <v>5U80-000082-11 P-KIT FRAME STEP PM CS45</v>
      </c>
    </row>
    <row r="131" spans="1:6">
      <c r="A131" s="39" t="s">
        <v>262</v>
      </c>
      <c r="C131" s="47"/>
      <c r="F131" s="47"/>
    </row>
    <row r="132" spans="1:6" ht="55.5">
      <c r="A132" s="39" t="s">
        <v>262</v>
      </c>
      <c r="C132" s="50" t="s">
        <v>611</v>
      </c>
      <c r="F132" s="50" t="str">
        <f>C132</f>
        <v>JJFK25007332-6/6</v>
      </c>
    </row>
    <row r="133" spans="1:6" ht="24" customHeight="1">
      <c r="A133" s="39" t="s">
        <v>262</v>
      </c>
    </row>
    <row r="134" spans="1:6" ht="25.15" customHeight="1">
      <c r="A134" s="39" t="s">
        <v>262</v>
      </c>
      <c r="C134" s="54" t="s">
        <v>577</v>
      </c>
      <c r="F134" s="54" t="str">
        <f>C134</f>
        <v>2026-01</v>
      </c>
    </row>
    <row r="135" spans="1:6" ht="130.9" customHeight="1">
      <c r="A135" s="39" t="s">
        <v>262</v>
      </c>
      <c r="C135" s="46">
        <v>20</v>
      </c>
      <c r="F135" s="46">
        <f>C135</f>
        <v>20</v>
      </c>
    </row>
    <row r="136" spans="1:6">
      <c r="A136" s="39" t="s">
        <v>262</v>
      </c>
      <c r="C136" s="47"/>
      <c r="F136" s="47"/>
    </row>
    <row r="137" spans="1:6" ht="17.25">
      <c r="A137" s="39" t="s">
        <v>262</v>
      </c>
      <c r="C137" s="48" t="s">
        <v>434</v>
      </c>
      <c r="F137" s="48" t="str">
        <f>C137</f>
        <v>5U92-500019-11-P-KIT FRAME STEP MAINTE</v>
      </c>
    </row>
    <row r="138" spans="1:6">
      <c r="A138" s="39" t="s">
        <v>262</v>
      </c>
      <c r="C138" s="47"/>
      <c r="F138" s="47"/>
    </row>
    <row r="139" spans="1:6" ht="55.5">
      <c r="A139" s="39" t="s">
        <v>262</v>
      </c>
      <c r="C139" s="50" t="s">
        <v>613</v>
      </c>
      <c r="F139" s="50" t="str">
        <f>C139</f>
        <v>JJFK25007333-1/3</v>
      </c>
    </row>
    <row r="140" spans="1:6" ht="24.6" customHeight="1">
      <c r="A140" s="39" t="s">
        <v>262</v>
      </c>
    </row>
    <row r="141" spans="1:6" ht="24.6" customHeight="1">
      <c r="A141" s="39" t="s">
        <v>615</v>
      </c>
      <c r="C141" s="54" t="s">
        <v>577</v>
      </c>
      <c r="F141" s="54" t="str">
        <f>C141</f>
        <v>2026-01</v>
      </c>
    </row>
    <row r="142" spans="1:6" ht="130.9" customHeight="1">
      <c r="A142" s="39" t="s">
        <v>614</v>
      </c>
      <c r="C142" s="46">
        <v>21</v>
      </c>
      <c r="D142" s="49"/>
      <c r="E142" s="49"/>
      <c r="F142" s="46">
        <f>C142</f>
        <v>21</v>
      </c>
    </row>
    <row r="143" spans="1:6">
      <c r="A143" s="39" t="s">
        <v>614</v>
      </c>
      <c r="C143" s="47"/>
      <c r="F143" s="47"/>
    </row>
    <row r="144" spans="1:6" ht="17.25">
      <c r="A144" s="39" t="s">
        <v>614</v>
      </c>
      <c r="C144" s="48" t="s">
        <v>439</v>
      </c>
      <c r="F144" s="48" t="str">
        <f>C144</f>
        <v>5U80-000082-11 P-KIT FRAME STEP PM CS45</v>
      </c>
    </row>
    <row r="145" spans="1:6">
      <c r="A145" s="39" t="s">
        <v>614</v>
      </c>
      <c r="C145" s="47"/>
      <c r="F145" s="47"/>
    </row>
    <row r="146" spans="1:6" ht="55.5">
      <c r="A146" s="39" t="s">
        <v>614</v>
      </c>
      <c r="C146" s="50" t="s">
        <v>616</v>
      </c>
      <c r="F146" s="50" t="str">
        <f>C146</f>
        <v>JJFK25007333-2/3</v>
      </c>
    </row>
    <row r="147" spans="1:6" ht="24" customHeight="1">
      <c r="A147" s="39" t="s">
        <v>614</v>
      </c>
    </row>
    <row r="148" spans="1:6" ht="25.15" customHeight="1">
      <c r="A148" s="39" t="s">
        <v>614</v>
      </c>
      <c r="C148" s="54" t="s">
        <v>577</v>
      </c>
      <c r="F148" s="54" t="str">
        <f>C148</f>
        <v>2026-01</v>
      </c>
    </row>
    <row r="149" spans="1:6" ht="130.9" customHeight="1">
      <c r="A149" s="39" t="s">
        <v>614</v>
      </c>
      <c r="C149" s="46">
        <v>22</v>
      </c>
      <c r="F149" s="46">
        <f>C149</f>
        <v>22</v>
      </c>
    </row>
    <row r="150" spans="1:6">
      <c r="A150" s="39" t="s">
        <v>614</v>
      </c>
      <c r="C150" s="47"/>
      <c r="F150" s="47"/>
    </row>
    <row r="151" spans="1:6" ht="17.25">
      <c r="A151" s="39" t="s">
        <v>614</v>
      </c>
      <c r="C151" s="48" t="s">
        <v>434</v>
      </c>
      <c r="F151" s="48" t="str">
        <f>C151</f>
        <v>5U92-500019-11-P-KIT FRAME STEP MAINTE</v>
      </c>
    </row>
    <row r="152" spans="1:6">
      <c r="A152" s="39" t="s">
        <v>614</v>
      </c>
      <c r="C152" s="47"/>
      <c r="F152" s="47"/>
    </row>
    <row r="153" spans="1:6" ht="55.5">
      <c r="A153" s="39" t="s">
        <v>614</v>
      </c>
      <c r="C153" s="50" t="s">
        <v>617</v>
      </c>
      <c r="F153" s="50" t="str">
        <f>C153</f>
        <v>JJFK25007333-3/3</v>
      </c>
    </row>
    <row r="154" spans="1:6" ht="24.6" customHeight="1">
      <c r="A154" s="39" t="s">
        <v>614</v>
      </c>
    </row>
    <row r="155" spans="1:6" ht="24.6" customHeight="1">
      <c r="A155" s="39" t="s">
        <v>618</v>
      </c>
      <c r="C155" s="54" t="s">
        <v>577</v>
      </c>
      <c r="F155" s="54" t="str">
        <f>C155</f>
        <v>2026-01</v>
      </c>
    </row>
    <row r="156" spans="1:6" ht="130.9" customHeight="1">
      <c r="A156" s="39" t="s">
        <v>259</v>
      </c>
      <c r="C156" s="46">
        <v>23</v>
      </c>
      <c r="D156" s="49"/>
      <c r="E156" s="49"/>
      <c r="F156" s="46">
        <f>C156</f>
        <v>23</v>
      </c>
    </row>
    <row r="157" spans="1:6">
      <c r="A157" s="39" t="s">
        <v>259</v>
      </c>
      <c r="C157" s="47"/>
      <c r="F157" s="47"/>
    </row>
    <row r="158" spans="1:6" ht="17.25">
      <c r="A158" s="39" t="s">
        <v>259</v>
      </c>
      <c r="C158" s="48" t="s">
        <v>263</v>
      </c>
      <c r="F158" s="48" t="str">
        <f>C158</f>
        <v>X5U80-000168-11 P-KIT LLM2-SIDE STEP VTC</v>
      </c>
    </row>
    <row r="159" spans="1:6">
      <c r="A159" s="39" t="s">
        <v>259</v>
      </c>
      <c r="C159" s="47"/>
      <c r="F159" s="47"/>
    </row>
    <row r="160" spans="1:6" ht="55.5">
      <c r="A160" s="39" t="s">
        <v>259</v>
      </c>
      <c r="C160" s="50" t="s">
        <v>619</v>
      </c>
      <c r="F160" s="50" t="str">
        <f>C160</f>
        <v>JJFK25007334</v>
      </c>
    </row>
    <row r="161" spans="1:6" ht="24" customHeight="1">
      <c r="A161" s="39" t="s">
        <v>259</v>
      </c>
    </row>
    <row r="162" spans="1:6" ht="25.15" customHeight="1">
      <c r="A162" s="39" t="s">
        <v>259</v>
      </c>
      <c r="C162" s="54" t="s">
        <v>577</v>
      </c>
      <c r="F162" s="54" t="str">
        <f>C162</f>
        <v>2026-01</v>
      </c>
    </row>
    <row r="163" spans="1:6" ht="130.9" customHeight="1">
      <c r="A163" s="39" t="s">
        <v>259</v>
      </c>
      <c r="C163" s="46">
        <v>24</v>
      </c>
      <c r="F163" s="46">
        <f>C163</f>
        <v>24</v>
      </c>
    </row>
    <row r="164" spans="1:6">
      <c r="A164" s="39" t="s">
        <v>259</v>
      </c>
      <c r="C164" s="47"/>
      <c r="F164" s="47"/>
    </row>
    <row r="165" spans="1:6" ht="17.25">
      <c r="A165" s="39" t="s">
        <v>259</v>
      </c>
      <c r="C165" s="48" t="s">
        <v>601</v>
      </c>
      <c r="F165" s="48" t="str">
        <f>C165</f>
        <v>X-CX29-000006-14P4-P-KIT LLM-SIDESTEPVTH</v>
      </c>
    </row>
    <row r="166" spans="1:6">
      <c r="A166" s="39" t="s">
        <v>259</v>
      </c>
      <c r="C166" s="47"/>
      <c r="F166" s="47"/>
    </row>
    <row r="167" spans="1:6" ht="55.5">
      <c r="A167" s="39" t="s">
        <v>259</v>
      </c>
      <c r="C167" s="50" t="s">
        <v>620</v>
      </c>
      <c r="F167" s="50" t="str">
        <f>C167</f>
        <v>JJFK25007335</v>
      </c>
    </row>
    <row r="168" spans="1:6" ht="24.6" customHeight="1">
      <c r="A168" s="39" t="s">
        <v>259</v>
      </c>
    </row>
    <row r="169" spans="1:6" ht="24.6" customHeight="1">
      <c r="A169" s="39" t="s">
        <v>621</v>
      </c>
      <c r="C169" s="54" t="s">
        <v>577</v>
      </c>
      <c r="F169" s="54" t="str">
        <f>C169</f>
        <v>2026-01</v>
      </c>
    </row>
    <row r="170" spans="1:6" ht="130.9" customHeight="1">
      <c r="A170" s="39" t="s">
        <v>260</v>
      </c>
      <c r="C170" s="46">
        <v>25</v>
      </c>
      <c r="D170" s="49"/>
      <c r="E170" s="49"/>
      <c r="F170" s="46">
        <f>C170</f>
        <v>25</v>
      </c>
    </row>
    <row r="171" spans="1:6">
      <c r="A171" s="39" t="s">
        <v>260</v>
      </c>
      <c r="C171" s="47"/>
      <c r="F171" s="47"/>
    </row>
    <row r="172" spans="1:6" ht="17.25">
      <c r="A172" s="39" t="s">
        <v>260</v>
      </c>
      <c r="C172" s="48" t="s">
        <v>264</v>
      </c>
      <c r="F172" s="48" t="str">
        <f>C172</f>
        <v>5U80-000140-11 Rev C P-KIT TOP PHT</v>
      </c>
    </row>
    <row r="173" spans="1:6">
      <c r="A173" s="39" t="s">
        <v>260</v>
      </c>
      <c r="C173" s="47"/>
      <c r="F173" s="47"/>
    </row>
    <row r="174" spans="1:6" ht="55.5">
      <c r="A174" s="39" t="s">
        <v>260</v>
      </c>
      <c r="C174" s="50" t="s">
        <v>568</v>
      </c>
      <c r="F174" s="50" t="str">
        <f>C174</f>
        <v>JJFK25006768</v>
      </c>
    </row>
    <row r="175" spans="1:6" ht="24" customHeight="1">
      <c r="A175" s="39" t="s">
        <v>260</v>
      </c>
    </row>
    <row r="176" spans="1:6" ht="25.15" customHeight="1">
      <c r="A176" s="39" t="s">
        <v>260</v>
      </c>
      <c r="C176" s="54" t="s">
        <v>577</v>
      </c>
      <c r="F176" s="54" t="str">
        <f>C176</f>
        <v>2026-01</v>
      </c>
    </row>
    <row r="177" spans="1:6" ht="130.9" customHeight="1">
      <c r="A177" s="39" t="s">
        <v>260</v>
      </c>
      <c r="C177" s="46">
        <v>26</v>
      </c>
      <c r="F177" s="46">
        <f>C177</f>
        <v>26</v>
      </c>
    </row>
    <row r="178" spans="1:6">
      <c r="A178" s="39" t="s">
        <v>260</v>
      </c>
      <c r="C178" s="47"/>
      <c r="F178" s="47"/>
    </row>
    <row r="179" spans="1:6" ht="17.25">
      <c r="A179" s="39" t="s">
        <v>260</v>
      </c>
      <c r="C179" s="48" t="s">
        <v>264</v>
      </c>
      <c r="F179" s="48" t="str">
        <f>C179</f>
        <v>5U80-000140-11 Rev C P-KIT TOP PHT</v>
      </c>
    </row>
    <row r="180" spans="1:6">
      <c r="A180" s="39" t="s">
        <v>260</v>
      </c>
      <c r="C180" s="47"/>
      <c r="F180" s="47"/>
    </row>
    <row r="181" spans="1:6" ht="55.5">
      <c r="A181" s="39" t="s">
        <v>260</v>
      </c>
      <c r="C181" s="50" t="s">
        <v>569</v>
      </c>
      <c r="F181" s="50" t="str">
        <f>C181</f>
        <v>JJFK25006769</v>
      </c>
    </row>
    <row r="182" spans="1:6" ht="24.6" customHeight="1">
      <c r="A182" s="39" t="s">
        <v>260</v>
      </c>
    </row>
    <row r="183" spans="1:6" ht="24.6" customHeight="1">
      <c r="A183" s="39" t="s">
        <v>622</v>
      </c>
      <c r="C183" s="54" t="s">
        <v>577</v>
      </c>
      <c r="F183" s="54" t="str">
        <f>C183</f>
        <v>2026-01</v>
      </c>
    </row>
    <row r="184" spans="1:6" ht="130.9" customHeight="1">
      <c r="A184" s="39" t="s">
        <v>261</v>
      </c>
      <c r="C184" s="46">
        <v>27</v>
      </c>
      <c r="D184" s="49"/>
      <c r="E184" s="49"/>
      <c r="F184" s="46">
        <f>C184</f>
        <v>27</v>
      </c>
    </row>
    <row r="185" spans="1:6">
      <c r="A185" s="39" t="s">
        <v>261</v>
      </c>
      <c r="C185" s="47"/>
      <c r="F185" s="47"/>
    </row>
    <row r="186" spans="1:6" ht="17.25">
      <c r="A186" s="39" t="s">
        <v>261</v>
      </c>
      <c r="C186" s="48" t="s">
        <v>264</v>
      </c>
      <c r="F186" s="48" t="str">
        <f>C186</f>
        <v>5U80-000140-11 Rev C P-KIT TOP PHT</v>
      </c>
    </row>
    <row r="187" spans="1:6">
      <c r="A187" s="39" t="s">
        <v>261</v>
      </c>
      <c r="C187" s="47"/>
      <c r="F187" s="47"/>
    </row>
    <row r="188" spans="1:6" ht="55.5">
      <c r="A188" s="39" t="s">
        <v>261</v>
      </c>
      <c r="C188" s="50" t="s">
        <v>570</v>
      </c>
      <c r="F188" s="50" t="str">
        <f>C188</f>
        <v>JJFK25006770</v>
      </c>
    </row>
    <row r="189" spans="1:6" ht="24" customHeight="1">
      <c r="A189" s="39" t="s">
        <v>261</v>
      </c>
    </row>
    <row r="190" spans="1:6" ht="25.15" customHeight="1">
      <c r="A190" s="39" t="s">
        <v>261</v>
      </c>
      <c r="C190" s="54" t="s">
        <v>577</v>
      </c>
      <c r="F190" s="54" t="str">
        <f>C190</f>
        <v>2026-01</v>
      </c>
    </row>
    <row r="191" spans="1:6" ht="130.9" customHeight="1">
      <c r="A191" s="39" t="s">
        <v>261</v>
      </c>
      <c r="C191" s="46">
        <v>28</v>
      </c>
      <c r="F191" s="46">
        <f>C191</f>
        <v>28</v>
      </c>
    </row>
    <row r="192" spans="1:6">
      <c r="A192" s="39" t="s">
        <v>261</v>
      </c>
      <c r="C192" s="47"/>
      <c r="F192" s="47"/>
    </row>
    <row r="193" spans="1:6" ht="17.25">
      <c r="A193" s="39" t="s">
        <v>261</v>
      </c>
      <c r="C193" s="48" t="s">
        <v>264</v>
      </c>
      <c r="F193" s="48" t="str">
        <f>C193</f>
        <v>5U80-000140-11 Rev C P-KIT TOP PHT</v>
      </c>
    </row>
    <row r="194" spans="1:6">
      <c r="A194" s="39" t="s">
        <v>261</v>
      </c>
      <c r="C194" s="47"/>
      <c r="F194" s="47"/>
    </row>
    <row r="195" spans="1:6" ht="55.5">
      <c r="A195" s="39" t="s">
        <v>261</v>
      </c>
      <c r="C195" s="50" t="s">
        <v>571</v>
      </c>
      <c r="F195" s="50" t="str">
        <f>C195</f>
        <v>JJFK25006771</v>
      </c>
    </row>
    <row r="196" spans="1:6" ht="24.6" customHeight="1">
      <c r="A196" s="39" t="s">
        <v>261</v>
      </c>
    </row>
    <row r="197" spans="1:6" ht="24.6" customHeight="1">
      <c r="A197" s="39" t="s">
        <v>623</v>
      </c>
      <c r="C197" s="54" t="s">
        <v>577</v>
      </c>
      <c r="F197" s="54" t="str">
        <f>C197</f>
        <v>2026-01</v>
      </c>
    </row>
    <row r="198" spans="1:6" ht="130.9" customHeight="1">
      <c r="A198" s="39" t="s">
        <v>275</v>
      </c>
      <c r="C198" s="46">
        <v>29</v>
      </c>
      <c r="D198" s="49"/>
      <c r="E198" s="49"/>
      <c r="F198" s="46">
        <f>C198</f>
        <v>29</v>
      </c>
    </row>
    <row r="199" spans="1:6">
      <c r="A199" s="39" t="s">
        <v>275</v>
      </c>
      <c r="C199" s="47"/>
      <c r="F199" s="47"/>
    </row>
    <row r="200" spans="1:6" ht="17.25">
      <c r="A200" s="39" t="s">
        <v>275</v>
      </c>
      <c r="C200" s="48" t="s">
        <v>264</v>
      </c>
      <c r="F200" s="48" t="str">
        <f>C200</f>
        <v>5U80-000140-11 Rev C P-KIT TOP PHT</v>
      </c>
    </row>
    <row r="201" spans="1:6">
      <c r="A201" s="39" t="s">
        <v>275</v>
      </c>
      <c r="C201" s="47"/>
      <c r="F201" s="47"/>
    </row>
    <row r="202" spans="1:6" ht="55.5">
      <c r="A202" s="39" t="s">
        <v>275</v>
      </c>
      <c r="C202" s="50" t="s">
        <v>572</v>
      </c>
      <c r="F202" s="50" t="str">
        <f>C202</f>
        <v>JJFK25006772</v>
      </c>
    </row>
    <row r="203" spans="1:6" ht="24" customHeight="1">
      <c r="A203" s="39" t="s">
        <v>275</v>
      </c>
    </row>
    <row r="204" spans="1:6" ht="25.15" customHeight="1">
      <c r="A204" s="39" t="s">
        <v>275</v>
      </c>
      <c r="C204" s="54" t="s">
        <v>577</v>
      </c>
      <c r="F204" s="54" t="str">
        <f>C204</f>
        <v>2026-01</v>
      </c>
    </row>
    <row r="205" spans="1:6" ht="130.9" customHeight="1">
      <c r="A205" s="39" t="s">
        <v>275</v>
      </c>
      <c r="C205" s="46">
        <v>30</v>
      </c>
      <c r="F205" s="46">
        <f>C205</f>
        <v>30</v>
      </c>
    </row>
    <row r="206" spans="1:6">
      <c r="A206" s="39" t="s">
        <v>275</v>
      </c>
      <c r="C206" s="47"/>
      <c r="F206" s="47"/>
    </row>
    <row r="207" spans="1:6" ht="17.25">
      <c r="A207" s="39" t="s">
        <v>275</v>
      </c>
      <c r="C207" s="48" t="s">
        <v>625</v>
      </c>
      <c r="F207" s="48" t="str">
        <f>C207</f>
        <v>5U80-000224-11-P-KIT LLM1-SIDE STEP 4LP</v>
      </c>
    </row>
    <row r="208" spans="1:6">
      <c r="A208" s="39" t="s">
        <v>275</v>
      </c>
      <c r="C208" s="47"/>
      <c r="F208" s="47"/>
    </row>
    <row r="209" spans="1:6" ht="55.5">
      <c r="A209" s="39" t="s">
        <v>275</v>
      </c>
      <c r="C209" s="50" t="s">
        <v>624</v>
      </c>
      <c r="F209" s="50" t="str">
        <f>C209</f>
        <v>JJFK25006216-1/2</v>
      </c>
    </row>
    <row r="210" spans="1:6" ht="24.6" customHeight="1">
      <c r="A210" s="39" t="s">
        <v>275</v>
      </c>
    </row>
    <row r="211" spans="1:6" ht="24.6" customHeight="1">
      <c r="A211" s="39" t="s">
        <v>279</v>
      </c>
      <c r="C211" s="54" t="s">
        <v>577</v>
      </c>
      <c r="F211" s="54" t="str">
        <f>C211</f>
        <v>2026-01</v>
      </c>
    </row>
    <row r="212" spans="1:6" ht="130.9" customHeight="1">
      <c r="A212" s="39" t="s">
        <v>626</v>
      </c>
      <c r="C212" s="46">
        <v>31</v>
      </c>
      <c r="D212" s="49"/>
      <c r="E212" s="49"/>
      <c r="F212" s="46">
        <f>C212</f>
        <v>31</v>
      </c>
    </row>
    <row r="213" spans="1:6">
      <c r="A213" s="39" t="s">
        <v>279</v>
      </c>
      <c r="C213" s="47"/>
      <c r="F213" s="47"/>
    </row>
    <row r="214" spans="1:6" ht="17.25">
      <c r="A214" s="39" t="s">
        <v>279</v>
      </c>
      <c r="C214" s="48" t="s">
        <v>625</v>
      </c>
      <c r="F214" s="48" t="str">
        <f>C214</f>
        <v>5U80-000224-11-P-KIT LLM1-SIDE STEP 4LP</v>
      </c>
    </row>
    <row r="215" spans="1:6">
      <c r="A215" s="39" t="s">
        <v>279</v>
      </c>
      <c r="C215" s="47"/>
      <c r="F215" s="47"/>
    </row>
    <row r="216" spans="1:6" ht="55.5">
      <c r="A216" s="39" t="s">
        <v>279</v>
      </c>
      <c r="C216" s="50" t="s">
        <v>627</v>
      </c>
      <c r="F216" s="50" t="str">
        <f>C216</f>
        <v>JJFK25006216-2/2</v>
      </c>
    </row>
    <row r="217" spans="1:6" ht="24" customHeight="1">
      <c r="A217" s="39" t="s">
        <v>279</v>
      </c>
    </row>
    <row r="218" spans="1:6" ht="25.15" customHeight="1">
      <c r="A218" s="39" t="s">
        <v>279</v>
      </c>
      <c r="C218" s="54" t="s">
        <v>577</v>
      </c>
      <c r="F218" s="54" t="str">
        <f>C218</f>
        <v>2026-01</v>
      </c>
    </row>
    <row r="219" spans="1:6" ht="130.9" customHeight="1">
      <c r="A219" s="39" t="s">
        <v>279</v>
      </c>
      <c r="C219" s="46">
        <v>32</v>
      </c>
      <c r="F219" s="46">
        <f>C219</f>
        <v>32</v>
      </c>
    </row>
    <row r="220" spans="1:6">
      <c r="A220" s="39" t="s">
        <v>279</v>
      </c>
      <c r="C220" s="47"/>
      <c r="F220" s="47"/>
    </row>
    <row r="221" spans="1:6" ht="17.25">
      <c r="A221" s="39" t="s">
        <v>279</v>
      </c>
      <c r="C221" s="48" t="s">
        <v>628</v>
      </c>
      <c r="F221" s="48" t="str">
        <f>C221</f>
        <v>5U80-000226-11-P-KIT LLM2-SIDE STEP 4LP</v>
      </c>
    </row>
    <row r="222" spans="1:6">
      <c r="A222" s="39" t="s">
        <v>279</v>
      </c>
      <c r="C222" s="47"/>
      <c r="F222" s="47"/>
    </row>
    <row r="223" spans="1:6" ht="55.5">
      <c r="A223" s="39" t="s">
        <v>279</v>
      </c>
      <c r="C223" s="50" t="s">
        <v>357</v>
      </c>
      <c r="F223" s="50" t="str">
        <f>C223</f>
        <v>JJFK25006217</v>
      </c>
    </row>
    <row r="224" spans="1:6" ht="24.6" customHeight="1">
      <c r="A224" s="39" t="s">
        <v>279</v>
      </c>
    </row>
    <row r="225" spans="1:6" ht="24.6" customHeight="1">
      <c r="A225" s="39" t="s">
        <v>629</v>
      </c>
      <c r="C225" s="54" t="s">
        <v>577</v>
      </c>
      <c r="F225" s="54" t="str">
        <f>C225</f>
        <v>2026-01</v>
      </c>
    </row>
    <row r="226" spans="1:6" ht="130.9" customHeight="1">
      <c r="A226" s="39" t="s">
        <v>278</v>
      </c>
      <c r="C226" s="46">
        <v>33</v>
      </c>
      <c r="D226" s="49"/>
      <c r="E226" s="49"/>
      <c r="F226" s="46">
        <f>C226</f>
        <v>33</v>
      </c>
    </row>
    <row r="227" spans="1:6">
      <c r="A227" s="39" t="s">
        <v>278</v>
      </c>
      <c r="C227" s="47"/>
      <c r="F227" s="47"/>
    </row>
    <row r="228" spans="1:6" ht="17.25">
      <c r="A228" s="39" t="s">
        <v>278</v>
      </c>
      <c r="C228" s="48" t="s">
        <v>274</v>
      </c>
      <c r="F228" s="48" t="str">
        <f>C228</f>
        <v>AU29-000004-11 P-KIT STEP LARGE AU29-B</v>
      </c>
    </row>
    <row r="229" spans="1:6">
      <c r="A229" s="39" t="s">
        <v>278</v>
      </c>
      <c r="C229" s="47"/>
      <c r="F229" s="47"/>
    </row>
    <row r="230" spans="1:6" ht="55.5">
      <c r="A230" s="39" t="s">
        <v>278</v>
      </c>
      <c r="C230" s="50" t="s">
        <v>573</v>
      </c>
      <c r="F230" s="50" t="str">
        <f>C230</f>
        <v>JJFK25007089</v>
      </c>
    </row>
    <row r="231" spans="1:6" ht="24" customHeight="1">
      <c r="A231" s="39" t="s">
        <v>278</v>
      </c>
    </row>
    <row r="232" spans="1:6" ht="25.15" customHeight="1">
      <c r="A232" s="39" t="s">
        <v>278</v>
      </c>
      <c r="C232" s="54" t="s">
        <v>577</v>
      </c>
      <c r="F232" s="54" t="str">
        <f>C232</f>
        <v>2026-01</v>
      </c>
    </row>
    <row r="233" spans="1:6" ht="130.9" customHeight="1">
      <c r="A233" s="39" t="s">
        <v>278</v>
      </c>
      <c r="C233" s="46">
        <v>34</v>
      </c>
      <c r="F233" s="46">
        <f>C233</f>
        <v>34</v>
      </c>
    </row>
    <row r="234" spans="1:6">
      <c r="A234" s="39" t="s">
        <v>278</v>
      </c>
      <c r="C234" s="47"/>
      <c r="F234" s="47"/>
    </row>
    <row r="235" spans="1:6" ht="17.25">
      <c r="A235" s="39" t="s">
        <v>278</v>
      </c>
      <c r="C235" s="48" t="s">
        <v>270</v>
      </c>
      <c r="F235" s="48" t="str">
        <f>C235</f>
        <v>5U80-000154-12-P-KIT BOTTOM COR</v>
      </c>
    </row>
    <row r="236" spans="1:6">
      <c r="A236" s="39" t="s">
        <v>278</v>
      </c>
      <c r="C236" s="47"/>
      <c r="F236" s="47"/>
    </row>
    <row r="237" spans="1:6" ht="55.5">
      <c r="A237" s="39" t="s">
        <v>278</v>
      </c>
      <c r="C237" s="50" t="s">
        <v>631</v>
      </c>
      <c r="F237" s="50" t="str">
        <f>C237</f>
        <v>JJFK25006407-1/4</v>
      </c>
    </row>
    <row r="238" spans="1:6" ht="24.6" customHeight="1">
      <c r="A238" s="39" t="s">
        <v>278</v>
      </c>
    </row>
    <row r="239" spans="1:6" ht="24.6" customHeight="1">
      <c r="A239" s="39" t="s">
        <v>632</v>
      </c>
      <c r="C239" s="54" t="s">
        <v>577</v>
      </c>
      <c r="F239" s="54" t="str">
        <f>C239</f>
        <v>2026-01</v>
      </c>
    </row>
    <row r="240" spans="1:6" ht="130.9" customHeight="1">
      <c r="A240" s="39" t="s">
        <v>359</v>
      </c>
      <c r="C240" s="46">
        <v>35</v>
      </c>
      <c r="D240" s="49"/>
      <c r="E240" s="49"/>
      <c r="F240" s="46">
        <f>C240</f>
        <v>35</v>
      </c>
    </row>
    <row r="241" spans="1:6">
      <c r="A241" s="39" t="s">
        <v>359</v>
      </c>
      <c r="C241" s="47"/>
      <c r="F241" s="47"/>
    </row>
    <row r="242" spans="1:6" ht="17.25">
      <c r="A242" s="39" t="s">
        <v>359</v>
      </c>
      <c r="C242" s="48" t="s">
        <v>270</v>
      </c>
      <c r="F242" s="48" t="str">
        <f>C242</f>
        <v>5U80-000154-12-P-KIT BOTTOM COR</v>
      </c>
    </row>
    <row r="243" spans="1:6">
      <c r="A243" s="39" t="s">
        <v>359</v>
      </c>
      <c r="C243" s="47"/>
      <c r="F243" s="47"/>
    </row>
    <row r="244" spans="1:6" ht="55.5">
      <c r="A244" s="39" t="s">
        <v>359</v>
      </c>
      <c r="C244" s="50" t="s">
        <v>633</v>
      </c>
      <c r="F244" s="50" t="str">
        <f>C244</f>
        <v>JJFK25006407-2/4</v>
      </c>
    </row>
    <row r="245" spans="1:6" ht="24" customHeight="1">
      <c r="A245" s="39" t="s">
        <v>359</v>
      </c>
    </row>
    <row r="246" spans="1:6" ht="25.15" customHeight="1">
      <c r="A246" s="39" t="s">
        <v>359</v>
      </c>
      <c r="C246" s="54" t="s">
        <v>577</v>
      </c>
      <c r="F246" s="54" t="str">
        <f>C246</f>
        <v>2026-01</v>
      </c>
    </row>
    <row r="247" spans="1:6" ht="130.9" customHeight="1">
      <c r="A247" s="39" t="s">
        <v>359</v>
      </c>
      <c r="C247" s="46">
        <v>36</v>
      </c>
      <c r="F247" s="46">
        <f>C247</f>
        <v>36</v>
      </c>
    </row>
    <row r="248" spans="1:6">
      <c r="A248" s="39" t="s">
        <v>359</v>
      </c>
      <c r="C248" s="47"/>
      <c r="F248" s="47"/>
    </row>
    <row r="249" spans="1:6" ht="17.25">
      <c r="A249" s="39" t="s">
        <v>359</v>
      </c>
      <c r="C249" s="48" t="s">
        <v>270</v>
      </c>
      <c r="F249" s="48" t="str">
        <f>C249</f>
        <v>5U80-000154-12-P-KIT BOTTOM COR</v>
      </c>
    </row>
    <row r="250" spans="1:6">
      <c r="A250" s="39" t="s">
        <v>359</v>
      </c>
      <c r="C250" s="47"/>
      <c r="F250" s="47"/>
    </row>
    <row r="251" spans="1:6" ht="55.5">
      <c r="A251" s="39" t="s">
        <v>359</v>
      </c>
      <c r="C251" s="50" t="s">
        <v>634</v>
      </c>
      <c r="F251" s="50" t="str">
        <f>C251</f>
        <v>JJFK25006407-3/4</v>
      </c>
    </row>
    <row r="252" spans="1:6" ht="24.6" customHeight="1">
      <c r="A252" s="39" t="s">
        <v>359</v>
      </c>
    </row>
    <row r="253" spans="1:6" ht="24.6" customHeight="1">
      <c r="A253" s="39" t="s">
        <v>635</v>
      </c>
      <c r="C253" s="54" t="s">
        <v>566</v>
      </c>
      <c r="F253" s="54" t="str">
        <f>C253</f>
        <v>2026-01</v>
      </c>
    </row>
    <row r="254" spans="1:6" ht="130.9" customHeight="1">
      <c r="A254" s="39" t="s">
        <v>360</v>
      </c>
      <c r="C254" s="46">
        <v>37</v>
      </c>
      <c r="D254" s="49"/>
      <c r="E254" s="49"/>
      <c r="F254" s="46">
        <f>C254</f>
        <v>37</v>
      </c>
    </row>
    <row r="255" spans="1:6">
      <c r="A255" s="39" t="s">
        <v>360</v>
      </c>
      <c r="C255" s="47"/>
      <c r="F255" s="47"/>
    </row>
    <row r="256" spans="1:6" ht="17.25">
      <c r="A256" s="39" t="s">
        <v>360</v>
      </c>
      <c r="C256" s="48" t="s">
        <v>270</v>
      </c>
      <c r="F256" s="48" t="str">
        <f>C256</f>
        <v>5U80-000154-12-P-KIT BOTTOM COR</v>
      </c>
    </row>
    <row r="257" spans="1:6">
      <c r="A257" s="39" t="s">
        <v>360</v>
      </c>
      <c r="C257" s="47"/>
      <c r="F257" s="47"/>
    </row>
    <row r="258" spans="1:6" ht="55.5">
      <c r="A258" s="39" t="s">
        <v>360</v>
      </c>
      <c r="C258" s="50" t="s">
        <v>636</v>
      </c>
      <c r="F258" s="50" t="str">
        <f>C258</f>
        <v>JJFK25006407-4/4</v>
      </c>
    </row>
    <row r="259" spans="1:6" ht="24" customHeight="1">
      <c r="A259" s="39" t="s">
        <v>360</v>
      </c>
    </row>
    <row r="260" spans="1:6" ht="25.15" customHeight="1">
      <c r="A260" s="39" t="s">
        <v>360</v>
      </c>
      <c r="C260" s="54" t="s">
        <v>566</v>
      </c>
      <c r="F260" s="54" t="str">
        <f>C260</f>
        <v>2026-01</v>
      </c>
    </row>
    <row r="261" spans="1:6" ht="130.9" customHeight="1">
      <c r="A261" s="39" t="s">
        <v>360</v>
      </c>
      <c r="C261" s="46">
        <v>38</v>
      </c>
      <c r="F261" s="46">
        <f>C261</f>
        <v>38</v>
      </c>
    </row>
    <row r="262" spans="1:6">
      <c r="A262" s="39" t="s">
        <v>360</v>
      </c>
      <c r="C262" s="47"/>
      <c r="F262" s="47"/>
    </row>
    <row r="263" spans="1:6" ht="17.25">
      <c r="A263" s="39" t="s">
        <v>360</v>
      </c>
      <c r="C263" s="48" t="s">
        <v>264</v>
      </c>
      <c r="F263" s="48" t="str">
        <f>C263</f>
        <v>5U80-000140-11 Rev C P-KIT TOP PHT</v>
      </c>
    </row>
    <row r="264" spans="1:6">
      <c r="A264" s="39" t="s">
        <v>360</v>
      </c>
      <c r="C264" s="47"/>
      <c r="F264" s="47"/>
    </row>
    <row r="265" spans="1:6" ht="55.5">
      <c r="A265" s="39" t="s">
        <v>360</v>
      </c>
      <c r="C265" s="50" t="s">
        <v>637</v>
      </c>
      <c r="F265" s="50" t="str">
        <f>C265</f>
        <v>JJFK25006773</v>
      </c>
    </row>
    <row r="266" spans="1:6" ht="24.6" customHeight="1">
      <c r="A266" s="39" t="s">
        <v>360</v>
      </c>
    </row>
    <row r="267" spans="1:6" ht="24.6" customHeight="1">
      <c r="A267" s="39" t="s">
        <v>648</v>
      </c>
      <c r="C267" s="54" t="s">
        <v>577</v>
      </c>
      <c r="F267" s="54" t="str">
        <f>C267</f>
        <v>2026-01</v>
      </c>
    </row>
    <row r="268" spans="1:6" ht="130.9" customHeight="1">
      <c r="A268" s="39" t="s">
        <v>647</v>
      </c>
      <c r="C268" s="46">
        <v>39</v>
      </c>
      <c r="D268" s="49"/>
      <c r="E268" s="49"/>
      <c r="F268" s="46">
        <f>C268</f>
        <v>39</v>
      </c>
    </row>
    <row r="269" spans="1:6">
      <c r="A269" s="39" t="s">
        <v>647</v>
      </c>
      <c r="C269" s="47"/>
      <c r="F269" s="47"/>
    </row>
    <row r="270" spans="1:6" ht="17.25">
      <c r="A270" s="39" t="s">
        <v>647</v>
      </c>
      <c r="C270" s="48" t="s">
        <v>264</v>
      </c>
      <c r="F270" s="48" t="str">
        <f>C270</f>
        <v>5U80-000140-11 Rev C P-KIT TOP PHT</v>
      </c>
    </row>
    <row r="271" spans="1:6">
      <c r="A271" s="39" t="s">
        <v>647</v>
      </c>
      <c r="C271" s="47"/>
      <c r="F271" s="47"/>
    </row>
    <row r="272" spans="1:6" ht="55.5">
      <c r="A272" s="39" t="s">
        <v>647</v>
      </c>
      <c r="C272" s="50" t="s">
        <v>679</v>
      </c>
      <c r="F272" s="50" t="str">
        <f>C272</f>
        <v>JJFK25006774</v>
      </c>
    </row>
    <row r="273" spans="1:6" ht="24" customHeight="1">
      <c r="A273" s="39" t="s">
        <v>647</v>
      </c>
    </row>
    <row r="274" spans="1:6" ht="25.15" customHeight="1">
      <c r="A274" s="39" t="s">
        <v>647</v>
      </c>
      <c r="C274" s="54" t="s">
        <v>577</v>
      </c>
      <c r="F274" s="54" t="str">
        <f>C274</f>
        <v>2026-01</v>
      </c>
    </row>
    <row r="275" spans="1:6" ht="130.9" customHeight="1">
      <c r="A275" s="39" t="s">
        <v>647</v>
      </c>
      <c r="C275" s="46">
        <v>40</v>
      </c>
      <c r="F275" s="46">
        <f>C275</f>
        <v>40</v>
      </c>
    </row>
    <row r="276" spans="1:6">
      <c r="A276" s="39" t="s">
        <v>647</v>
      </c>
      <c r="C276" s="47"/>
      <c r="F276" s="47"/>
    </row>
    <row r="277" spans="1:6" ht="17.25">
      <c r="A277" s="39" t="s">
        <v>647</v>
      </c>
      <c r="C277" s="48" t="s">
        <v>680</v>
      </c>
      <c r="F277" s="48" t="str">
        <f>C277</f>
        <v>5U80-000875-11-P-KIT POWER DISTRIBUTI</v>
      </c>
    </row>
    <row r="278" spans="1:6">
      <c r="A278" s="39" t="s">
        <v>647</v>
      </c>
      <c r="C278" s="47"/>
      <c r="F278" s="47"/>
    </row>
    <row r="279" spans="1:6" ht="55.5">
      <c r="A279" s="39" t="s">
        <v>647</v>
      </c>
      <c r="C279" s="50" t="s">
        <v>681</v>
      </c>
      <c r="F279" s="50" t="str">
        <f>C279</f>
        <v>JJFK25006214</v>
      </c>
    </row>
    <row r="280" spans="1:6" ht="24.6" customHeight="1">
      <c r="A280" s="39" t="s">
        <v>647</v>
      </c>
    </row>
    <row r="281" spans="1:6" ht="24.6" customHeight="1">
      <c r="A281" s="39" t="s">
        <v>650</v>
      </c>
      <c r="C281" s="54" t="s">
        <v>566</v>
      </c>
      <c r="F281" s="54" t="str">
        <f>C281</f>
        <v>2026-01</v>
      </c>
    </row>
    <row r="282" spans="1:6" ht="130.9" customHeight="1">
      <c r="A282" s="39" t="s">
        <v>649</v>
      </c>
      <c r="C282" s="46">
        <v>41</v>
      </c>
      <c r="D282" s="49"/>
      <c r="E282" s="49"/>
      <c r="F282" s="46">
        <f>C282</f>
        <v>41</v>
      </c>
    </row>
    <row r="283" spans="1:6">
      <c r="A283" s="39" t="s">
        <v>649</v>
      </c>
      <c r="C283" s="47"/>
      <c r="F283" s="47"/>
    </row>
    <row r="284" spans="1:6" ht="17.25">
      <c r="A284" s="39" t="s">
        <v>649</v>
      </c>
      <c r="C284" s="48" t="s">
        <v>682</v>
      </c>
      <c r="F284" s="48" t="str">
        <f>C284</f>
        <v>5U80-000224-11-P-KIT LLM1-SIDE STEP 4LP</v>
      </c>
    </row>
    <row r="285" spans="1:6">
      <c r="A285" s="39" t="s">
        <v>649</v>
      </c>
      <c r="C285" s="47"/>
      <c r="F285" s="47"/>
    </row>
    <row r="286" spans="1:6" ht="55.5">
      <c r="A286" s="39" t="s">
        <v>649</v>
      </c>
      <c r="C286" s="50" t="s">
        <v>683</v>
      </c>
      <c r="F286" s="50" t="str">
        <f>C286</f>
        <v>JJFK25006218</v>
      </c>
    </row>
    <row r="287" spans="1:6" ht="24" customHeight="1">
      <c r="A287" s="39" t="s">
        <v>649</v>
      </c>
    </row>
    <row r="288" spans="1:6" ht="25.15" customHeight="1">
      <c r="A288" s="39" t="s">
        <v>649</v>
      </c>
      <c r="C288" s="54" t="s">
        <v>566</v>
      </c>
      <c r="F288" s="54" t="str">
        <f>C288</f>
        <v>2026-01</v>
      </c>
    </row>
    <row r="289" spans="1:6" ht="130.9" customHeight="1">
      <c r="A289" s="39" t="s">
        <v>649</v>
      </c>
      <c r="C289" s="46">
        <v>42</v>
      </c>
      <c r="F289" s="46">
        <f>C289</f>
        <v>42</v>
      </c>
    </row>
    <row r="290" spans="1:6">
      <c r="A290" s="39" t="s">
        <v>649</v>
      </c>
      <c r="C290" s="47"/>
      <c r="F290" s="47"/>
    </row>
    <row r="291" spans="1:6" ht="17.25">
      <c r="A291" s="39" t="s">
        <v>649</v>
      </c>
      <c r="C291" s="48" t="s">
        <v>684</v>
      </c>
      <c r="F291" s="48" t="str">
        <f>C291</f>
        <v>5U80-000226-11-P-KIT LLM2-SIDE STEP 4LP</v>
      </c>
    </row>
    <row r="292" spans="1:6">
      <c r="A292" s="39" t="s">
        <v>649</v>
      </c>
      <c r="C292" s="47"/>
      <c r="F292" s="47"/>
    </row>
    <row r="293" spans="1:6" ht="55.5">
      <c r="A293" s="39" t="s">
        <v>649</v>
      </c>
      <c r="C293" s="50" t="s">
        <v>685</v>
      </c>
      <c r="F293" s="50" t="str">
        <f>C293</f>
        <v>JJFK25006219</v>
      </c>
    </row>
    <row r="294" spans="1:6" ht="24.6" customHeight="1">
      <c r="A294" s="39" t="s">
        <v>649</v>
      </c>
    </row>
    <row r="295" spans="1:6" ht="24.6" customHeight="1">
      <c r="A295" s="39" t="s">
        <v>652</v>
      </c>
      <c r="C295" s="54" t="s">
        <v>566</v>
      </c>
      <c r="F295" s="54" t="str">
        <f>C295</f>
        <v>2026-01</v>
      </c>
    </row>
    <row r="296" spans="1:6" ht="130.9" customHeight="1">
      <c r="A296" s="39" t="s">
        <v>651</v>
      </c>
      <c r="C296" s="46">
        <v>43</v>
      </c>
      <c r="D296" s="49"/>
      <c r="E296" s="49"/>
      <c r="F296" s="46">
        <f>C296</f>
        <v>43</v>
      </c>
    </row>
    <row r="297" spans="1:6">
      <c r="A297" s="39" t="s">
        <v>651</v>
      </c>
      <c r="C297" s="47"/>
      <c r="F297" s="47"/>
    </row>
    <row r="298" spans="1:6" ht="17.25">
      <c r="A298" s="39" t="s">
        <v>651</v>
      </c>
      <c r="C298" s="48" t="s">
        <v>638</v>
      </c>
      <c r="F298" s="48" t="str">
        <f>C298</f>
        <v>5U80-000082-11 P-KIT FRAME STEP PM CS45</v>
      </c>
    </row>
    <row r="299" spans="1:6">
      <c r="A299" s="39" t="s">
        <v>651</v>
      </c>
      <c r="C299" s="47"/>
      <c r="F299" s="47"/>
    </row>
    <row r="300" spans="1:6" ht="55.5">
      <c r="A300" s="39" t="s">
        <v>651</v>
      </c>
      <c r="C300" s="50" t="s">
        <v>653</v>
      </c>
      <c r="F300" s="50" t="str">
        <f>C300</f>
        <v>JJFK25007446-1/8</v>
      </c>
    </row>
    <row r="301" spans="1:6" ht="24" customHeight="1">
      <c r="A301" s="39" t="s">
        <v>651</v>
      </c>
    </row>
    <row r="302" spans="1:6" ht="25.15" customHeight="1">
      <c r="A302" s="39" t="s">
        <v>651</v>
      </c>
      <c r="C302" s="54" t="s">
        <v>566</v>
      </c>
      <c r="F302" s="54" t="str">
        <f>C302</f>
        <v>2026-01</v>
      </c>
    </row>
    <row r="303" spans="1:6" ht="130.9" customHeight="1">
      <c r="A303" s="39" t="s">
        <v>651</v>
      </c>
      <c r="C303" s="46">
        <v>44</v>
      </c>
      <c r="F303" s="46">
        <f>C303</f>
        <v>44</v>
      </c>
    </row>
    <row r="304" spans="1:6">
      <c r="A304" s="39" t="s">
        <v>651</v>
      </c>
      <c r="C304" s="47"/>
      <c r="F304" s="47"/>
    </row>
    <row r="305" spans="1:6" ht="17.25">
      <c r="A305" s="39" t="s">
        <v>651</v>
      </c>
      <c r="C305" s="48" t="s">
        <v>439</v>
      </c>
      <c r="F305" s="48" t="str">
        <f>C305</f>
        <v>5U80-000082-11 P-KIT FRAME STEP PM CS45</v>
      </c>
    </row>
    <row r="306" spans="1:6">
      <c r="A306" s="39" t="s">
        <v>651</v>
      </c>
      <c r="C306" s="47"/>
      <c r="F306" s="47"/>
    </row>
    <row r="307" spans="1:6" ht="55.5">
      <c r="A307" s="39" t="s">
        <v>651</v>
      </c>
      <c r="C307" s="50" t="s">
        <v>654</v>
      </c>
      <c r="F307" s="50" t="str">
        <f>C307</f>
        <v>JJFK25007446-2/8</v>
      </c>
    </row>
    <row r="308" spans="1:6" ht="24.6" customHeight="1">
      <c r="A308" s="39" t="s">
        <v>651</v>
      </c>
    </row>
    <row r="309" spans="1:6" ht="24.6" customHeight="1">
      <c r="A309" s="39" t="s">
        <v>656</v>
      </c>
      <c r="C309" s="54" t="s">
        <v>566</v>
      </c>
      <c r="F309" s="54" t="str">
        <f>C309</f>
        <v>2026-01</v>
      </c>
    </row>
    <row r="310" spans="1:6" ht="130.9" customHeight="1">
      <c r="A310" s="39" t="s">
        <v>655</v>
      </c>
      <c r="C310" s="46">
        <v>45</v>
      </c>
      <c r="D310" s="49"/>
      <c r="E310" s="49"/>
      <c r="F310" s="46">
        <f>C310</f>
        <v>45</v>
      </c>
    </row>
    <row r="311" spans="1:6">
      <c r="A311" s="39" t="s">
        <v>655</v>
      </c>
      <c r="C311" s="47"/>
      <c r="F311" s="47"/>
    </row>
    <row r="312" spans="1:6" ht="17.25">
      <c r="A312" s="39" t="s">
        <v>655</v>
      </c>
      <c r="C312" s="48" t="s">
        <v>439</v>
      </c>
      <c r="F312" s="48" t="str">
        <f>C312</f>
        <v>5U80-000082-11 P-KIT FRAME STEP PM CS45</v>
      </c>
    </row>
    <row r="313" spans="1:6">
      <c r="A313" s="39" t="s">
        <v>655</v>
      </c>
      <c r="C313" s="47"/>
      <c r="F313" s="47"/>
    </row>
    <row r="314" spans="1:6" ht="55.5">
      <c r="A314" s="39" t="s">
        <v>655</v>
      </c>
      <c r="C314" s="50" t="s">
        <v>657</v>
      </c>
      <c r="F314" s="50" t="str">
        <f>C314</f>
        <v>JJFK25007446-3/8</v>
      </c>
    </row>
    <row r="315" spans="1:6" ht="24" customHeight="1">
      <c r="A315" s="39" t="s">
        <v>655</v>
      </c>
    </row>
    <row r="316" spans="1:6" ht="25.15" customHeight="1">
      <c r="A316" s="39" t="s">
        <v>655</v>
      </c>
      <c r="C316" s="54" t="s">
        <v>566</v>
      </c>
      <c r="F316" s="54" t="str">
        <f>C316</f>
        <v>2026-01</v>
      </c>
    </row>
    <row r="317" spans="1:6" ht="130.9" customHeight="1">
      <c r="A317" s="39" t="s">
        <v>655</v>
      </c>
      <c r="C317" s="46">
        <v>46</v>
      </c>
      <c r="F317" s="46">
        <f>C317</f>
        <v>46</v>
      </c>
    </row>
    <row r="318" spans="1:6">
      <c r="A318" s="39" t="s">
        <v>655</v>
      </c>
      <c r="C318" s="47"/>
      <c r="F318" s="47"/>
    </row>
    <row r="319" spans="1:6" ht="17.25">
      <c r="A319" s="39" t="s">
        <v>655</v>
      </c>
      <c r="C319" s="48" t="s">
        <v>439</v>
      </c>
      <c r="F319" s="48" t="str">
        <f>C319</f>
        <v>5U80-000082-11 P-KIT FRAME STEP PM CS45</v>
      </c>
    </row>
    <row r="320" spans="1:6">
      <c r="A320" s="39" t="s">
        <v>655</v>
      </c>
      <c r="C320" s="47"/>
      <c r="F320" s="47"/>
    </row>
    <row r="321" spans="1:6" ht="55.5">
      <c r="A321" s="39" t="s">
        <v>655</v>
      </c>
      <c r="C321" s="50" t="s">
        <v>658</v>
      </c>
      <c r="F321" s="50" t="str">
        <f>C321</f>
        <v>JJFK25007446-4/8</v>
      </c>
    </row>
    <row r="322" spans="1:6" ht="24.6" customHeight="1">
      <c r="A322" s="39" t="s">
        <v>655</v>
      </c>
    </row>
    <row r="323" spans="1:6" ht="24.6" customHeight="1">
      <c r="A323" s="39" t="s">
        <v>660</v>
      </c>
      <c r="C323" s="54" t="s">
        <v>566</v>
      </c>
      <c r="F323" s="54" t="str">
        <f>C323</f>
        <v>2026-01</v>
      </c>
    </row>
    <row r="324" spans="1:6" ht="130.9" customHeight="1">
      <c r="A324" s="39" t="s">
        <v>659</v>
      </c>
      <c r="C324" s="46">
        <v>47</v>
      </c>
      <c r="D324" s="49"/>
      <c r="E324" s="49"/>
      <c r="F324" s="46">
        <f>C324</f>
        <v>47</v>
      </c>
    </row>
    <row r="325" spans="1:6">
      <c r="A325" s="39" t="s">
        <v>659</v>
      </c>
      <c r="C325" s="47"/>
      <c r="F325" s="47"/>
    </row>
    <row r="326" spans="1:6" ht="17.25">
      <c r="A326" s="39" t="s">
        <v>659</v>
      </c>
      <c r="C326" s="48" t="s">
        <v>439</v>
      </c>
      <c r="F326" s="48" t="str">
        <f>C326</f>
        <v>5U80-000082-11 P-KIT FRAME STEP PM CS45</v>
      </c>
    </row>
    <row r="327" spans="1:6">
      <c r="A327" s="39" t="s">
        <v>659</v>
      </c>
      <c r="C327" s="47"/>
      <c r="F327" s="47"/>
    </row>
    <row r="328" spans="1:6" ht="55.5">
      <c r="A328" s="39" t="s">
        <v>659</v>
      </c>
      <c r="C328" s="50" t="s">
        <v>661</v>
      </c>
      <c r="F328" s="50" t="str">
        <f>C328</f>
        <v>JJFK25007446-5/8</v>
      </c>
    </row>
    <row r="329" spans="1:6" ht="24" customHeight="1">
      <c r="A329" s="39" t="s">
        <v>659</v>
      </c>
    </row>
    <row r="330" spans="1:6" ht="25.15" customHeight="1">
      <c r="A330" s="39" t="s">
        <v>659</v>
      </c>
      <c r="C330" s="54" t="s">
        <v>566</v>
      </c>
      <c r="F330" s="54" t="str">
        <f>C330</f>
        <v>2026-01</v>
      </c>
    </row>
    <row r="331" spans="1:6" ht="130.9" customHeight="1">
      <c r="A331" s="39" t="s">
        <v>659</v>
      </c>
      <c r="C331" s="46">
        <v>48</v>
      </c>
      <c r="F331" s="46">
        <f>C331</f>
        <v>48</v>
      </c>
    </row>
    <row r="332" spans="1:6">
      <c r="A332" s="39" t="s">
        <v>659</v>
      </c>
      <c r="C332" s="47"/>
      <c r="F332" s="47"/>
    </row>
    <row r="333" spans="1:6" ht="17.25">
      <c r="A333" s="39" t="s">
        <v>659</v>
      </c>
      <c r="C333" s="48" t="s">
        <v>439</v>
      </c>
      <c r="F333" s="48" t="str">
        <f>C333</f>
        <v>5U80-000082-11 P-KIT FRAME STEP PM CS45</v>
      </c>
    </row>
    <row r="334" spans="1:6">
      <c r="A334" s="39" t="s">
        <v>659</v>
      </c>
      <c r="C334" s="47"/>
      <c r="F334" s="47"/>
    </row>
    <row r="335" spans="1:6" ht="55.5">
      <c r="A335" s="39" t="s">
        <v>659</v>
      </c>
      <c r="C335" s="50" t="s">
        <v>662</v>
      </c>
      <c r="F335" s="50" t="str">
        <f>C335</f>
        <v>JJFK25007446-6/8</v>
      </c>
    </row>
    <row r="336" spans="1:6" ht="24.6" customHeight="1">
      <c r="A336" s="39" t="s">
        <v>659</v>
      </c>
    </row>
    <row r="337" spans="1:6" ht="24.6" customHeight="1">
      <c r="A337" s="39" t="s">
        <v>664</v>
      </c>
      <c r="C337" s="54" t="s">
        <v>566</v>
      </c>
      <c r="F337" s="54" t="str">
        <f>C337</f>
        <v>2026-01</v>
      </c>
    </row>
    <row r="338" spans="1:6" ht="130.9" customHeight="1">
      <c r="A338" s="39" t="s">
        <v>663</v>
      </c>
      <c r="C338" s="46">
        <v>49</v>
      </c>
      <c r="D338" s="49"/>
      <c r="E338" s="49"/>
      <c r="F338" s="46">
        <f>C338</f>
        <v>49</v>
      </c>
    </row>
    <row r="339" spans="1:6">
      <c r="A339" s="39" t="s">
        <v>663</v>
      </c>
      <c r="C339" s="47"/>
      <c r="F339" s="47"/>
    </row>
    <row r="340" spans="1:6" ht="17.25">
      <c r="A340" s="39" t="s">
        <v>663</v>
      </c>
      <c r="C340" s="48" t="s">
        <v>439</v>
      </c>
      <c r="F340" s="48" t="str">
        <f>C340</f>
        <v>5U80-000082-11 P-KIT FRAME STEP PM CS45</v>
      </c>
    </row>
    <row r="341" spans="1:6">
      <c r="A341" s="39" t="s">
        <v>663</v>
      </c>
      <c r="C341" s="47"/>
      <c r="F341" s="47"/>
    </row>
    <row r="342" spans="1:6" ht="55.5">
      <c r="A342" s="39" t="s">
        <v>663</v>
      </c>
      <c r="C342" s="50" t="s">
        <v>665</v>
      </c>
      <c r="F342" s="50" t="str">
        <f>C342</f>
        <v>JJFK25007446-7/8</v>
      </c>
    </row>
    <row r="343" spans="1:6" ht="24" customHeight="1">
      <c r="A343" s="39" t="s">
        <v>663</v>
      </c>
    </row>
    <row r="344" spans="1:6" ht="25.15" customHeight="1">
      <c r="A344" s="39" t="s">
        <v>663</v>
      </c>
      <c r="C344" s="54" t="s">
        <v>566</v>
      </c>
      <c r="F344" s="54" t="str">
        <f>C344</f>
        <v>2026-01</v>
      </c>
    </row>
    <row r="345" spans="1:6" ht="130.9" customHeight="1">
      <c r="A345" s="39" t="s">
        <v>663</v>
      </c>
      <c r="C345" s="46">
        <v>50</v>
      </c>
      <c r="F345" s="46">
        <f>C345</f>
        <v>50</v>
      </c>
    </row>
    <row r="346" spans="1:6">
      <c r="A346" s="39" t="s">
        <v>663</v>
      </c>
      <c r="C346" s="47"/>
      <c r="F346" s="47"/>
    </row>
    <row r="347" spans="1:6" ht="17.25">
      <c r="A347" s="39" t="s">
        <v>663</v>
      </c>
      <c r="C347" s="48" t="s">
        <v>439</v>
      </c>
      <c r="F347" s="48" t="str">
        <f>C347</f>
        <v>5U80-000082-11 P-KIT FRAME STEP PM CS45</v>
      </c>
    </row>
    <row r="348" spans="1:6">
      <c r="A348" s="39" t="s">
        <v>663</v>
      </c>
      <c r="C348" s="47"/>
      <c r="F348" s="47"/>
    </row>
    <row r="349" spans="1:6" ht="55.5">
      <c r="A349" s="39" t="s">
        <v>663</v>
      </c>
      <c r="C349" s="50" t="s">
        <v>666</v>
      </c>
      <c r="F349" s="50" t="str">
        <f>C349</f>
        <v>JJFK25007446-8/8</v>
      </c>
    </row>
    <row r="350" spans="1:6" ht="24.6" customHeight="1">
      <c r="A350" s="39" t="s">
        <v>663</v>
      </c>
    </row>
    <row r="351" spans="1:6" ht="24.6" customHeight="1">
      <c r="A351" s="39" t="s">
        <v>668</v>
      </c>
      <c r="C351" s="54" t="s">
        <v>566</v>
      </c>
      <c r="F351" s="54" t="str">
        <f>C351</f>
        <v>2026-01</v>
      </c>
    </row>
    <row r="352" spans="1:6" ht="130.9" customHeight="1">
      <c r="A352" s="39" t="s">
        <v>667</v>
      </c>
      <c r="C352" s="46">
        <v>51</v>
      </c>
      <c r="D352" s="49"/>
      <c r="E352" s="49"/>
      <c r="F352" s="46">
        <f>C352</f>
        <v>51</v>
      </c>
    </row>
    <row r="353" spans="1:6">
      <c r="A353" s="39" t="s">
        <v>667</v>
      </c>
      <c r="C353" s="47"/>
      <c r="F353" s="47"/>
    </row>
    <row r="354" spans="1:6" ht="17.25">
      <c r="A354" s="39" t="s">
        <v>667</v>
      </c>
      <c r="C354" s="48" t="s">
        <v>686</v>
      </c>
      <c r="F354" s="48" t="str">
        <f>C354</f>
        <v>5U92-500019-11-P-KIT FRAME STEP MAINTE</v>
      </c>
    </row>
    <row r="355" spans="1:6">
      <c r="A355" s="39" t="s">
        <v>667</v>
      </c>
      <c r="C355" s="47"/>
      <c r="F355" s="47"/>
    </row>
    <row r="356" spans="1:6" ht="55.5">
      <c r="A356" s="39" t="s">
        <v>667</v>
      </c>
      <c r="C356" s="50" t="s">
        <v>669</v>
      </c>
      <c r="F356" s="50" t="str">
        <f>C356</f>
        <v>JJFK25007447-1/6</v>
      </c>
    </row>
    <row r="357" spans="1:6" ht="24" customHeight="1">
      <c r="A357" s="39" t="s">
        <v>667</v>
      </c>
    </row>
    <row r="358" spans="1:6" ht="25.15" customHeight="1">
      <c r="A358" s="39" t="s">
        <v>667</v>
      </c>
      <c r="C358" s="54" t="s">
        <v>566</v>
      </c>
      <c r="F358" s="54" t="str">
        <f>C358</f>
        <v>2026-01</v>
      </c>
    </row>
    <row r="359" spans="1:6" ht="130.9" customHeight="1">
      <c r="A359" s="39" t="s">
        <v>667</v>
      </c>
      <c r="C359" s="46">
        <v>52</v>
      </c>
      <c r="F359" s="46">
        <f>C359</f>
        <v>52</v>
      </c>
    </row>
    <row r="360" spans="1:6">
      <c r="A360" s="39" t="s">
        <v>667</v>
      </c>
      <c r="C360" s="47"/>
      <c r="F360" s="47"/>
    </row>
    <row r="361" spans="1:6" ht="17.25">
      <c r="A361" s="39" t="s">
        <v>667</v>
      </c>
      <c r="C361" s="48" t="s">
        <v>434</v>
      </c>
      <c r="F361" s="48" t="str">
        <f>C361</f>
        <v>5U92-500019-11-P-KIT FRAME STEP MAINTE</v>
      </c>
    </row>
    <row r="362" spans="1:6">
      <c r="A362" s="39" t="s">
        <v>667</v>
      </c>
      <c r="C362" s="47"/>
      <c r="F362" s="47"/>
    </row>
    <row r="363" spans="1:6" ht="55.5">
      <c r="A363" s="39" t="s">
        <v>667</v>
      </c>
      <c r="C363" s="50" t="s">
        <v>670</v>
      </c>
      <c r="F363" s="50" t="str">
        <f>C363</f>
        <v>JJFK25007447-2/6</v>
      </c>
    </row>
    <row r="364" spans="1:6" ht="24.6" customHeight="1">
      <c r="A364" s="39" t="s">
        <v>667</v>
      </c>
    </row>
    <row r="365" spans="1:6" ht="24.6" customHeight="1">
      <c r="A365" s="39" t="s">
        <v>672</v>
      </c>
      <c r="C365" s="54" t="s">
        <v>566</v>
      </c>
      <c r="F365" s="54" t="str">
        <f>C365</f>
        <v>2026-01</v>
      </c>
    </row>
    <row r="366" spans="1:6" ht="130.9" customHeight="1">
      <c r="A366" s="39" t="s">
        <v>671</v>
      </c>
      <c r="C366" s="46">
        <v>53</v>
      </c>
      <c r="D366" s="49"/>
      <c r="E366" s="49"/>
      <c r="F366" s="46">
        <f>C366</f>
        <v>53</v>
      </c>
    </row>
    <row r="367" spans="1:6">
      <c r="A367" s="39" t="s">
        <v>671</v>
      </c>
      <c r="C367" s="47"/>
      <c r="F367" s="47"/>
    </row>
    <row r="368" spans="1:6" ht="17.25">
      <c r="A368" s="39" t="s">
        <v>671</v>
      </c>
      <c r="C368" s="48" t="s">
        <v>434</v>
      </c>
      <c r="F368" s="48" t="str">
        <f>C368</f>
        <v>5U92-500019-11-P-KIT FRAME STEP MAINTE</v>
      </c>
    </row>
    <row r="369" spans="1:6">
      <c r="A369" s="39" t="s">
        <v>671</v>
      </c>
      <c r="C369" s="47"/>
      <c r="F369" s="47"/>
    </row>
    <row r="370" spans="1:6" ht="55.5">
      <c r="A370" s="39" t="s">
        <v>671</v>
      </c>
      <c r="C370" s="50" t="s">
        <v>673</v>
      </c>
      <c r="F370" s="50" t="str">
        <f>C370</f>
        <v>JJFK25007447-3/6</v>
      </c>
    </row>
    <row r="371" spans="1:6" ht="24" customHeight="1">
      <c r="A371" s="39" t="s">
        <v>671</v>
      </c>
    </row>
    <row r="372" spans="1:6" ht="25.15" customHeight="1">
      <c r="A372" s="39" t="s">
        <v>671</v>
      </c>
      <c r="C372" s="54" t="s">
        <v>566</v>
      </c>
      <c r="F372" s="54" t="str">
        <f>C372</f>
        <v>2026-01</v>
      </c>
    </row>
    <row r="373" spans="1:6" ht="130.9" customHeight="1">
      <c r="A373" s="39" t="s">
        <v>671</v>
      </c>
      <c r="C373" s="46">
        <v>54</v>
      </c>
      <c r="F373" s="46">
        <f>C373</f>
        <v>54</v>
      </c>
    </row>
    <row r="374" spans="1:6">
      <c r="A374" s="39" t="s">
        <v>671</v>
      </c>
      <c r="C374" s="47"/>
      <c r="F374" s="47"/>
    </row>
    <row r="375" spans="1:6" ht="17.25">
      <c r="A375" s="39" t="s">
        <v>671</v>
      </c>
      <c r="C375" s="48" t="s">
        <v>434</v>
      </c>
      <c r="F375" s="48" t="str">
        <f>C375</f>
        <v>5U92-500019-11-P-KIT FRAME STEP MAINTE</v>
      </c>
    </row>
    <row r="376" spans="1:6">
      <c r="A376" s="39" t="s">
        <v>671</v>
      </c>
      <c r="C376" s="47"/>
      <c r="F376" s="47"/>
    </row>
    <row r="377" spans="1:6" ht="55.5">
      <c r="A377" s="39" t="s">
        <v>671</v>
      </c>
      <c r="C377" s="50" t="s">
        <v>674</v>
      </c>
      <c r="F377" s="50" t="str">
        <f>C377</f>
        <v>JJFK25007447-4/6</v>
      </c>
    </row>
    <row r="378" spans="1:6" ht="24.6" customHeight="1">
      <c r="A378" s="39" t="s">
        <v>671</v>
      </c>
    </row>
    <row r="379" spans="1:6" ht="24.6" customHeight="1">
      <c r="A379" s="39" t="s">
        <v>676</v>
      </c>
      <c r="C379" s="54" t="s">
        <v>566</v>
      </c>
      <c r="F379" s="54" t="str">
        <f>C379</f>
        <v>2026-01</v>
      </c>
    </row>
    <row r="380" spans="1:6" ht="130.9" customHeight="1">
      <c r="A380" s="39" t="s">
        <v>675</v>
      </c>
      <c r="C380" s="46">
        <v>55</v>
      </c>
      <c r="D380" s="49"/>
      <c r="E380" s="49"/>
      <c r="F380" s="46">
        <f>C380</f>
        <v>55</v>
      </c>
    </row>
    <row r="381" spans="1:6">
      <c r="A381" s="39" t="s">
        <v>675</v>
      </c>
      <c r="C381" s="47"/>
      <c r="F381" s="47"/>
    </row>
    <row r="382" spans="1:6" ht="17.25">
      <c r="A382" s="39" t="s">
        <v>675</v>
      </c>
      <c r="C382" s="48" t="s">
        <v>434</v>
      </c>
      <c r="F382" s="48" t="str">
        <f>C382</f>
        <v>5U92-500019-11-P-KIT FRAME STEP MAINTE</v>
      </c>
    </row>
    <row r="383" spans="1:6">
      <c r="A383" s="39" t="s">
        <v>675</v>
      </c>
      <c r="C383" s="47"/>
      <c r="F383" s="47"/>
    </row>
    <row r="384" spans="1:6" ht="55.5">
      <c r="A384" s="39" t="s">
        <v>675</v>
      </c>
      <c r="C384" s="50" t="s">
        <v>677</v>
      </c>
      <c r="F384" s="50" t="str">
        <f>C384</f>
        <v>JJFK25007447-5/6</v>
      </c>
    </row>
    <row r="385" spans="1:6" ht="24" customHeight="1">
      <c r="A385" s="39" t="s">
        <v>675</v>
      </c>
    </row>
    <row r="386" spans="1:6" ht="25.15" customHeight="1">
      <c r="A386" s="39" t="s">
        <v>675</v>
      </c>
      <c r="C386" s="54" t="s">
        <v>566</v>
      </c>
      <c r="F386" s="54" t="str">
        <f>C386</f>
        <v>2026-01</v>
      </c>
    </row>
    <row r="387" spans="1:6" ht="130.9" customHeight="1">
      <c r="A387" s="39" t="s">
        <v>675</v>
      </c>
      <c r="C387" s="46">
        <v>56</v>
      </c>
      <c r="F387" s="46">
        <f>C387</f>
        <v>56</v>
      </c>
    </row>
    <row r="388" spans="1:6">
      <c r="A388" s="39" t="s">
        <v>675</v>
      </c>
      <c r="C388" s="47"/>
      <c r="F388" s="47"/>
    </row>
    <row r="389" spans="1:6" ht="17.25">
      <c r="A389" s="39" t="s">
        <v>675</v>
      </c>
      <c r="C389" s="48" t="s">
        <v>434</v>
      </c>
      <c r="F389" s="48" t="str">
        <f>C389</f>
        <v>5U92-500019-11-P-KIT FRAME STEP MAINTE</v>
      </c>
    </row>
    <row r="390" spans="1:6">
      <c r="A390" s="39" t="s">
        <v>675</v>
      </c>
      <c r="C390" s="47"/>
      <c r="F390" s="47"/>
    </row>
    <row r="391" spans="1:6" ht="55.5">
      <c r="A391" s="39" t="s">
        <v>675</v>
      </c>
      <c r="C391" s="50" t="s">
        <v>678</v>
      </c>
      <c r="F391" s="50" t="str">
        <f>C391</f>
        <v>JJFK25007447-6/6</v>
      </c>
    </row>
    <row r="392" spans="1:6" ht="24.6" customHeight="1">
      <c r="A392" s="39" t="s">
        <v>675</v>
      </c>
    </row>
    <row r="393" spans="1:6" ht="24.6" customHeight="1">
      <c r="A393" s="39" t="s">
        <v>714</v>
      </c>
      <c r="C393" s="54" t="s">
        <v>566</v>
      </c>
      <c r="F393" s="54" t="str">
        <f>C393</f>
        <v>2026-01</v>
      </c>
    </row>
    <row r="394" spans="1:6" ht="130.9" customHeight="1">
      <c r="A394" s="39" t="s">
        <v>713</v>
      </c>
      <c r="C394" s="46">
        <v>57</v>
      </c>
      <c r="D394" s="49"/>
      <c r="E394" s="49"/>
      <c r="F394" s="46">
        <f>C394</f>
        <v>57</v>
      </c>
    </row>
    <row r="395" spans="1:6">
      <c r="A395" s="39" t="s">
        <v>713</v>
      </c>
      <c r="C395" s="47"/>
      <c r="F395" s="47"/>
    </row>
    <row r="396" spans="1:6" ht="17.25">
      <c r="A396" s="39" t="s">
        <v>713</v>
      </c>
      <c r="C396" s="48" t="s">
        <v>736</v>
      </c>
      <c r="F396" s="48" t="str">
        <f>C396</f>
        <v>5U80-000154-12-P-KIT BOTTOM COR</v>
      </c>
    </row>
    <row r="397" spans="1:6">
      <c r="A397" s="39" t="s">
        <v>713</v>
      </c>
      <c r="C397" s="47"/>
      <c r="F397" s="47"/>
    </row>
    <row r="398" spans="1:6" ht="55.5">
      <c r="A398" s="39" t="s">
        <v>713</v>
      </c>
      <c r="C398" s="50" t="s">
        <v>715</v>
      </c>
      <c r="F398" s="50" t="str">
        <f>C398</f>
        <v>JJFK25007608-1/6</v>
      </c>
    </row>
    <row r="399" spans="1:6" ht="24" customHeight="1">
      <c r="A399" s="39" t="s">
        <v>713</v>
      </c>
    </row>
    <row r="400" spans="1:6" ht="25.15" customHeight="1">
      <c r="A400" s="39" t="s">
        <v>713</v>
      </c>
      <c r="C400" s="54" t="s">
        <v>566</v>
      </c>
      <c r="F400" s="54" t="str">
        <f>C400</f>
        <v>2026-01</v>
      </c>
    </row>
    <row r="401" spans="1:6" ht="130.9" customHeight="1">
      <c r="A401" s="39" t="s">
        <v>713</v>
      </c>
      <c r="C401" s="46">
        <v>58</v>
      </c>
      <c r="F401" s="46">
        <f>C401</f>
        <v>58</v>
      </c>
    </row>
    <row r="402" spans="1:6">
      <c r="A402" s="39" t="s">
        <v>713</v>
      </c>
      <c r="C402" s="47"/>
      <c r="F402" s="47"/>
    </row>
    <row r="403" spans="1:6" ht="17.25">
      <c r="A403" s="39" t="s">
        <v>713</v>
      </c>
      <c r="C403" s="48" t="s">
        <v>270</v>
      </c>
      <c r="F403" s="48" t="str">
        <f>C403</f>
        <v>5U80-000154-12-P-KIT BOTTOM COR</v>
      </c>
    </row>
    <row r="404" spans="1:6">
      <c r="A404" s="39" t="s">
        <v>713</v>
      </c>
      <c r="C404" s="47"/>
      <c r="F404" s="47"/>
    </row>
    <row r="405" spans="1:6" ht="55.5">
      <c r="A405" s="39" t="s">
        <v>713</v>
      </c>
      <c r="C405" s="50" t="s">
        <v>716</v>
      </c>
      <c r="F405" s="50" t="str">
        <f>C405</f>
        <v>JJFK25007608-2/6</v>
      </c>
    </row>
    <row r="406" spans="1:6" ht="24.6" customHeight="1">
      <c r="A406" s="39" t="s">
        <v>713</v>
      </c>
    </row>
    <row r="407" spans="1:6" ht="24.6" customHeight="1">
      <c r="A407" s="39" t="s">
        <v>718</v>
      </c>
      <c r="C407" s="54" t="s">
        <v>566</v>
      </c>
      <c r="F407" s="54" t="str">
        <f>C407</f>
        <v>2026-01</v>
      </c>
    </row>
    <row r="408" spans="1:6" ht="130.9" customHeight="1">
      <c r="A408" s="39" t="s">
        <v>717</v>
      </c>
      <c r="C408" s="46">
        <v>59</v>
      </c>
      <c r="D408" s="49"/>
      <c r="E408" s="49"/>
      <c r="F408" s="46">
        <f>C408</f>
        <v>59</v>
      </c>
    </row>
    <row r="409" spans="1:6">
      <c r="A409" s="39" t="s">
        <v>717</v>
      </c>
      <c r="C409" s="47"/>
      <c r="F409" s="47"/>
    </row>
    <row r="410" spans="1:6" ht="17.25">
      <c r="A410" s="39" t="s">
        <v>717</v>
      </c>
      <c r="C410" s="48" t="s">
        <v>270</v>
      </c>
      <c r="F410" s="48" t="str">
        <f>C410</f>
        <v>5U80-000154-12-P-KIT BOTTOM COR</v>
      </c>
    </row>
    <row r="411" spans="1:6">
      <c r="A411" s="39" t="s">
        <v>717</v>
      </c>
      <c r="C411" s="47"/>
      <c r="F411" s="47"/>
    </row>
    <row r="412" spans="1:6" ht="55.5">
      <c r="A412" s="39" t="s">
        <v>717</v>
      </c>
      <c r="C412" s="50" t="s">
        <v>719</v>
      </c>
      <c r="F412" s="50" t="str">
        <f>C412</f>
        <v>JJFK25007608-3/6</v>
      </c>
    </row>
    <row r="413" spans="1:6" ht="24" customHeight="1">
      <c r="A413" s="39" t="s">
        <v>717</v>
      </c>
    </row>
    <row r="414" spans="1:6" ht="25.15" customHeight="1">
      <c r="A414" s="39" t="s">
        <v>717</v>
      </c>
      <c r="C414" s="54" t="s">
        <v>566</v>
      </c>
      <c r="F414" s="54" t="str">
        <f>C414</f>
        <v>2026-01</v>
      </c>
    </row>
    <row r="415" spans="1:6" ht="130.9" customHeight="1">
      <c r="A415" s="39" t="s">
        <v>717</v>
      </c>
      <c r="C415" s="46">
        <v>60</v>
      </c>
      <c r="F415" s="46">
        <f>C415</f>
        <v>60</v>
      </c>
    </row>
    <row r="416" spans="1:6">
      <c r="A416" s="39" t="s">
        <v>717</v>
      </c>
      <c r="C416" s="47"/>
      <c r="F416" s="47"/>
    </row>
    <row r="417" spans="1:6" ht="17.25">
      <c r="A417" s="39" t="s">
        <v>717</v>
      </c>
      <c r="C417" s="48" t="s">
        <v>270</v>
      </c>
      <c r="F417" s="48" t="str">
        <f>C417</f>
        <v>5U80-000154-12-P-KIT BOTTOM COR</v>
      </c>
    </row>
    <row r="418" spans="1:6">
      <c r="A418" s="39" t="s">
        <v>717</v>
      </c>
      <c r="C418" s="47"/>
      <c r="F418" s="47"/>
    </row>
    <row r="419" spans="1:6" ht="55.5">
      <c r="A419" s="39" t="s">
        <v>717</v>
      </c>
      <c r="C419" s="50" t="s">
        <v>720</v>
      </c>
      <c r="F419" s="50" t="str">
        <f>C419</f>
        <v>JJFK25007608-4/6</v>
      </c>
    </row>
    <row r="420" spans="1:6" ht="24.6" customHeight="1">
      <c r="A420" s="39" t="s">
        <v>717</v>
      </c>
    </row>
    <row r="421" spans="1:6" ht="24.6" customHeight="1">
      <c r="A421" s="39" t="s">
        <v>722</v>
      </c>
      <c r="C421" s="54" t="s">
        <v>566</v>
      </c>
      <c r="F421" s="54" t="str">
        <f>C421</f>
        <v>2026-01</v>
      </c>
    </row>
    <row r="422" spans="1:6" ht="130.9" customHeight="1">
      <c r="A422" s="39" t="s">
        <v>721</v>
      </c>
      <c r="C422" s="46">
        <v>61</v>
      </c>
      <c r="D422" s="49"/>
      <c r="E422" s="49"/>
      <c r="F422" s="46">
        <f>C422</f>
        <v>61</v>
      </c>
    </row>
    <row r="423" spans="1:6">
      <c r="A423" s="39" t="s">
        <v>721</v>
      </c>
      <c r="C423" s="47"/>
      <c r="F423" s="47"/>
    </row>
    <row r="424" spans="1:6" ht="17.25">
      <c r="A424" s="39" t="s">
        <v>721</v>
      </c>
      <c r="C424" s="48" t="s">
        <v>270</v>
      </c>
      <c r="F424" s="48" t="str">
        <f>C424</f>
        <v>5U80-000154-12-P-KIT BOTTOM COR</v>
      </c>
    </row>
    <row r="425" spans="1:6">
      <c r="A425" s="39" t="s">
        <v>721</v>
      </c>
      <c r="C425" s="47"/>
      <c r="F425" s="47"/>
    </row>
    <row r="426" spans="1:6" ht="55.5">
      <c r="A426" s="39" t="s">
        <v>721</v>
      </c>
      <c r="C426" s="50" t="s">
        <v>723</v>
      </c>
      <c r="F426" s="50" t="str">
        <f>C426</f>
        <v>JJFK25007608-5/6</v>
      </c>
    </row>
    <row r="427" spans="1:6" ht="24" customHeight="1">
      <c r="A427" s="39" t="s">
        <v>721</v>
      </c>
    </row>
    <row r="428" spans="1:6" ht="25.15" customHeight="1">
      <c r="A428" s="39" t="s">
        <v>721</v>
      </c>
      <c r="C428" s="54" t="s">
        <v>566</v>
      </c>
      <c r="F428" s="54" t="str">
        <f>C428</f>
        <v>2026-01</v>
      </c>
    </row>
    <row r="429" spans="1:6" ht="130.9" customHeight="1">
      <c r="A429" s="39" t="s">
        <v>721</v>
      </c>
      <c r="C429" s="46">
        <v>62</v>
      </c>
      <c r="F429" s="46">
        <f>C429</f>
        <v>62</v>
      </c>
    </row>
    <row r="430" spans="1:6">
      <c r="A430" s="39" t="s">
        <v>721</v>
      </c>
      <c r="C430" s="47"/>
      <c r="F430" s="47"/>
    </row>
    <row r="431" spans="1:6" ht="17.25">
      <c r="A431" s="39" t="s">
        <v>721</v>
      </c>
      <c r="C431" s="48" t="s">
        <v>270</v>
      </c>
      <c r="F431" s="48" t="str">
        <f>C431</f>
        <v>5U80-000154-12-P-KIT BOTTOM COR</v>
      </c>
    </row>
    <row r="432" spans="1:6">
      <c r="A432" s="39" t="s">
        <v>721</v>
      </c>
      <c r="C432" s="47"/>
      <c r="F432" s="47"/>
    </row>
    <row r="433" spans="1:6" ht="55.5">
      <c r="A433" s="39" t="s">
        <v>721</v>
      </c>
      <c r="C433" s="50" t="s">
        <v>724</v>
      </c>
      <c r="F433" s="50" t="str">
        <f>C433</f>
        <v>JJFK25007608-6/6</v>
      </c>
    </row>
    <row r="434" spans="1:6" ht="24.6" customHeight="1">
      <c r="A434" s="39" t="s">
        <v>721</v>
      </c>
    </row>
    <row r="435" spans="1:6" ht="24.6" customHeight="1">
      <c r="A435" s="39" t="s">
        <v>729</v>
      </c>
      <c r="C435" s="54" t="s">
        <v>566</v>
      </c>
      <c r="F435" s="54" t="str">
        <f>C435</f>
        <v>2026-01</v>
      </c>
    </row>
    <row r="436" spans="1:6" ht="130.9" customHeight="1">
      <c r="A436" s="39" t="s">
        <v>728</v>
      </c>
      <c r="C436" s="46">
        <v>63</v>
      </c>
      <c r="D436" s="49"/>
      <c r="E436" s="49"/>
      <c r="F436" s="46">
        <f>C436</f>
        <v>63</v>
      </c>
    </row>
    <row r="437" spans="1:6">
      <c r="A437" s="39" t="s">
        <v>728</v>
      </c>
      <c r="C437" s="47"/>
      <c r="F437" s="47"/>
    </row>
    <row r="438" spans="1:6" ht="17.25">
      <c r="A438" s="39" t="s">
        <v>728</v>
      </c>
      <c r="C438" s="48" t="s">
        <v>638</v>
      </c>
      <c r="F438" s="48" t="str">
        <f>C438</f>
        <v>5U80-000082-11 P-KIT FRAME STEP PM CS45</v>
      </c>
    </row>
    <row r="439" spans="1:6">
      <c r="A439" s="39" t="s">
        <v>728</v>
      </c>
      <c r="C439" s="47"/>
      <c r="F439" s="47"/>
    </row>
    <row r="440" spans="1:6" ht="55.5">
      <c r="A440" s="39" t="s">
        <v>728</v>
      </c>
      <c r="C440" s="50" t="s">
        <v>730</v>
      </c>
      <c r="F440" s="50" t="str">
        <f>C440</f>
        <v>JJFK25007609-1/2</v>
      </c>
    </row>
    <row r="441" spans="1:6" ht="24" customHeight="1">
      <c r="A441" s="39" t="s">
        <v>728</v>
      </c>
    </row>
    <row r="442" spans="1:6" ht="25.15" customHeight="1">
      <c r="A442" s="39" t="s">
        <v>728</v>
      </c>
      <c r="C442" s="54" t="s">
        <v>566</v>
      </c>
      <c r="F442" s="54" t="str">
        <f>C442</f>
        <v>2026-01</v>
      </c>
    </row>
    <row r="443" spans="1:6" ht="130.9" customHeight="1">
      <c r="A443" s="39" t="s">
        <v>728</v>
      </c>
      <c r="C443" s="46">
        <v>64</v>
      </c>
      <c r="F443" s="46">
        <f>C443</f>
        <v>64</v>
      </c>
    </row>
    <row r="444" spans="1:6">
      <c r="A444" s="39" t="s">
        <v>728</v>
      </c>
      <c r="C444" s="47"/>
      <c r="F444" s="47"/>
    </row>
    <row r="445" spans="1:6" ht="17.25">
      <c r="A445" s="39" t="s">
        <v>728</v>
      </c>
      <c r="C445" s="48" t="s">
        <v>439</v>
      </c>
      <c r="F445" s="48" t="str">
        <f>C445</f>
        <v>5U80-000082-11 P-KIT FRAME STEP PM CS45</v>
      </c>
    </row>
    <row r="446" spans="1:6">
      <c r="A446" s="39" t="s">
        <v>728</v>
      </c>
      <c r="C446" s="47"/>
      <c r="F446" s="47"/>
    </row>
    <row r="447" spans="1:6" ht="55.5">
      <c r="A447" s="39" t="s">
        <v>728</v>
      </c>
      <c r="C447" s="50" t="s">
        <v>731</v>
      </c>
      <c r="F447" s="50" t="str">
        <f>C447</f>
        <v>JJFK25007609-2/2</v>
      </c>
    </row>
    <row r="448" spans="1:6" ht="24.6" customHeight="1">
      <c r="A448" s="39" t="s">
        <v>728</v>
      </c>
    </row>
    <row r="449" spans="1:6" ht="24.6" customHeight="1">
      <c r="A449" s="39" t="s">
        <v>733</v>
      </c>
      <c r="C449" s="54" t="s">
        <v>566</v>
      </c>
      <c r="F449" s="54" t="str">
        <f>C449</f>
        <v>2026-01</v>
      </c>
    </row>
    <row r="450" spans="1:6" ht="130.9" customHeight="1">
      <c r="A450" s="39" t="s">
        <v>732</v>
      </c>
      <c r="C450" s="46">
        <v>65</v>
      </c>
      <c r="D450" s="49"/>
      <c r="E450" s="49"/>
      <c r="F450" s="46">
        <f>C450</f>
        <v>65</v>
      </c>
    </row>
    <row r="451" spans="1:6">
      <c r="A451" s="39" t="s">
        <v>732</v>
      </c>
      <c r="C451" s="47"/>
      <c r="F451" s="47"/>
    </row>
    <row r="452" spans="1:6" ht="17.25">
      <c r="A452" s="39" t="s">
        <v>732</v>
      </c>
      <c r="C452" s="48" t="s">
        <v>737</v>
      </c>
      <c r="F452" s="48" t="str">
        <f>C452</f>
        <v>X5U80-000168-11 P-KIT LLM2-SIDE STEP VTC</v>
      </c>
    </row>
    <row r="453" spans="1:6">
      <c r="A453" s="39" t="s">
        <v>732</v>
      </c>
      <c r="C453" s="47"/>
      <c r="F453" s="47"/>
    </row>
    <row r="454" spans="1:6" ht="55.5">
      <c r="A454" s="39" t="s">
        <v>732</v>
      </c>
      <c r="C454" s="50" t="s">
        <v>738</v>
      </c>
      <c r="F454" s="50" t="str">
        <f>C454</f>
        <v>JJFK25007610</v>
      </c>
    </row>
    <row r="455" spans="1:6" ht="24" customHeight="1">
      <c r="A455" s="39" t="s">
        <v>732</v>
      </c>
    </row>
    <row r="456" spans="1:6" ht="25.15" customHeight="1">
      <c r="A456" s="39" t="s">
        <v>732</v>
      </c>
      <c r="C456" s="54" t="s">
        <v>566</v>
      </c>
      <c r="F456" s="54" t="str">
        <f>C456</f>
        <v>2026-01</v>
      </c>
    </row>
    <row r="457" spans="1:6" ht="130.9" customHeight="1">
      <c r="A457" s="39" t="s">
        <v>732</v>
      </c>
      <c r="C457" s="46">
        <v>66</v>
      </c>
      <c r="F457" s="46">
        <f>C457</f>
        <v>66</v>
      </c>
    </row>
    <row r="458" spans="1:6">
      <c r="A458" s="39" t="s">
        <v>732</v>
      </c>
      <c r="C458" s="47"/>
      <c r="F458" s="47"/>
    </row>
    <row r="459" spans="1:6" ht="17.25">
      <c r="A459" s="39" t="s">
        <v>732</v>
      </c>
      <c r="C459" s="48" t="s">
        <v>739</v>
      </c>
      <c r="F459" s="48" t="str">
        <f>C459</f>
        <v>X-CX29-000006-14P4-P-KIT LLM-SIDESTEPVTH</v>
      </c>
    </row>
    <row r="460" spans="1:6">
      <c r="A460" s="39" t="s">
        <v>732</v>
      </c>
      <c r="C460" s="47"/>
      <c r="F460" s="47"/>
    </row>
    <row r="461" spans="1:6" ht="55.5">
      <c r="A461" s="39" t="s">
        <v>732</v>
      </c>
      <c r="C461" s="50" t="s">
        <v>735</v>
      </c>
      <c r="F461" s="50" t="str">
        <f>C461</f>
        <v>JJFK25007611</v>
      </c>
    </row>
    <row r="462" spans="1:6" ht="24.6" customHeight="1">
      <c r="A462" s="39" t="s">
        <v>732</v>
      </c>
    </row>
    <row r="463" spans="1:6" ht="24.6" customHeight="1">
      <c r="A463" s="39" t="s">
        <v>742</v>
      </c>
      <c r="C463" s="54" t="s">
        <v>566</v>
      </c>
      <c r="F463" s="54" t="str">
        <f>C463</f>
        <v>2026-01</v>
      </c>
    </row>
    <row r="464" spans="1:6" ht="130.9" customHeight="1">
      <c r="A464" s="39" t="s">
        <v>741</v>
      </c>
      <c r="C464" s="46">
        <v>67</v>
      </c>
      <c r="D464" s="49"/>
      <c r="E464" s="49"/>
      <c r="F464" s="46">
        <f>C464</f>
        <v>67</v>
      </c>
    </row>
    <row r="465" spans="1:6">
      <c r="A465" s="39" t="s">
        <v>741</v>
      </c>
      <c r="C465" s="47"/>
      <c r="F465" s="47"/>
    </row>
    <row r="466" spans="1:6" ht="17.25">
      <c r="A466" s="39" t="s">
        <v>741</v>
      </c>
      <c r="C466" s="48" t="s">
        <v>763</v>
      </c>
      <c r="F466" s="48" t="str">
        <f>C466</f>
        <v>CU10-501794-11COR STEP MAINTE</v>
      </c>
    </row>
    <row r="467" spans="1:6">
      <c r="A467" s="39" t="s">
        <v>741</v>
      </c>
      <c r="C467" s="47"/>
      <c r="F467" s="47"/>
    </row>
    <row r="468" spans="1:6" ht="55.5">
      <c r="A468" s="39" t="s">
        <v>741</v>
      </c>
      <c r="C468" s="50" t="s">
        <v>764</v>
      </c>
      <c r="F468" s="50" t="str">
        <f>C468</f>
        <v>JJFK25007918</v>
      </c>
    </row>
    <row r="469" spans="1:6" ht="24" customHeight="1">
      <c r="A469" s="39" t="s">
        <v>741</v>
      </c>
    </row>
    <row r="470" spans="1:6" ht="25.15" customHeight="1">
      <c r="A470" s="39" t="s">
        <v>741</v>
      </c>
      <c r="C470" s="54" t="s">
        <v>566</v>
      </c>
      <c r="F470" s="54" t="str">
        <f>C470</f>
        <v>2026-01</v>
      </c>
    </row>
    <row r="471" spans="1:6" ht="130.9" customHeight="1">
      <c r="A471" s="39" t="s">
        <v>741</v>
      </c>
      <c r="C471" s="46">
        <v>68</v>
      </c>
      <c r="F471" s="46">
        <f>C471</f>
        <v>68</v>
      </c>
    </row>
    <row r="472" spans="1:6">
      <c r="A472" s="39" t="s">
        <v>741</v>
      </c>
      <c r="C472" s="47"/>
      <c r="F472" s="47"/>
    </row>
    <row r="473" spans="1:6" ht="17.25">
      <c r="A473" s="39" t="s">
        <v>741</v>
      </c>
      <c r="C473" s="48" t="s">
        <v>765</v>
      </c>
      <c r="F473" s="48" t="str">
        <f>C473</f>
        <v>2L80-005596-11FRAME LADDER SIDE C</v>
      </c>
    </row>
    <row r="474" spans="1:6">
      <c r="A474" s="39" t="s">
        <v>741</v>
      </c>
      <c r="C474" s="47"/>
      <c r="F474" s="47"/>
    </row>
    <row r="475" spans="1:6" ht="55.5">
      <c r="A475" s="39" t="s">
        <v>741</v>
      </c>
      <c r="C475" s="50" t="s">
        <v>766</v>
      </c>
      <c r="F475" s="50" t="str">
        <f>C475</f>
        <v>JJFK25007929</v>
      </c>
    </row>
    <row r="476" spans="1:6" ht="24.6" customHeight="1">
      <c r="A476" s="39" t="s">
        <v>741</v>
      </c>
    </row>
    <row r="477" spans="1:6" ht="24.6" customHeight="1">
      <c r="A477" s="39" t="s">
        <v>745</v>
      </c>
      <c r="C477" s="54" t="s">
        <v>566</v>
      </c>
      <c r="F477" s="54" t="str">
        <f>C477</f>
        <v>2026-01</v>
      </c>
    </row>
    <row r="478" spans="1:6" ht="130.9" customHeight="1">
      <c r="A478" s="39" t="s">
        <v>744</v>
      </c>
      <c r="C478" s="46">
        <v>69</v>
      </c>
      <c r="D478" s="49"/>
      <c r="E478" s="49"/>
      <c r="F478" s="46">
        <f>C478</f>
        <v>69</v>
      </c>
    </row>
    <row r="479" spans="1:6">
      <c r="A479" s="39" t="s">
        <v>744</v>
      </c>
      <c r="C479" s="47"/>
      <c r="F479" s="47"/>
    </row>
    <row r="480" spans="1:6" ht="17.25">
      <c r="A480" s="39" t="s">
        <v>744</v>
      </c>
      <c r="C480" s="48" t="s">
        <v>767</v>
      </c>
      <c r="F480" s="48" t="str">
        <f>C480</f>
        <v>2L29-000279-11LLM-SIDE STEP</v>
      </c>
    </row>
    <row r="481" spans="1:6">
      <c r="A481" s="39" t="s">
        <v>744</v>
      </c>
      <c r="C481" s="47"/>
      <c r="F481" s="47"/>
    </row>
    <row r="482" spans="1:6" ht="55.5">
      <c r="A482" s="39" t="s">
        <v>744</v>
      </c>
      <c r="C482" s="50" t="s">
        <v>768</v>
      </c>
      <c r="F482" s="50" t="str">
        <f>C482</f>
        <v>JJFK25007930</v>
      </c>
    </row>
    <row r="483" spans="1:6" ht="24" customHeight="1">
      <c r="A483" s="39" t="s">
        <v>744</v>
      </c>
    </row>
    <row r="484" spans="1:6" ht="25.15" customHeight="1">
      <c r="A484" s="39" t="s">
        <v>744</v>
      </c>
      <c r="C484" s="54" t="s">
        <v>566</v>
      </c>
      <c r="F484" s="54" t="str">
        <f>C484</f>
        <v>2026-01</v>
      </c>
    </row>
    <row r="485" spans="1:6" ht="130.9" customHeight="1">
      <c r="A485" s="39" t="s">
        <v>744</v>
      </c>
      <c r="C485" s="46">
        <v>70</v>
      </c>
      <c r="F485" s="46">
        <f>C485</f>
        <v>70</v>
      </c>
    </row>
    <row r="486" spans="1:6">
      <c r="A486" s="39" t="s">
        <v>744</v>
      </c>
      <c r="C486" s="47"/>
      <c r="F486" s="47"/>
    </row>
    <row r="487" spans="1:6" ht="17.25">
      <c r="A487" s="39" t="s">
        <v>744</v>
      </c>
      <c r="C487" s="48" t="s">
        <v>769</v>
      </c>
      <c r="F487" s="48" t="str">
        <f>C487</f>
        <v>2L80-007207-11DUCT SIDE COVER(1)</v>
      </c>
    </row>
    <row r="488" spans="1:6">
      <c r="A488" s="39" t="s">
        <v>744</v>
      </c>
      <c r="C488" s="47"/>
      <c r="F488" s="47"/>
    </row>
    <row r="489" spans="1:6" ht="55.5">
      <c r="A489" s="39" t="s">
        <v>744</v>
      </c>
      <c r="C489" s="50" t="s">
        <v>770</v>
      </c>
      <c r="F489" s="50" t="str">
        <f>C489</f>
        <v>JJFK25007932</v>
      </c>
    </row>
    <row r="490" spans="1:6" ht="24.6" customHeight="1">
      <c r="A490" s="39" t="s">
        <v>744</v>
      </c>
    </row>
    <row r="491" spans="1:6" ht="24.6" customHeight="1">
      <c r="A491" s="39" t="s">
        <v>753</v>
      </c>
      <c r="C491" s="54" t="s">
        <v>566</v>
      </c>
      <c r="F491" s="54" t="str">
        <f>C491</f>
        <v>2026-01</v>
      </c>
    </row>
    <row r="492" spans="1:6" ht="130.9" customHeight="1">
      <c r="A492" s="39" t="s">
        <v>752</v>
      </c>
      <c r="C492" s="46">
        <v>71</v>
      </c>
      <c r="D492" s="49"/>
      <c r="E492" s="49"/>
      <c r="F492" s="46">
        <f>C492</f>
        <v>71</v>
      </c>
    </row>
    <row r="493" spans="1:6">
      <c r="A493" s="39" t="s">
        <v>752</v>
      </c>
      <c r="C493" s="47"/>
      <c r="F493" s="47"/>
    </row>
    <row r="494" spans="1:6" ht="17.25">
      <c r="A494" s="39" t="s">
        <v>752</v>
      </c>
      <c r="C494" s="48" t="s">
        <v>771</v>
      </c>
      <c r="F494" s="48" t="str">
        <f>C494</f>
        <v>5U80-000140-11 Rev C P-KIT TOP PHT</v>
      </c>
    </row>
    <row r="495" spans="1:6">
      <c r="A495" s="39" t="s">
        <v>752</v>
      </c>
      <c r="C495" s="47"/>
      <c r="F495" s="47"/>
    </row>
    <row r="496" spans="1:6" ht="55.5">
      <c r="A496" s="39" t="s">
        <v>752</v>
      </c>
      <c r="C496" s="50" t="s">
        <v>772</v>
      </c>
      <c r="F496" s="50" t="str">
        <f>C496</f>
        <v>JJFK25006775</v>
      </c>
    </row>
    <row r="497" spans="1:6" ht="24" customHeight="1">
      <c r="A497" s="39" t="s">
        <v>752</v>
      </c>
    </row>
    <row r="498" spans="1:6" ht="25.15" customHeight="1">
      <c r="A498" s="39" t="s">
        <v>752</v>
      </c>
      <c r="C498" s="54" t="s">
        <v>566</v>
      </c>
      <c r="F498" s="54" t="str">
        <f>C498</f>
        <v>2026-01</v>
      </c>
    </row>
    <row r="499" spans="1:6" ht="130.9" customHeight="1">
      <c r="A499" s="39" t="s">
        <v>752</v>
      </c>
      <c r="C499" s="46">
        <v>72</v>
      </c>
      <c r="F499" s="46">
        <f>C499</f>
        <v>72</v>
      </c>
    </row>
    <row r="500" spans="1:6">
      <c r="A500" s="39" t="s">
        <v>752</v>
      </c>
      <c r="C500" s="47"/>
      <c r="F500" s="47"/>
    </row>
    <row r="501" spans="1:6" ht="17.25">
      <c r="A501" s="39" t="s">
        <v>752</v>
      </c>
      <c r="C501" s="48" t="s">
        <v>264</v>
      </c>
      <c r="F501" s="48" t="str">
        <f>C501</f>
        <v>5U80-000140-11 Rev C P-KIT TOP PHT</v>
      </c>
    </row>
    <row r="502" spans="1:6">
      <c r="A502" s="39" t="s">
        <v>752</v>
      </c>
      <c r="C502" s="47"/>
      <c r="F502" s="47"/>
    </row>
    <row r="503" spans="1:6" ht="55.5">
      <c r="A503" s="39" t="s">
        <v>752</v>
      </c>
      <c r="C503" s="50" t="s">
        <v>773</v>
      </c>
      <c r="F503" s="50" t="str">
        <f>C503</f>
        <v>JJFK25006776</v>
      </c>
    </row>
    <row r="504" spans="1:6" ht="24.6" customHeight="1">
      <c r="A504" s="39" t="s">
        <v>752</v>
      </c>
    </row>
    <row r="505" spans="1:6" ht="24.6" customHeight="1">
      <c r="A505" s="39" t="s">
        <v>755</v>
      </c>
      <c r="C505" s="54" t="s">
        <v>566</v>
      </c>
      <c r="F505" s="54" t="str">
        <f>C505</f>
        <v>2026-01</v>
      </c>
    </row>
    <row r="506" spans="1:6" ht="130.9" customHeight="1">
      <c r="A506" s="39" t="s">
        <v>754</v>
      </c>
      <c r="C506" s="46">
        <v>73</v>
      </c>
      <c r="D506" s="49"/>
      <c r="E506" s="49"/>
      <c r="F506" s="46">
        <f>C506</f>
        <v>73</v>
      </c>
    </row>
    <row r="507" spans="1:6">
      <c r="A507" s="39" t="s">
        <v>754</v>
      </c>
      <c r="C507" s="47"/>
      <c r="F507" s="47"/>
    </row>
    <row r="508" spans="1:6" ht="17.25">
      <c r="A508" s="39" t="s">
        <v>754</v>
      </c>
      <c r="C508" s="48" t="s">
        <v>774</v>
      </c>
      <c r="F508" s="48" t="str">
        <f>C508</f>
        <v>2L29-000112-12RACK SYM</v>
      </c>
    </row>
    <row r="509" spans="1:6">
      <c r="A509" s="39" t="s">
        <v>754</v>
      </c>
      <c r="C509" s="47"/>
      <c r="F509" s="47"/>
    </row>
    <row r="510" spans="1:6" ht="55.5">
      <c r="A510" s="39" t="s">
        <v>754</v>
      </c>
      <c r="C510" s="50" t="s">
        <v>775</v>
      </c>
      <c r="F510" s="50" t="str">
        <f>C510</f>
        <v>JJFK25007079</v>
      </c>
    </row>
    <row r="511" spans="1:6" ht="24" customHeight="1">
      <c r="A511" s="39" t="s">
        <v>754</v>
      </c>
    </row>
    <row r="512" spans="1:6" ht="25.15" customHeight="1">
      <c r="A512" s="39" t="s">
        <v>754</v>
      </c>
      <c r="C512" s="54" t="s">
        <v>566</v>
      </c>
      <c r="F512" s="54" t="str">
        <f>C512</f>
        <v>2026-01</v>
      </c>
    </row>
    <row r="513" spans="1:6" ht="130.9" customHeight="1">
      <c r="A513" s="39" t="s">
        <v>754</v>
      </c>
      <c r="C513" s="46">
        <v>74</v>
      </c>
      <c r="F513" s="46">
        <f>C513</f>
        <v>74</v>
      </c>
    </row>
    <row r="514" spans="1:6">
      <c r="A514" s="39" t="s">
        <v>754</v>
      </c>
      <c r="C514" s="47"/>
      <c r="F514" s="47"/>
    </row>
    <row r="515" spans="1:6" ht="17.25">
      <c r="A515" s="39" t="s">
        <v>754</v>
      </c>
      <c r="C515" s="48" t="s">
        <v>758</v>
      </c>
      <c r="F515" s="48" t="str">
        <f>C515</f>
        <v>2L29-000112-12RACK SYM</v>
      </c>
    </row>
    <row r="516" spans="1:6">
      <c r="A516" s="39" t="s">
        <v>754</v>
      </c>
      <c r="C516" s="47"/>
      <c r="F516" s="47"/>
    </row>
    <row r="517" spans="1:6" ht="55.5">
      <c r="A517" s="39" t="s">
        <v>754</v>
      </c>
      <c r="C517" s="50" t="s">
        <v>776</v>
      </c>
      <c r="F517" s="50" t="str">
        <f>C517</f>
        <v>JJFK25007080</v>
      </c>
    </row>
    <row r="518" spans="1:6" ht="24.6" customHeight="1">
      <c r="A518" s="39" t="s">
        <v>754</v>
      </c>
    </row>
    <row r="519" spans="1:6" ht="24.6" customHeight="1">
      <c r="A519" s="39" t="s">
        <v>760</v>
      </c>
      <c r="C519" s="54" t="s">
        <v>566</v>
      </c>
      <c r="F519" s="54" t="str">
        <f>C519</f>
        <v>2026-01</v>
      </c>
    </row>
    <row r="520" spans="1:6" ht="130.9" customHeight="1">
      <c r="A520" s="39" t="s">
        <v>759</v>
      </c>
      <c r="C520" s="46">
        <v>75</v>
      </c>
      <c r="D520" s="49"/>
      <c r="E520" s="49"/>
      <c r="F520" s="46">
        <f>C520</f>
        <v>75</v>
      </c>
    </row>
    <row r="521" spans="1:6">
      <c r="A521" s="39" t="s">
        <v>759</v>
      </c>
      <c r="C521" s="47"/>
      <c r="F521" s="47"/>
    </row>
    <row r="522" spans="1:6" ht="17.25">
      <c r="A522" s="39" t="s">
        <v>759</v>
      </c>
      <c r="C522" s="48" t="s">
        <v>758</v>
      </c>
      <c r="F522" s="48" t="str">
        <f>C522</f>
        <v>2L29-000112-12RACK SYM</v>
      </c>
    </row>
    <row r="523" spans="1:6">
      <c r="A523" s="39" t="s">
        <v>759</v>
      </c>
      <c r="C523" s="47"/>
      <c r="F523" s="47"/>
    </row>
    <row r="524" spans="1:6" ht="55.5">
      <c r="A524" s="39" t="s">
        <v>759</v>
      </c>
      <c r="C524" s="50" t="s">
        <v>777</v>
      </c>
      <c r="F524" s="50" t="str">
        <f>C524</f>
        <v>JJFK25007250</v>
      </c>
    </row>
    <row r="525" spans="1:6" ht="24" customHeight="1">
      <c r="A525" s="39" t="s">
        <v>759</v>
      </c>
    </row>
    <row r="526" spans="1:6" ht="25.15" customHeight="1">
      <c r="A526" s="39" t="s">
        <v>759</v>
      </c>
      <c r="C526" s="54" t="s">
        <v>566</v>
      </c>
      <c r="F526" s="54" t="str">
        <f>C526</f>
        <v>2026-01</v>
      </c>
    </row>
    <row r="527" spans="1:6" ht="130.9" customHeight="1">
      <c r="A527" s="39" t="s">
        <v>759</v>
      </c>
      <c r="C527" s="46">
        <v>76</v>
      </c>
      <c r="F527" s="46">
        <f>C527</f>
        <v>76</v>
      </c>
    </row>
    <row r="528" spans="1:6">
      <c r="A528" s="39" t="s">
        <v>759</v>
      </c>
      <c r="C528" s="47"/>
      <c r="F528" s="47"/>
    </row>
    <row r="529" spans="1:6" ht="17.25">
      <c r="A529" s="39" t="s">
        <v>759</v>
      </c>
      <c r="C529" s="48" t="s">
        <v>758</v>
      </c>
      <c r="F529" s="48" t="str">
        <f>C529</f>
        <v>2L29-000112-12RACK SYM</v>
      </c>
    </row>
    <row r="530" spans="1:6">
      <c r="A530" s="39" t="s">
        <v>759</v>
      </c>
      <c r="C530" s="47"/>
      <c r="F530" s="47"/>
    </row>
    <row r="531" spans="1:6" ht="55.5">
      <c r="A531" s="39" t="s">
        <v>759</v>
      </c>
      <c r="C531" s="50" t="s">
        <v>762</v>
      </c>
      <c r="F531" s="50" t="str">
        <f>C531</f>
        <v>JJFK25007251</v>
      </c>
    </row>
    <row r="532" spans="1:6" ht="24.6" customHeight="1">
      <c r="A532" s="39" t="s">
        <v>759</v>
      </c>
    </row>
    <row r="533" spans="1:6" ht="24.6" customHeight="1">
      <c r="A533" s="39" t="s">
        <v>780</v>
      </c>
      <c r="C533" s="54" t="s">
        <v>566</v>
      </c>
      <c r="F533" s="54" t="str">
        <f>C533</f>
        <v>2026-01</v>
      </c>
    </row>
    <row r="534" spans="1:6" ht="130.9" customHeight="1">
      <c r="A534" s="39" t="s">
        <v>779</v>
      </c>
      <c r="C534" s="46">
        <v>77</v>
      </c>
      <c r="D534" s="49"/>
      <c r="E534" s="49"/>
      <c r="F534" s="46">
        <f>C534</f>
        <v>77</v>
      </c>
    </row>
    <row r="535" spans="1:6">
      <c r="A535" s="39" t="s">
        <v>779</v>
      </c>
      <c r="C535" s="47"/>
      <c r="F535" s="47"/>
    </row>
    <row r="536" spans="1:6" ht="17.25">
      <c r="A536" s="39" t="s">
        <v>779</v>
      </c>
      <c r="C536" s="48" t="s">
        <v>680</v>
      </c>
      <c r="F536" s="48" t="str">
        <f>C536</f>
        <v>5U80-000875-11-P-KIT POWER DISTRIBUTI</v>
      </c>
    </row>
    <row r="537" spans="1:6">
      <c r="A537" s="39" t="s">
        <v>779</v>
      </c>
      <c r="C537" s="47"/>
      <c r="F537" s="47"/>
    </row>
    <row r="538" spans="1:6" ht="55.5">
      <c r="A538" s="39" t="s">
        <v>779</v>
      </c>
      <c r="C538" s="50" t="s">
        <v>783</v>
      </c>
      <c r="F538" s="50" t="str">
        <f>C538</f>
        <v>JJFK25007690</v>
      </c>
    </row>
    <row r="539" spans="1:6" ht="24" customHeight="1">
      <c r="A539" s="39" t="s">
        <v>779</v>
      </c>
    </row>
    <row r="540" spans="1:6" ht="25.15" customHeight="1">
      <c r="A540" s="39" t="s">
        <v>779</v>
      </c>
      <c r="C540" s="54" t="s">
        <v>566</v>
      </c>
      <c r="F540" s="54" t="str">
        <f>C540</f>
        <v>2026-01</v>
      </c>
    </row>
    <row r="541" spans="1:6" ht="130.9" customHeight="1">
      <c r="A541" s="39" t="s">
        <v>779</v>
      </c>
      <c r="C541" s="46">
        <v>78</v>
      </c>
      <c r="F541" s="46">
        <f>C541</f>
        <v>78</v>
      </c>
    </row>
    <row r="542" spans="1:6">
      <c r="A542" s="39" t="s">
        <v>779</v>
      </c>
      <c r="C542" s="47"/>
      <c r="F542" s="47"/>
    </row>
    <row r="543" spans="1:6" ht="17.25">
      <c r="A543" s="39" t="s">
        <v>779</v>
      </c>
      <c r="C543" s="48" t="s">
        <v>763</v>
      </c>
      <c r="F543" s="48" t="str">
        <f>C543</f>
        <v>CU10-501794-11COR STEP MAINTE</v>
      </c>
    </row>
    <row r="544" spans="1:6">
      <c r="A544" s="39" t="s">
        <v>779</v>
      </c>
      <c r="C544" s="47"/>
      <c r="F544" s="47"/>
    </row>
    <row r="545" spans="1:6" ht="55.5">
      <c r="A545" s="39" t="s">
        <v>779</v>
      </c>
      <c r="C545" s="50" t="s">
        <v>784</v>
      </c>
      <c r="F545" s="50" t="str">
        <f>C545</f>
        <v>JJFK25007739</v>
      </c>
    </row>
    <row r="546" spans="1:6" ht="24.6" customHeight="1">
      <c r="A546" s="39" t="s">
        <v>779</v>
      </c>
    </row>
    <row r="547" spans="1:6" ht="24.6" customHeight="1">
      <c r="A547" s="39" t="s">
        <v>848</v>
      </c>
      <c r="C547" s="54" t="s">
        <v>566</v>
      </c>
      <c r="F547" s="54" t="str">
        <f>C547</f>
        <v>2026-01</v>
      </c>
    </row>
    <row r="548" spans="1:6" ht="130.9" customHeight="1">
      <c r="A548" s="39" t="s">
        <v>847</v>
      </c>
      <c r="C548" s="46">
        <v>79</v>
      </c>
      <c r="D548" s="49"/>
      <c r="E548" s="49"/>
      <c r="F548" s="46">
        <f>C548</f>
        <v>79</v>
      </c>
    </row>
    <row r="549" spans="1:6">
      <c r="A549" s="39" t="s">
        <v>847</v>
      </c>
      <c r="C549" s="47"/>
      <c r="F549" s="47"/>
    </row>
    <row r="550" spans="1:6" ht="17.25">
      <c r="A550" s="39" t="s">
        <v>847</v>
      </c>
      <c r="C550" s="48" t="s">
        <v>771</v>
      </c>
      <c r="F550" s="48" t="str">
        <f>C550</f>
        <v>5U80-000140-11 Rev C P-KIT TOP PHT</v>
      </c>
    </row>
    <row r="551" spans="1:6">
      <c r="A551" s="39" t="s">
        <v>847</v>
      </c>
      <c r="C551" s="47"/>
      <c r="F551" s="47"/>
    </row>
    <row r="552" spans="1:6" ht="55.5">
      <c r="A552" s="39" t="s">
        <v>847</v>
      </c>
      <c r="C552" s="50" t="s">
        <v>871</v>
      </c>
      <c r="F552" s="50" t="str">
        <f>C552</f>
        <v>JJFK25006777</v>
      </c>
    </row>
    <row r="553" spans="1:6" ht="24" customHeight="1">
      <c r="A553" s="39" t="s">
        <v>847</v>
      </c>
    </row>
    <row r="554" spans="1:6" ht="25.15" customHeight="1">
      <c r="A554" s="39" t="s">
        <v>847</v>
      </c>
      <c r="C554" s="54" t="s">
        <v>566</v>
      </c>
      <c r="F554" s="54" t="str">
        <f>C554</f>
        <v>2026-01</v>
      </c>
    </row>
    <row r="555" spans="1:6" ht="130.9" customHeight="1">
      <c r="A555" s="39" t="s">
        <v>847</v>
      </c>
      <c r="C555" s="46">
        <v>80</v>
      </c>
      <c r="F555" s="46">
        <f>C555</f>
        <v>80</v>
      </c>
    </row>
    <row r="556" spans="1:6">
      <c r="A556" s="39" t="s">
        <v>847</v>
      </c>
      <c r="C556" s="47"/>
      <c r="F556" s="47"/>
    </row>
    <row r="557" spans="1:6" ht="17.25">
      <c r="A557" s="39" t="s">
        <v>847</v>
      </c>
      <c r="C557" s="48" t="s">
        <v>264</v>
      </c>
      <c r="F557" s="48" t="str">
        <f>C557</f>
        <v>5U80-000140-11 Rev C P-KIT TOP PHT</v>
      </c>
    </row>
    <row r="558" spans="1:6">
      <c r="A558" s="39" t="s">
        <v>847</v>
      </c>
      <c r="C558" s="47"/>
      <c r="F558" s="47"/>
    </row>
    <row r="559" spans="1:6" ht="55.5">
      <c r="A559" s="39" t="s">
        <v>847</v>
      </c>
      <c r="C559" s="50" t="s">
        <v>872</v>
      </c>
      <c r="F559" s="50" t="str">
        <f>C559</f>
        <v>JJFK25006778</v>
      </c>
    </row>
    <row r="560" spans="1:6" ht="24.6" customHeight="1">
      <c r="A560" s="39" t="s">
        <v>847</v>
      </c>
    </row>
    <row r="561" spans="1:6" ht="24.6" customHeight="1">
      <c r="A561" s="39" t="s">
        <v>850</v>
      </c>
      <c r="C561" s="54" t="s">
        <v>566</v>
      </c>
      <c r="F561" s="54" t="str">
        <f>C561</f>
        <v>2026-01</v>
      </c>
    </row>
    <row r="562" spans="1:6" ht="130.9" customHeight="1">
      <c r="A562" s="39" t="s">
        <v>849</v>
      </c>
      <c r="C562" s="46">
        <v>81</v>
      </c>
      <c r="D562" s="49"/>
      <c r="E562" s="49"/>
      <c r="F562" s="46">
        <f>C562</f>
        <v>81</v>
      </c>
    </row>
    <row r="563" spans="1:6">
      <c r="A563" s="39" t="s">
        <v>849</v>
      </c>
      <c r="C563" s="47"/>
      <c r="F563" s="47"/>
    </row>
    <row r="564" spans="1:6" ht="17.25">
      <c r="A564" s="39" t="s">
        <v>849</v>
      </c>
      <c r="C564" s="48" t="s">
        <v>264</v>
      </c>
      <c r="F564" s="48" t="str">
        <f>C564</f>
        <v>5U80-000140-11 Rev C P-KIT TOP PHT</v>
      </c>
    </row>
    <row r="565" spans="1:6">
      <c r="A565" s="39" t="s">
        <v>849</v>
      </c>
      <c r="C565" s="47"/>
      <c r="F565" s="47"/>
    </row>
    <row r="566" spans="1:6" ht="55.5">
      <c r="A566" s="39" t="s">
        <v>849</v>
      </c>
      <c r="C566" s="50" t="s">
        <v>851</v>
      </c>
      <c r="F566" s="50" t="str">
        <f>C566</f>
        <v>JJFK25006779</v>
      </c>
    </row>
    <row r="567" spans="1:6" ht="24" customHeight="1">
      <c r="A567" s="39" t="s">
        <v>849</v>
      </c>
    </row>
    <row r="568" spans="1:6" ht="25.15" customHeight="1">
      <c r="A568" s="39" t="s">
        <v>849</v>
      </c>
      <c r="C568" s="54" t="s">
        <v>566</v>
      </c>
      <c r="F568" s="54" t="str">
        <f>C568</f>
        <v>2026-01</v>
      </c>
    </row>
    <row r="569" spans="1:6" ht="130.9" customHeight="1">
      <c r="A569" s="39" t="s">
        <v>849</v>
      </c>
      <c r="C569" s="46">
        <v>82</v>
      </c>
      <c r="F569" s="46">
        <f>C569</f>
        <v>82</v>
      </c>
    </row>
    <row r="570" spans="1:6">
      <c r="A570" s="39" t="s">
        <v>849</v>
      </c>
      <c r="C570" s="47"/>
      <c r="F570" s="47"/>
    </row>
    <row r="571" spans="1:6" ht="17.25">
      <c r="A571" s="39" t="s">
        <v>849</v>
      </c>
      <c r="C571" s="48" t="s">
        <v>680</v>
      </c>
      <c r="F571" s="48" t="str">
        <f>C571</f>
        <v>5U80-000875-11-P-KIT POWER DISTRIBUTI</v>
      </c>
    </row>
    <row r="572" spans="1:6">
      <c r="A572" s="39" t="s">
        <v>849</v>
      </c>
      <c r="C572" s="47"/>
      <c r="F572" s="47"/>
    </row>
    <row r="573" spans="1:6" ht="55.5">
      <c r="A573" s="39" t="s">
        <v>849</v>
      </c>
      <c r="C573" s="50" t="s">
        <v>873</v>
      </c>
      <c r="F573" s="50" t="str">
        <f>C573</f>
        <v>JJFK25006556</v>
      </c>
    </row>
    <row r="574" spans="1:6" ht="24.6" customHeight="1">
      <c r="A574" s="39" t="s">
        <v>849</v>
      </c>
    </row>
    <row r="575" spans="1:6" ht="24.6" customHeight="1">
      <c r="A575" s="39" t="s">
        <v>853</v>
      </c>
      <c r="C575" s="54" t="s">
        <v>566</v>
      </c>
      <c r="F575" s="54" t="str">
        <f>C575</f>
        <v>2026-01</v>
      </c>
    </row>
    <row r="576" spans="1:6" ht="130.9" customHeight="1">
      <c r="A576" s="39" t="s">
        <v>852</v>
      </c>
      <c r="C576" s="46">
        <v>83</v>
      </c>
      <c r="D576" s="49"/>
      <c r="E576" s="49"/>
      <c r="F576" s="46">
        <f>C576</f>
        <v>83</v>
      </c>
    </row>
    <row r="577" spans="1:6">
      <c r="A577" s="39" t="s">
        <v>852</v>
      </c>
      <c r="C577" s="47"/>
      <c r="F577" s="47"/>
    </row>
    <row r="578" spans="1:6" ht="17.25">
      <c r="A578" s="39" t="s">
        <v>852</v>
      </c>
      <c r="C578" s="48" t="s">
        <v>737</v>
      </c>
      <c r="F578" s="48" t="str">
        <f>C578</f>
        <v>X5U80-000168-11 P-KIT LLM2-SIDE STEP VTC</v>
      </c>
    </row>
    <row r="579" spans="1:6">
      <c r="A579" s="39" t="s">
        <v>852</v>
      </c>
      <c r="C579" s="47"/>
      <c r="F579" s="47"/>
    </row>
    <row r="580" spans="1:6" ht="55.5">
      <c r="A580" s="39" t="s">
        <v>852</v>
      </c>
      <c r="C580" s="50" t="s">
        <v>874</v>
      </c>
      <c r="F580" s="50" t="str">
        <f>C580</f>
        <v>JJFK25007987</v>
      </c>
    </row>
    <row r="581" spans="1:6" ht="24" customHeight="1">
      <c r="A581" s="39" t="s">
        <v>852</v>
      </c>
    </row>
    <row r="582" spans="1:6" ht="25.15" customHeight="1">
      <c r="A582" s="39" t="s">
        <v>852</v>
      </c>
      <c r="C582" s="54" t="s">
        <v>566</v>
      </c>
      <c r="F582" s="54" t="str">
        <f>C582</f>
        <v>2026-01</v>
      </c>
    </row>
    <row r="583" spans="1:6" ht="130.9" customHeight="1">
      <c r="A583" s="39" t="s">
        <v>852</v>
      </c>
      <c r="C583" s="46">
        <v>84</v>
      </c>
      <c r="F583" s="46">
        <f>C583</f>
        <v>84</v>
      </c>
    </row>
    <row r="584" spans="1:6">
      <c r="A584" s="39" t="s">
        <v>852</v>
      </c>
      <c r="C584" s="47"/>
      <c r="F584" s="47"/>
    </row>
    <row r="585" spans="1:6" ht="17.25">
      <c r="A585" s="39" t="s">
        <v>852</v>
      </c>
      <c r="C585" s="48" t="s">
        <v>875</v>
      </c>
      <c r="F585" s="48" t="str">
        <f>C585</f>
        <v>CX29-000006-14P4-P-KIT LLM-SIDE STEP VTH</v>
      </c>
    </row>
    <row r="586" spans="1:6">
      <c r="A586" s="39" t="s">
        <v>852</v>
      </c>
      <c r="C586" s="47"/>
      <c r="F586" s="47"/>
    </row>
    <row r="587" spans="1:6" ht="55.5">
      <c r="A587" s="39" t="s">
        <v>852</v>
      </c>
      <c r="C587" s="50" t="s">
        <v>876</v>
      </c>
      <c r="F587" s="50" t="str">
        <f>C587</f>
        <v>JJFK25007988</v>
      </c>
    </row>
    <row r="588" spans="1:6" ht="24.6" customHeight="1">
      <c r="A588" s="39" t="s">
        <v>852</v>
      </c>
    </row>
    <row r="589" spans="1:6" ht="24.6" customHeight="1">
      <c r="A589" s="39" t="s">
        <v>855</v>
      </c>
      <c r="C589" s="54" t="s">
        <v>566</v>
      </c>
      <c r="F589" s="54" t="str">
        <f>C589</f>
        <v>2026-01</v>
      </c>
    </row>
    <row r="590" spans="1:6" ht="130.9" customHeight="1">
      <c r="A590" s="39" t="s">
        <v>854</v>
      </c>
      <c r="C590" s="46">
        <v>85</v>
      </c>
      <c r="D590" s="49"/>
      <c r="E590" s="49"/>
      <c r="F590" s="46">
        <f>C590</f>
        <v>85</v>
      </c>
    </row>
    <row r="591" spans="1:6">
      <c r="A591" s="39" t="s">
        <v>854</v>
      </c>
      <c r="C591" s="47"/>
      <c r="F591" s="47"/>
    </row>
    <row r="592" spans="1:6" ht="17.25">
      <c r="A592" s="39" t="s">
        <v>854</v>
      </c>
      <c r="C592" s="48" t="s">
        <v>877</v>
      </c>
      <c r="F592" s="48" t="str">
        <f>C592</f>
        <v>AU29-000004-11-P-KIT STEP LARGE AU29-B</v>
      </c>
    </row>
    <row r="593" spans="1:6">
      <c r="A593" s="39" t="s">
        <v>854</v>
      </c>
      <c r="C593" s="47"/>
      <c r="F593" s="47"/>
    </row>
    <row r="594" spans="1:6" ht="55.5">
      <c r="A594" s="39" t="s">
        <v>854</v>
      </c>
      <c r="C594" s="50" t="s">
        <v>857</v>
      </c>
      <c r="F594" s="50" t="str">
        <f>C594</f>
        <v>JJFK25007804-1/5</v>
      </c>
    </row>
    <row r="595" spans="1:6" ht="24" customHeight="1">
      <c r="A595" s="39" t="s">
        <v>854</v>
      </c>
    </row>
    <row r="596" spans="1:6" ht="25.15" customHeight="1">
      <c r="A596" s="39" t="s">
        <v>854</v>
      </c>
      <c r="C596" s="54" t="s">
        <v>566</v>
      </c>
      <c r="F596" s="54" t="str">
        <f>C596</f>
        <v>2026-01</v>
      </c>
    </row>
    <row r="597" spans="1:6" ht="130.9" customHeight="1">
      <c r="A597" s="39" t="s">
        <v>854</v>
      </c>
      <c r="C597" s="46">
        <v>86</v>
      </c>
      <c r="F597" s="46">
        <f>C597</f>
        <v>86</v>
      </c>
    </row>
    <row r="598" spans="1:6">
      <c r="A598" s="39" t="s">
        <v>854</v>
      </c>
      <c r="C598" s="47"/>
      <c r="F598" s="47"/>
    </row>
    <row r="599" spans="1:6" ht="17.25">
      <c r="A599" s="39" t="s">
        <v>854</v>
      </c>
      <c r="C599" s="48" t="s">
        <v>856</v>
      </c>
      <c r="F599" s="48" t="str">
        <f>C599</f>
        <v>AU29-000004-11-P-KIT STEP LARGE AU29-B</v>
      </c>
    </row>
    <row r="600" spans="1:6">
      <c r="A600" s="39" t="s">
        <v>854</v>
      </c>
      <c r="C600" s="47"/>
      <c r="F600" s="47"/>
    </row>
    <row r="601" spans="1:6" ht="55.5">
      <c r="A601" s="39" t="s">
        <v>854</v>
      </c>
      <c r="C601" s="50" t="s">
        <v>858</v>
      </c>
      <c r="F601" s="50" t="str">
        <f>C601</f>
        <v>JJFK25007804-2/5</v>
      </c>
    </row>
    <row r="602" spans="1:6" ht="24.6" customHeight="1">
      <c r="A602" s="39" t="s">
        <v>854</v>
      </c>
    </row>
    <row r="603" spans="1:6" ht="24.6" customHeight="1">
      <c r="A603" s="39" t="s">
        <v>860</v>
      </c>
      <c r="C603" s="54" t="s">
        <v>566</v>
      </c>
      <c r="F603" s="54" t="str">
        <f>C603</f>
        <v>2026-01</v>
      </c>
    </row>
    <row r="604" spans="1:6" ht="130.9" customHeight="1">
      <c r="A604" s="39" t="s">
        <v>859</v>
      </c>
      <c r="C604" s="46">
        <v>87</v>
      </c>
      <c r="D604" s="49"/>
      <c r="E604" s="49"/>
      <c r="F604" s="46">
        <f>C604</f>
        <v>87</v>
      </c>
    </row>
    <row r="605" spans="1:6">
      <c r="A605" s="39" t="s">
        <v>859</v>
      </c>
      <c r="C605" s="47"/>
      <c r="F605" s="47"/>
    </row>
    <row r="606" spans="1:6" ht="17.25">
      <c r="A606" s="39" t="s">
        <v>859</v>
      </c>
      <c r="C606" s="48" t="s">
        <v>856</v>
      </c>
      <c r="F606" s="48" t="str">
        <f>C606</f>
        <v>AU29-000004-11-P-KIT STEP LARGE AU29-B</v>
      </c>
    </row>
    <row r="607" spans="1:6">
      <c r="A607" s="39" t="s">
        <v>859</v>
      </c>
      <c r="C607" s="47"/>
      <c r="F607" s="47"/>
    </row>
    <row r="608" spans="1:6" ht="55.5">
      <c r="A608" s="39" t="s">
        <v>859</v>
      </c>
      <c r="C608" s="50" t="s">
        <v>861</v>
      </c>
      <c r="F608" s="50" t="str">
        <f>C608</f>
        <v>JJFK25007804-3/5</v>
      </c>
    </row>
    <row r="609" spans="1:6" ht="24" customHeight="1">
      <c r="A609" s="39" t="s">
        <v>859</v>
      </c>
    </row>
    <row r="610" spans="1:6" ht="25.15" customHeight="1">
      <c r="A610" s="39" t="s">
        <v>859</v>
      </c>
      <c r="C610" s="54" t="s">
        <v>566</v>
      </c>
      <c r="F610" s="54" t="str">
        <f>C610</f>
        <v>2026-01</v>
      </c>
    </row>
    <row r="611" spans="1:6" ht="130.9" customHeight="1">
      <c r="A611" s="39" t="s">
        <v>859</v>
      </c>
      <c r="C611" s="46">
        <v>88</v>
      </c>
      <c r="F611" s="46">
        <f>C611</f>
        <v>88</v>
      </c>
    </row>
    <row r="612" spans="1:6">
      <c r="A612" s="39" t="s">
        <v>859</v>
      </c>
      <c r="C612" s="47"/>
      <c r="F612" s="47"/>
    </row>
    <row r="613" spans="1:6" ht="17.25">
      <c r="A613" s="39" t="s">
        <v>859</v>
      </c>
      <c r="C613" s="48" t="s">
        <v>856</v>
      </c>
      <c r="F613" s="48" t="str">
        <f>C613</f>
        <v>AU29-000004-11-P-KIT STEP LARGE AU29-B</v>
      </c>
    </row>
    <row r="614" spans="1:6">
      <c r="A614" s="39" t="s">
        <v>859</v>
      </c>
      <c r="C614" s="47"/>
      <c r="F614" s="47"/>
    </row>
    <row r="615" spans="1:6" ht="55.5">
      <c r="A615" s="39" t="s">
        <v>859</v>
      </c>
      <c r="C615" s="50" t="s">
        <v>862</v>
      </c>
      <c r="F615" s="50" t="str">
        <f>C615</f>
        <v>JJFK25007804-4/5</v>
      </c>
    </row>
    <row r="616" spans="1:6" ht="24.6" customHeight="1">
      <c r="A616" s="39" t="s">
        <v>859</v>
      </c>
    </row>
    <row r="617" spans="1:6" ht="24.6" customHeight="1">
      <c r="A617" s="39" t="s">
        <v>864</v>
      </c>
      <c r="C617" s="54" t="s">
        <v>566</v>
      </c>
      <c r="F617" s="54" t="str">
        <f>C617</f>
        <v>2026-01</v>
      </c>
    </row>
    <row r="618" spans="1:6" ht="130.9" customHeight="1">
      <c r="A618" s="39" t="s">
        <v>863</v>
      </c>
      <c r="C618" s="46">
        <v>89</v>
      </c>
      <c r="D618" s="49"/>
      <c r="E618" s="49"/>
      <c r="F618" s="46">
        <f>C618</f>
        <v>89</v>
      </c>
    </row>
    <row r="619" spans="1:6">
      <c r="A619" s="39" t="s">
        <v>863</v>
      </c>
      <c r="C619" s="47"/>
      <c r="F619" s="47"/>
    </row>
    <row r="620" spans="1:6" ht="17.25">
      <c r="A620" s="39" t="s">
        <v>863</v>
      </c>
      <c r="C620" s="48" t="s">
        <v>856</v>
      </c>
      <c r="F620" s="48" t="str">
        <f>C620</f>
        <v>AU29-000004-11-P-KIT STEP LARGE AU29-B</v>
      </c>
    </row>
    <row r="621" spans="1:6">
      <c r="A621" s="39" t="s">
        <v>863</v>
      </c>
      <c r="C621" s="47"/>
      <c r="F621" s="47"/>
    </row>
    <row r="622" spans="1:6" ht="55.5">
      <c r="A622" s="39" t="s">
        <v>863</v>
      </c>
      <c r="C622" s="50" t="s">
        <v>865</v>
      </c>
      <c r="F622" s="50" t="str">
        <f>C622</f>
        <v>JJFK25007804-5/5</v>
      </c>
    </row>
    <row r="623" spans="1:6" ht="24" customHeight="1">
      <c r="A623" s="39" t="s">
        <v>863</v>
      </c>
    </row>
    <row r="624" spans="1:6" ht="25.15" customHeight="1">
      <c r="A624" s="39" t="s">
        <v>863</v>
      </c>
      <c r="C624" s="54" t="s">
        <v>566</v>
      </c>
      <c r="F624" s="54" t="str">
        <f>C624</f>
        <v>2026-01</v>
      </c>
    </row>
    <row r="625" spans="1:6" ht="130.9" customHeight="1">
      <c r="A625" s="39" t="s">
        <v>863</v>
      </c>
      <c r="C625" s="46">
        <v>90</v>
      </c>
      <c r="F625" s="46">
        <f>C625</f>
        <v>90</v>
      </c>
    </row>
    <row r="626" spans="1:6">
      <c r="A626" s="39" t="s">
        <v>863</v>
      </c>
      <c r="C626" s="47"/>
      <c r="F626" s="47"/>
    </row>
    <row r="627" spans="1:6" ht="17.25">
      <c r="A627" s="39" t="s">
        <v>863</v>
      </c>
      <c r="C627" s="48" t="s">
        <v>682</v>
      </c>
      <c r="F627" s="48" t="str">
        <f>C627</f>
        <v>5U80-000224-11-P-KIT LLM1-SIDE STEP 4LP</v>
      </c>
    </row>
    <row r="628" spans="1:6">
      <c r="A628" s="39" t="s">
        <v>863</v>
      </c>
      <c r="C628" s="47"/>
      <c r="F628" s="47"/>
    </row>
    <row r="629" spans="1:6" ht="55.5">
      <c r="A629" s="39" t="s">
        <v>863</v>
      </c>
      <c r="C629" s="50" t="s">
        <v>878</v>
      </c>
      <c r="F629" s="50" t="str">
        <f>C629</f>
        <v>JJFK25006554</v>
      </c>
    </row>
    <row r="630" spans="1:6" ht="24.6" customHeight="1">
      <c r="A630" s="39" t="s">
        <v>863</v>
      </c>
    </row>
    <row r="631" spans="1:6" ht="24.6" customHeight="1">
      <c r="A631" s="39" t="s">
        <v>867</v>
      </c>
      <c r="C631" s="54" t="s">
        <v>566</v>
      </c>
      <c r="F631" s="54" t="str">
        <f>C631</f>
        <v>2026-01</v>
      </c>
    </row>
    <row r="632" spans="1:6" ht="130.9" customHeight="1">
      <c r="A632" s="39" t="s">
        <v>866</v>
      </c>
      <c r="C632" s="46">
        <v>91</v>
      </c>
      <c r="D632" s="49"/>
      <c r="E632" s="49"/>
      <c r="F632" s="46">
        <f>C632</f>
        <v>91</v>
      </c>
    </row>
    <row r="633" spans="1:6">
      <c r="A633" s="39" t="s">
        <v>866</v>
      </c>
      <c r="C633" s="47"/>
      <c r="F633" s="47"/>
    </row>
    <row r="634" spans="1:6" ht="17.25">
      <c r="A634" s="39" t="s">
        <v>866</v>
      </c>
      <c r="C634" s="48" t="s">
        <v>684</v>
      </c>
      <c r="F634" s="48" t="str">
        <f>C634</f>
        <v>5U80-000226-11-P-KIT LLM2-SIDE STEP 4LP</v>
      </c>
    </row>
    <row r="635" spans="1:6">
      <c r="A635" s="39" t="s">
        <v>866</v>
      </c>
      <c r="C635" s="47"/>
      <c r="F635" s="47"/>
    </row>
    <row r="636" spans="1:6" ht="55.5">
      <c r="A636" s="39" t="s">
        <v>866</v>
      </c>
      <c r="C636" s="50" t="s">
        <v>879</v>
      </c>
      <c r="F636" s="50" t="str">
        <f>C636</f>
        <v>JJFK25006555</v>
      </c>
    </row>
    <row r="637" spans="1:6" ht="24" customHeight="1">
      <c r="A637" s="39" t="s">
        <v>866</v>
      </c>
    </row>
    <row r="638" spans="1:6" ht="25.15" customHeight="1">
      <c r="A638" s="39" t="s">
        <v>866</v>
      </c>
      <c r="C638" s="54" t="s">
        <v>566</v>
      </c>
      <c r="F638" s="54" t="str">
        <f>C638</f>
        <v>2026-01</v>
      </c>
    </row>
    <row r="639" spans="1:6" ht="130.9" customHeight="1">
      <c r="A639" s="39" t="s">
        <v>866</v>
      </c>
      <c r="C639" s="46">
        <v>92</v>
      </c>
      <c r="F639" s="46">
        <f>C639</f>
        <v>92</v>
      </c>
    </row>
    <row r="640" spans="1:6">
      <c r="A640" s="39" t="s">
        <v>866</v>
      </c>
      <c r="C640" s="47"/>
      <c r="F640" s="47"/>
    </row>
    <row r="641" spans="1:6" ht="17.25">
      <c r="A641" s="39" t="s">
        <v>866</v>
      </c>
      <c r="C641" s="48" t="s">
        <v>771</v>
      </c>
      <c r="F641" s="48" t="str">
        <f>C641</f>
        <v>5U80-000140-11 Rev C P-KIT TOP PHT</v>
      </c>
    </row>
    <row r="642" spans="1:6">
      <c r="A642" s="39" t="s">
        <v>866</v>
      </c>
      <c r="C642" s="47"/>
      <c r="F642" s="47"/>
    </row>
    <row r="643" spans="1:6" ht="55.5">
      <c r="A643" s="39" t="s">
        <v>866</v>
      </c>
      <c r="C643" s="50" t="s">
        <v>880</v>
      </c>
      <c r="F643" s="50" t="str">
        <f>C643</f>
        <v>JJFK25007007</v>
      </c>
    </row>
    <row r="644" spans="1:6" ht="24.6" customHeight="1">
      <c r="A644" s="39" t="s">
        <v>866</v>
      </c>
    </row>
    <row r="645" spans="1:6" ht="24.6" customHeight="1">
      <c r="A645" s="39" t="s">
        <v>869</v>
      </c>
      <c r="C645" s="54" t="s">
        <v>566</v>
      </c>
      <c r="F645" s="54" t="str">
        <f>C645</f>
        <v>2026-01</v>
      </c>
    </row>
    <row r="646" spans="1:6" ht="130.9" customHeight="1">
      <c r="A646" s="39" t="s">
        <v>868</v>
      </c>
      <c r="C646" s="46">
        <v>93</v>
      </c>
      <c r="D646" s="49"/>
      <c r="E646" s="49"/>
      <c r="F646" s="46">
        <f>C646</f>
        <v>93</v>
      </c>
    </row>
    <row r="647" spans="1:6">
      <c r="A647" s="39" t="s">
        <v>868</v>
      </c>
      <c r="C647" s="47"/>
      <c r="F647" s="47"/>
    </row>
    <row r="648" spans="1:6" ht="17.25">
      <c r="A648" s="39" t="s">
        <v>868</v>
      </c>
      <c r="C648" s="48" t="s">
        <v>264</v>
      </c>
      <c r="F648" s="48" t="str">
        <f>C648</f>
        <v>5U80-000140-11 Rev C P-KIT TOP PHT</v>
      </c>
    </row>
    <row r="649" spans="1:6">
      <c r="A649" s="39" t="s">
        <v>868</v>
      </c>
      <c r="C649" s="47"/>
      <c r="F649" s="47"/>
    </row>
    <row r="650" spans="1:6" ht="55.5">
      <c r="A650" s="39" t="s">
        <v>868</v>
      </c>
      <c r="C650" s="50" t="s">
        <v>870</v>
      </c>
      <c r="F650" s="50" t="str">
        <f>C650</f>
        <v>JJFK25007008</v>
      </c>
    </row>
    <row r="651" spans="1:6" ht="24" customHeight="1">
      <c r="A651" s="39" t="s">
        <v>868</v>
      </c>
    </row>
    <row r="652" spans="1:6" ht="25.15" customHeight="1">
      <c r="A652" s="39" t="s">
        <v>868</v>
      </c>
      <c r="C652" s="54" t="s">
        <v>566</v>
      </c>
      <c r="F652" s="54" t="str">
        <f>C652</f>
        <v>2026-01</v>
      </c>
    </row>
    <row r="653" spans="1:6" ht="130.9" customHeight="1">
      <c r="A653" s="39" t="s">
        <v>868</v>
      </c>
      <c r="C653" s="46">
        <v>94</v>
      </c>
      <c r="F653" s="46">
        <f>C653</f>
        <v>94</v>
      </c>
    </row>
    <row r="654" spans="1:6">
      <c r="A654" s="39" t="s">
        <v>868</v>
      </c>
      <c r="C654" s="47"/>
      <c r="F654" s="47"/>
    </row>
    <row r="655" spans="1:6" ht="17.25">
      <c r="A655" s="39" t="s">
        <v>868</v>
      </c>
      <c r="C655" s="48" t="s">
        <v>264</v>
      </c>
      <c r="F655" s="48" t="str">
        <f>C655</f>
        <v>5U80-000140-11 Rev C P-KIT TOP PHT</v>
      </c>
    </row>
    <row r="656" spans="1:6">
      <c r="A656" s="39" t="s">
        <v>868</v>
      </c>
      <c r="C656" s="47"/>
      <c r="F656" s="47"/>
    </row>
    <row r="657" spans="1:6" ht="55.5">
      <c r="A657" s="39" t="s">
        <v>868</v>
      </c>
      <c r="C657" s="50" t="s">
        <v>881</v>
      </c>
      <c r="F657" s="50" t="str">
        <f>C657</f>
        <v>JJFK25007009</v>
      </c>
    </row>
    <row r="658" spans="1:6" ht="24.6" customHeight="1">
      <c r="A658" s="39" t="s">
        <v>868</v>
      </c>
    </row>
    <row r="659" spans="1:6" ht="24.6" customHeight="1">
      <c r="A659" s="39" t="s">
        <v>914</v>
      </c>
      <c r="C659" s="54" t="s">
        <v>566</v>
      </c>
      <c r="F659" s="54" t="str">
        <f>C659</f>
        <v>2026-01</v>
      </c>
    </row>
    <row r="660" spans="1:6" ht="130.9" customHeight="1">
      <c r="A660" s="39" t="s">
        <v>913</v>
      </c>
      <c r="C660" s="46">
        <v>95</v>
      </c>
      <c r="D660" s="49"/>
      <c r="E660" s="49"/>
      <c r="F660" s="46">
        <f>C660</f>
        <v>95</v>
      </c>
    </row>
    <row r="661" spans="1:6">
      <c r="A661" s="39" t="s">
        <v>913</v>
      </c>
      <c r="C661" s="47"/>
      <c r="F661" s="47"/>
    </row>
    <row r="662" spans="1:6" ht="17.25">
      <c r="A662" s="39" t="s">
        <v>913</v>
      </c>
      <c r="C662" s="48" t="s">
        <v>946</v>
      </c>
      <c r="F662" s="48" t="str">
        <f>C662</f>
        <v>5U80-000082-11-P-KIT FRAME STEP PM CS45</v>
      </c>
    </row>
    <row r="663" spans="1:6">
      <c r="A663" s="39" t="s">
        <v>913</v>
      </c>
      <c r="C663" s="47"/>
      <c r="F663" s="47"/>
    </row>
    <row r="664" spans="1:6" ht="55.5">
      <c r="A664" s="39" t="s">
        <v>913</v>
      </c>
      <c r="C664" s="50" t="s">
        <v>918</v>
      </c>
      <c r="F664" s="50" t="str">
        <f>C664</f>
        <v>JJFK25008280-1/3</v>
      </c>
    </row>
    <row r="665" spans="1:6" ht="24" customHeight="1">
      <c r="A665" s="39" t="s">
        <v>913</v>
      </c>
    </row>
    <row r="666" spans="1:6" ht="25.15" customHeight="1">
      <c r="A666" s="39" t="s">
        <v>913</v>
      </c>
      <c r="C666" s="54" t="s">
        <v>566</v>
      </c>
      <c r="F666" s="54" t="str">
        <f>C666</f>
        <v>2026-01</v>
      </c>
    </row>
    <row r="667" spans="1:6" ht="130.9" customHeight="1">
      <c r="A667" s="39" t="s">
        <v>913</v>
      </c>
      <c r="C667" s="46">
        <v>96</v>
      </c>
      <c r="F667" s="46">
        <f>C667</f>
        <v>96</v>
      </c>
    </row>
    <row r="668" spans="1:6">
      <c r="A668" s="39" t="s">
        <v>913</v>
      </c>
      <c r="C668" s="47"/>
      <c r="F668" s="47"/>
    </row>
    <row r="669" spans="1:6" ht="17.25">
      <c r="A669" s="39" t="s">
        <v>913</v>
      </c>
      <c r="C669" s="48" t="s">
        <v>919</v>
      </c>
      <c r="F669" s="48" t="str">
        <f>C669</f>
        <v>5U80-000082-11-P-KIT FRAME STEP PM CS45</v>
      </c>
    </row>
    <row r="670" spans="1:6">
      <c r="A670" s="39" t="s">
        <v>913</v>
      </c>
      <c r="C670" s="47"/>
      <c r="F670" s="47"/>
    </row>
    <row r="671" spans="1:6" ht="55.5">
      <c r="A671" s="39" t="s">
        <v>913</v>
      </c>
      <c r="C671" s="50" t="s">
        <v>920</v>
      </c>
      <c r="F671" s="50" t="str">
        <f>C671</f>
        <v>JJFK25008280-2/3</v>
      </c>
    </row>
    <row r="672" spans="1:6" ht="24.6" customHeight="1">
      <c r="A672" s="39" t="s">
        <v>913</v>
      </c>
    </row>
    <row r="673" spans="1:6" ht="24.6" customHeight="1">
      <c r="A673" s="39" t="s">
        <v>916</v>
      </c>
      <c r="C673" s="54" t="s">
        <v>566</v>
      </c>
      <c r="F673" s="54" t="str">
        <f>C673</f>
        <v>2026-01</v>
      </c>
    </row>
    <row r="674" spans="1:6" ht="130.9" customHeight="1">
      <c r="A674" s="39" t="s">
        <v>915</v>
      </c>
      <c r="C674" s="46">
        <v>97</v>
      </c>
      <c r="D674" s="49"/>
      <c r="E674" s="49"/>
      <c r="F674" s="46">
        <f>C674</f>
        <v>97</v>
      </c>
    </row>
    <row r="675" spans="1:6">
      <c r="A675" s="39" t="s">
        <v>915</v>
      </c>
      <c r="C675" s="47"/>
      <c r="F675" s="47"/>
    </row>
    <row r="676" spans="1:6" ht="17.25">
      <c r="A676" s="39" t="s">
        <v>915</v>
      </c>
      <c r="C676" s="48" t="s">
        <v>919</v>
      </c>
      <c r="F676" s="48" t="str">
        <f>C676</f>
        <v>5U80-000082-11-P-KIT FRAME STEP PM CS45</v>
      </c>
    </row>
    <row r="677" spans="1:6">
      <c r="A677" s="39" t="s">
        <v>915</v>
      </c>
      <c r="C677" s="47"/>
      <c r="F677" s="47"/>
    </row>
    <row r="678" spans="1:6" ht="55.5">
      <c r="A678" s="39" t="s">
        <v>915</v>
      </c>
      <c r="C678" s="50" t="s">
        <v>921</v>
      </c>
      <c r="F678" s="50" t="str">
        <f>C678</f>
        <v>JJFK25008280-3/3</v>
      </c>
    </row>
    <row r="679" spans="1:6" ht="24" customHeight="1">
      <c r="A679" s="39" t="s">
        <v>915</v>
      </c>
    </row>
    <row r="680" spans="1:6" ht="25.15" customHeight="1">
      <c r="A680" s="39" t="s">
        <v>915</v>
      </c>
      <c r="C680" s="54" t="s">
        <v>566</v>
      </c>
      <c r="F680" s="54" t="str">
        <f>C680</f>
        <v>2026-01</v>
      </c>
    </row>
    <row r="681" spans="1:6" ht="130.9" customHeight="1">
      <c r="A681" s="39" t="s">
        <v>915</v>
      </c>
      <c r="C681" s="46">
        <v>98</v>
      </c>
      <c r="F681" s="46">
        <f>C681</f>
        <v>98</v>
      </c>
    </row>
    <row r="682" spans="1:6">
      <c r="A682" s="39" t="s">
        <v>915</v>
      </c>
      <c r="C682" s="47"/>
      <c r="F682" s="47"/>
    </row>
    <row r="683" spans="1:6" ht="17.25">
      <c r="A683" s="39" t="s">
        <v>915</v>
      </c>
      <c r="C683" s="48" t="s">
        <v>686</v>
      </c>
      <c r="F683" s="48" t="str">
        <f>C683</f>
        <v>5U92-500019-11-P-KIT FRAME STEP MAINTE</v>
      </c>
    </row>
    <row r="684" spans="1:6">
      <c r="A684" s="39" t="s">
        <v>915</v>
      </c>
      <c r="C684" s="47"/>
      <c r="F684" s="47"/>
    </row>
    <row r="685" spans="1:6" ht="55.5">
      <c r="A685" s="39" t="s">
        <v>915</v>
      </c>
      <c r="C685" s="50" t="s">
        <v>923</v>
      </c>
      <c r="F685" s="50" t="str">
        <f>C685</f>
        <v>JJFK25008281-1/8</v>
      </c>
    </row>
    <row r="686" spans="1:6" ht="24.6" customHeight="1">
      <c r="A686" s="39" t="s">
        <v>915</v>
      </c>
    </row>
    <row r="687" spans="1:6" ht="24.6" customHeight="1">
      <c r="A687" s="39" t="s">
        <v>925</v>
      </c>
      <c r="C687" s="54" t="s">
        <v>566</v>
      </c>
      <c r="F687" s="54" t="str">
        <f>C687</f>
        <v>2026-01</v>
      </c>
    </row>
    <row r="688" spans="1:6" ht="130.9" customHeight="1">
      <c r="A688" s="39" t="s">
        <v>924</v>
      </c>
      <c r="C688" s="46">
        <v>99</v>
      </c>
      <c r="D688" s="49"/>
      <c r="E688" s="49"/>
      <c r="F688" s="46">
        <f>C688</f>
        <v>99</v>
      </c>
    </row>
    <row r="689" spans="1:6">
      <c r="A689" s="39" t="s">
        <v>924</v>
      </c>
      <c r="C689" s="47"/>
      <c r="F689" s="47"/>
    </row>
    <row r="690" spans="1:6" ht="17.25">
      <c r="A690" s="39" t="s">
        <v>924</v>
      </c>
      <c r="C690" s="48" t="s">
        <v>686</v>
      </c>
      <c r="F690" s="48" t="str">
        <f>C690</f>
        <v>5U92-500019-11-P-KIT FRAME STEP MAINTE</v>
      </c>
    </row>
    <row r="691" spans="1:6">
      <c r="A691" s="39" t="s">
        <v>924</v>
      </c>
      <c r="C691" s="47"/>
      <c r="F691" s="47"/>
    </row>
    <row r="692" spans="1:6" ht="55.5">
      <c r="A692" s="39" t="s">
        <v>924</v>
      </c>
      <c r="C692" s="50" t="s">
        <v>926</v>
      </c>
      <c r="F692" s="50" t="str">
        <f>C692</f>
        <v>JJFK25008281-2/8</v>
      </c>
    </row>
    <row r="693" spans="1:6" ht="24" customHeight="1">
      <c r="A693" s="39" t="s">
        <v>924</v>
      </c>
    </row>
    <row r="694" spans="1:6" ht="25.15" customHeight="1">
      <c r="A694" s="39" t="s">
        <v>924</v>
      </c>
      <c r="C694" s="54" t="s">
        <v>566</v>
      </c>
      <c r="F694" s="54" t="str">
        <f>C694</f>
        <v>2026-01</v>
      </c>
    </row>
    <row r="695" spans="1:6" ht="130.9" customHeight="1">
      <c r="A695" s="39" t="s">
        <v>924</v>
      </c>
      <c r="C695" s="46">
        <v>100</v>
      </c>
      <c r="F695" s="46">
        <f>C695</f>
        <v>100</v>
      </c>
    </row>
    <row r="696" spans="1:6">
      <c r="A696" s="39" t="s">
        <v>924</v>
      </c>
      <c r="C696" s="47"/>
      <c r="F696" s="47"/>
    </row>
    <row r="697" spans="1:6" ht="17.25">
      <c r="A697" s="39" t="s">
        <v>924</v>
      </c>
      <c r="C697" s="48" t="s">
        <v>434</v>
      </c>
      <c r="F697" s="48" t="str">
        <f>C697</f>
        <v>5U92-500019-11-P-KIT FRAME STEP MAINTE</v>
      </c>
    </row>
    <row r="698" spans="1:6">
      <c r="A698" s="39" t="s">
        <v>924</v>
      </c>
      <c r="C698" s="47"/>
      <c r="F698" s="47"/>
    </row>
    <row r="699" spans="1:6" ht="55.5">
      <c r="A699" s="39" t="s">
        <v>924</v>
      </c>
      <c r="C699" s="50" t="s">
        <v>927</v>
      </c>
      <c r="F699" s="50" t="str">
        <f>C699</f>
        <v>JJFK25008281-3/8</v>
      </c>
    </row>
    <row r="700" spans="1:6" ht="24.6" customHeight="1">
      <c r="A700" s="39" t="s">
        <v>924</v>
      </c>
    </row>
    <row r="701" spans="1:6" ht="24.6" customHeight="1">
      <c r="A701" s="39" t="s">
        <v>929</v>
      </c>
      <c r="C701" s="54" t="s">
        <v>566</v>
      </c>
      <c r="F701" s="54" t="str">
        <f>C701</f>
        <v>2026-01</v>
      </c>
    </row>
    <row r="702" spans="1:6" ht="130.9" customHeight="1">
      <c r="A702" s="39" t="s">
        <v>928</v>
      </c>
      <c r="C702" s="46">
        <v>101</v>
      </c>
      <c r="D702" s="49"/>
      <c r="E702" s="49"/>
      <c r="F702" s="46">
        <f>C702</f>
        <v>101</v>
      </c>
    </row>
    <row r="703" spans="1:6">
      <c r="A703" s="39" t="s">
        <v>928</v>
      </c>
      <c r="C703" s="47"/>
      <c r="F703" s="47"/>
    </row>
    <row r="704" spans="1:6" ht="17.25">
      <c r="A704" s="39" t="s">
        <v>928</v>
      </c>
      <c r="C704" s="48" t="s">
        <v>434</v>
      </c>
      <c r="F704" s="48" t="str">
        <f>C704</f>
        <v>5U92-500019-11-P-KIT FRAME STEP MAINTE</v>
      </c>
    </row>
    <row r="705" spans="1:6">
      <c r="A705" s="39" t="s">
        <v>928</v>
      </c>
      <c r="C705" s="47"/>
      <c r="F705" s="47"/>
    </row>
    <row r="706" spans="1:6" ht="55.5">
      <c r="A706" s="39" t="s">
        <v>928</v>
      </c>
      <c r="C706" s="50" t="s">
        <v>930</v>
      </c>
      <c r="F706" s="50" t="str">
        <f>C706</f>
        <v>JJFK25008281-4/8</v>
      </c>
    </row>
    <row r="707" spans="1:6" ht="24" customHeight="1">
      <c r="A707" s="39" t="s">
        <v>928</v>
      </c>
    </row>
    <row r="708" spans="1:6" ht="25.15" customHeight="1">
      <c r="A708" s="39" t="s">
        <v>928</v>
      </c>
      <c r="C708" s="54" t="s">
        <v>566</v>
      </c>
      <c r="F708" s="54" t="str">
        <f>C708</f>
        <v>2026-01</v>
      </c>
    </row>
    <row r="709" spans="1:6" ht="130.9" customHeight="1">
      <c r="A709" s="39" t="s">
        <v>928</v>
      </c>
      <c r="C709" s="46">
        <v>102</v>
      </c>
      <c r="F709" s="46">
        <f>C709</f>
        <v>102</v>
      </c>
    </row>
    <row r="710" spans="1:6">
      <c r="A710" s="39" t="s">
        <v>928</v>
      </c>
      <c r="C710" s="47"/>
      <c r="F710" s="47"/>
    </row>
    <row r="711" spans="1:6" ht="17.25">
      <c r="A711" s="39" t="s">
        <v>928</v>
      </c>
      <c r="C711" s="48" t="s">
        <v>434</v>
      </c>
      <c r="F711" s="48" t="str">
        <f>C711</f>
        <v>5U92-500019-11-P-KIT FRAME STEP MAINTE</v>
      </c>
    </row>
    <row r="712" spans="1:6">
      <c r="A712" s="39" t="s">
        <v>928</v>
      </c>
      <c r="C712" s="47"/>
      <c r="F712" s="47"/>
    </row>
    <row r="713" spans="1:6" ht="55.5">
      <c r="A713" s="39" t="s">
        <v>928</v>
      </c>
      <c r="C713" s="50" t="s">
        <v>931</v>
      </c>
      <c r="F713" s="50" t="str">
        <f>C713</f>
        <v>JJFK25008281-5/8</v>
      </c>
    </row>
    <row r="714" spans="1:6" ht="24.6" customHeight="1">
      <c r="A714" s="39" t="s">
        <v>928</v>
      </c>
    </row>
    <row r="715" spans="1:6" ht="24.6" customHeight="1">
      <c r="A715" s="39" t="s">
        <v>933</v>
      </c>
      <c r="C715" s="54" t="s">
        <v>566</v>
      </c>
      <c r="F715" s="54" t="str">
        <f>C715</f>
        <v>2026-01</v>
      </c>
    </row>
    <row r="716" spans="1:6" ht="130.9" customHeight="1">
      <c r="A716" s="39" t="s">
        <v>932</v>
      </c>
      <c r="C716" s="46">
        <v>103</v>
      </c>
      <c r="D716" s="49"/>
      <c r="E716" s="49"/>
      <c r="F716" s="46">
        <f>C716</f>
        <v>103</v>
      </c>
    </row>
    <row r="717" spans="1:6">
      <c r="A717" s="39" t="s">
        <v>932</v>
      </c>
      <c r="C717" s="47"/>
      <c r="F717" s="47"/>
    </row>
    <row r="718" spans="1:6" ht="17.25">
      <c r="A718" s="39" t="s">
        <v>932</v>
      </c>
      <c r="C718" s="48" t="s">
        <v>434</v>
      </c>
      <c r="F718" s="48" t="str">
        <f>C718</f>
        <v>5U92-500019-11-P-KIT FRAME STEP MAINTE</v>
      </c>
    </row>
    <row r="719" spans="1:6">
      <c r="A719" s="39" t="s">
        <v>932</v>
      </c>
      <c r="C719" s="47"/>
      <c r="F719" s="47"/>
    </row>
    <row r="720" spans="1:6" ht="55.5">
      <c r="A720" s="39" t="s">
        <v>932</v>
      </c>
      <c r="C720" s="50" t="s">
        <v>934</v>
      </c>
      <c r="F720" s="50" t="str">
        <f>C720</f>
        <v>JJFK25008281-6/8</v>
      </c>
    </row>
    <row r="721" spans="1:6" ht="24" customHeight="1">
      <c r="A721" s="39" t="s">
        <v>932</v>
      </c>
    </row>
    <row r="722" spans="1:6" ht="25.15" customHeight="1">
      <c r="A722" s="39" t="s">
        <v>932</v>
      </c>
      <c r="C722" s="54" t="s">
        <v>566</v>
      </c>
      <c r="F722" s="54" t="str">
        <f>C722</f>
        <v>2026-01</v>
      </c>
    </row>
    <row r="723" spans="1:6" ht="130.9" customHeight="1">
      <c r="A723" s="39" t="s">
        <v>932</v>
      </c>
      <c r="C723" s="46">
        <v>104</v>
      </c>
      <c r="F723" s="46">
        <f>C723</f>
        <v>104</v>
      </c>
    </row>
    <row r="724" spans="1:6">
      <c r="A724" s="39" t="s">
        <v>932</v>
      </c>
      <c r="C724" s="47"/>
      <c r="F724" s="47"/>
    </row>
    <row r="725" spans="1:6" ht="17.25">
      <c r="A725" s="39" t="s">
        <v>932</v>
      </c>
      <c r="C725" s="48" t="s">
        <v>434</v>
      </c>
      <c r="F725" s="48" t="str">
        <f>C725</f>
        <v>5U92-500019-11-P-KIT FRAME STEP MAINTE</v>
      </c>
    </row>
    <row r="726" spans="1:6">
      <c r="A726" s="39" t="s">
        <v>932</v>
      </c>
      <c r="C726" s="47"/>
      <c r="F726" s="47"/>
    </row>
    <row r="727" spans="1:6" ht="55.5">
      <c r="A727" s="39" t="s">
        <v>932</v>
      </c>
      <c r="C727" s="50" t="s">
        <v>935</v>
      </c>
      <c r="F727" s="50" t="str">
        <f>C727</f>
        <v>JJFK25008281-7/8</v>
      </c>
    </row>
    <row r="728" spans="1:6" ht="24.6" customHeight="1">
      <c r="A728" s="39" t="s">
        <v>932</v>
      </c>
    </row>
    <row r="729" spans="1:6" ht="24.6" customHeight="1">
      <c r="A729" s="39" t="s">
        <v>937</v>
      </c>
      <c r="C729" s="54" t="s">
        <v>566</v>
      </c>
      <c r="F729" s="54" t="str">
        <f>C729</f>
        <v>2026-01</v>
      </c>
    </row>
    <row r="730" spans="1:6" ht="130.9" customHeight="1">
      <c r="A730" s="39" t="s">
        <v>936</v>
      </c>
      <c r="C730" s="46">
        <v>105</v>
      </c>
      <c r="D730" s="49"/>
      <c r="E730" s="49"/>
      <c r="F730" s="46">
        <f>C730</f>
        <v>105</v>
      </c>
    </row>
    <row r="731" spans="1:6">
      <c r="A731" s="39" t="s">
        <v>936</v>
      </c>
      <c r="C731" s="47"/>
      <c r="F731" s="47"/>
    </row>
    <row r="732" spans="1:6" ht="17.25">
      <c r="A732" s="39" t="s">
        <v>936</v>
      </c>
      <c r="C732" s="48" t="s">
        <v>434</v>
      </c>
      <c r="F732" s="48" t="str">
        <f>C732</f>
        <v>5U92-500019-11-P-KIT FRAME STEP MAINTE</v>
      </c>
    </row>
    <row r="733" spans="1:6">
      <c r="A733" s="39" t="s">
        <v>936</v>
      </c>
      <c r="C733" s="47"/>
      <c r="F733" s="47"/>
    </row>
    <row r="734" spans="1:6" ht="55.5">
      <c r="A734" s="39" t="s">
        <v>936</v>
      </c>
      <c r="C734" s="50" t="s">
        <v>938</v>
      </c>
      <c r="F734" s="50" t="str">
        <f>C734</f>
        <v>JJFK25008281-8/8</v>
      </c>
    </row>
    <row r="735" spans="1:6" ht="24" customHeight="1">
      <c r="A735" s="39" t="s">
        <v>936</v>
      </c>
    </row>
    <row r="736" spans="1:6" ht="25.15" customHeight="1">
      <c r="A736" s="39" t="s">
        <v>936</v>
      </c>
      <c r="C736" s="54" t="s">
        <v>566</v>
      </c>
      <c r="F736" s="54" t="str">
        <f>C736</f>
        <v>2026-01</v>
      </c>
    </row>
    <row r="737" spans="1:6" ht="130.9" customHeight="1">
      <c r="A737" s="39" t="s">
        <v>936</v>
      </c>
      <c r="C737" s="46">
        <v>106</v>
      </c>
      <c r="F737" s="46">
        <f>C737</f>
        <v>106</v>
      </c>
    </row>
    <row r="738" spans="1:6">
      <c r="A738" s="39" t="s">
        <v>936</v>
      </c>
      <c r="C738" s="47"/>
      <c r="F738" s="47"/>
    </row>
    <row r="739" spans="1:6" ht="17.25">
      <c r="A739" s="39" t="s">
        <v>936</v>
      </c>
      <c r="C739" s="48" t="s">
        <v>737</v>
      </c>
      <c r="F739" s="48" t="str">
        <f>C739</f>
        <v>X5U80-000168-11 P-KIT LLM2-SIDE STEP VTC</v>
      </c>
    </row>
    <row r="740" spans="1:6">
      <c r="A740" s="39" t="s">
        <v>936</v>
      </c>
      <c r="C740" s="47"/>
      <c r="F740" s="47"/>
    </row>
    <row r="741" spans="1:6" ht="55.5">
      <c r="A741" s="39" t="s">
        <v>936</v>
      </c>
      <c r="C741" s="50" t="s">
        <v>947</v>
      </c>
      <c r="F741" s="50" t="str">
        <f>C741</f>
        <v>JJFK25008282</v>
      </c>
    </row>
    <row r="742" spans="1:6" ht="24.6" customHeight="1">
      <c r="A742" s="39" t="s">
        <v>936</v>
      </c>
    </row>
    <row r="743" spans="1:6" ht="24.6" customHeight="1">
      <c r="A743" s="39" t="s">
        <v>941</v>
      </c>
      <c r="C743" s="54" t="s">
        <v>566</v>
      </c>
      <c r="F743" s="54" t="str">
        <f>C743</f>
        <v>2026-01</v>
      </c>
    </row>
    <row r="744" spans="1:6" ht="130.9" customHeight="1">
      <c r="A744" s="39" t="s">
        <v>940</v>
      </c>
      <c r="C744" s="46">
        <v>107</v>
      </c>
      <c r="D744" s="49"/>
      <c r="E744" s="49"/>
      <c r="F744" s="46">
        <f>C744</f>
        <v>107</v>
      </c>
    </row>
    <row r="745" spans="1:6">
      <c r="A745" s="39" t="s">
        <v>940</v>
      </c>
      <c r="C745" s="47"/>
      <c r="F745" s="47"/>
    </row>
    <row r="746" spans="1:6" ht="17.25">
      <c r="A746" s="39" t="s">
        <v>940</v>
      </c>
      <c r="C746" s="48" t="s">
        <v>875</v>
      </c>
      <c r="F746" s="48" t="str">
        <f>C746</f>
        <v>CX29-000006-14P4-P-KIT LLM-SIDE STEP VTH</v>
      </c>
    </row>
    <row r="747" spans="1:6">
      <c r="A747" s="39" t="s">
        <v>940</v>
      </c>
      <c r="C747" s="47"/>
      <c r="F747" s="47"/>
    </row>
    <row r="748" spans="1:6" ht="55.5">
      <c r="A748" s="39" t="s">
        <v>940</v>
      </c>
      <c r="C748" s="50" t="s">
        <v>943</v>
      </c>
      <c r="F748" s="50" t="str">
        <f>C748</f>
        <v>JJFK25008283-1/2</v>
      </c>
    </row>
    <row r="749" spans="1:6" ht="24" customHeight="1">
      <c r="A749" s="39" t="s">
        <v>940</v>
      </c>
    </row>
    <row r="750" spans="1:6" ht="25.15" customHeight="1">
      <c r="A750" s="39" t="s">
        <v>940</v>
      </c>
      <c r="C750" s="54" t="s">
        <v>566</v>
      </c>
      <c r="F750" s="54" t="str">
        <f>C750</f>
        <v>2026-01</v>
      </c>
    </row>
    <row r="751" spans="1:6" ht="130.9" customHeight="1">
      <c r="A751" s="39" t="s">
        <v>940</v>
      </c>
      <c r="C751" s="46">
        <v>108</v>
      </c>
      <c r="F751" s="46">
        <f>C751</f>
        <v>108</v>
      </c>
    </row>
    <row r="752" spans="1:6">
      <c r="A752" s="39" t="s">
        <v>940</v>
      </c>
      <c r="C752" s="47"/>
      <c r="F752" s="47"/>
    </row>
    <row r="753" spans="1:6" ht="17.25">
      <c r="A753" s="39" t="s">
        <v>940</v>
      </c>
      <c r="C753" s="48" t="s">
        <v>944</v>
      </c>
      <c r="F753" s="48" t="str">
        <f>C753</f>
        <v>CX29-000006-14P4-P-KIT LLM-SIDE STEP VTH</v>
      </c>
    </row>
    <row r="754" spans="1:6">
      <c r="A754" s="39" t="s">
        <v>940</v>
      </c>
      <c r="C754" s="47"/>
      <c r="F754" s="47"/>
    </row>
    <row r="755" spans="1:6" ht="55.5">
      <c r="A755" s="39" t="s">
        <v>940</v>
      </c>
      <c r="C755" s="50" t="s">
        <v>945</v>
      </c>
      <c r="F755" s="50" t="str">
        <f>C755</f>
        <v>JJFK25008283-2/2</v>
      </c>
    </row>
    <row r="756" spans="1:6" ht="24.6" customHeight="1">
      <c r="A756" s="39" t="s">
        <v>940</v>
      </c>
    </row>
  </sheetData>
  <phoneticPr fontId="1"/>
  <printOptions horizontalCentered="1" verticalCentered="1"/>
  <pageMargins left="0" right="0" top="0" bottom="0" header="0.31496062992125984" footer="0.31496062992125984"/>
  <pageSetup paperSize="9" orientation="landscape" r:id="rId1"/>
  <rowBreaks count="7" manualBreakCount="7">
    <brk id="560" min="1" max="6" man="1"/>
    <brk id="574" min="1" max="6" man="1"/>
    <brk id="588" min="1" max="6" man="1"/>
    <brk id="602" min="1" max="6" man="1"/>
    <brk id="616" min="1" max="6" man="1"/>
    <brk id="630" min="1" max="6" man="1"/>
    <brk id="644" min="1" max="6"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41BA3-009A-4768-90CA-7B35874D950D}">
  <sheetPr codeName="Sheet5"/>
  <dimension ref="A1:F1134"/>
  <sheetViews>
    <sheetView view="pageBreakPreview" topLeftCell="C1116" zoomScale="75" zoomScaleNormal="100" zoomScaleSheetLayoutView="75" workbookViewId="0">
      <selection activeCell="J751" sqref="J751"/>
    </sheetView>
  </sheetViews>
  <sheetFormatPr defaultColWidth="8.75" defaultRowHeight="13.5"/>
  <cols>
    <col min="1" max="1" width="9.75" style="39" bestFit="1" customWidth="1"/>
    <col min="2" max="2" width="4.125" style="38" customWidth="1"/>
    <col min="3" max="3" width="57.875" style="38" bestFit="1" customWidth="1"/>
    <col min="4" max="5" width="4.375" style="38" customWidth="1"/>
    <col min="6" max="6" width="57.875" style="38" bestFit="1" customWidth="1"/>
    <col min="7" max="7" width="4.125" style="38" customWidth="1"/>
    <col min="8" max="16384" width="8.75" style="38"/>
  </cols>
  <sheetData>
    <row r="1" spans="1:6" ht="24.6" customHeight="1">
      <c r="A1" s="39" t="s">
        <v>582</v>
      </c>
      <c r="C1" s="54" t="s">
        <v>948</v>
      </c>
      <c r="F1" s="54" t="str">
        <f>C1</f>
        <v>2026-02</v>
      </c>
    </row>
    <row r="2" spans="1:6" ht="130.9" customHeight="1">
      <c r="A2" s="39" t="s">
        <v>581</v>
      </c>
      <c r="C2" s="46">
        <v>1</v>
      </c>
      <c r="D2" s="49"/>
      <c r="E2" s="49"/>
      <c r="F2" s="46">
        <f>C2</f>
        <v>1</v>
      </c>
    </row>
    <row r="3" spans="1:6">
      <c r="A3" s="39" t="s">
        <v>581</v>
      </c>
      <c r="C3" s="47"/>
      <c r="F3" s="47"/>
    </row>
    <row r="4" spans="1:6" ht="17.25">
      <c r="A4" s="39" t="s">
        <v>581</v>
      </c>
      <c r="C4" s="48" t="s">
        <v>736</v>
      </c>
      <c r="F4" s="48" t="str">
        <f>C4</f>
        <v>5U80-000154-12-P-KIT BOTTOM COR</v>
      </c>
    </row>
    <row r="5" spans="1:6">
      <c r="A5" s="39" t="s">
        <v>581</v>
      </c>
      <c r="C5" s="47"/>
      <c r="F5" s="47"/>
    </row>
    <row r="6" spans="1:6" ht="55.5">
      <c r="A6" s="39" t="s">
        <v>581</v>
      </c>
      <c r="C6" s="50" t="s">
        <v>950</v>
      </c>
      <c r="F6" s="50" t="str">
        <f>C6</f>
        <v>JJFK25006807-1/4</v>
      </c>
    </row>
    <row r="7" spans="1:6" ht="24" customHeight="1">
      <c r="A7" s="39" t="s">
        <v>581</v>
      </c>
    </row>
    <row r="8" spans="1:6" ht="25.15" customHeight="1">
      <c r="A8" s="39" t="s">
        <v>581</v>
      </c>
      <c r="C8" s="54" t="s">
        <v>948</v>
      </c>
      <c r="F8" s="54" t="str">
        <f>C8</f>
        <v>2026-02</v>
      </c>
    </row>
    <row r="9" spans="1:6" ht="130.9" customHeight="1">
      <c r="A9" s="39" t="s">
        <v>581</v>
      </c>
      <c r="C9" s="46">
        <v>2</v>
      </c>
      <c r="F9" s="46">
        <f>C9</f>
        <v>2</v>
      </c>
    </row>
    <row r="10" spans="1:6">
      <c r="A10" s="39" t="s">
        <v>581</v>
      </c>
      <c r="C10" s="47"/>
      <c r="F10" s="47"/>
    </row>
    <row r="11" spans="1:6" ht="17.25">
      <c r="A11" s="39" t="s">
        <v>581</v>
      </c>
      <c r="C11" s="48" t="s">
        <v>270</v>
      </c>
      <c r="F11" s="48" t="str">
        <f>C11</f>
        <v>5U80-000154-12-P-KIT BOTTOM COR</v>
      </c>
    </row>
    <row r="12" spans="1:6">
      <c r="A12" s="39" t="s">
        <v>581</v>
      </c>
      <c r="C12" s="47"/>
      <c r="F12" s="47"/>
    </row>
    <row r="13" spans="1:6" ht="55.5">
      <c r="A13" s="39" t="s">
        <v>581</v>
      </c>
      <c r="C13" s="50" t="s">
        <v>954</v>
      </c>
      <c r="F13" s="50" t="str">
        <f>C13</f>
        <v>JJFK25006807-2/4</v>
      </c>
    </row>
    <row r="14" spans="1:6" ht="24.6" customHeight="1">
      <c r="A14" s="39" t="s">
        <v>581</v>
      </c>
    </row>
    <row r="15" spans="1:6" ht="24.6" customHeight="1">
      <c r="A15" s="39" t="s">
        <v>583</v>
      </c>
      <c r="C15" s="54" t="s">
        <v>948</v>
      </c>
      <c r="F15" s="54" t="str">
        <f>C15</f>
        <v>2026-02</v>
      </c>
    </row>
    <row r="16" spans="1:6" ht="130.9" customHeight="1">
      <c r="A16" s="39" t="s">
        <v>273</v>
      </c>
      <c r="C16" s="46">
        <v>3</v>
      </c>
      <c r="D16" s="49"/>
      <c r="E16" s="49"/>
      <c r="F16" s="46">
        <f>C16</f>
        <v>3</v>
      </c>
    </row>
    <row r="17" spans="1:6">
      <c r="A17" s="39" t="s">
        <v>273</v>
      </c>
      <c r="C17" s="47"/>
      <c r="F17" s="47"/>
    </row>
    <row r="18" spans="1:6" ht="17.25">
      <c r="A18" s="39" t="s">
        <v>273</v>
      </c>
      <c r="C18" s="48" t="s">
        <v>270</v>
      </c>
      <c r="F18" s="48" t="str">
        <f>C18</f>
        <v>5U80-000154-12-P-KIT BOTTOM COR</v>
      </c>
    </row>
    <row r="19" spans="1:6">
      <c r="A19" s="39" t="s">
        <v>273</v>
      </c>
      <c r="C19" s="47"/>
      <c r="F19" s="47"/>
    </row>
    <row r="20" spans="1:6" ht="55.5">
      <c r="A20" s="39" t="s">
        <v>273</v>
      </c>
      <c r="C20" s="50" t="s">
        <v>951</v>
      </c>
      <c r="F20" s="50" t="str">
        <f>C20</f>
        <v>JJFK25006807-3/4</v>
      </c>
    </row>
    <row r="21" spans="1:6" ht="24" customHeight="1">
      <c r="A21" s="39" t="s">
        <v>273</v>
      </c>
    </row>
    <row r="22" spans="1:6" ht="25.15" customHeight="1">
      <c r="A22" s="39" t="s">
        <v>273</v>
      </c>
      <c r="C22" s="54" t="s">
        <v>948</v>
      </c>
      <c r="F22" s="54" t="str">
        <f>C22</f>
        <v>2026-02</v>
      </c>
    </row>
    <row r="23" spans="1:6" ht="130.9" customHeight="1">
      <c r="A23" s="39" t="s">
        <v>273</v>
      </c>
      <c r="C23" s="46">
        <v>4</v>
      </c>
      <c r="F23" s="46">
        <f>C23</f>
        <v>4</v>
      </c>
    </row>
    <row r="24" spans="1:6">
      <c r="A24" s="39" t="s">
        <v>273</v>
      </c>
      <c r="C24" s="47"/>
      <c r="F24" s="47"/>
    </row>
    <row r="25" spans="1:6" ht="17.25">
      <c r="A25" s="39" t="s">
        <v>273</v>
      </c>
      <c r="C25" s="48" t="s">
        <v>270</v>
      </c>
      <c r="F25" s="48" t="str">
        <f>C25</f>
        <v>5U80-000154-12-P-KIT BOTTOM COR</v>
      </c>
    </row>
    <row r="26" spans="1:6">
      <c r="A26" s="39" t="s">
        <v>273</v>
      </c>
      <c r="C26" s="47"/>
      <c r="F26" s="47"/>
    </row>
    <row r="27" spans="1:6" ht="55.5">
      <c r="A27" s="39" t="s">
        <v>273</v>
      </c>
      <c r="C27" s="50" t="s">
        <v>952</v>
      </c>
      <c r="F27" s="50" t="str">
        <f>C27</f>
        <v>JJFK25006807-4/4</v>
      </c>
    </row>
    <row r="28" spans="1:6" ht="24.6" customHeight="1">
      <c r="A28" s="39" t="s">
        <v>273</v>
      </c>
    </row>
    <row r="29" spans="1:6" ht="24.6" customHeight="1">
      <c r="A29" s="39" t="s">
        <v>586</v>
      </c>
      <c r="C29" s="54" t="s">
        <v>948</v>
      </c>
      <c r="F29" s="54" t="str">
        <f>C29</f>
        <v>2026-02</v>
      </c>
    </row>
    <row r="30" spans="1:6" ht="130.9" customHeight="1">
      <c r="A30" s="39" t="s">
        <v>272</v>
      </c>
      <c r="C30" s="46">
        <v>5</v>
      </c>
      <c r="D30" s="49"/>
      <c r="E30" s="49"/>
      <c r="F30" s="46">
        <f>C30</f>
        <v>5</v>
      </c>
    </row>
    <row r="31" spans="1:6">
      <c r="A31" s="39" t="s">
        <v>272</v>
      </c>
      <c r="C31" s="47"/>
      <c r="F31" s="47"/>
    </row>
    <row r="32" spans="1:6" ht="17.25">
      <c r="A32" s="39" t="s">
        <v>272</v>
      </c>
      <c r="C32" s="48" t="s">
        <v>963</v>
      </c>
      <c r="F32" s="48" t="str">
        <f>C32</f>
        <v>2L29-000279-11-P-KIT LLM-SIDE STEP</v>
      </c>
    </row>
    <row r="33" spans="1:6">
      <c r="A33" s="39" t="s">
        <v>272</v>
      </c>
      <c r="C33" s="47"/>
      <c r="F33" s="47"/>
    </row>
    <row r="34" spans="1:6" ht="55.5">
      <c r="A34" s="39" t="s">
        <v>272</v>
      </c>
      <c r="C34" s="50" t="s">
        <v>964</v>
      </c>
      <c r="F34" s="50" t="str">
        <f>C34</f>
        <v>JJFK25008061</v>
      </c>
    </row>
    <row r="35" spans="1:6" ht="24" customHeight="1">
      <c r="A35" s="39" t="s">
        <v>272</v>
      </c>
    </row>
    <row r="36" spans="1:6" ht="25.15" customHeight="1">
      <c r="A36" s="39" t="s">
        <v>272</v>
      </c>
      <c r="C36" s="54" t="s">
        <v>948</v>
      </c>
      <c r="F36" s="54" t="str">
        <f>C36</f>
        <v>2026-02</v>
      </c>
    </row>
    <row r="37" spans="1:6" ht="130.9" customHeight="1">
      <c r="A37" s="39" t="s">
        <v>272</v>
      </c>
      <c r="C37" s="46">
        <v>6</v>
      </c>
      <c r="F37" s="46">
        <f>C37</f>
        <v>6</v>
      </c>
    </row>
    <row r="38" spans="1:6">
      <c r="A38" s="39" t="s">
        <v>272</v>
      </c>
      <c r="C38" s="47"/>
      <c r="F38" s="47"/>
    </row>
    <row r="39" spans="1:6" ht="17.25">
      <c r="A39" s="39" t="s">
        <v>272</v>
      </c>
      <c r="C39" s="48" t="s">
        <v>965</v>
      </c>
      <c r="F39" s="48" t="str">
        <f>C39</f>
        <v>2L80-007207-11-P-KIT DUCT SIDE COVER(1)</v>
      </c>
    </row>
    <row r="40" spans="1:6">
      <c r="A40" s="39" t="s">
        <v>272</v>
      </c>
      <c r="C40" s="47"/>
      <c r="F40" s="47"/>
    </row>
    <row r="41" spans="1:6" ht="55.5">
      <c r="A41" s="39" t="s">
        <v>272</v>
      </c>
      <c r="C41" s="50" t="s">
        <v>966</v>
      </c>
      <c r="F41" s="50" t="str">
        <f>C41</f>
        <v>JJFK25008074</v>
      </c>
    </row>
    <row r="42" spans="1:6" ht="24.6" customHeight="1">
      <c r="A42" s="39" t="s">
        <v>272</v>
      </c>
    </row>
    <row r="43" spans="1:6" ht="24.6" customHeight="1">
      <c r="A43" s="39" t="s">
        <v>591</v>
      </c>
      <c r="C43" s="54" t="s">
        <v>948</v>
      </c>
      <c r="F43" s="54" t="str">
        <f>C43</f>
        <v>2026-02</v>
      </c>
    </row>
    <row r="44" spans="1:6" ht="130.9" customHeight="1">
      <c r="A44" s="39" t="s">
        <v>271</v>
      </c>
      <c r="C44" s="46">
        <v>7</v>
      </c>
      <c r="D44" s="49"/>
      <c r="E44" s="49"/>
      <c r="F44" s="46">
        <f>C44</f>
        <v>7</v>
      </c>
    </row>
    <row r="45" spans="1:6">
      <c r="A45" s="39" t="s">
        <v>271</v>
      </c>
      <c r="C45" s="47"/>
      <c r="F45" s="47"/>
    </row>
    <row r="46" spans="1:6" ht="17.25">
      <c r="A46" s="39" t="s">
        <v>271</v>
      </c>
      <c r="C46" s="48" t="s">
        <v>967</v>
      </c>
      <c r="F46" s="48" t="str">
        <f>C46</f>
        <v>2L80-005596-11-P-KIT FRAME LADDER SIDE C</v>
      </c>
    </row>
    <row r="47" spans="1:6">
      <c r="A47" s="39" t="s">
        <v>271</v>
      </c>
      <c r="C47" s="47"/>
      <c r="F47" s="47"/>
    </row>
    <row r="48" spans="1:6" ht="55.5">
      <c r="A48" s="39" t="s">
        <v>271</v>
      </c>
      <c r="C48" s="50" t="s">
        <v>968</v>
      </c>
      <c r="F48" s="50" t="str">
        <f>C48</f>
        <v>JJFK25008075</v>
      </c>
    </row>
    <row r="49" spans="1:6" ht="24" customHeight="1">
      <c r="A49" s="39" t="s">
        <v>271</v>
      </c>
    </row>
    <row r="50" spans="1:6" ht="25.15" customHeight="1">
      <c r="A50" s="39" t="s">
        <v>271</v>
      </c>
      <c r="C50" s="54" t="s">
        <v>948</v>
      </c>
      <c r="F50" s="54" t="str">
        <f>C50</f>
        <v>2026-02</v>
      </c>
    </row>
    <row r="51" spans="1:6" ht="130.9" customHeight="1">
      <c r="A51" s="39" t="s">
        <v>271</v>
      </c>
      <c r="C51" s="46">
        <v>8</v>
      </c>
      <c r="F51" s="46">
        <f>C51</f>
        <v>8</v>
      </c>
    </row>
    <row r="52" spans="1:6">
      <c r="A52" s="39" t="s">
        <v>271</v>
      </c>
      <c r="C52" s="47"/>
      <c r="F52" s="47"/>
    </row>
    <row r="53" spans="1:6" ht="17.25">
      <c r="A53" s="39" t="s">
        <v>271</v>
      </c>
      <c r="C53" s="48" t="s">
        <v>686</v>
      </c>
      <c r="F53" s="48" t="str">
        <f>C53</f>
        <v>5U92-500019-11-P-KIT FRAME STEP MAINTE</v>
      </c>
    </row>
    <row r="54" spans="1:6">
      <c r="A54" s="39" t="s">
        <v>271</v>
      </c>
      <c r="C54" s="47"/>
      <c r="F54" s="47"/>
    </row>
    <row r="55" spans="1:6" ht="55.5">
      <c r="A55" s="39" t="s">
        <v>271</v>
      </c>
      <c r="C55" s="50" t="s">
        <v>960</v>
      </c>
      <c r="F55" s="50" t="str">
        <f>C55</f>
        <v>JJFK25008392-1/3</v>
      </c>
    </row>
    <row r="56" spans="1:6" ht="24.6" customHeight="1">
      <c r="A56" s="39" t="s">
        <v>271</v>
      </c>
    </row>
    <row r="57" spans="1:6" ht="24.6" customHeight="1">
      <c r="A57" s="39" t="s">
        <v>592</v>
      </c>
      <c r="C57" s="54" t="s">
        <v>948</v>
      </c>
      <c r="F57" s="54" t="str">
        <f>C57</f>
        <v>2026-02</v>
      </c>
    </row>
    <row r="58" spans="1:6" ht="130.9" customHeight="1">
      <c r="A58" s="39" t="s">
        <v>269</v>
      </c>
      <c r="C58" s="46">
        <v>9</v>
      </c>
      <c r="D58" s="49"/>
      <c r="E58" s="49"/>
      <c r="F58" s="46">
        <f>C58</f>
        <v>9</v>
      </c>
    </row>
    <row r="59" spans="1:6">
      <c r="A59" s="39" t="s">
        <v>269</v>
      </c>
      <c r="C59" s="47"/>
      <c r="F59" s="47"/>
    </row>
    <row r="60" spans="1:6" ht="17.25">
      <c r="A60" s="39" t="s">
        <v>269</v>
      </c>
      <c r="C60" s="48" t="s">
        <v>434</v>
      </c>
      <c r="F60" s="48" t="str">
        <f>C60</f>
        <v>5U92-500019-11-P-KIT FRAME STEP MAINTE</v>
      </c>
    </row>
    <row r="61" spans="1:6">
      <c r="A61" s="39" t="s">
        <v>269</v>
      </c>
      <c r="C61" s="47"/>
      <c r="F61" s="47"/>
    </row>
    <row r="62" spans="1:6" ht="55.5">
      <c r="A62" s="39" t="s">
        <v>269</v>
      </c>
      <c r="C62" s="50" t="s">
        <v>961</v>
      </c>
      <c r="F62" s="50" t="str">
        <f>C62</f>
        <v>JJFK25008392-2/3</v>
      </c>
    </row>
    <row r="63" spans="1:6" ht="24" customHeight="1">
      <c r="A63" s="39" t="s">
        <v>269</v>
      </c>
    </row>
    <row r="64" spans="1:6" ht="25.15" customHeight="1">
      <c r="A64" s="39" t="s">
        <v>269</v>
      </c>
      <c r="C64" s="54" t="s">
        <v>948</v>
      </c>
      <c r="F64" s="54" t="str">
        <f>C64</f>
        <v>2026-02</v>
      </c>
    </row>
    <row r="65" spans="1:6" ht="130.9" customHeight="1">
      <c r="A65" s="39" t="s">
        <v>269</v>
      </c>
      <c r="C65" s="46">
        <v>10</v>
      </c>
      <c r="F65" s="46">
        <f>C65</f>
        <v>10</v>
      </c>
    </row>
    <row r="66" spans="1:6">
      <c r="A66" s="39" t="s">
        <v>269</v>
      </c>
      <c r="C66" s="47"/>
      <c r="F66" s="47"/>
    </row>
    <row r="67" spans="1:6" ht="17.25">
      <c r="A67" s="39" t="s">
        <v>269</v>
      </c>
      <c r="C67" s="48" t="s">
        <v>434</v>
      </c>
      <c r="F67" s="48" t="str">
        <f>C67</f>
        <v>5U92-500019-11-P-KIT FRAME STEP MAINTE</v>
      </c>
    </row>
    <row r="68" spans="1:6">
      <c r="A68" s="39" t="s">
        <v>269</v>
      </c>
      <c r="C68" s="47"/>
      <c r="F68" s="47"/>
    </row>
    <row r="69" spans="1:6" ht="55.5">
      <c r="A69" s="39" t="s">
        <v>269</v>
      </c>
      <c r="C69" s="50" t="s">
        <v>962</v>
      </c>
      <c r="F69" s="50" t="str">
        <f>C69</f>
        <v>JJFK25008392-3/3</v>
      </c>
    </row>
    <row r="70" spans="1:6" ht="24.6" customHeight="1">
      <c r="A70" s="39" t="s">
        <v>269</v>
      </c>
    </row>
    <row r="71" spans="1:6" ht="24.6" customHeight="1">
      <c r="A71" s="39" t="s">
        <v>596</v>
      </c>
      <c r="C71" s="54" t="s">
        <v>948</v>
      </c>
      <c r="F71" s="54" t="str">
        <f>C71</f>
        <v>2026-02</v>
      </c>
    </row>
    <row r="72" spans="1:6" ht="130.9" customHeight="1">
      <c r="A72" s="39" t="s">
        <v>268</v>
      </c>
      <c r="C72" s="46">
        <v>11</v>
      </c>
      <c r="D72" s="49"/>
      <c r="E72" s="49"/>
      <c r="F72" s="46">
        <f>C72</f>
        <v>11</v>
      </c>
    </row>
    <row r="73" spans="1:6">
      <c r="A73" s="39" t="s">
        <v>268</v>
      </c>
      <c r="C73" s="47"/>
      <c r="F73" s="47"/>
    </row>
    <row r="74" spans="1:6" ht="17.25">
      <c r="A74" s="39" t="s">
        <v>268</v>
      </c>
      <c r="C74" s="48" t="s">
        <v>946</v>
      </c>
      <c r="F74" s="48" t="str">
        <f>C74</f>
        <v>5U80-000082-11-P-KIT FRAME STEP PM CS45</v>
      </c>
    </row>
    <row r="75" spans="1:6">
      <c r="A75" s="39" t="s">
        <v>268</v>
      </c>
      <c r="C75" s="47"/>
      <c r="F75" s="47"/>
    </row>
    <row r="76" spans="1:6" ht="55.5">
      <c r="A76" s="39" t="s">
        <v>268</v>
      </c>
      <c r="C76" s="50" t="s">
        <v>980</v>
      </c>
      <c r="F76" s="50" t="str">
        <f>C76</f>
        <v>JJFK25008450-1/6</v>
      </c>
    </row>
    <row r="77" spans="1:6" ht="24" customHeight="1">
      <c r="A77" s="39" t="s">
        <v>268</v>
      </c>
    </row>
    <row r="78" spans="1:6" ht="25.15" customHeight="1">
      <c r="A78" s="39" t="s">
        <v>268</v>
      </c>
      <c r="C78" s="54" t="s">
        <v>948</v>
      </c>
      <c r="F78" s="54" t="str">
        <f>C78</f>
        <v>2026-02</v>
      </c>
    </row>
    <row r="79" spans="1:6" ht="130.9" customHeight="1">
      <c r="A79" s="39" t="s">
        <v>268</v>
      </c>
      <c r="C79" s="46">
        <v>12</v>
      </c>
      <c r="F79" s="46">
        <f>C79</f>
        <v>12</v>
      </c>
    </row>
    <row r="80" spans="1:6">
      <c r="A80" s="39" t="s">
        <v>268</v>
      </c>
      <c r="C80" s="47"/>
      <c r="F80" s="47"/>
    </row>
    <row r="81" spans="1:6" ht="17.25">
      <c r="A81" s="39" t="s">
        <v>268</v>
      </c>
      <c r="C81" s="48" t="s">
        <v>919</v>
      </c>
      <c r="F81" s="48" t="str">
        <f>C81</f>
        <v>5U80-000082-11-P-KIT FRAME STEP PM CS45</v>
      </c>
    </row>
    <row r="82" spans="1:6">
      <c r="A82" s="39" t="s">
        <v>268</v>
      </c>
      <c r="C82" s="47"/>
      <c r="F82" s="47"/>
    </row>
    <row r="83" spans="1:6" ht="55.5">
      <c r="A83" s="39" t="s">
        <v>268</v>
      </c>
      <c r="C83" s="50" t="s">
        <v>981</v>
      </c>
      <c r="F83" s="50" t="str">
        <f>C83</f>
        <v>JJFK25008450-2/6</v>
      </c>
    </row>
    <row r="84" spans="1:6" ht="24.6" customHeight="1">
      <c r="A84" s="39" t="s">
        <v>268</v>
      </c>
    </row>
    <row r="85" spans="1:6" ht="24.6" customHeight="1">
      <c r="A85" s="39" t="s">
        <v>599</v>
      </c>
      <c r="C85" s="54" t="s">
        <v>948</v>
      </c>
      <c r="F85" s="54" t="str">
        <f>C85</f>
        <v>2026-02</v>
      </c>
    </row>
    <row r="86" spans="1:6" ht="130.9" customHeight="1">
      <c r="A86" s="39" t="s">
        <v>267</v>
      </c>
      <c r="C86" s="46">
        <v>13</v>
      </c>
      <c r="D86" s="49"/>
      <c r="E86" s="49"/>
      <c r="F86" s="46">
        <f>C86</f>
        <v>13</v>
      </c>
    </row>
    <row r="87" spans="1:6">
      <c r="A87" s="39" t="s">
        <v>267</v>
      </c>
      <c r="C87" s="47"/>
      <c r="F87" s="47"/>
    </row>
    <row r="88" spans="1:6" ht="17.25">
      <c r="A88" s="39" t="s">
        <v>267</v>
      </c>
      <c r="C88" s="48" t="s">
        <v>919</v>
      </c>
      <c r="F88" s="48" t="str">
        <f>C88</f>
        <v>5U80-000082-11-P-KIT FRAME STEP PM CS45</v>
      </c>
    </row>
    <row r="89" spans="1:6">
      <c r="A89" s="39" t="s">
        <v>267</v>
      </c>
      <c r="C89" s="47"/>
      <c r="F89" s="47"/>
    </row>
    <row r="90" spans="1:6" ht="55.5">
      <c r="A90" s="39" t="s">
        <v>267</v>
      </c>
      <c r="C90" s="50" t="s">
        <v>982</v>
      </c>
      <c r="F90" s="50" t="str">
        <f>C90</f>
        <v>JJFK25008450-3/6</v>
      </c>
    </row>
    <row r="91" spans="1:6" ht="24" customHeight="1">
      <c r="A91" s="39" t="s">
        <v>267</v>
      </c>
    </row>
    <row r="92" spans="1:6" ht="25.15" customHeight="1">
      <c r="A92" s="39" t="s">
        <v>267</v>
      </c>
      <c r="C92" s="54" t="s">
        <v>948</v>
      </c>
      <c r="F92" s="54" t="str">
        <f>C92</f>
        <v>2026-02</v>
      </c>
    </row>
    <row r="93" spans="1:6" ht="130.9" customHeight="1">
      <c r="A93" s="39" t="s">
        <v>267</v>
      </c>
      <c r="C93" s="46">
        <v>14</v>
      </c>
      <c r="F93" s="46">
        <f>C93</f>
        <v>14</v>
      </c>
    </row>
    <row r="94" spans="1:6">
      <c r="A94" s="39" t="s">
        <v>267</v>
      </c>
      <c r="C94" s="47"/>
      <c r="F94" s="47"/>
    </row>
    <row r="95" spans="1:6" ht="17.25">
      <c r="A95" s="39" t="s">
        <v>267</v>
      </c>
      <c r="C95" s="48" t="s">
        <v>919</v>
      </c>
      <c r="F95" s="48" t="str">
        <f>C95</f>
        <v>5U80-000082-11-P-KIT FRAME STEP PM CS45</v>
      </c>
    </row>
    <row r="96" spans="1:6">
      <c r="A96" s="39" t="s">
        <v>267</v>
      </c>
      <c r="C96" s="47"/>
      <c r="F96" s="47"/>
    </row>
    <row r="97" spans="1:6" ht="55.5">
      <c r="A97" s="39" t="s">
        <v>267</v>
      </c>
      <c r="C97" s="50" t="s">
        <v>983</v>
      </c>
      <c r="F97" s="50" t="str">
        <f>C97</f>
        <v>JJFK25008450-4/6</v>
      </c>
    </row>
    <row r="98" spans="1:6" ht="24.6" customHeight="1">
      <c r="A98" s="39" t="s">
        <v>267</v>
      </c>
    </row>
    <row r="99" spans="1:6" ht="24.6" customHeight="1">
      <c r="A99" s="39" t="s">
        <v>603</v>
      </c>
      <c r="C99" s="54" t="s">
        <v>948</v>
      </c>
      <c r="F99" s="54" t="str">
        <f>C99</f>
        <v>2026-02</v>
      </c>
    </row>
    <row r="100" spans="1:6" ht="130.9" customHeight="1">
      <c r="A100" s="39" t="s">
        <v>266</v>
      </c>
      <c r="C100" s="46">
        <v>15</v>
      </c>
      <c r="D100" s="49"/>
      <c r="E100" s="49"/>
      <c r="F100" s="46">
        <f>C100</f>
        <v>15</v>
      </c>
    </row>
    <row r="101" spans="1:6">
      <c r="A101" s="39" t="s">
        <v>266</v>
      </c>
      <c r="C101" s="47"/>
      <c r="F101" s="47"/>
    </row>
    <row r="102" spans="1:6" ht="17.25">
      <c r="A102" s="39" t="s">
        <v>266</v>
      </c>
      <c r="C102" s="48" t="s">
        <v>919</v>
      </c>
      <c r="F102" s="48" t="str">
        <f>C102</f>
        <v>5U80-000082-11-P-KIT FRAME STEP PM CS45</v>
      </c>
    </row>
    <row r="103" spans="1:6">
      <c r="A103" s="39" t="s">
        <v>266</v>
      </c>
      <c r="C103" s="47"/>
      <c r="F103" s="47"/>
    </row>
    <row r="104" spans="1:6" ht="55.5">
      <c r="A104" s="39" t="s">
        <v>266</v>
      </c>
      <c r="C104" s="50" t="s">
        <v>984</v>
      </c>
      <c r="F104" s="50" t="str">
        <f>C104</f>
        <v>JJFK25008450-5/6</v>
      </c>
    </row>
    <row r="105" spans="1:6" ht="24" customHeight="1">
      <c r="A105" s="39" t="s">
        <v>266</v>
      </c>
    </row>
    <row r="106" spans="1:6" ht="25.15" customHeight="1">
      <c r="A106" s="39" t="s">
        <v>266</v>
      </c>
      <c r="C106" s="54" t="s">
        <v>948</v>
      </c>
      <c r="F106" s="54" t="str">
        <f>C106</f>
        <v>2026-02</v>
      </c>
    </row>
    <row r="107" spans="1:6" ht="130.9" customHeight="1">
      <c r="A107" s="39" t="s">
        <v>266</v>
      </c>
      <c r="C107" s="46">
        <v>16</v>
      </c>
      <c r="F107" s="46">
        <f>C107</f>
        <v>16</v>
      </c>
    </row>
    <row r="108" spans="1:6">
      <c r="A108" s="39" t="s">
        <v>266</v>
      </c>
      <c r="C108" s="47"/>
      <c r="F108" s="47"/>
    </row>
    <row r="109" spans="1:6" ht="17.25">
      <c r="A109" s="39" t="s">
        <v>266</v>
      </c>
      <c r="C109" s="48" t="s">
        <v>919</v>
      </c>
      <c r="F109" s="48" t="str">
        <f>C109</f>
        <v>5U80-000082-11-P-KIT FRAME STEP PM CS45</v>
      </c>
    </row>
    <row r="110" spans="1:6">
      <c r="A110" s="39" t="s">
        <v>266</v>
      </c>
      <c r="C110" s="47"/>
      <c r="F110" s="47"/>
    </row>
    <row r="111" spans="1:6" ht="55.5">
      <c r="A111" s="39" t="s">
        <v>266</v>
      </c>
      <c r="C111" s="50" t="s">
        <v>985</v>
      </c>
      <c r="F111" s="50" t="str">
        <f>C111</f>
        <v>JJFK25008450-6/6</v>
      </c>
    </row>
    <row r="112" spans="1:6" ht="24.6" customHeight="1">
      <c r="A112" s="39" t="s">
        <v>266</v>
      </c>
    </row>
    <row r="113" spans="1:6" ht="24.6" customHeight="1">
      <c r="A113" s="39" t="s">
        <v>604</v>
      </c>
      <c r="C113" s="54" t="s">
        <v>948</v>
      </c>
      <c r="F113" s="54" t="str">
        <f>C113</f>
        <v>2026-02</v>
      </c>
    </row>
    <row r="114" spans="1:6" ht="130.9" customHeight="1">
      <c r="A114" s="39" t="s">
        <v>265</v>
      </c>
      <c r="C114" s="46">
        <v>17</v>
      </c>
      <c r="D114" s="49"/>
      <c r="E114" s="49"/>
      <c r="F114" s="46">
        <f>C114</f>
        <v>17</v>
      </c>
    </row>
    <row r="115" spans="1:6">
      <c r="A115" s="39" t="s">
        <v>265</v>
      </c>
      <c r="C115" s="47"/>
      <c r="F115" s="47"/>
    </row>
    <row r="116" spans="1:6" ht="17.25">
      <c r="A116" s="39" t="s">
        <v>265</v>
      </c>
      <c r="C116" s="48" t="s">
        <v>1012</v>
      </c>
      <c r="F116" s="48" t="str">
        <f>C116</f>
        <v>2L29-000112-12-P-KIT RACK SYM</v>
      </c>
    </row>
    <row r="117" spans="1:6">
      <c r="A117" s="39" t="s">
        <v>265</v>
      </c>
      <c r="C117" s="47"/>
      <c r="F117" s="47"/>
    </row>
    <row r="118" spans="1:6" ht="55.5">
      <c r="A118" s="39" t="s">
        <v>265</v>
      </c>
      <c r="C118" s="50" t="s">
        <v>992</v>
      </c>
      <c r="F118" s="50" t="str">
        <f>C118</f>
        <v>JJFK25007596-1/3</v>
      </c>
    </row>
    <row r="119" spans="1:6" ht="24" customHeight="1">
      <c r="A119" s="39" t="s">
        <v>265</v>
      </c>
    </row>
    <row r="120" spans="1:6" ht="25.15" customHeight="1">
      <c r="A120" s="39" t="s">
        <v>265</v>
      </c>
      <c r="C120" s="54" t="s">
        <v>948</v>
      </c>
      <c r="F120" s="54" t="str">
        <f>C120</f>
        <v>2026-02</v>
      </c>
    </row>
    <row r="121" spans="1:6" ht="130.9" customHeight="1">
      <c r="A121" s="39" t="s">
        <v>265</v>
      </c>
      <c r="C121" s="46">
        <v>18</v>
      </c>
      <c r="F121" s="46">
        <f>C121</f>
        <v>18</v>
      </c>
    </row>
    <row r="122" spans="1:6">
      <c r="A122" s="39" t="s">
        <v>265</v>
      </c>
      <c r="C122" s="47"/>
      <c r="F122" s="47"/>
    </row>
    <row r="123" spans="1:6" ht="17.25">
      <c r="A123" s="39" t="s">
        <v>265</v>
      </c>
      <c r="C123" s="48" t="s">
        <v>991</v>
      </c>
      <c r="F123" s="48" t="str">
        <f>C123</f>
        <v>2L29-000112-12-P-KIT RACK SYM</v>
      </c>
    </row>
    <row r="124" spans="1:6">
      <c r="A124" s="39" t="s">
        <v>265</v>
      </c>
      <c r="C124" s="47"/>
      <c r="F124" s="47"/>
    </row>
    <row r="125" spans="1:6" ht="55.5">
      <c r="A125" s="39" t="s">
        <v>265</v>
      </c>
      <c r="C125" s="50" t="s">
        <v>993</v>
      </c>
      <c r="F125" s="50" t="str">
        <f>C125</f>
        <v>JJFK25007596-2/3</v>
      </c>
    </row>
    <row r="126" spans="1:6" ht="24.6" customHeight="1">
      <c r="A126" s="39" t="s">
        <v>265</v>
      </c>
    </row>
    <row r="127" spans="1:6" ht="24.6" customHeight="1">
      <c r="A127" s="39" t="s">
        <v>610</v>
      </c>
      <c r="C127" s="54" t="s">
        <v>948</v>
      </c>
      <c r="F127" s="54" t="str">
        <f>C127</f>
        <v>2026-02</v>
      </c>
    </row>
    <row r="128" spans="1:6" ht="130.9" customHeight="1">
      <c r="A128" s="39" t="s">
        <v>262</v>
      </c>
      <c r="C128" s="46">
        <v>19</v>
      </c>
      <c r="D128" s="49"/>
      <c r="E128" s="49"/>
      <c r="F128" s="46">
        <f>C128</f>
        <v>19</v>
      </c>
    </row>
    <row r="129" spans="1:6">
      <c r="A129" s="39" t="s">
        <v>262</v>
      </c>
      <c r="C129" s="47"/>
      <c r="F129" s="47"/>
    </row>
    <row r="130" spans="1:6" ht="17.25">
      <c r="A130" s="39" t="s">
        <v>262</v>
      </c>
      <c r="C130" s="48" t="s">
        <v>991</v>
      </c>
      <c r="F130" s="48" t="str">
        <f>C130</f>
        <v>2L29-000112-12-P-KIT RACK SYM</v>
      </c>
    </row>
    <row r="131" spans="1:6">
      <c r="A131" s="39" t="s">
        <v>262</v>
      </c>
      <c r="C131" s="47"/>
      <c r="F131" s="47"/>
    </row>
    <row r="132" spans="1:6" ht="55.5">
      <c r="A132" s="39" t="s">
        <v>262</v>
      </c>
      <c r="C132" s="50" t="s">
        <v>994</v>
      </c>
      <c r="F132" s="50" t="str">
        <f>C132</f>
        <v>JJFK25007596-3/3</v>
      </c>
    </row>
    <row r="133" spans="1:6" ht="24" customHeight="1">
      <c r="A133" s="39" t="s">
        <v>262</v>
      </c>
    </row>
    <row r="134" spans="1:6" ht="25.15" customHeight="1">
      <c r="A134" s="39" t="s">
        <v>262</v>
      </c>
      <c r="C134" s="54" t="s">
        <v>948</v>
      </c>
      <c r="F134" s="54" t="str">
        <f>C134</f>
        <v>2026-02</v>
      </c>
    </row>
    <row r="135" spans="1:6" ht="130.9" customHeight="1">
      <c r="A135" s="39" t="s">
        <v>262</v>
      </c>
      <c r="C135" s="46">
        <v>20</v>
      </c>
      <c r="F135" s="46">
        <f>C135</f>
        <v>20</v>
      </c>
    </row>
    <row r="136" spans="1:6">
      <c r="A136" s="39" t="s">
        <v>262</v>
      </c>
      <c r="C136" s="47"/>
      <c r="F136" s="47"/>
    </row>
    <row r="137" spans="1:6" ht="17.25">
      <c r="A137" s="39" t="s">
        <v>262</v>
      </c>
      <c r="C137" s="48" t="s">
        <v>991</v>
      </c>
      <c r="F137" s="48" t="str">
        <f>C137</f>
        <v>2L29-000112-12-P-KIT RACK SYM</v>
      </c>
    </row>
    <row r="138" spans="1:6">
      <c r="A138" s="39" t="s">
        <v>262</v>
      </c>
      <c r="C138" s="47"/>
      <c r="F138" s="47"/>
    </row>
    <row r="139" spans="1:6" ht="55.5">
      <c r="A139" s="39" t="s">
        <v>262</v>
      </c>
      <c r="C139" s="50" t="s">
        <v>1013</v>
      </c>
      <c r="F139" s="50" t="str">
        <f>C139</f>
        <v>JJFK25007597</v>
      </c>
    </row>
    <row r="140" spans="1:6" ht="24.6" customHeight="1">
      <c r="A140" s="39" t="s">
        <v>262</v>
      </c>
    </row>
    <row r="141" spans="1:6" ht="24.6" customHeight="1">
      <c r="A141" s="39" t="s">
        <v>615</v>
      </c>
      <c r="C141" s="54" t="s">
        <v>948</v>
      </c>
      <c r="F141" s="54" t="str">
        <f>C141</f>
        <v>2026-02</v>
      </c>
    </row>
    <row r="142" spans="1:6" ht="130.9" customHeight="1">
      <c r="A142" s="39" t="s">
        <v>614</v>
      </c>
      <c r="C142" s="46">
        <v>21</v>
      </c>
      <c r="D142" s="49"/>
      <c r="E142" s="49"/>
      <c r="F142" s="46">
        <f>C142</f>
        <v>21</v>
      </c>
    </row>
    <row r="143" spans="1:6">
      <c r="A143" s="39" t="s">
        <v>614</v>
      </c>
      <c r="C143" s="47"/>
      <c r="F143" s="47"/>
    </row>
    <row r="144" spans="1:6" ht="17.25">
      <c r="A144" s="39" t="s">
        <v>614</v>
      </c>
      <c r="C144" s="48" t="s">
        <v>991</v>
      </c>
      <c r="F144" s="48" t="str">
        <f>C144</f>
        <v>2L29-000112-12-P-KIT RACK SYM</v>
      </c>
    </row>
    <row r="145" spans="1:6">
      <c r="A145" s="39" t="s">
        <v>614</v>
      </c>
      <c r="C145" s="47"/>
      <c r="F145" s="47"/>
    </row>
    <row r="146" spans="1:6" ht="55.5">
      <c r="A146" s="39" t="s">
        <v>614</v>
      </c>
      <c r="C146" s="50" t="s">
        <v>995</v>
      </c>
      <c r="F146" s="50" t="str">
        <f>C146</f>
        <v>JJFK25007703-1/4</v>
      </c>
    </row>
    <row r="147" spans="1:6" ht="24" customHeight="1">
      <c r="A147" s="39" t="s">
        <v>614</v>
      </c>
    </row>
    <row r="148" spans="1:6" ht="25.15" customHeight="1">
      <c r="A148" s="39" t="s">
        <v>614</v>
      </c>
      <c r="C148" s="54" t="s">
        <v>948</v>
      </c>
      <c r="F148" s="54" t="str">
        <f>C148</f>
        <v>2026-02</v>
      </c>
    </row>
    <row r="149" spans="1:6" ht="130.9" customHeight="1">
      <c r="A149" s="39" t="s">
        <v>614</v>
      </c>
      <c r="C149" s="46">
        <v>22</v>
      </c>
      <c r="F149" s="46">
        <f>C149</f>
        <v>22</v>
      </c>
    </row>
    <row r="150" spans="1:6">
      <c r="A150" s="39" t="s">
        <v>614</v>
      </c>
      <c r="C150" s="47"/>
      <c r="F150" s="47"/>
    </row>
    <row r="151" spans="1:6" ht="17.25">
      <c r="A151" s="39" t="s">
        <v>614</v>
      </c>
      <c r="C151" s="48" t="s">
        <v>991</v>
      </c>
      <c r="F151" s="48" t="str">
        <f>C151</f>
        <v>2L29-000112-12-P-KIT RACK SYM</v>
      </c>
    </row>
    <row r="152" spans="1:6">
      <c r="A152" s="39" t="s">
        <v>614</v>
      </c>
      <c r="C152" s="47"/>
      <c r="F152" s="47"/>
    </row>
    <row r="153" spans="1:6" ht="55.5">
      <c r="A153" s="39" t="s">
        <v>614</v>
      </c>
      <c r="C153" s="50" t="s">
        <v>996</v>
      </c>
      <c r="F153" s="50" t="str">
        <f>C153</f>
        <v>JJFK25007703-2/4</v>
      </c>
    </row>
    <row r="154" spans="1:6" ht="24.6" customHeight="1">
      <c r="A154" s="39" t="s">
        <v>614</v>
      </c>
    </row>
    <row r="155" spans="1:6" ht="24.6" customHeight="1">
      <c r="A155" s="39" t="s">
        <v>618</v>
      </c>
      <c r="C155" s="54" t="s">
        <v>948</v>
      </c>
      <c r="F155" s="54" t="str">
        <f>C155</f>
        <v>2026-02</v>
      </c>
    </row>
    <row r="156" spans="1:6" ht="130.9" customHeight="1">
      <c r="A156" s="39" t="s">
        <v>259</v>
      </c>
      <c r="C156" s="46">
        <v>23</v>
      </c>
      <c r="D156" s="49"/>
      <c r="E156" s="49"/>
      <c r="F156" s="46">
        <f>C156</f>
        <v>23</v>
      </c>
    </row>
    <row r="157" spans="1:6">
      <c r="A157" s="39" t="s">
        <v>259</v>
      </c>
      <c r="C157" s="47"/>
      <c r="F157" s="47"/>
    </row>
    <row r="158" spans="1:6" ht="17.25">
      <c r="A158" s="39" t="s">
        <v>259</v>
      </c>
      <c r="C158" s="48" t="s">
        <v>263</v>
      </c>
      <c r="F158" s="48" t="str">
        <f>C158</f>
        <v>X5U80-000168-11 P-KIT LLM2-SIDE STEP VTC</v>
      </c>
    </row>
    <row r="159" spans="1:6">
      <c r="A159" s="39" t="s">
        <v>259</v>
      </c>
      <c r="C159" s="47"/>
      <c r="F159" s="47"/>
    </row>
    <row r="160" spans="1:6" ht="55.5">
      <c r="A160" s="39" t="s">
        <v>259</v>
      </c>
      <c r="C160" s="50" t="s">
        <v>997</v>
      </c>
      <c r="F160" s="50" t="str">
        <f>C160</f>
        <v>JJFK25007703-3/4</v>
      </c>
    </row>
    <row r="161" spans="1:6" ht="24" customHeight="1">
      <c r="A161" s="39" t="s">
        <v>259</v>
      </c>
    </row>
    <row r="162" spans="1:6" ht="25.15" customHeight="1">
      <c r="A162" s="39" t="s">
        <v>259</v>
      </c>
      <c r="C162" s="54" t="s">
        <v>948</v>
      </c>
      <c r="F162" s="54" t="str">
        <f>C162</f>
        <v>2026-02</v>
      </c>
    </row>
    <row r="163" spans="1:6" ht="130.9" customHeight="1">
      <c r="A163" s="39" t="s">
        <v>259</v>
      </c>
      <c r="C163" s="46">
        <v>24</v>
      </c>
      <c r="F163" s="46">
        <f>C163</f>
        <v>24</v>
      </c>
    </row>
    <row r="164" spans="1:6">
      <c r="A164" s="39" t="s">
        <v>259</v>
      </c>
      <c r="C164" s="47"/>
      <c r="F164" s="47"/>
    </row>
    <row r="165" spans="1:6" ht="17.25">
      <c r="A165" s="39" t="s">
        <v>259</v>
      </c>
      <c r="C165" s="48" t="s">
        <v>601</v>
      </c>
      <c r="F165" s="48" t="str">
        <f>C165</f>
        <v>X-CX29-000006-14P4-P-KIT LLM-SIDESTEPVTH</v>
      </c>
    </row>
    <row r="166" spans="1:6">
      <c r="A166" s="39" t="s">
        <v>259</v>
      </c>
      <c r="C166" s="47"/>
      <c r="F166" s="47"/>
    </row>
    <row r="167" spans="1:6" ht="55.5">
      <c r="A167" s="39" t="s">
        <v>259</v>
      </c>
      <c r="C167" s="50" t="s">
        <v>998</v>
      </c>
      <c r="F167" s="50" t="str">
        <f>C167</f>
        <v>JJFK25007703-4/4</v>
      </c>
    </row>
    <row r="168" spans="1:6" ht="24.6" customHeight="1">
      <c r="A168" s="39" t="s">
        <v>259</v>
      </c>
    </row>
    <row r="169" spans="1:6" ht="24.6" customHeight="1">
      <c r="A169" s="39" t="s">
        <v>621</v>
      </c>
      <c r="C169" s="54" t="s">
        <v>948</v>
      </c>
      <c r="F169" s="54" t="str">
        <f>C169</f>
        <v>2026-02</v>
      </c>
    </row>
    <row r="170" spans="1:6" ht="130.9" customHeight="1">
      <c r="A170" s="39" t="s">
        <v>260</v>
      </c>
      <c r="C170" s="46">
        <v>25</v>
      </c>
      <c r="D170" s="49"/>
      <c r="E170" s="49"/>
      <c r="F170" s="46">
        <f>C170</f>
        <v>25</v>
      </c>
    </row>
    <row r="171" spans="1:6">
      <c r="A171" s="39" t="s">
        <v>260</v>
      </c>
      <c r="C171" s="47"/>
      <c r="F171" s="47"/>
    </row>
    <row r="172" spans="1:6" ht="17.25">
      <c r="A172" s="39" t="s">
        <v>260</v>
      </c>
      <c r="C172" s="48" t="s">
        <v>1005</v>
      </c>
      <c r="F172" s="48" t="str">
        <f>C172</f>
        <v>5U80-000577-11-P-KIT LLM2-SIDESTEPVTC</v>
      </c>
    </row>
    <row r="173" spans="1:6">
      <c r="A173" s="39" t="s">
        <v>260</v>
      </c>
      <c r="C173" s="47"/>
      <c r="F173" s="47"/>
    </row>
    <row r="174" spans="1:6" ht="55.5">
      <c r="A174" s="39" t="s">
        <v>260</v>
      </c>
      <c r="C174" s="50" t="s">
        <v>1014</v>
      </c>
      <c r="F174" s="50" t="str">
        <f>C174</f>
        <v>JJFK25008202</v>
      </c>
    </row>
    <row r="175" spans="1:6" ht="24" customHeight="1">
      <c r="A175" s="39" t="s">
        <v>260</v>
      </c>
    </row>
    <row r="176" spans="1:6" ht="25.15" customHeight="1">
      <c r="A176" s="39" t="s">
        <v>260</v>
      </c>
      <c r="C176" s="54" t="s">
        <v>948</v>
      </c>
      <c r="F176" s="54" t="str">
        <f>C176</f>
        <v>2026-02</v>
      </c>
    </row>
    <row r="177" spans="1:6" ht="130.9" customHeight="1">
      <c r="A177" s="39" t="s">
        <v>260</v>
      </c>
      <c r="C177" s="46">
        <v>26</v>
      </c>
      <c r="F177" s="46">
        <f>C177</f>
        <v>26</v>
      </c>
    </row>
    <row r="178" spans="1:6">
      <c r="A178" s="39" t="s">
        <v>260</v>
      </c>
      <c r="C178" s="47"/>
      <c r="F178" s="47"/>
    </row>
    <row r="179" spans="1:6" ht="17.25">
      <c r="A179" s="39" t="s">
        <v>260</v>
      </c>
      <c r="C179" s="48" t="s">
        <v>686</v>
      </c>
      <c r="F179" s="48" t="str">
        <f>C179</f>
        <v>5U92-500019-11-P-KIT FRAME STEP MAINTE</v>
      </c>
    </row>
    <row r="180" spans="1:6">
      <c r="A180" s="39" t="s">
        <v>260</v>
      </c>
      <c r="C180" s="47"/>
      <c r="F180" s="47"/>
    </row>
    <row r="181" spans="1:6" ht="55.5">
      <c r="A181" s="39" t="s">
        <v>260</v>
      </c>
      <c r="C181" s="50" t="s">
        <v>1007</v>
      </c>
      <c r="F181" s="50" t="str">
        <f>C181</f>
        <v>JJFK25008393-1/3</v>
      </c>
    </row>
    <row r="182" spans="1:6" ht="24.6" customHeight="1">
      <c r="A182" s="39" t="s">
        <v>260</v>
      </c>
    </row>
    <row r="183" spans="1:6" ht="24.6" customHeight="1">
      <c r="A183" s="39" t="s">
        <v>622</v>
      </c>
      <c r="C183" s="54" t="s">
        <v>948</v>
      </c>
      <c r="F183" s="54" t="str">
        <f>C183</f>
        <v>2026-02</v>
      </c>
    </row>
    <row r="184" spans="1:6" ht="130.9" customHeight="1">
      <c r="A184" s="39" t="s">
        <v>261</v>
      </c>
      <c r="C184" s="46">
        <v>27</v>
      </c>
      <c r="D184" s="49"/>
      <c r="E184" s="49"/>
      <c r="F184" s="46">
        <f>C184</f>
        <v>27</v>
      </c>
    </row>
    <row r="185" spans="1:6">
      <c r="A185" s="39" t="s">
        <v>261</v>
      </c>
      <c r="C185" s="47"/>
      <c r="F185" s="47"/>
    </row>
    <row r="186" spans="1:6" ht="17.25">
      <c r="A186" s="39" t="s">
        <v>261</v>
      </c>
      <c r="C186" s="48" t="s">
        <v>434</v>
      </c>
      <c r="F186" s="48" t="str">
        <f>C186</f>
        <v>5U92-500019-11-P-KIT FRAME STEP MAINTE</v>
      </c>
    </row>
    <row r="187" spans="1:6">
      <c r="A187" s="39" t="s">
        <v>261</v>
      </c>
      <c r="C187" s="47"/>
      <c r="F187" s="47"/>
    </row>
    <row r="188" spans="1:6" ht="55.5">
      <c r="A188" s="39" t="s">
        <v>261</v>
      </c>
      <c r="C188" s="50" t="s">
        <v>1008</v>
      </c>
      <c r="F188" s="50" t="str">
        <f>C188</f>
        <v>JJFK25008393-2/3</v>
      </c>
    </row>
    <row r="189" spans="1:6" ht="24" customHeight="1">
      <c r="A189" s="39" t="s">
        <v>261</v>
      </c>
    </row>
    <row r="190" spans="1:6" ht="25.15" customHeight="1">
      <c r="A190" s="39" t="s">
        <v>261</v>
      </c>
      <c r="C190" s="54" t="s">
        <v>948</v>
      </c>
      <c r="F190" s="54" t="str">
        <f>C190</f>
        <v>2026-02</v>
      </c>
    </row>
    <row r="191" spans="1:6" ht="130.9" customHeight="1">
      <c r="A191" s="39" t="s">
        <v>261</v>
      </c>
      <c r="C191" s="46">
        <v>28</v>
      </c>
      <c r="F191" s="46">
        <f>C191</f>
        <v>28</v>
      </c>
    </row>
    <row r="192" spans="1:6">
      <c r="A192" s="39" t="s">
        <v>261</v>
      </c>
      <c r="C192" s="47"/>
      <c r="F192" s="47"/>
    </row>
    <row r="193" spans="1:6" ht="17.25">
      <c r="A193" s="39" t="s">
        <v>261</v>
      </c>
      <c r="C193" s="48" t="s">
        <v>434</v>
      </c>
      <c r="F193" s="48" t="str">
        <f>C193</f>
        <v>5U92-500019-11-P-KIT FRAME STEP MAINTE</v>
      </c>
    </row>
    <row r="194" spans="1:6">
      <c r="A194" s="39" t="s">
        <v>261</v>
      </c>
      <c r="C194" s="47"/>
      <c r="F194" s="47"/>
    </row>
    <row r="195" spans="1:6" ht="55.5">
      <c r="A195" s="39" t="s">
        <v>261</v>
      </c>
      <c r="C195" s="50" t="s">
        <v>1009</v>
      </c>
      <c r="F195" s="50" t="str">
        <f>C195</f>
        <v>JJFK25008393-3/3</v>
      </c>
    </row>
    <row r="196" spans="1:6" ht="24.6" customHeight="1">
      <c r="A196" s="39" t="s">
        <v>261</v>
      </c>
    </row>
    <row r="197" spans="1:6" ht="24.6" customHeight="1">
      <c r="A197" s="39" t="s">
        <v>623</v>
      </c>
      <c r="C197" s="54" t="s">
        <v>948</v>
      </c>
      <c r="F197" s="54" t="str">
        <f>C197</f>
        <v>2026-02</v>
      </c>
    </row>
    <row r="198" spans="1:6" ht="130.9" customHeight="1">
      <c r="A198" s="39" t="s">
        <v>275</v>
      </c>
      <c r="C198" s="46">
        <v>29</v>
      </c>
      <c r="D198" s="49"/>
      <c r="E198" s="49"/>
      <c r="F198" s="46">
        <f>C198</f>
        <v>29</v>
      </c>
    </row>
    <row r="199" spans="1:6">
      <c r="A199" s="39" t="s">
        <v>275</v>
      </c>
      <c r="C199" s="47"/>
      <c r="F199" s="47"/>
    </row>
    <row r="200" spans="1:6" ht="17.25">
      <c r="A200" s="39" t="s">
        <v>275</v>
      </c>
      <c r="C200" s="48" t="s">
        <v>946</v>
      </c>
      <c r="F200" s="48" t="str">
        <f>C200</f>
        <v>5U80-000082-11-P-KIT FRAME STEP PM CS45</v>
      </c>
    </row>
    <row r="201" spans="1:6">
      <c r="A201" s="39" t="s">
        <v>275</v>
      </c>
      <c r="C201" s="47"/>
      <c r="F201" s="47"/>
    </row>
    <row r="202" spans="1:6" ht="55.5">
      <c r="A202" s="39" t="s">
        <v>275</v>
      </c>
      <c r="C202" s="50" t="s">
        <v>1054</v>
      </c>
      <c r="F202" s="50" t="str">
        <f>C202</f>
        <v>JJFK25008451-1/6</v>
      </c>
    </row>
    <row r="203" spans="1:6" ht="24" customHeight="1">
      <c r="A203" s="39" t="s">
        <v>275</v>
      </c>
    </row>
    <row r="204" spans="1:6" ht="25.15" customHeight="1">
      <c r="A204" s="39" t="s">
        <v>275</v>
      </c>
      <c r="C204" s="54" t="s">
        <v>948</v>
      </c>
      <c r="F204" s="54" t="str">
        <f>C204</f>
        <v>2026-02</v>
      </c>
    </row>
    <row r="205" spans="1:6" ht="130.9" customHeight="1">
      <c r="A205" s="39" t="s">
        <v>275</v>
      </c>
      <c r="C205" s="46">
        <v>30</v>
      </c>
      <c r="F205" s="46">
        <f>C205</f>
        <v>30</v>
      </c>
    </row>
    <row r="206" spans="1:6">
      <c r="A206" s="39" t="s">
        <v>275</v>
      </c>
      <c r="C206" s="47"/>
      <c r="F206" s="47"/>
    </row>
    <row r="207" spans="1:6" ht="17.25">
      <c r="A207" s="39" t="s">
        <v>275</v>
      </c>
      <c r="C207" s="48" t="s">
        <v>919</v>
      </c>
      <c r="F207" s="48" t="str">
        <f>C207</f>
        <v>5U80-000082-11-P-KIT FRAME STEP PM CS45</v>
      </c>
    </row>
    <row r="208" spans="1:6">
      <c r="A208" s="39" t="s">
        <v>275</v>
      </c>
      <c r="C208" s="47"/>
      <c r="F208" s="47"/>
    </row>
    <row r="209" spans="1:6" ht="55.5">
      <c r="A209" s="39" t="s">
        <v>275</v>
      </c>
      <c r="C209" s="50" t="s">
        <v>1055</v>
      </c>
      <c r="F209" s="50" t="str">
        <f>C209</f>
        <v>JJFK25008451-2/6</v>
      </c>
    </row>
    <row r="210" spans="1:6" ht="24.6" customHeight="1">
      <c r="A210" s="39" t="s">
        <v>275</v>
      </c>
    </row>
    <row r="211" spans="1:6" ht="24.6" customHeight="1">
      <c r="A211" s="39" t="s">
        <v>279</v>
      </c>
      <c r="C211" s="54" t="s">
        <v>948</v>
      </c>
      <c r="F211" s="54" t="str">
        <f>C211</f>
        <v>2026-02</v>
      </c>
    </row>
    <row r="212" spans="1:6" ht="130.9" customHeight="1">
      <c r="A212" s="39" t="s">
        <v>626</v>
      </c>
      <c r="C212" s="46">
        <v>31</v>
      </c>
      <c r="D212" s="49"/>
      <c r="E212" s="49"/>
      <c r="F212" s="46">
        <f>C212</f>
        <v>31</v>
      </c>
    </row>
    <row r="213" spans="1:6">
      <c r="A213" s="39" t="s">
        <v>279</v>
      </c>
      <c r="C213" s="47"/>
      <c r="F213" s="47"/>
    </row>
    <row r="214" spans="1:6" ht="17.25">
      <c r="A214" s="39" t="s">
        <v>279</v>
      </c>
      <c r="C214" s="48" t="s">
        <v>919</v>
      </c>
      <c r="F214" s="48" t="str">
        <f>C214</f>
        <v>5U80-000082-11-P-KIT FRAME STEP PM CS45</v>
      </c>
    </row>
    <row r="215" spans="1:6">
      <c r="A215" s="39" t="s">
        <v>279</v>
      </c>
      <c r="C215" s="47"/>
      <c r="F215" s="47"/>
    </row>
    <row r="216" spans="1:6" ht="55.5">
      <c r="A216" s="39" t="s">
        <v>279</v>
      </c>
      <c r="C216" s="50" t="s">
        <v>1056</v>
      </c>
      <c r="F216" s="50" t="str">
        <f>C216</f>
        <v>JJFK25008451-3/6</v>
      </c>
    </row>
    <row r="217" spans="1:6" ht="24" customHeight="1">
      <c r="A217" s="39" t="s">
        <v>279</v>
      </c>
    </row>
    <row r="218" spans="1:6" ht="25.15" customHeight="1">
      <c r="A218" s="39" t="s">
        <v>279</v>
      </c>
      <c r="C218" s="54" t="s">
        <v>948</v>
      </c>
      <c r="F218" s="54" t="str">
        <f>C218</f>
        <v>2026-02</v>
      </c>
    </row>
    <row r="219" spans="1:6" ht="130.9" customHeight="1">
      <c r="A219" s="39" t="s">
        <v>279</v>
      </c>
      <c r="C219" s="46">
        <v>32</v>
      </c>
      <c r="F219" s="46">
        <f>C219</f>
        <v>32</v>
      </c>
    </row>
    <row r="220" spans="1:6">
      <c r="A220" s="39" t="s">
        <v>279</v>
      </c>
      <c r="C220" s="47"/>
      <c r="F220" s="47"/>
    </row>
    <row r="221" spans="1:6" ht="17.25">
      <c r="A221" s="39" t="s">
        <v>279</v>
      </c>
      <c r="C221" s="48" t="s">
        <v>919</v>
      </c>
      <c r="F221" s="48" t="str">
        <f>C221</f>
        <v>5U80-000082-11-P-KIT FRAME STEP PM CS45</v>
      </c>
    </row>
    <row r="222" spans="1:6">
      <c r="A222" s="39" t="s">
        <v>279</v>
      </c>
      <c r="C222" s="47"/>
      <c r="F222" s="47"/>
    </row>
    <row r="223" spans="1:6" ht="55.5">
      <c r="A223" s="39" t="s">
        <v>279</v>
      </c>
      <c r="C223" s="50" t="s">
        <v>1057</v>
      </c>
      <c r="F223" s="50" t="str">
        <f>C223</f>
        <v>JJFK25008451-4/6</v>
      </c>
    </row>
    <row r="224" spans="1:6" ht="24.6" customHeight="1">
      <c r="A224" s="39" t="s">
        <v>279</v>
      </c>
    </row>
    <row r="225" spans="1:6" ht="24.6" customHeight="1">
      <c r="A225" s="39" t="s">
        <v>629</v>
      </c>
      <c r="C225" s="54" t="s">
        <v>948</v>
      </c>
      <c r="F225" s="54" t="str">
        <f>C225</f>
        <v>2026-02</v>
      </c>
    </row>
    <row r="226" spans="1:6" ht="130.9" customHeight="1">
      <c r="A226" s="39" t="s">
        <v>278</v>
      </c>
      <c r="C226" s="46">
        <v>33</v>
      </c>
      <c r="D226" s="49"/>
      <c r="E226" s="49"/>
      <c r="F226" s="46">
        <f>C226</f>
        <v>33</v>
      </c>
    </row>
    <row r="227" spans="1:6">
      <c r="A227" s="39" t="s">
        <v>278</v>
      </c>
      <c r="C227" s="47"/>
      <c r="F227" s="47"/>
    </row>
    <row r="228" spans="1:6" ht="17.25">
      <c r="A228" s="39" t="s">
        <v>278</v>
      </c>
      <c r="C228" s="48" t="s">
        <v>919</v>
      </c>
      <c r="F228" s="48" t="str">
        <f>C228</f>
        <v>5U80-000082-11-P-KIT FRAME STEP PM CS45</v>
      </c>
    </row>
    <row r="229" spans="1:6">
      <c r="A229" s="39" t="s">
        <v>278</v>
      </c>
      <c r="C229" s="47"/>
      <c r="F229" s="47"/>
    </row>
    <row r="230" spans="1:6" ht="55.5">
      <c r="A230" s="39" t="s">
        <v>278</v>
      </c>
      <c r="C230" s="50" t="s">
        <v>1058</v>
      </c>
      <c r="F230" s="50" t="str">
        <f>C230</f>
        <v>JJFK25008451-5/6</v>
      </c>
    </row>
    <row r="231" spans="1:6" ht="24" customHeight="1">
      <c r="A231" s="39" t="s">
        <v>278</v>
      </c>
    </row>
    <row r="232" spans="1:6" ht="25.15" customHeight="1">
      <c r="A232" s="39" t="s">
        <v>278</v>
      </c>
      <c r="C232" s="54" t="s">
        <v>948</v>
      </c>
      <c r="F232" s="54" t="str">
        <f>C232</f>
        <v>2026-02</v>
      </c>
    </row>
    <row r="233" spans="1:6" ht="130.9" customHeight="1">
      <c r="A233" s="39" t="s">
        <v>278</v>
      </c>
      <c r="C233" s="46">
        <v>34</v>
      </c>
      <c r="F233" s="46">
        <f>C233</f>
        <v>34</v>
      </c>
    </row>
    <row r="234" spans="1:6">
      <c r="A234" s="39" t="s">
        <v>278</v>
      </c>
      <c r="C234" s="47"/>
      <c r="F234" s="47"/>
    </row>
    <row r="235" spans="1:6" ht="17.25">
      <c r="A235" s="39" t="s">
        <v>278</v>
      </c>
      <c r="C235" s="48" t="s">
        <v>919</v>
      </c>
      <c r="F235" s="48" t="str">
        <f>C235</f>
        <v>5U80-000082-11-P-KIT FRAME STEP PM CS45</v>
      </c>
    </row>
    <row r="236" spans="1:6">
      <c r="A236" s="39" t="s">
        <v>278</v>
      </c>
      <c r="C236" s="47"/>
      <c r="F236" s="47"/>
    </row>
    <row r="237" spans="1:6" ht="55.5">
      <c r="A237" s="39" t="s">
        <v>278</v>
      </c>
      <c r="C237" s="50" t="s">
        <v>1059</v>
      </c>
      <c r="F237" s="50" t="str">
        <f>C237</f>
        <v>JJFK25008451-6/6</v>
      </c>
    </row>
    <row r="238" spans="1:6" ht="24.6" customHeight="1">
      <c r="A238" s="39" t="s">
        <v>278</v>
      </c>
    </row>
    <row r="239" spans="1:6" ht="24.6" customHeight="1">
      <c r="A239" s="39" t="s">
        <v>632</v>
      </c>
      <c r="C239" s="54" t="s">
        <v>948</v>
      </c>
      <c r="F239" s="54" t="str">
        <f>C239</f>
        <v>2026-02</v>
      </c>
    </row>
    <row r="240" spans="1:6" ht="130.9" customHeight="1">
      <c r="A240" s="39" t="s">
        <v>359</v>
      </c>
      <c r="C240" s="46">
        <v>35</v>
      </c>
      <c r="D240" s="49"/>
      <c r="E240" s="49"/>
      <c r="F240" s="46">
        <f>C240</f>
        <v>35</v>
      </c>
    </row>
    <row r="241" spans="1:6">
      <c r="A241" s="39" t="s">
        <v>359</v>
      </c>
      <c r="C241" s="47"/>
      <c r="F241" s="47"/>
    </row>
    <row r="242" spans="1:6" ht="17.25">
      <c r="A242" s="39" t="s">
        <v>359</v>
      </c>
      <c r="C242" s="48" t="s">
        <v>771</v>
      </c>
      <c r="F242" s="48" t="str">
        <f>C242</f>
        <v>5U80-000140-11 Rev C P-KIT TOP PHT</v>
      </c>
    </row>
    <row r="243" spans="1:6">
      <c r="A243" s="39" t="s">
        <v>359</v>
      </c>
      <c r="C243" s="47"/>
      <c r="F243" s="47"/>
    </row>
    <row r="244" spans="1:6" ht="55.5">
      <c r="A244" s="39" t="s">
        <v>359</v>
      </c>
      <c r="C244" s="50" t="s">
        <v>1071</v>
      </c>
      <c r="F244" s="50" t="str">
        <f>C244</f>
        <v>JJFK25008416</v>
      </c>
    </row>
    <row r="245" spans="1:6" ht="24" customHeight="1">
      <c r="A245" s="39" t="s">
        <v>359</v>
      </c>
    </row>
    <row r="246" spans="1:6" ht="25.15" customHeight="1">
      <c r="A246" s="39" t="s">
        <v>359</v>
      </c>
      <c r="C246" s="54" t="s">
        <v>948</v>
      </c>
      <c r="F246" s="54" t="str">
        <f>C246</f>
        <v>2026-02</v>
      </c>
    </row>
    <row r="247" spans="1:6" ht="130.9" customHeight="1">
      <c r="A247" s="39" t="s">
        <v>359</v>
      </c>
      <c r="C247" s="46">
        <v>36</v>
      </c>
      <c r="F247" s="46">
        <f>C247</f>
        <v>36</v>
      </c>
    </row>
    <row r="248" spans="1:6">
      <c r="A248" s="39" t="s">
        <v>359</v>
      </c>
      <c r="C248" s="47"/>
      <c r="F248" s="47"/>
    </row>
    <row r="249" spans="1:6" ht="17.25">
      <c r="A249" s="39" t="s">
        <v>359</v>
      </c>
      <c r="C249" s="48" t="s">
        <v>264</v>
      </c>
      <c r="F249" s="48" t="str">
        <f>C249</f>
        <v>5U80-000140-11 Rev C P-KIT TOP PHT</v>
      </c>
    </row>
    <row r="250" spans="1:6">
      <c r="A250" s="39" t="s">
        <v>359</v>
      </c>
      <c r="C250" s="47"/>
      <c r="F250" s="47"/>
    </row>
    <row r="251" spans="1:6" ht="55.5">
      <c r="A251" s="39" t="s">
        <v>359</v>
      </c>
      <c r="C251" s="50" t="s">
        <v>1044</v>
      </c>
      <c r="F251" s="50" t="str">
        <f>C251</f>
        <v>JJFK25008417</v>
      </c>
    </row>
    <row r="252" spans="1:6" ht="24.6" customHeight="1">
      <c r="A252" s="39" t="s">
        <v>359</v>
      </c>
    </row>
    <row r="253" spans="1:6" ht="24.6" customHeight="1">
      <c r="A253" s="39" t="s">
        <v>635</v>
      </c>
      <c r="C253" s="54" t="s">
        <v>948</v>
      </c>
      <c r="F253" s="54" t="str">
        <f>C253</f>
        <v>2026-02</v>
      </c>
    </row>
    <row r="254" spans="1:6" ht="130.9" customHeight="1">
      <c r="A254" s="39" t="s">
        <v>360</v>
      </c>
      <c r="C254" s="46">
        <v>37</v>
      </c>
      <c r="D254" s="49"/>
      <c r="E254" s="49"/>
      <c r="F254" s="46">
        <f>C254</f>
        <v>37</v>
      </c>
    </row>
    <row r="255" spans="1:6">
      <c r="A255" s="39" t="s">
        <v>360</v>
      </c>
      <c r="C255" s="47"/>
      <c r="F255" s="47"/>
    </row>
    <row r="256" spans="1:6" ht="17.25">
      <c r="A256" s="39" t="s">
        <v>360</v>
      </c>
      <c r="C256" s="48" t="s">
        <v>264</v>
      </c>
      <c r="F256" s="48" t="str">
        <f>C256</f>
        <v>5U80-000140-11 Rev C P-KIT TOP PHT</v>
      </c>
    </row>
    <row r="257" spans="1:6">
      <c r="A257" s="39" t="s">
        <v>360</v>
      </c>
      <c r="C257" s="47"/>
      <c r="F257" s="47"/>
    </row>
    <row r="258" spans="1:6" ht="55.5">
      <c r="A258" s="39" t="s">
        <v>360</v>
      </c>
      <c r="C258" s="50" t="s">
        <v>1045</v>
      </c>
      <c r="F258" s="50" t="str">
        <f>C258</f>
        <v>JJFK25008418</v>
      </c>
    </row>
    <row r="259" spans="1:6" ht="24" customHeight="1">
      <c r="A259" s="39" t="s">
        <v>360</v>
      </c>
    </row>
    <row r="260" spans="1:6" ht="25.15" customHeight="1">
      <c r="A260" s="39" t="s">
        <v>360</v>
      </c>
      <c r="C260" s="54" t="s">
        <v>948</v>
      </c>
      <c r="F260" s="54" t="str">
        <f>C260</f>
        <v>2026-02</v>
      </c>
    </row>
    <row r="261" spans="1:6" ht="130.9" customHeight="1">
      <c r="A261" s="39" t="s">
        <v>360</v>
      </c>
      <c r="C261" s="46">
        <v>38</v>
      </c>
      <c r="F261" s="46">
        <f>C261</f>
        <v>38</v>
      </c>
    </row>
    <row r="262" spans="1:6">
      <c r="A262" s="39" t="s">
        <v>360</v>
      </c>
      <c r="C262" s="47"/>
      <c r="F262" s="47"/>
    </row>
    <row r="263" spans="1:6" ht="17.25">
      <c r="A263" s="39" t="s">
        <v>360</v>
      </c>
      <c r="C263" s="48" t="s">
        <v>264</v>
      </c>
      <c r="F263" s="48" t="str">
        <f>C263</f>
        <v>5U80-000140-11 Rev C P-KIT TOP PHT</v>
      </c>
    </row>
    <row r="264" spans="1:6">
      <c r="A264" s="39" t="s">
        <v>360</v>
      </c>
      <c r="C264" s="47"/>
      <c r="F264" s="47"/>
    </row>
    <row r="265" spans="1:6" ht="55.5">
      <c r="A265" s="39" t="s">
        <v>360</v>
      </c>
      <c r="C265" s="50" t="s">
        <v>1046</v>
      </c>
      <c r="F265" s="50" t="str">
        <f>C265</f>
        <v>JJFK25008419</v>
      </c>
    </row>
    <row r="266" spans="1:6" ht="24.6" customHeight="1">
      <c r="A266" s="39" t="s">
        <v>360</v>
      </c>
    </row>
    <row r="267" spans="1:6" ht="24.6" customHeight="1">
      <c r="A267" s="39" t="s">
        <v>648</v>
      </c>
      <c r="C267" s="54" t="s">
        <v>948</v>
      </c>
      <c r="F267" s="54" t="str">
        <f>C267</f>
        <v>2026-02</v>
      </c>
    </row>
    <row r="268" spans="1:6" ht="130.9" customHeight="1">
      <c r="A268" s="39" t="s">
        <v>647</v>
      </c>
      <c r="C268" s="46">
        <v>39</v>
      </c>
      <c r="D268" s="49"/>
      <c r="E268" s="49"/>
      <c r="F268" s="46">
        <f>C268</f>
        <v>39</v>
      </c>
    </row>
    <row r="269" spans="1:6">
      <c r="A269" s="39" t="s">
        <v>647</v>
      </c>
      <c r="C269" s="47"/>
      <c r="F269" s="47"/>
    </row>
    <row r="270" spans="1:6" ht="17.25">
      <c r="A270" s="39" t="s">
        <v>647</v>
      </c>
      <c r="C270" s="48" t="s">
        <v>625</v>
      </c>
      <c r="F270" s="48" t="str">
        <f>C270</f>
        <v>5U80-000224-11-P-KIT LLM1-SIDE STEP 4LP</v>
      </c>
    </row>
    <row r="271" spans="1:6">
      <c r="A271" s="39" t="s">
        <v>647</v>
      </c>
      <c r="C271" s="47"/>
      <c r="F271" s="47"/>
    </row>
    <row r="272" spans="1:6" ht="55.5">
      <c r="A272" s="39" t="s">
        <v>647</v>
      </c>
      <c r="C272" s="50" t="s">
        <v>1072</v>
      </c>
      <c r="F272" s="50" t="str">
        <f>C272</f>
        <v>JJFK25008362</v>
      </c>
    </row>
    <row r="273" spans="1:6" ht="24" customHeight="1">
      <c r="A273" s="39" t="s">
        <v>647</v>
      </c>
    </row>
    <row r="274" spans="1:6" ht="25.15" customHeight="1">
      <c r="A274" s="39" t="s">
        <v>647</v>
      </c>
      <c r="C274" s="54" t="s">
        <v>948</v>
      </c>
      <c r="F274" s="54" t="str">
        <f>C274</f>
        <v>2026-02</v>
      </c>
    </row>
    <row r="275" spans="1:6" ht="130.9" customHeight="1">
      <c r="A275" s="39" t="s">
        <v>647</v>
      </c>
      <c r="C275" s="46">
        <v>40</v>
      </c>
      <c r="F275" s="46">
        <f>C275</f>
        <v>40</v>
      </c>
    </row>
    <row r="276" spans="1:6">
      <c r="A276" s="39" t="s">
        <v>647</v>
      </c>
      <c r="C276" s="47"/>
      <c r="F276" s="47"/>
    </row>
    <row r="277" spans="1:6" ht="17.25">
      <c r="A277" s="39" t="s">
        <v>647</v>
      </c>
      <c r="C277" s="48" t="s">
        <v>686</v>
      </c>
      <c r="F277" s="48" t="str">
        <f>C277</f>
        <v>5U92-500019-11-P-KIT FRAME STEP MAINTE</v>
      </c>
    </row>
    <row r="278" spans="1:6">
      <c r="A278" s="39" t="s">
        <v>647</v>
      </c>
      <c r="C278" s="47"/>
      <c r="F278" s="47"/>
    </row>
    <row r="279" spans="1:6" ht="55.5">
      <c r="A279" s="39" t="s">
        <v>647</v>
      </c>
      <c r="C279" s="50" t="s">
        <v>1073</v>
      </c>
      <c r="F279" s="50" t="str">
        <f>C279</f>
        <v>JJFK25008394</v>
      </c>
    </row>
    <row r="280" spans="1:6" ht="24.6" customHeight="1">
      <c r="A280" s="39" t="s">
        <v>647</v>
      </c>
    </row>
    <row r="281" spans="1:6" ht="24.6" customHeight="1">
      <c r="A281" s="39" t="s">
        <v>650</v>
      </c>
      <c r="C281" s="54" t="s">
        <v>948</v>
      </c>
      <c r="F281" s="54" t="str">
        <f>C281</f>
        <v>2026-02</v>
      </c>
    </row>
    <row r="282" spans="1:6" ht="130.9" customHeight="1">
      <c r="A282" s="39" t="s">
        <v>649</v>
      </c>
      <c r="C282" s="46">
        <v>41</v>
      </c>
      <c r="D282" s="49"/>
      <c r="E282" s="49"/>
      <c r="F282" s="46">
        <f>C282</f>
        <v>41</v>
      </c>
    </row>
    <row r="283" spans="1:6">
      <c r="A283" s="39" t="s">
        <v>649</v>
      </c>
      <c r="C283" s="47"/>
      <c r="F283" s="47"/>
    </row>
    <row r="284" spans="1:6" ht="17.25">
      <c r="A284" s="39" t="s">
        <v>649</v>
      </c>
      <c r="C284" s="48" t="s">
        <v>919</v>
      </c>
      <c r="F284" s="48" t="str">
        <f>C284</f>
        <v>5U80-000082-11-P-KIT FRAME STEP PM CS45</v>
      </c>
    </row>
    <row r="285" spans="1:6">
      <c r="A285" s="39" t="s">
        <v>649</v>
      </c>
      <c r="C285" s="47"/>
      <c r="F285" s="47"/>
    </row>
    <row r="286" spans="1:6" ht="55.5">
      <c r="A286" s="39" t="s">
        <v>649</v>
      </c>
      <c r="C286" s="50" t="s">
        <v>1074</v>
      </c>
      <c r="F286" s="50" t="str">
        <f>C286</f>
        <v>JJFK25008452</v>
      </c>
    </row>
    <row r="287" spans="1:6" ht="24" customHeight="1">
      <c r="A287" s="39" t="s">
        <v>649</v>
      </c>
    </row>
    <row r="288" spans="1:6" ht="25.15" customHeight="1">
      <c r="A288" s="39" t="s">
        <v>649</v>
      </c>
      <c r="C288" s="54" t="s">
        <v>948</v>
      </c>
      <c r="F288" s="54" t="str">
        <f>C288</f>
        <v>2026-02</v>
      </c>
    </row>
    <row r="289" spans="1:6" ht="130.9" customHeight="1">
      <c r="A289" s="39" t="s">
        <v>649</v>
      </c>
      <c r="C289" s="46">
        <v>42</v>
      </c>
      <c r="F289" s="46">
        <f>C289</f>
        <v>42</v>
      </c>
    </row>
    <row r="290" spans="1:6">
      <c r="A290" s="39" t="s">
        <v>649</v>
      </c>
      <c r="C290" s="47"/>
      <c r="F290" s="47"/>
    </row>
    <row r="291" spans="1:6" ht="17.25">
      <c r="A291" s="39" t="s">
        <v>649</v>
      </c>
      <c r="C291" s="48" t="s">
        <v>686</v>
      </c>
      <c r="F291" s="48" t="str">
        <f>C291</f>
        <v>5U92-500019-11-P-KIT FRAME STEP MAINTE</v>
      </c>
    </row>
    <row r="292" spans="1:6">
      <c r="A292" s="39" t="s">
        <v>649</v>
      </c>
      <c r="C292" s="47"/>
      <c r="F292" s="47"/>
    </row>
    <row r="293" spans="1:6" ht="55.5">
      <c r="A293" s="39" t="s">
        <v>649</v>
      </c>
      <c r="C293" s="50" t="s">
        <v>1062</v>
      </c>
      <c r="F293" s="50" t="str">
        <f>C293</f>
        <v>JJFK25008396-1/3</v>
      </c>
    </row>
    <row r="294" spans="1:6" ht="24.6" customHeight="1">
      <c r="A294" s="39" t="s">
        <v>649</v>
      </c>
    </row>
    <row r="295" spans="1:6" ht="24.6" customHeight="1">
      <c r="A295" s="39" t="s">
        <v>652</v>
      </c>
      <c r="C295" s="54" t="s">
        <v>948</v>
      </c>
      <c r="F295" s="54" t="str">
        <f>C295</f>
        <v>2026-02</v>
      </c>
    </row>
    <row r="296" spans="1:6" ht="130.9" customHeight="1">
      <c r="A296" s="39" t="s">
        <v>651</v>
      </c>
      <c r="C296" s="46">
        <v>43</v>
      </c>
      <c r="D296" s="49"/>
      <c r="E296" s="49"/>
      <c r="F296" s="46">
        <f>C296</f>
        <v>43</v>
      </c>
    </row>
    <row r="297" spans="1:6">
      <c r="A297" s="39" t="s">
        <v>651</v>
      </c>
      <c r="C297" s="47"/>
      <c r="F297" s="47"/>
    </row>
    <row r="298" spans="1:6" ht="17.25">
      <c r="A298" s="39" t="s">
        <v>651</v>
      </c>
      <c r="C298" s="48" t="s">
        <v>434</v>
      </c>
      <c r="F298" s="48" t="str">
        <f>C298</f>
        <v>5U92-500019-11-P-KIT FRAME STEP MAINTE</v>
      </c>
    </row>
    <row r="299" spans="1:6">
      <c r="A299" s="39" t="s">
        <v>651</v>
      </c>
      <c r="C299" s="47"/>
      <c r="F299" s="47"/>
    </row>
    <row r="300" spans="1:6" ht="55.5">
      <c r="A300" s="39" t="s">
        <v>651</v>
      </c>
      <c r="C300" s="50" t="s">
        <v>1063</v>
      </c>
      <c r="F300" s="50" t="str">
        <f>C300</f>
        <v>JJFK25008396-2/3</v>
      </c>
    </row>
    <row r="301" spans="1:6" ht="24" customHeight="1">
      <c r="A301" s="39" t="s">
        <v>651</v>
      </c>
    </row>
    <row r="302" spans="1:6" ht="25.15" customHeight="1">
      <c r="A302" s="39" t="s">
        <v>651</v>
      </c>
      <c r="C302" s="54" t="s">
        <v>948</v>
      </c>
      <c r="F302" s="54" t="str">
        <f>C302</f>
        <v>2026-02</v>
      </c>
    </row>
    <row r="303" spans="1:6" ht="130.9" customHeight="1">
      <c r="A303" s="39" t="s">
        <v>651</v>
      </c>
      <c r="C303" s="46">
        <v>44</v>
      </c>
      <c r="F303" s="46">
        <f>C303</f>
        <v>44</v>
      </c>
    </row>
    <row r="304" spans="1:6">
      <c r="A304" s="39" t="s">
        <v>651</v>
      </c>
      <c r="C304" s="47"/>
      <c r="F304" s="47"/>
    </row>
    <row r="305" spans="1:6" ht="17.25">
      <c r="A305" s="39" t="s">
        <v>651</v>
      </c>
      <c r="C305" s="48" t="s">
        <v>434</v>
      </c>
      <c r="F305" s="48" t="str">
        <f>C305</f>
        <v>5U92-500019-11-P-KIT FRAME STEP MAINTE</v>
      </c>
    </row>
    <row r="306" spans="1:6">
      <c r="A306" s="39" t="s">
        <v>651</v>
      </c>
      <c r="C306" s="47"/>
      <c r="F306" s="47"/>
    </row>
    <row r="307" spans="1:6" ht="55.5">
      <c r="A307" s="39" t="s">
        <v>651</v>
      </c>
      <c r="C307" s="50" t="s">
        <v>1064</v>
      </c>
      <c r="F307" s="50" t="str">
        <f>C307</f>
        <v>JJFK25008396-3/3</v>
      </c>
    </row>
    <row r="308" spans="1:6" ht="24.6" customHeight="1">
      <c r="A308" s="39" t="s">
        <v>651</v>
      </c>
    </row>
    <row r="309" spans="1:6" ht="24.6" customHeight="1">
      <c r="A309" s="39" t="s">
        <v>656</v>
      </c>
      <c r="C309" s="54" t="s">
        <v>948</v>
      </c>
      <c r="F309" s="54" t="str">
        <f>C309</f>
        <v>2026-02</v>
      </c>
    </row>
    <row r="310" spans="1:6" ht="130.9" customHeight="1">
      <c r="A310" s="39" t="s">
        <v>655</v>
      </c>
      <c r="C310" s="46">
        <v>45</v>
      </c>
      <c r="D310" s="49"/>
      <c r="E310" s="49"/>
      <c r="F310" s="46">
        <f>C310</f>
        <v>45</v>
      </c>
    </row>
    <row r="311" spans="1:6">
      <c r="A311" s="39" t="s">
        <v>655</v>
      </c>
      <c r="C311" s="47"/>
      <c r="F311" s="47"/>
    </row>
    <row r="312" spans="1:6" ht="17.25">
      <c r="A312" s="39" t="s">
        <v>655</v>
      </c>
      <c r="C312" s="48" t="s">
        <v>946</v>
      </c>
      <c r="F312" s="48" t="str">
        <f>C312</f>
        <v>5U80-000082-11-P-KIT FRAME STEP PM CS45</v>
      </c>
    </row>
    <row r="313" spans="1:6">
      <c r="A313" s="39" t="s">
        <v>655</v>
      </c>
      <c r="C313" s="47"/>
      <c r="F313" s="47"/>
    </row>
    <row r="314" spans="1:6" ht="55.5">
      <c r="A314" s="39" t="s">
        <v>655</v>
      </c>
      <c r="C314" s="50" t="s">
        <v>1065</v>
      </c>
      <c r="F314" s="50" t="str">
        <f>C314</f>
        <v>JJFK25008453-1/6</v>
      </c>
    </row>
    <row r="315" spans="1:6" ht="24" customHeight="1">
      <c r="A315" s="39" t="s">
        <v>655</v>
      </c>
    </row>
    <row r="316" spans="1:6" ht="25.15" customHeight="1">
      <c r="A316" s="39" t="s">
        <v>655</v>
      </c>
      <c r="C316" s="54" t="s">
        <v>948</v>
      </c>
      <c r="F316" s="54" t="str">
        <f>C316</f>
        <v>2026-02</v>
      </c>
    </row>
    <row r="317" spans="1:6" ht="130.9" customHeight="1">
      <c r="A317" s="39" t="s">
        <v>655</v>
      </c>
      <c r="C317" s="46">
        <v>46</v>
      </c>
      <c r="F317" s="46">
        <f>C317</f>
        <v>46</v>
      </c>
    </row>
    <row r="318" spans="1:6">
      <c r="A318" s="39" t="s">
        <v>655</v>
      </c>
      <c r="C318" s="47"/>
      <c r="F318" s="47"/>
    </row>
    <row r="319" spans="1:6" ht="17.25">
      <c r="A319" s="39" t="s">
        <v>655</v>
      </c>
      <c r="C319" s="48" t="s">
        <v>919</v>
      </c>
      <c r="F319" s="48" t="str">
        <f>C319</f>
        <v>5U80-000082-11-P-KIT FRAME STEP PM CS45</v>
      </c>
    </row>
    <row r="320" spans="1:6">
      <c r="A320" s="39" t="s">
        <v>655</v>
      </c>
      <c r="C320" s="47"/>
      <c r="F320" s="47"/>
    </row>
    <row r="321" spans="1:6" ht="55.5">
      <c r="A321" s="39" t="s">
        <v>655</v>
      </c>
      <c r="C321" s="50" t="s">
        <v>1066</v>
      </c>
      <c r="F321" s="50" t="str">
        <f>C321</f>
        <v>JJFK25008453-2/6</v>
      </c>
    </row>
    <row r="322" spans="1:6" ht="24.6" customHeight="1">
      <c r="A322" s="39" t="s">
        <v>655</v>
      </c>
    </row>
    <row r="323" spans="1:6" ht="24.6" customHeight="1">
      <c r="A323" s="39" t="s">
        <v>660</v>
      </c>
      <c r="C323" s="54" t="s">
        <v>948</v>
      </c>
      <c r="F323" s="54" t="str">
        <f>C323</f>
        <v>2026-02</v>
      </c>
    </row>
    <row r="324" spans="1:6" ht="130.9" customHeight="1">
      <c r="A324" s="39" t="s">
        <v>659</v>
      </c>
      <c r="C324" s="46">
        <v>47</v>
      </c>
      <c r="D324" s="49"/>
      <c r="E324" s="49"/>
      <c r="F324" s="46">
        <f>C324</f>
        <v>47</v>
      </c>
    </row>
    <row r="325" spans="1:6">
      <c r="A325" s="39" t="s">
        <v>659</v>
      </c>
      <c r="C325" s="47"/>
      <c r="F325" s="47"/>
    </row>
    <row r="326" spans="1:6" ht="17.25">
      <c r="A326" s="39" t="s">
        <v>659</v>
      </c>
      <c r="C326" s="48" t="s">
        <v>919</v>
      </c>
      <c r="F326" s="48" t="str">
        <f>C326</f>
        <v>5U80-000082-11-P-KIT FRAME STEP PM CS45</v>
      </c>
    </row>
    <row r="327" spans="1:6">
      <c r="A327" s="39" t="s">
        <v>659</v>
      </c>
      <c r="C327" s="47"/>
      <c r="F327" s="47"/>
    </row>
    <row r="328" spans="1:6" ht="55.5">
      <c r="A328" s="39" t="s">
        <v>659</v>
      </c>
      <c r="C328" s="50" t="s">
        <v>1067</v>
      </c>
      <c r="F328" s="50" t="str">
        <f>C328</f>
        <v>JJFK25008453-3/6</v>
      </c>
    </row>
    <row r="329" spans="1:6" ht="24" customHeight="1">
      <c r="A329" s="39" t="s">
        <v>659</v>
      </c>
    </row>
    <row r="330" spans="1:6" ht="25.15" customHeight="1">
      <c r="A330" s="39" t="s">
        <v>659</v>
      </c>
      <c r="C330" s="54" t="s">
        <v>948</v>
      </c>
      <c r="F330" s="54" t="str">
        <f>C330</f>
        <v>2026-02</v>
      </c>
    </row>
    <row r="331" spans="1:6" ht="130.9" customHeight="1">
      <c r="A331" s="39" t="s">
        <v>659</v>
      </c>
      <c r="C331" s="46">
        <v>48</v>
      </c>
      <c r="F331" s="46">
        <f>C331</f>
        <v>48</v>
      </c>
    </row>
    <row r="332" spans="1:6">
      <c r="A332" s="39" t="s">
        <v>659</v>
      </c>
      <c r="C332" s="47"/>
      <c r="F332" s="47"/>
    </row>
    <row r="333" spans="1:6" ht="17.25">
      <c r="A333" s="39" t="s">
        <v>659</v>
      </c>
      <c r="C333" s="48" t="s">
        <v>919</v>
      </c>
      <c r="F333" s="48" t="str">
        <f>C333</f>
        <v>5U80-000082-11-P-KIT FRAME STEP PM CS45</v>
      </c>
    </row>
    <row r="334" spans="1:6">
      <c r="A334" s="39" t="s">
        <v>659</v>
      </c>
      <c r="C334" s="47"/>
      <c r="F334" s="47"/>
    </row>
    <row r="335" spans="1:6" ht="55.5">
      <c r="A335" s="39" t="s">
        <v>659</v>
      </c>
      <c r="C335" s="50" t="s">
        <v>1068</v>
      </c>
      <c r="F335" s="50" t="str">
        <f>C335</f>
        <v>JJFK25008453-4/6</v>
      </c>
    </row>
    <row r="336" spans="1:6" ht="24.6" customHeight="1">
      <c r="A336" s="39" t="s">
        <v>659</v>
      </c>
    </row>
    <row r="337" spans="1:6" ht="24.6" customHeight="1">
      <c r="A337" s="39" t="s">
        <v>664</v>
      </c>
      <c r="C337" s="54" t="s">
        <v>948</v>
      </c>
      <c r="F337" s="54" t="str">
        <f>C337</f>
        <v>2026-02</v>
      </c>
    </row>
    <row r="338" spans="1:6" ht="130.9" customHeight="1">
      <c r="A338" s="39" t="s">
        <v>663</v>
      </c>
      <c r="C338" s="46">
        <v>49</v>
      </c>
      <c r="D338" s="49"/>
      <c r="E338" s="49"/>
      <c r="F338" s="46">
        <f>C338</f>
        <v>49</v>
      </c>
    </row>
    <row r="339" spans="1:6">
      <c r="A339" s="39" t="s">
        <v>663</v>
      </c>
      <c r="C339" s="47"/>
      <c r="F339" s="47"/>
    </row>
    <row r="340" spans="1:6" ht="17.25">
      <c r="A340" s="39" t="s">
        <v>663</v>
      </c>
      <c r="C340" s="48" t="s">
        <v>919</v>
      </c>
      <c r="F340" s="48" t="str">
        <f>C340</f>
        <v>5U80-000082-11-P-KIT FRAME STEP PM CS45</v>
      </c>
    </row>
    <row r="341" spans="1:6">
      <c r="A341" s="39" t="s">
        <v>663</v>
      </c>
      <c r="C341" s="47"/>
      <c r="F341" s="47"/>
    </row>
    <row r="342" spans="1:6" ht="55.5">
      <c r="A342" s="39" t="s">
        <v>663</v>
      </c>
      <c r="C342" s="50" t="s">
        <v>1069</v>
      </c>
      <c r="F342" s="50" t="str">
        <f>C342</f>
        <v>JJFK25008453-5/6</v>
      </c>
    </row>
    <row r="343" spans="1:6" ht="24" customHeight="1">
      <c r="A343" s="39" t="s">
        <v>663</v>
      </c>
    </row>
    <row r="344" spans="1:6" ht="25.15" customHeight="1">
      <c r="A344" s="39" t="s">
        <v>663</v>
      </c>
      <c r="C344" s="54" t="s">
        <v>948</v>
      </c>
      <c r="F344" s="54" t="str">
        <f>C344</f>
        <v>2026-02</v>
      </c>
    </row>
    <row r="345" spans="1:6" ht="130.9" customHeight="1">
      <c r="A345" s="39" t="s">
        <v>663</v>
      </c>
      <c r="C345" s="46">
        <v>50</v>
      </c>
      <c r="F345" s="46">
        <f>C345</f>
        <v>50</v>
      </c>
    </row>
    <row r="346" spans="1:6">
      <c r="A346" s="39" t="s">
        <v>663</v>
      </c>
      <c r="C346" s="47"/>
      <c r="F346" s="47"/>
    </row>
    <row r="347" spans="1:6" ht="17.25">
      <c r="A347" s="39" t="s">
        <v>663</v>
      </c>
      <c r="C347" s="48" t="s">
        <v>919</v>
      </c>
      <c r="F347" s="48" t="str">
        <f>C347</f>
        <v>5U80-000082-11-P-KIT FRAME STEP PM CS45</v>
      </c>
    </row>
    <row r="348" spans="1:6">
      <c r="A348" s="39" t="s">
        <v>663</v>
      </c>
      <c r="C348" s="47"/>
      <c r="F348" s="47"/>
    </row>
    <row r="349" spans="1:6" ht="55.5">
      <c r="A349" s="39" t="s">
        <v>663</v>
      </c>
      <c r="C349" s="50" t="s">
        <v>1070</v>
      </c>
      <c r="F349" s="50" t="str">
        <f>C349</f>
        <v>JJFK25008453-6/6</v>
      </c>
    </row>
    <row r="350" spans="1:6" ht="24.6" customHeight="1">
      <c r="A350" s="39" t="s">
        <v>663</v>
      </c>
    </row>
    <row r="351" spans="1:6" ht="24.6" customHeight="1">
      <c r="A351" s="39" t="s">
        <v>668</v>
      </c>
      <c r="C351" s="54" t="s">
        <v>948</v>
      </c>
      <c r="F351" s="54" t="str">
        <f>C351</f>
        <v>2026-02</v>
      </c>
    </row>
    <row r="352" spans="1:6" ht="130.9" customHeight="1">
      <c r="A352" s="39" t="s">
        <v>667</v>
      </c>
      <c r="C352" s="46">
        <v>51</v>
      </c>
      <c r="D352" s="49"/>
      <c r="E352" s="49"/>
      <c r="F352" s="46">
        <f>C352</f>
        <v>51</v>
      </c>
    </row>
    <row r="353" spans="1:6">
      <c r="A353" s="39" t="s">
        <v>667</v>
      </c>
      <c r="C353" s="47"/>
      <c r="F353" s="47"/>
    </row>
    <row r="354" spans="1:6" ht="17.25">
      <c r="A354" s="39" t="s">
        <v>667</v>
      </c>
      <c r="C354" s="48" t="s">
        <v>680</v>
      </c>
      <c r="F354" s="48" t="str">
        <f>C354</f>
        <v>5U80-000875-11-P-KIT POWER DISTRIBUTI</v>
      </c>
    </row>
    <row r="355" spans="1:6">
      <c r="A355" s="39" t="s">
        <v>667</v>
      </c>
      <c r="C355" s="47"/>
      <c r="F355" s="47"/>
    </row>
    <row r="356" spans="1:6" ht="55.5">
      <c r="A356" s="39" t="s">
        <v>667</v>
      </c>
      <c r="C356" s="50" t="s">
        <v>1129</v>
      </c>
      <c r="F356" s="50" t="str">
        <f>C356</f>
        <v>JJFK25008553</v>
      </c>
    </row>
    <row r="357" spans="1:6" ht="24" customHeight="1">
      <c r="A357" s="39" t="s">
        <v>667</v>
      </c>
    </row>
    <row r="358" spans="1:6" ht="25.15" customHeight="1">
      <c r="A358" s="39" t="s">
        <v>667</v>
      </c>
      <c r="C358" s="54" t="s">
        <v>948</v>
      </c>
      <c r="F358" s="54" t="str">
        <f>C358</f>
        <v>2026-02</v>
      </c>
    </row>
    <row r="359" spans="1:6" ht="130.9" customHeight="1">
      <c r="A359" s="39" t="s">
        <v>667</v>
      </c>
      <c r="C359" s="46">
        <v>52</v>
      </c>
      <c r="F359" s="46">
        <f>C359</f>
        <v>52</v>
      </c>
    </row>
    <row r="360" spans="1:6">
      <c r="A360" s="39" t="s">
        <v>667</v>
      </c>
      <c r="C360" s="47"/>
      <c r="F360" s="47"/>
    </row>
    <row r="361" spans="1:6" ht="17.25">
      <c r="A361" s="39" t="s">
        <v>667</v>
      </c>
      <c r="C361" s="48" t="s">
        <v>877</v>
      </c>
      <c r="F361" s="48" t="str">
        <f>C361</f>
        <v>AU29-000004-11-P-KIT STEP LARGE AU29-B</v>
      </c>
    </row>
    <row r="362" spans="1:6">
      <c r="A362" s="39" t="s">
        <v>667</v>
      </c>
      <c r="C362" s="47"/>
      <c r="F362" s="47"/>
    </row>
    <row r="363" spans="1:6" ht="55.5">
      <c r="A363" s="39" t="s">
        <v>667</v>
      </c>
      <c r="C363" s="50" t="s">
        <v>1081</v>
      </c>
      <c r="F363" s="50" t="str">
        <f>C363</f>
        <v>JJFK25008554-1/3</v>
      </c>
    </row>
    <row r="364" spans="1:6" ht="24.6" customHeight="1">
      <c r="A364" s="39" t="s">
        <v>667</v>
      </c>
    </row>
    <row r="365" spans="1:6" ht="24.6" customHeight="1">
      <c r="A365" s="39" t="s">
        <v>672</v>
      </c>
      <c r="C365" s="54" t="s">
        <v>948</v>
      </c>
      <c r="F365" s="54" t="str">
        <f>C365</f>
        <v>2026-02</v>
      </c>
    </row>
    <row r="366" spans="1:6" ht="130.9" customHeight="1">
      <c r="A366" s="39" t="s">
        <v>671</v>
      </c>
      <c r="C366" s="46">
        <v>53</v>
      </c>
      <c r="D366" s="49"/>
      <c r="E366" s="49"/>
      <c r="F366" s="46">
        <f>C366</f>
        <v>53</v>
      </c>
    </row>
    <row r="367" spans="1:6">
      <c r="A367" s="39" t="s">
        <v>671</v>
      </c>
      <c r="C367" s="47"/>
      <c r="F367" s="47"/>
    </row>
    <row r="368" spans="1:6" ht="17.25">
      <c r="A368" s="39" t="s">
        <v>671</v>
      </c>
      <c r="C368" s="48" t="s">
        <v>856</v>
      </c>
      <c r="F368" s="48" t="str">
        <f>C368</f>
        <v>AU29-000004-11-P-KIT STEP LARGE AU29-B</v>
      </c>
    </row>
    <row r="369" spans="1:6">
      <c r="A369" s="39" t="s">
        <v>671</v>
      </c>
      <c r="C369" s="47"/>
      <c r="F369" s="47"/>
    </row>
    <row r="370" spans="1:6" ht="55.5">
      <c r="A370" s="39" t="s">
        <v>671</v>
      </c>
      <c r="C370" s="50" t="s">
        <v>1082</v>
      </c>
      <c r="F370" s="50" t="str">
        <f>C370</f>
        <v>JJFK25008554-2/3</v>
      </c>
    </row>
    <row r="371" spans="1:6" ht="24" customHeight="1">
      <c r="A371" s="39" t="s">
        <v>671</v>
      </c>
    </row>
    <row r="372" spans="1:6" ht="25.15" customHeight="1">
      <c r="A372" s="39" t="s">
        <v>671</v>
      </c>
      <c r="C372" s="54" t="s">
        <v>948</v>
      </c>
      <c r="F372" s="54" t="str">
        <f>C372</f>
        <v>2026-02</v>
      </c>
    </row>
    <row r="373" spans="1:6" ht="130.9" customHeight="1">
      <c r="A373" s="39" t="s">
        <v>671</v>
      </c>
      <c r="C373" s="46">
        <v>54</v>
      </c>
      <c r="F373" s="46">
        <f>C373</f>
        <v>54</v>
      </c>
    </row>
    <row r="374" spans="1:6">
      <c r="A374" s="39" t="s">
        <v>671</v>
      </c>
      <c r="C374" s="47"/>
      <c r="F374" s="47"/>
    </row>
    <row r="375" spans="1:6" ht="17.25">
      <c r="A375" s="39" t="s">
        <v>671</v>
      </c>
      <c r="C375" s="48" t="s">
        <v>856</v>
      </c>
      <c r="F375" s="48" t="str">
        <f>C375</f>
        <v>AU29-000004-11-P-KIT STEP LARGE AU29-B</v>
      </c>
    </row>
    <row r="376" spans="1:6">
      <c r="A376" s="39" t="s">
        <v>671</v>
      </c>
      <c r="C376" s="47"/>
      <c r="F376" s="47"/>
    </row>
    <row r="377" spans="1:6" ht="55.5">
      <c r="A377" s="39" t="s">
        <v>671</v>
      </c>
      <c r="C377" s="50" t="s">
        <v>1083</v>
      </c>
      <c r="F377" s="50" t="str">
        <f>C377</f>
        <v>JJFK25008554-3/3</v>
      </c>
    </row>
    <row r="378" spans="1:6" ht="24.6" customHeight="1">
      <c r="A378" s="39" t="s">
        <v>671</v>
      </c>
    </row>
    <row r="379" spans="1:6" ht="24.6" customHeight="1">
      <c r="A379" s="39" t="s">
        <v>676</v>
      </c>
      <c r="C379" s="54" t="s">
        <v>948</v>
      </c>
      <c r="F379" s="54" t="str">
        <f>C379</f>
        <v>2026-02</v>
      </c>
    </row>
    <row r="380" spans="1:6" ht="130.9" customHeight="1">
      <c r="A380" s="39" t="s">
        <v>675</v>
      </c>
      <c r="C380" s="46">
        <v>55</v>
      </c>
      <c r="D380" s="49"/>
      <c r="E380" s="49"/>
      <c r="F380" s="46">
        <f>C380</f>
        <v>55</v>
      </c>
    </row>
    <row r="381" spans="1:6">
      <c r="A381" s="39" t="s">
        <v>675</v>
      </c>
      <c r="C381" s="47"/>
      <c r="F381" s="47"/>
    </row>
    <row r="382" spans="1:6" ht="17.25">
      <c r="A382" s="39" t="s">
        <v>675</v>
      </c>
      <c r="C382" s="48" t="s">
        <v>856</v>
      </c>
      <c r="F382" s="48" t="str">
        <f>C382</f>
        <v>AU29-000004-11-P-KIT STEP LARGE AU29-B</v>
      </c>
    </row>
    <row r="383" spans="1:6">
      <c r="A383" s="39" t="s">
        <v>675</v>
      </c>
      <c r="C383" s="47"/>
      <c r="F383" s="47"/>
    </row>
    <row r="384" spans="1:6" ht="55.5">
      <c r="A384" s="39" t="s">
        <v>675</v>
      </c>
      <c r="C384" s="50" t="s">
        <v>1084</v>
      </c>
      <c r="F384" s="50" t="str">
        <f>C384</f>
        <v>JJFK25008679-1/3</v>
      </c>
    </row>
    <row r="385" spans="1:6" ht="24" customHeight="1">
      <c r="A385" s="39" t="s">
        <v>675</v>
      </c>
    </row>
    <row r="386" spans="1:6" ht="25.15" customHeight="1">
      <c r="A386" s="39" t="s">
        <v>675</v>
      </c>
      <c r="C386" s="54" t="s">
        <v>948</v>
      </c>
      <c r="F386" s="54" t="str">
        <f>C386</f>
        <v>2026-02</v>
      </c>
    </row>
    <row r="387" spans="1:6" ht="130.9" customHeight="1">
      <c r="A387" s="39" t="s">
        <v>675</v>
      </c>
      <c r="C387" s="46">
        <v>56</v>
      </c>
      <c r="F387" s="46">
        <f>C387</f>
        <v>56</v>
      </c>
    </row>
    <row r="388" spans="1:6">
      <c r="A388" s="39" t="s">
        <v>675</v>
      </c>
      <c r="C388" s="47"/>
      <c r="F388" s="47"/>
    </row>
    <row r="389" spans="1:6" ht="17.25">
      <c r="A389" s="39" t="s">
        <v>675</v>
      </c>
      <c r="C389" s="48" t="s">
        <v>856</v>
      </c>
      <c r="F389" s="48" t="str">
        <f>C389</f>
        <v>AU29-000004-11-P-KIT STEP LARGE AU29-B</v>
      </c>
    </row>
    <row r="390" spans="1:6">
      <c r="A390" s="39" t="s">
        <v>675</v>
      </c>
      <c r="C390" s="47"/>
      <c r="F390" s="47"/>
    </row>
    <row r="391" spans="1:6" ht="55.5">
      <c r="A391" s="39" t="s">
        <v>675</v>
      </c>
      <c r="C391" s="50" t="s">
        <v>1085</v>
      </c>
      <c r="F391" s="50" t="str">
        <f>C391</f>
        <v>JJFK25008679-2/3</v>
      </c>
    </row>
    <row r="392" spans="1:6" ht="24.6" customHeight="1">
      <c r="A392" s="39" t="s">
        <v>675</v>
      </c>
    </row>
    <row r="393" spans="1:6" ht="24.6" customHeight="1">
      <c r="A393" s="39" t="s">
        <v>714</v>
      </c>
      <c r="C393" s="54" t="s">
        <v>948</v>
      </c>
      <c r="F393" s="54" t="str">
        <f>C393</f>
        <v>2026-02</v>
      </c>
    </row>
    <row r="394" spans="1:6" ht="130.9" customHeight="1">
      <c r="A394" s="39" t="s">
        <v>713</v>
      </c>
      <c r="C394" s="46">
        <v>57</v>
      </c>
      <c r="D394" s="49"/>
      <c r="E394" s="49"/>
      <c r="F394" s="46">
        <f>C394</f>
        <v>57</v>
      </c>
    </row>
    <row r="395" spans="1:6">
      <c r="A395" s="39" t="s">
        <v>713</v>
      </c>
      <c r="C395" s="47"/>
      <c r="F395" s="47"/>
    </row>
    <row r="396" spans="1:6" ht="17.25">
      <c r="A396" s="39" t="s">
        <v>713</v>
      </c>
      <c r="C396" s="48" t="s">
        <v>877</v>
      </c>
      <c r="F396" s="48" t="str">
        <f>C396</f>
        <v>AU29-000004-11-P-KIT STEP LARGE AU29-B</v>
      </c>
    </row>
    <row r="397" spans="1:6">
      <c r="A397" s="39" t="s">
        <v>713</v>
      </c>
      <c r="C397" s="47"/>
      <c r="F397" s="47"/>
    </row>
    <row r="398" spans="1:6" ht="55.5">
      <c r="A398" s="39" t="s">
        <v>713</v>
      </c>
      <c r="C398" s="50" t="s">
        <v>1086</v>
      </c>
      <c r="F398" s="50" t="str">
        <f>C398</f>
        <v>JJFK25008679-3/3</v>
      </c>
    </row>
    <row r="399" spans="1:6" ht="24" customHeight="1">
      <c r="A399" s="39" t="s">
        <v>713</v>
      </c>
    </row>
    <row r="400" spans="1:6" ht="25.15" customHeight="1">
      <c r="A400" s="39" t="s">
        <v>713</v>
      </c>
      <c r="C400" s="54" t="s">
        <v>948</v>
      </c>
      <c r="F400" s="54" t="str">
        <f>C400</f>
        <v>2026-02</v>
      </c>
    </row>
    <row r="401" spans="1:6" ht="130.9" customHeight="1">
      <c r="A401" s="39" t="s">
        <v>713</v>
      </c>
      <c r="C401" s="46">
        <v>58</v>
      </c>
      <c r="F401" s="46">
        <f>C401</f>
        <v>58</v>
      </c>
    </row>
    <row r="402" spans="1:6">
      <c r="A402" s="39" t="s">
        <v>713</v>
      </c>
      <c r="C402" s="47"/>
      <c r="F402" s="47"/>
    </row>
    <row r="403" spans="1:6" ht="17.25">
      <c r="A403" s="39" t="s">
        <v>713</v>
      </c>
      <c r="C403" s="48" t="s">
        <v>270</v>
      </c>
      <c r="F403" s="48" t="str">
        <f>C403</f>
        <v>5U80-000154-12-P-KIT BOTTOM COR</v>
      </c>
    </row>
    <row r="404" spans="1:6">
      <c r="A404" s="39" t="s">
        <v>713</v>
      </c>
      <c r="C404" s="47"/>
      <c r="F404" s="47"/>
    </row>
    <row r="405" spans="1:6" ht="55.5">
      <c r="A405" s="39" t="s">
        <v>713</v>
      </c>
      <c r="C405" s="50" t="s">
        <v>1087</v>
      </c>
      <c r="F405" s="50" t="str">
        <f>C405</f>
        <v>JJFK25007249-1/5</v>
      </c>
    </row>
    <row r="406" spans="1:6" ht="24.6" customHeight="1">
      <c r="A406" s="39" t="s">
        <v>713</v>
      </c>
    </row>
    <row r="407" spans="1:6" ht="24.6" customHeight="1">
      <c r="A407" s="39" t="s">
        <v>718</v>
      </c>
      <c r="C407" s="54" t="s">
        <v>948</v>
      </c>
      <c r="F407" s="54" t="str">
        <f>C407</f>
        <v>2026-02</v>
      </c>
    </row>
    <row r="408" spans="1:6" ht="130.9" customHeight="1">
      <c r="A408" s="39" t="s">
        <v>717</v>
      </c>
      <c r="C408" s="46">
        <v>59</v>
      </c>
      <c r="D408" s="49"/>
      <c r="E408" s="49"/>
      <c r="F408" s="46">
        <f>C408</f>
        <v>59</v>
      </c>
    </row>
    <row r="409" spans="1:6">
      <c r="A409" s="39" t="s">
        <v>717</v>
      </c>
      <c r="C409" s="47"/>
      <c r="F409" s="47"/>
    </row>
    <row r="410" spans="1:6" ht="17.25">
      <c r="A410" s="39" t="s">
        <v>717</v>
      </c>
      <c r="C410" s="48" t="s">
        <v>270</v>
      </c>
      <c r="F410" s="48" t="str">
        <f>C410</f>
        <v>5U80-000154-12-P-KIT BOTTOM COR</v>
      </c>
    </row>
    <row r="411" spans="1:6">
      <c r="A411" s="39" t="s">
        <v>717</v>
      </c>
      <c r="C411" s="47"/>
      <c r="F411" s="47"/>
    </row>
    <row r="412" spans="1:6" ht="55.5">
      <c r="A412" s="39" t="s">
        <v>717</v>
      </c>
      <c r="C412" s="50" t="s">
        <v>1088</v>
      </c>
      <c r="F412" s="50" t="str">
        <f>C412</f>
        <v>JJFK25007249-2/5</v>
      </c>
    </row>
    <row r="413" spans="1:6" ht="24" customHeight="1">
      <c r="A413" s="39" t="s">
        <v>717</v>
      </c>
    </row>
    <row r="414" spans="1:6" ht="25.15" customHeight="1">
      <c r="A414" s="39" t="s">
        <v>717</v>
      </c>
      <c r="C414" s="54" t="s">
        <v>948</v>
      </c>
      <c r="F414" s="54" t="str">
        <f>C414</f>
        <v>2026-02</v>
      </c>
    </row>
    <row r="415" spans="1:6" ht="130.9" customHeight="1">
      <c r="A415" s="39" t="s">
        <v>717</v>
      </c>
      <c r="C415" s="46">
        <v>60</v>
      </c>
      <c r="F415" s="46">
        <f>C415</f>
        <v>60</v>
      </c>
    </row>
    <row r="416" spans="1:6">
      <c r="A416" s="39" t="s">
        <v>717</v>
      </c>
      <c r="C416" s="47"/>
      <c r="F416" s="47"/>
    </row>
    <row r="417" spans="1:6" ht="17.25">
      <c r="A417" s="39" t="s">
        <v>717</v>
      </c>
      <c r="C417" s="48" t="s">
        <v>270</v>
      </c>
      <c r="F417" s="48" t="str">
        <f>C417</f>
        <v>5U80-000154-12-P-KIT BOTTOM COR</v>
      </c>
    </row>
    <row r="418" spans="1:6">
      <c r="A418" s="39" t="s">
        <v>717</v>
      </c>
      <c r="C418" s="47"/>
      <c r="F418" s="47"/>
    </row>
    <row r="419" spans="1:6" ht="55.5">
      <c r="A419" s="39" t="s">
        <v>717</v>
      </c>
      <c r="C419" s="50" t="s">
        <v>1089</v>
      </c>
      <c r="F419" s="50" t="str">
        <f>C419</f>
        <v>JJFK25007249-3/5</v>
      </c>
    </row>
    <row r="420" spans="1:6" ht="24.6" customHeight="1">
      <c r="A420" s="39" t="s">
        <v>717</v>
      </c>
    </row>
    <row r="421" spans="1:6" ht="24.6" customHeight="1">
      <c r="A421" s="39" t="s">
        <v>722</v>
      </c>
      <c r="C421" s="54" t="s">
        <v>948</v>
      </c>
      <c r="F421" s="54" t="str">
        <f>C421</f>
        <v>2026-02</v>
      </c>
    </row>
    <row r="422" spans="1:6" ht="130.9" customHeight="1">
      <c r="A422" s="39" t="s">
        <v>721</v>
      </c>
      <c r="C422" s="46">
        <v>61</v>
      </c>
      <c r="D422" s="49"/>
      <c r="E422" s="49"/>
      <c r="F422" s="46">
        <f>C422</f>
        <v>61</v>
      </c>
    </row>
    <row r="423" spans="1:6">
      <c r="A423" s="39" t="s">
        <v>721</v>
      </c>
      <c r="C423" s="47"/>
      <c r="F423" s="47"/>
    </row>
    <row r="424" spans="1:6" ht="17.25">
      <c r="A424" s="39" t="s">
        <v>721</v>
      </c>
      <c r="C424" s="48" t="s">
        <v>736</v>
      </c>
      <c r="F424" s="48" t="str">
        <f>C424</f>
        <v>5U80-000154-12-P-KIT BOTTOM COR</v>
      </c>
    </row>
    <row r="425" spans="1:6">
      <c r="A425" s="39" t="s">
        <v>721</v>
      </c>
      <c r="C425" s="47"/>
      <c r="F425" s="47"/>
    </row>
    <row r="426" spans="1:6" ht="55.5">
      <c r="A426" s="39" t="s">
        <v>721</v>
      </c>
      <c r="C426" s="50" t="s">
        <v>1090</v>
      </c>
      <c r="F426" s="50" t="str">
        <f>C426</f>
        <v>JJFK25007249-4/5</v>
      </c>
    </row>
    <row r="427" spans="1:6" ht="24" customHeight="1">
      <c r="A427" s="39" t="s">
        <v>721</v>
      </c>
    </row>
    <row r="428" spans="1:6" ht="25.15" customHeight="1">
      <c r="A428" s="39" t="s">
        <v>721</v>
      </c>
      <c r="C428" s="54" t="s">
        <v>948</v>
      </c>
      <c r="F428" s="54" t="str">
        <f>C428</f>
        <v>2026-02</v>
      </c>
    </row>
    <row r="429" spans="1:6" ht="130.9" customHeight="1">
      <c r="A429" s="39" t="s">
        <v>721</v>
      </c>
      <c r="C429" s="46">
        <v>62</v>
      </c>
      <c r="F429" s="46">
        <f>C429</f>
        <v>62</v>
      </c>
    </row>
    <row r="430" spans="1:6">
      <c r="A430" s="39" t="s">
        <v>721</v>
      </c>
      <c r="C430" s="47"/>
      <c r="F430" s="47"/>
    </row>
    <row r="431" spans="1:6" ht="17.25">
      <c r="A431" s="39" t="s">
        <v>721</v>
      </c>
      <c r="C431" s="48" t="s">
        <v>270</v>
      </c>
      <c r="F431" s="48" t="str">
        <f>C431</f>
        <v>5U80-000154-12-P-KIT BOTTOM COR</v>
      </c>
    </row>
    <row r="432" spans="1:6">
      <c r="A432" s="39" t="s">
        <v>721</v>
      </c>
      <c r="C432" s="47"/>
      <c r="F432" s="47"/>
    </row>
    <row r="433" spans="1:6" ht="55.5">
      <c r="A433" s="39" t="s">
        <v>721</v>
      </c>
      <c r="C433" s="50" t="s">
        <v>1091</v>
      </c>
      <c r="F433" s="50" t="str">
        <f>C433</f>
        <v>JJFK25007249-5/5</v>
      </c>
    </row>
    <row r="434" spans="1:6" ht="24.6" customHeight="1">
      <c r="A434" s="39" t="s">
        <v>721</v>
      </c>
    </row>
    <row r="435" spans="1:6" ht="24.6" customHeight="1">
      <c r="A435" s="39" t="s">
        <v>729</v>
      </c>
      <c r="C435" s="54" t="s">
        <v>948</v>
      </c>
      <c r="F435" s="54" t="str">
        <f>C435</f>
        <v>2026-02</v>
      </c>
    </row>
    <row r="436" spans="1:6" ht="130.9" customHeight="1">
      <c r="A436" s="39" t="s">
        <v>728</v>
      </c>
      <c r="C436" s="46">
        <v>63</v>
      </c>
      <c r="D436" s="49"/>
      <c r="E436" s="49"/>
      <c r="F436" s="46">
        <f>C436</f>
        <v>63</v>
      </c>
    </row>
    <row r="437" spans="1:6">
      <c r="A437" s="39" t="s">
        <v>728</v>
      </c>
      <c r="C437" s="47"/>
      <c r="F437" s="47"/>
    </row>
    <row r="438" spans="1:6" ht="17.25">
      <c r="A438" s="39" t="s">
        <v>728</v>
      </c>
      <c r="C438" s="48" t="s">
        <v>1012</v>
      </c>
      <c r="F438" s="48" t="str">
        <f>C438</f>
        <v>2L29-000112-12-P-KIT RACK SYM</v>
      </c>
    </row>
    <row r="439" spans="1:6">
      <c r="A439" s="39" t="s">
        <v>728</v>
      </c>
      <c r="C439" s="47"/>
      <c r="F439" s="47"/>
    </row>
    <row r="440" spans="1:6" ht="55.5">
      <c r="A440" s="39" t="s">
        <v>728</v>
      </c>
      <c r="C440" s="50" t="s">
        <v>1092</v>
      </c>
      <c r="F440" s="50" t="str">
        <f>C440</f>
        <v>JJFK25007851-1/2</v>
      </c>
    </row>
    <row r="441" spans="1:6" ht="24" customHeight="1">
      <c r="A441" s="39" t="s">
        <v>728</v>
      </c>
    </row>
    <row r="442" spans="1:6" ht="25.15" customHeight="1">
      <c r="A442" s="39" t="s">
        <v>728</v>
      </c>
      <c r="C442" s="54" t="s">
        <v>948</v>
      </c>
      <c r="F442" s="54" t="str">
        <f>C442</f>
        <v>2026-02</v>
      </c>
    </row>
    <row r="443" spans="1:6" ht="130.9" customHeight="1">
      <c r="A443" s="39" t="s">
        <v>728</v>
      </c>
      <c r="C443" s="46">
        <v>64</v>
      </c>
      <c r="F443" s="46">
        <f>C443</f>
        <v>64</v>
      </c>
    </row>
    <row r="444" spans="1:6">
      <c r="A444" s="39" t="s">
        <v>728</v>
      </c>
      <c r="C444" s="47"/>
      <c r="F444" s="47"/>
    </row>
    <row r="445" spans="1:6" ht="17.25">
      <c r="A445" s="39" t="s">
        <v>728</v>
      </c>
      <c r="C445" s="48" t="s">
        <v>1012</v>
      </c>
      <c r="F445" s="48" t="str">
        <f>C445</f>
        <v>2L29-000112-12-P-KIT RACK SYM</v>
      </c>
    </row>
    <row r="446" spans="1:6">
      <c r="A446" s="39" t="s">
        <v>728</v>
      </c>
      <c r="C446" s="47"/>
      <c r="F446" s="47"/>
    </row>
    <row r="447" spans="1:6" ht="55.5">
      <c r="A447" s="39" t="s">
        <v>728</v>
      </c>
      <c r="C447" s="50" t="s">
        <v>1093</v>
      </c>
      <c r="F447" s="50" t="str">
        <f>C447</f>
        <v>JJFK25007851-2/2</v>
      </c>
    </row>
    <row r="448" spans="1:6" ht="24.6" customHeight="1">
      <c r="A448" s="39" t="s">
        <v>728</v>
      </c>
    </row>
    <row r="449" spans="1:6" ht="24.6" customHeight="1">
      <c r="A449" s="39" t="s">
        <v>733</v>
      </c>
      <c r="C449" s="54" t="s">
        <v>948</v>
      </c>
      <c r="F449" s="54" t="str">
        <f>C449</f>
        <v>2026-02</v>
      </c>
    </row>
    <row r="450" spans="1:6" ht="130.9" customHeight="1">
      <c r="A450" s="39" t="s">
        <v>732</v>
      </c>
      <c r="C450" s="46">
        <v>65</v>
      </c>
      <c r="D450" s="49"/>
      <c r="E450" s="49"/>
      <c r="F450" s="46">
        <f>C450</f>
        <v>65</v>
      </c>
    </row>
    <row r="451" spans="1:6">
      <c r="A451" s="39" t="s">
        <v>732</v>
      </c>
      <c r="C451" s="47"/>
      <c r="F451" s="47"/>
    </row>
    <row r="452" spans="1:6" ht="17.25">
      <c r="A452" s="39" t="s">
        <v>732</v>
      </c>
      <c r="C452" s="48" t="s">
        <v>682</v>
      </c>
      <c r="F452" s="48" t="str">
        <f>C452</f>
        <v>5U80-000224-11-P-KIT LLM1-SIDE STEP 4LP</v>
      </c>
    </row>
    <row r="453" spans="1:6">
      <c r="A453" s="39" t="s">
        <v>732</v>
      </c>
      <c r="C453" s="47"/>
      <c r="F453" s="47"/>
    </row>
    <row r="454" spans="1:6" ht="55.5">
      <c r="A454" s="39" t="s">
        <v>732</v>
      </c>
      <c r="C454" s="50" t="s">
        <v>1130</v>
      </c>
      <c r="F454" s="50" t="str">
        <f>C454</f>
        <v>JJFK25008363</v>
      </c>
    </row>
    <row r="455" spans="1:6" ht="24" customHeight="1">
      <c r="A455" s="39" t="s">
        <v>732</v>
      </c>
    </row>
    <row r="456" spans="1:6" ht="25.15" customHeight="1">
      <c r="A456" s="39" t="s">
        <v>732</v>
      </c>
      <c r="C456" s="54" t="s">
        <v>948</v>
      </c>
      <c r="F456" s="54" t="str">
        <f>C456</f>
        <v>2026-02</v>
      </c>
    </row>
    <row r="457" spans="1:6" ht="130.9" customHeight="1">
      <c r="A457" s="39" t="s">
        <v>732</v>
      </c>
      <c r="C457" s="46">
        <v>66</v>
      </c>
      <c r="F457" s="46">
        <f>C457</f>
        <v>66</v>
      </c>
    </row>
    <row r="458" spans="1:6">
      <c r="A458" s="39" t="s">
        <v>732</v>
      </c>
      <c r="C458" s="47"/>
      <c r="F458" s="47"/>
    </row>
    <row r="459" spans="1:6" ht="17.25">
      <c r="A459" s="39" t="s">
        <v>732</v>
      </c>
      <c r="C459" s="48" t="s">
        <v>686</v>
      </c>
      <c r="F459" s="48" t="str">
        <f>C459</f>
        <v>5U92-500019-11-P-KIT FRAME STEP MAINTE</v>
      </c>
    </row>
    <row r="460" spans="1:6">
      <c r="A460" s="39" t="s">
        <v>732</v>
      </c>
      <c r="C460" s="47"/>
      <c r="F460" s="47"/>
    </row>
    <row r="461" spans="1:6" ht="55.5">
      <c r="A461" s="39" t="s">
        <v>732</v>
      </c>
      <c r="C461" s="50" t="s">
        <v>1094</v>
      </c>
      <c r="F461" s="50" t="str">
        <f>C461</f>
        <v>JJFK25008397-1/4</v>
      </c>
    </row>
    <row r="462" spans="1:6" ht="24.6" customHeight="1">
      <c r="A462" s="39" t="s">
        <v>732</v>
      </c>
    </row>
    <row r="463" spans="1:6" ht="24.6" customHeight="1">
      <c r="A463" s="39" t="s">
        <v>742</v>
      </c>
      <c r="C463" s="54" t="s">
        <v>948</v>
      </c>
      <c r="F463" s="54" t="str">
        <f>C463</f>
        <v>2026-02</v>
      </c>
    </row>
    <row r="464" spans="1:6" ht="130.9" customHeight="1">
      <c r="A464" s="39" t="s">
        <v>741</v>
      </c>
      <c r="C464" s="46">
        <v>67</v>
      </c>
      <c r="D464" s="49"/>
      <c r="E464" s="49"/>
      <c r="F464" s="46">
        <f>C464</f>
        <v>67</v>
      </c>
    </row>
    <row r="465" spans="1:6">
      <c r="A465" s="39" t="s">
        <v>741</v>
      </c>
      <c r="C465" s="47"/>
      <c r="F465" s="47"/>
    </row>
    <row r="466" spans="1:6" ht="17.25">
      <c r="A466" s="39" t="s">
        <v>741</v>
      </c>
      <c r="C466" s="48" t="s">
        <v>434</v>
      </c>
      <c r="F466" s="48" t="str">
        <f>C466</f>
        <v>5U92-500019-11-P-KIT FRAME STEP MAINTE</v>
      </c>
    </row>
    <row r="467" spans="1:6">
      <c r="A467" s="39" t="s">
        <v>741</v>
      </c>
      <c r="C467" s="47"/>
      <c r="F467" s="47"/>
    </row>
    <row r="468" spans="1:6" ht="55.5">
      <c r="A468" s="39" t="s">
        <v>741</v>
      </c>
      <c r="C468" s="50" t="s">
        <v>1095</v>
      </c>
      <c r="F468" s="50" t="str">
        <f>C468</f>
        <v>JJFK25008397-2/4</v>
      </c>
    </row>
    <row r="469" spans="1:6" ht="24" customHeight="1">
      <c r="A469" s="39" t="s">
        <v>741</v>
      </c>
    </row>
    <row r="470" spans="1:6" ht="25.15" customHeight="1">
      <c r="A470" s="39" t="s">
        <v>741</v>
      </c>
      <c r="C470" s="54" t="s">
        <v>948</v>
      </c>
      <c r="F470" s="54" t="str">
        <f>C470</f>
        <v>2026-02</v>
      </c>
    </row>
    <row r="471" spans="1:6" ht="130.9" customHeight="1">
      <c r="A471" s="39" t="s">
        <v>741</v>
      </c>
      <c r="C471" s="46">
        <v>68</v>
      </c>
      <c r="F471" s="46">
        <f>C471</f>
        <v>68</v>
      </c>
    </row>
    <row r="472" spans="1:6">
      <c r="A472" s="39" t="s">
        <v>741</v>
      </c>
      <c r="C472" s="47"/>
      <c r="F472" s="47"/>
    </row>
    <row r="473" spans="1:6" ht="17.25">
      <c r="A473" s="39" t="s">
        <v>741</v>
      </c>
      <c r="C473" s="48" t="s">
        <v>434</v>
      </c>
      <c r="F473" s="48" t="str">
        <f>C473</f>
        <v>5U92-500019-11-P-KIT FRAME STEP MAINTE</v>
      </c>
    </row>
    <row r="474" spans="1:6">
      <c r="A474" s="39" t="s">
        <v>741</v>
      </c>
      <c r="C474" s="47"/>
      <c r="F474" s="47"/>
    </row>
    <row r="475" spans="1:6" ht="55.5">
      <c r="A475" s="39" t="s">
        <v>741</v>
      </c>
      <c r="C475" s="50" t="s">
        <v>1096</v>
      </c>
      <c r="F475" s="50" t="str">
        <f>C475</f>
        <v>JJFK25008397-3/4</v>
      </c>
    </row>
    <row r="476" spans="1:6" ht="24.6" customHeight="1">
      <c r="A476" s="39" t="s">
        <v>741</v>
      </c>
    </row>
    <row r="477" spans="1:6" ht="24.6" customHeight="1">
      <c r="A477" s="39" t="s">
        <v>745</v>
      </c>
      <c r="C477" s="54" t="s">
        <v>948</v>
      </c>
      <c r="F477" s="54" t="str">
        <f>C477</f>
        <v>2026-02</v>
      </c>
    </row>
    <row r="478" spans="1:6" ht="130.9" customHeight="1">
      <c r="A478" s="39" t="s">
        <v>744</v>
      </c>
      <c r="C478" s="46">
        <v>69</v>
      </c>
      <c r="D478" s="49"/>
      <c r="E478" s="49"/>
      <c r="F478" s="46">
        <f>C478</f>
        <v>69</v>
      </c>
    </row>
    <row r="479" spans="1:6">
      <c r="A479" s="39" t="s">
        <v>744</v>
      </c>
      <c r="C479" s="47"/>
      <c r="F479" s="47"/>
    </row>
    <row r="480" spans="1:6" ht="17.25">
      <c r="A480" s="39" t="s">
        <v>744</v>
      </c>
      <c r="C480" s="48" t="s">
        <v>434</v>
      </c>
      <c r="F480" s="48" t="str">
        <f>C480</f>
        <v>5U92-500019-11-P-KIT FRAME STEP MAINTE</v>
      </c>
    </row>
    <row r="481" spans="1:6">
      <c r="A481" s="39" t="s">
        <v>744</v>
      </c>
      <c r="C481" s="47"/>
      <c r="F481" s="47"/>
    </row>
    <row r="482" spans="1:6" ht="55.5">
      <c r="A482" s="39" t="s">
        <v>744</v>
      </c>
      <c r="C482" s="50" t="s">
        <v>1097</v>
      </c>
      <c r="F482" s="50" t="str">
        <f>C482</f>
        <v>JJFK25008397-4/4</v>
      </c>
    </row>
    <row r="483" spans="1:6" ht="24" customHeight="1">
      <c r="A483" s="39" t="s">
        <v>744</v>
      </c>
    </row>
    <row r="484" spans="1:6" ht="25.15" customHeight="1">
      <c r="A484" s="39" t="s">
        <v>744</v>
      </c>
      <c r="C484" s="54" t="s">
        <v>948</v>
      </c>
      <c r="F484" s="54" t="str">
        <f>C484</f>
        <v>2026-02</v>
      </c>
    </row>
    <row r="485" spans="1:6" ht="130.9" customHeight="1">
      <c r="A485" s="39" t="s">
        <v>744</v>
      </c>
      <c r="C485" s="46">
        <v>70</v>
      </c>
      <c r="F485" s="46">
        <f>C485</f>
        <v>70</v>
      </c>
    </row>
    <row r="486" spans="1:6">
      <c r="A486" s="39" t="s">
        <v>744</v>
      </c>
      <c r="C486" s="47"/>
      <c r="F486" s="47"/>
    </row>
    <row r="487" spans="1:6" ht="17.25">
      <c r="A487" s="39" t="s">
        <v>744</v>
      </c>
      <c r="C487" s="48" t="s">
        <v>946</v>
      </c>
      <c r="F487" s="48" t="str">
        <f>C487</f>
        <v>5U80-000082-11-P-KIT FRAME STEP PM CS45</v>
      </c>
    </row>
    <row r="488" spans="1:6">
      <c r="A488" s="39" t="s">
        <v>744</v>
      </c>
      <c r="C488" s="47"/>
      <c r="F488" s="47"/>
    </row>
    <row r="489" spans="1:6" ht="55.5">
      <c r="A489" s="39" t="s">
        <v>744</v>
      </c>
      <c r="C489" s="50" t="s">
        <v>1131</v>
      </c>
      <c r="F489" s="50" t="str">
        <f>C489</f>
        <v>JJFK25008454</v>
      </c>
    </row>
    <row r="490" spans="1:6" ht="24.6" customHeight="1">
      <c r="A490" s="39" t="s">
        <v>744</v>
      </c>
    </row>
    <row r="491" spans="1:6" ht="24.6" customHeight="1">
      <c r="A491" s="39" t="s">
        <v>753</v>
      </c>
      <c r="C491" s="54" t="s">
        <v>948</v>
      </c>
      <c r="F491" s="54" t="str">
        <f>C491</f>
        <v>2026-02</v>
      </c>
    </row>
    <row r="492" spans="1:6" ht="130.9" customHeight="1">
      <c r="A492" s="39" t="s">
        <v>752</v>
      </c>
      <c r="C492" s="46">
        <v>71</v>
      </c>
      <c r="D492" s="49"/>
      <c r="E492" s="49"/>
      <c r="F492" s="46">
        <f>C492</f>
        <v>71</v>
      </c>
    </row>
    <row r="493" spans="1:6">
      <c r="A493" s="39" t="s">
        <v>752</v>
      </c>
      <c r="C493" s="47"/>
      <c r="F493" s="47"/>
    </row>
    <row r="494" spans="1:6" ht="17.25">
      <c r="A494" s="39" t="s">
        <v>752</v>
      </c>
      <c r="C494" s="48" t="s">
        <v>771</v>
      </c>
      <c r="F494" s="48" t="str">
        <f>C494</f>
        <v>5U80-000140-11 Rev C P-KIT TOP PHT</v>
      </c>
    </row>
    <row r="495" spans="1:6">
      <c r="A495" s="39" t="s">
        <v>752</v>
      </c>
      <c r="C495" s="47"/>
      <c r="F495" s="47"/>
    </row>
    <row r="496" spans="1:6" ht="55.5">
      <c r="A496" s="39" t="s">
        <v>752</v>
      </c>
      <c r="C496" s="50" t="s">
        <v>1132</v>
      </c>
      <c r="F496" s="50" t="str">
        <f>C496</f>
        <v>JJFK25008420</v>
      </c>
    </row>
    <row r="497" spans="1:6" ht="24" customHeight="1">
      <c r="A497" s="39" t="s">
        <v>752</v>
      </c>
    </row>
    <row r="498" spans="1:6" ht="25.15" customHeight="1">
      <c r="A498" s="39" t="s">
        <v>752</v>
      </c>
      <c r="C498" s="54" t="s">
        <v>948</v>
      </c>
      <c r="F498" s="54" t="str">
        <f>C498</f>
        <v>2026-02</v>
      </c>
    </row>
    <row r="499" spans="1:6" ht="130.9" customHeight="1">
      <c r="A499" s="39" t="s">
        <v>752</v>
      </c>
      <c r="C499" s="46">
        <v>72</v>
      </c>
      <c r="F499" s="46">
        <f>C499</f>
        <v>72</v>
      </c>
    </row>
    <row r="500" spans="1:6">
      <c r="A500" s="39" t="s">
        <v>752</v>
      </c>
      <c r="C500" s="47"/>
      <c r="F500" s="47"/>
    </row>
    <row r="501" spans="1:6" ht="17.25">
      <c r="A501" s="39" t="s">
        <v>752</v>
      </c>
      <c r="C501" s="48" t="s">
        <v>264</v>
      </c>
      <c r="F501" s="48" t="str">
        <f>C501</f>
        <v>5U80-000140-11 Rev C P-KIT TOP PHT</v>
      </c>
    </row>
    <row r="502" spans="1:6">
      <c r="A502" s="39" t="s">
        <v>752</v>
      </c>
      <c r="C502" s="47"/>
      <c r="F502" s="47"/>
    </row>
    <row r="503" spans="1:6" ht="55.5">
      <c r="A503" s="39" t="s">
        <v>752</v>
      </c>
      <c r="C503" s="50" t="s">
        <v>1133</v>
      </c>
      <c r="F503" s="50" t="str">
        <f>C503</f>
        <v>JJFK25008421</v>
      </c>
    </row>
    <row r="504" spans="1:6" ht="24.6" customHeight="1">
      <c r="A504" s="39" t="s">
        <v>752</v>
      </c>
    </row>
    <row r="505" spans="1:6" ht="24.6" customHeight="1">
      <c r="A505" s="39" t="s">
        <v>755</v>
      </c>
      <c r="C505" s="54" t="s">
        <v>948</v>
      </c>
      <c r="F505" s="54" t="str">
        <f>C505</f>
        <v>2026-02</v>
      </c>
    </row>
    <row r="506" spans="1:6" ht="130.9" customHeight="1">
      <c r="A506" s="39" t="s">
        <v>754</v>
      </c>
      <c r="C506" s="46">
        <v>73</v>
      </c>
      <c r="D506" s="49"/>
      <c r="E506" s="49"/>
      <c r="F506" s="46">
        <f>C506</f>
        <v>73</v>
      </c>
    </row>
    <row r="507" spans="1:6">
      <c r="A507" s="39" t="s">
        <v>754</v>
      </c>
      <c r="C507" s="47"/>
      <c r="F507" s="47"/>
    </row>
    <row r="508" spans="1:6" ht="17.25">
      <c r="A508" s="39" t="s">
        <v>754</v>
      </c>
      <c r="C508" s="48" t="s">
        <v>1104</v>
      </c>
      <c r="F508" s="48" t="str">
        <f>C508</f>
        <v>AU29-000003-13-P-KIT TOP,RACK CS2007</v>
      </c>
    </row>
    <row r="509" spans="1:6">
      <c r="A509" s="39" t="s">
        <v>754</v>
      </c>
      <c r="C509" s="47"/>
      <c r="F509" s="47"/>
    </row>
    <row r="510" spans="1:6" ht="55.5">
      <c r="A510" s="39" t="s">
        <v>754</v>
      </c>
      <c r="C510" s="50" t="s">
        <v>1099</v>
      </c>
      <c r="F510" s="50" t="str">
        <f>C510</f>
        <v>JJFK25008712-1/5</v>
      </c>
    </row>
    <row r="511" spans="1:6" ht="24" customHeight="1">
      <c r="A511" s="39" t="s">
        <v>754</v>
      </c>
    </row>
    <row r="512" spans="1:6" ht="25.15" customHeight="1">
      <c r="A512" s="39" t="s">
        <v>754</v>
      </c>
      <c r="C512" s="54" t="s">
        <v>948</v>
      </c>
      <c r="F512" s="54" t="str">
        <f>C512</f>
        <v>2026-02</v>
      </c>
    </row>
    <row r="513" spans="1:6" ht="130.9" customHeight="1">
      <c r="A513" s="39" t="s">
        <v>754</v>
      </c>
      <c r="C513" s="46">
        <v>74</v>
      </c>
      <c r="F513" s="46">
        <f>C513</f>
        <v>74</v>
      </c>
    </row>
    <row r="514" spans="1:6">
      <c r="A514" s="39" t="s">
        <v>754</v>
      </c>
      <c r="C514" s="47"/>
      <c r="F514" s="47"/>
    </row>
    <row r="515" spans="1:6" ht="17.25">
      <c r="A515" s="39" t="s">
        <v>754</v>
      </c>
      <c r="C515" s="48" t="s">
        <v>1076</v>
      </c>
      <c r="F515" s="48" t="str">
        <f>C515</f>
        <v>AU29-000003-13-P-KIT TOP,RACK CS2007</v>
      </c>
    </row>
    <row r="516" spans="1:6">
      <c r="A516" s="39" t="s">
        <v>754</v>
      </c>
      <c r="C516" s="47"/>
      <c r="F516" s="47"/>
    </row>
    <row r="517" spans="1:6" ht="55.5">
      <c r="A517" s="39" t="s">
        <v>754</v>
      </c>
      <c r="C517" s="50" t="s">
        <v>1100</v>
      </c>
      <c r="F517" s="50" t="str">
        <f>C517</f>
        <v>JJFK25008712-2/5</v>
      </c>
    </row>
    <row r="518" spans="1:6" ht="24.6" customHeight="1">
      <c r="A518" s="39" t="s">
        <v>754</v>
      </c>
    </row>
    <row r="519" spans="1:6" ht="24.6" customHeight="1">
      <c r="A519" s="39" t="s">
        <v>760</v>
      </c>
      <c r="C519" s="54" t="s">
        <v>948</v>
      </c>
      <c r="F519" s="54" t="str">
        <f>C519</f>
        <v>2026-02</v>
      </c>
    </row>
    <row r="520" spans="1:6" ht="130.9" customHeight="1">
      <c r="A520" s="39" t="s">
        <v>759</v>
      </c>
      <c r="C520" s="46">
        <v>75</v>
      </c>
      <c r="D520" s="49"/>
      <c r="E520" s="49"/>
      <c r="F520" s="46">
        <f>C520</f>
        <v>75</v>
      </c>
    </row>
    <row r="521" spans="1:6">
      <c r="A521" s="39" t="s">
        <v>759</v>
      </c>
      <c r="C521" s="47"/>
      <c r="F521" s="47"/>
    </row>
    <row r="522" spans="1:6" ht="17.25">
      <c r="A522" s="39" t="s">
        <v>759</v>
      </c>
      <c r="C522" s="48" t="s">
        <v>1076</v>
      </c>
      <c r="F522" s="48" t="str">
        <f>C522</f>
        <v>AU29-000003-13-P-KIT TOP,RACK CS2007</v>
      </c>
    </row>
    <row r="523" spans="1:6">
      <c r="A523" s="39" t="s">
        <v>759</v>
      </c>
      <c r="C523" s="47"/>
      <c r="F523" s="47"/>
    </row>
    <row r="524" spans="1:6" ht="55.5">
      <c r="A524" s="39" t="s">
        <v>759</v>
      </c>
      <c r="C524" s="50" t="s">
        <v>1101</v>
      </c>
      <c r="F524" s="50" t="str">
        <f>C524</f>
        <v>JJFK25008712-3/5</v>
      </c>
    </row>
    <row r="525" spans="1:6" ht="24" customHeight="1">
      <c r="A525" s="39" t="s">
        <v>759</v>
      </c>
    </row>
    <row r="526" spans="1:6" ht="25.15" customHeight="1">
      <c r="A526" s="39" t="s">
        <v>759</v>
      </c>
      <c r="C526" s="54" t="s">
        <v>948</v>
      </c>
      <c r="F526" s="54" t="str">
        <f>C526</f>
        <v>2026-02</v>
      </c>
    </row>
    <row r="527" spans="1:6" ht="130.9" customHeight="1">
      <c r="A527" s="39" t="s">
        <v>759</v>
      </c>
      <c r="C527" s="46">
        <v>76</v>
      </c>
      <c r="F527" s="46">
        <f>C527</f>
        <v>76</v>
      </c>
    </row>
    <row r="528" spans="1:6">
      <c r="A528" s="39" t="s">
        <v>759</v>
      </c>
      <c r="C528" s="47"/>
      <c r="F528" s="47"/>
    </row>
    <row r="529" spans="1:6" ht="17.25">
      <c r="A529" s="39" t="s">
        <v>759</v>
      </c>
      <c r="C529" s="48" t="s">
        <v>1076</v>
      </c>
      <c r="F529" s="48" t="str">
        <f>C529</f>
        <v>AU29-000003-13-P-KIT TOP,RACK CS2007</v>
      </c>
    </row>
    <row r="530" spans="1:6">
      <c r="A530" s="39" t="s">
        <v>759</v>
      </c>
      <c r="C530" s="47"/>
      <c r="F530" s="47"/>
    </row>
    <row r="531" spans="1:6" ht="55.5">
      <c r="A531" s="39" t="s">
        <v>759</v>
      </c>
      <c r="C531" s="50" t="s">
        <v>1102</v>
      </c>
      <c r="F531" s="50" t="str">
        <f>C531</f>
        <v>JJFK25008712-4/5</v>
      </c>
    </row>
    <row r="532" spans="1:6" ht="24.6" customHeight="1">
      <c r="A532" s="39" t="s">
        <v>759</v>
      </c>
    </row>
    <row r="533" spans="1:6" ht="24.6" customHeight="1">
      <c r="A533" s="39" t="s">
        <v>780</v>
      </c>
      <c r="C533" s="54" t="s">
        <v>948</v>
      </c>
      <c r="F533" s="54" t="str">
        <f>C533</f>
        <v>2026-02</v>
      </c>
    </row>
    <row r="534" spans="1:6" ht="130.9" customHeight="1">
      <c r="A534" s="39" t="s">
        <v>779</v>
      </c>
      <c r="C534" s="46">
        <v>77</v>
      </c>
      <c r="D534" s="49"/>
      <c r="E534" s="49"/>
      <c r="F534" s="46">
        <f>C534</f>
        <v>77</v>
      </c>
    </row>
    <row r="535" spans="1:6">
      <c r="A535" s="39" t="s">
        <v>779</v>
      </c>
      <c r="C535" s="47"/>
      <c r="F535" s="47"/>
    </row>
    <row r="536" spans="1:6" ht="17.25">
      <c r="A536" s="39" t="s">
        <v>779</v>
      </c>
      <c r="C536" s="48" t="s">
        <v>1076</v>
      </c>
      <c r="F536" s="48" t="str">
        <f>C536</f>
        <v>AU29-000003-13-P-KIT TOP,RACK CS2007</v>
      </c>
    </row>
    <row r="537" spans="1:6">
      <c r="A537" s="39" t="s">
        <v>779</v>
      </c>
      <c r="C537" s="47"/>
      <c r="F537" s="47"/>
    </row>
    <row r="538" spans="1:6" ht="55.5">
      <c r="A538" s="39" t="s">
        <v>779</v>
      </c>
      <c r="C538" s="50" t="s">
        <v>1103</v>
      </c>
      <c r="F538" s="50" t="str">
        <f>C538</f>
        <v>JJFK25008712-5/5</v>
      </c>
    </row>
    <row r="539" spans="1:6" ht="24" customHeight="1">
      <c r="A539" s="39" t="s">
        <v>779</v>
      </c>
    </row>
    <row r="540" spans="1:6" ht="25.15" customHeight="1">
      <c r="A540" s="39" t="s">
        <v>779</v>
      </c>
      <c r="C540" s="54" t="s">
        <v>948</v>
      </c>
      <c r="F540" s="54" t="str">
        <f>C540</f>
        <v>2026-02</v>
      </c>
    </row>
    <row r="541" spans="1:6" ht="130.9" customHeight="1">
      <c r="A541" s="39" t="s">
        <v>779</v>
      </c>
      <c r="C541" s="46">
        <v>78</v>
      </c>
      <c r="F541" s="46">
        <f>C541</f>
        <v>78</v>
      </c>
    </row>
    <row r="542" spans="1:6">
      <c r="A542" s="39" t="s">
        <v>779</v>
      </c>
      <c r="C542" s="47"/>
      <c r="F542" s="47"/>
    </row>
    <row r="543" spans="1:6" ht="17.25">
      <c r="A543" s="39" t="s">
        <v>779</v>
      </c>
      <c r="C543" s="48" t="s">
        <v>1005</v>
      </c>
      <c r="F543" s="48" t="str">
        <f>C543</f>
        <v>5U80-000577-11-P-KIT LLM2-SIDESTEPVTC</v>
      </c>
    </row>
    <row r="544" spans="1:6">
      <c r="A544" s="39" t="s">
        <v>779</v>
      </c>
      <c r="C544" s="47"/>
      <c r="F544" s="47"/>
    </row>
    <row r="545" spans="1:6" ht="55.5">
      <c r="A545" s="39" t="s">
        <v>779</v>
      </c>
      <c r="C545" s="50" t="s">
        <v>1105</v>
      </c>
      <c r="F545" s="50" t="str">
        <f>C545</f>
        <v>JJFK25008646</v>
      </c>
    </row>
    <row r="546" spans="1:6" ht="24.6" customHeight="1">
      <c r="A546" s="39" t="s">
        <v>779</v>
      </c>
    </row>
    <row r="547" spans="1:6" ht="24.6" customHeight="1">
      <c r="A547" s="39" t="s">
        <v>848</v>
      </c>
      <c r="C547" s="54" t="s">
        <v>948</v>
      </c>
      <c r="F547" s="54" t="str">
        <f>C547</f>
        <v>2026-02</v>
      </c>
    </row>
    <row r="548" spans="1:6" ht="130.9" customHeight="1">
      <c r="A548" s="39" t="s">
        <v>847</v>
      </c>
      <c r="C548" s="46">
        <v>79</v>
      </c>
      <c r="D548" s="49"/>
      <c r="E548" s="49"/>
      <c r="F548" s="46">
        <f>C548</f>
        <v>79</v>
      </c>
    </row>
    <row r="549" spans="1:6">
      <c r="A549" s="39" t="s">
        <v>847</v>
      </c>
      <c r="C549" s="47"/>
      <c r="F549" s="47"/>
    </row>
    <row r="550" spans="1:6" ht="17.25">
      <c r="A550" s="39" t="s">
        <v>847</v>
      </c>
      <c r="C550" s="48" t="s">
        <v>763</v>
      </c>
      <c r="F550" s="48" t="str">
        <f>C550</f>
        <v>CU10-501794-11COR STEP MAINTE</v>
      </c>
    </row>
    <row r="551" spans="1:6">
      <c r="A551" s="39" t="s">
        <v>847</v>
      </c>
      <c r="C551" s="47"/>
      <c r="F551" s="47"/>
    </row>
    <row r="552" spans="1:6" ht="55.5">
      <c r="A552" s="39" t="s">
        <v>847</v>
      </c>
      <c r="C552" s="50" t="s">
        <v>1178</v>
      </c>
      <c r="F552" s="50" t="str">
        <f>C552</f>
        <v>JJFK25008647</v>
      </c>
    </row>
    <row r="553" spans="1:6" ht="24" customHeight="1">
      <c r="A553" s="39" t="s">
        <v>847</v>
      </c>
    </row>
    <row r="554" spans="1:6" ht="25.15" customHeight="1">
      <c r="A554" s="39" t="s">
        <v>847</v>
      </c>
      <c r="C554" s="54" t="s">
        <v>948</v>
      </c>
      <c r="F554" s="54" t="str">
        <f>C554</f>
        <v>2026-02</v>
      </c>
    </row>
    <row r="555" spans="1:6" ht="130.9" customHeight="1">
      <c r="A555" s="39" t="s">
        <v>847</v>
      </c>
      <c r="C555" s="46">
        <v>80</v>
      </c>
      <c r="F555" s="46">
        <f>C555</f>
        <v>80</v>
      </c>
    </row>
    <row r="556" spans="1:6">
      <c r="A556" s="39" t="s">
        <v>847</v>
      </c>
      <c r="C556" s="47"/>
      <c r="F556" s="47"/>
    </row>
    <row r="557" spans="1:6" ht="17.25">
      <c r="A557" s="39" t="s">
        <v>847</v>
      </c>
      <c r="C557" s="48" t="s">
        <v>877</v>
      </c>
      <c r="F557" s="48" t="str">
        <f>C557</f>
        <v>AU29-000004-11-P-KIT STEP LARGE AU29-B</v>
      </c>
    </row>
    <row r="558" spans="1:6">
      <c r="A558" s="39" t="s">
        <v>847</v>
      </c>
      <c r="C558" s="47"/>
      <c r="F558" s="47"/>
    </row>
    <row r="559" spans="1:6" ht="55.5">
      <c r="A559" s="39" t="s">
        <v>847</v>
      </c>
      <c r="C559" s="50" t="s">
        <v>1179</v>
      </c>
      <c r="F559" s="50" t="str">
        <f>C559</f>
        <v>JJFK25008680</v>
      </c>
    </row>
    <row r="560" spans="1:6" ht="24.6" customHeight="1">
      <c r="A560" s="39" t="s">
        <v>847</v>
      </c>
    </row>
    <row r="561" spans="1:6" ht="24.6" customHeight="1">
      <c r="A561" s="39" t="s">
        <v>850</v>
      </c>
      <c r="C561" s="54" t="s">
        <v>948</v>
      </c>
      <c r="F561" s="54" t="str">
        <f>C561</f>
        <v>2026-02</v>
      </c>
    </row>
    <row r="562" spans="1:6" ht="130.9" customHeight="1">
      <c r="A562" s="39" t="s">
        <v>849</v>
      </c>
      <c r="C562" s="46">
        <v>81</v>
      </c>
      <c r="D562" s="49"/>
      <c r="E562" s="49"/>
      <c r="F562" s="46">
        <f>C562</f>
        <v>81</v>
      </c>
    </row>
    <row r="563" spans="1:6">
      <c r="A563" s="39" t="s">
        <v>849</v>
      </c>
      <c r="C563" s="47"/>
      <c r="F563" s="47"/>
    </row>
    <row r="564" spans="1:6" ht="17.25">
      <c r="A564" s="39" t="s">
        <v>849</v>
      </c>
      <c r="C564" s="48" t="s">
        <v>963</v>
      </c>
      <c r="F564" s="48" t="str">
        <f>C564</f>
        <v>2L29-000279-11-P-KIT LLM-SIDE STEP</v>
      </c>
    </row>
    <row r="565" spans="1:6">
      <c r="A565" s="39" t="s">
        <v>849</v>
      </c>
      <c r="C565" s="47"/>
      <c r="F565" s="47"/>
    </row>
    <row r="566" spans="1:6" ht="55.5">
      <c r="A566" s="39" t="s">
        <v>849</v>
      </c>
      <c r="C566" s="50" t="s">
        <v>1181</v>
      </c>
      <c r="F566" s="50" t="str">
        <f>C566</f>
        <v>JJFK25008619</v>
      </c>
    </row>
    <row r="567" spans="1:6" ht="24" customHeight="1">
      <c r="A567" s="39" t="s">
        <v>849</v>
      </c>
    </row>
    <row r="568" spans="1:6" ht="25.15" customHeight="1">
      <c r="A568" s="39" t="s">
        <v>849</v>
      </c>
      <c r="C568" s="54" t="s">
        <v>948</v>
      </c>
      <c r="F568" s="54" t="str">
        <f>C568</f>
        <v>2026-02</v>
      </c>
    </row>
    <row r="569" spans="1:6" ht="130.9" customHeight="1">
      <c r="A569" s="39" t="s">
        <v>849</v>
      </c>
      <c r="C569" s="46">
        <v>82</v>
      </c>
      <c r="F569" s="46">
        <f>C569</f>
        <v>82</v>
      </c>
    </row>
    <row r="570" spans="1:6">
      <c r="A570" s="39" t="s">
        <v>849</v>
      </c>
      <c r="C570" s="47"/>
      <c r="F570" s="47"/>
    </row>
    <row r="571" spans="1:6" ht="17.25">
      <c r="A571" s="39" t="s">
        <v>849</v>
      </c>
      <c r="C571" s="48" t="s">
        <v>965</v>
      </c>
      <c r="F571" s="48" t="str">
        <f>C571</f>
        <v>2L80-007207-11-P-KIT DUCT SIDE COVER(1)</v>
      </c>
    </row>
    <row r="572" spans="1:6">
      <c r="A572" s="39" t="s">
        <v>849</v>
      </c>
      <c r="C572" s="47"/>
      <c r="F572" s="47"/>
    </row>
    <row r="573" spans="1:6" ht="55.5">
      <c r="A573" s="39" t="s">
        <v>849</v>
      </c>
      <c r="C573" s="50" t="s">
        <v>1180</v>
      </c>
      <c r="F573" s="50" t="str">
        <f>C573</f>
        <v>JJFK25008620-1/3</v>
      </c>
    </row>
    <row r="574" spans="1:6" ht="24.6" customHeight="1">
      <c r="A574" s="39" t="s">
        <v>849</v>
      </c>
    </row>
    <row r="575" spans="1:6" ht="24.6" customHeight="1">
      <c r="A575" s="39" t="s">
        <v>853</v>
      </c>
      <c r="C575" s="54" t="s">
        <v>948</v>
      </c>
      <c r="F575" s="54" t="str">
        <f>C575</f>
        <v>2026-02</v>
      </c>
    </row>
    <row r="576" spans="1:6" ht="130.9" customHeight="1">
      <c r="A576" s="39" t="s">
        <v>852</v>
      </c>
      <c r="C576" s="46">
        <v>83</v>
      </c>
      <c r="D576" s="49"/>
      <c r="E576" s="49"/>
      <c r="F576" s="46">
        <f>C576</f>
        <v>83</v>
      </c>
    </row>
    <row r="577" spans="1:6">
      <c r="A577" s="39" t="s">
        <v>852</v>
      </c>
      <c r="C577" s="47"/>
      <c r="F577" s="47"/>
    </row>
    <row r="578" spans="1:6" ht="17.25">
      <c r="A578" s="39" t="s">
        <v>852</v>
      </c>
      <c r="C578" s="48" t="s">
        <v>965</v>
      </c>
      <c r="F578" s="48" t="str">
        <f>C578</f>
        <v>2L80-007207-11-P-KIT DUCT SIDE COVER(1)</v>
      </c>
    </row>
    <row r="579" spans="1:6">
      <c r="A579" s="39" t="s">
        <v>852</v>
      </c>
      <c r="C579" s="47"/>
      <c r="F579" s="47"/>
    </row>
    <row r="580" spans="1:6" ht="55.5">
      <c r="A580" s="39" t="s">
        <v>852</v>
      </c>
      <c r="C580" s="50" t="s">
        <v>1182</v>
      </c>
      <c r="F580" s="50" t="str">
        <f>C580</f>
        <v>JJFK25008620-2/3</v>
      </c>
    </row>
    <row r="581" spans="1:6" ht="24" customHeight="1">
      <c r="A581" s="39" t="s">
        <v>852</v>
      </c>
    </row>
    <row r="582" spans="1:6" ht="25.15" customHeight="1">
      <c r="A582" s="39" t="s">
        <v>852</v>
      </c>
      <c r="C582" s="54" t="s">
        <v>948</v>
      </c>
      <c r="F582" s="54" t="str">
        <f>C582</f>
        <v>2026-02</v>
      </c>
    </row>
    <row r="583" spans="1:6" ht="130.9" customHeight="1">
      <c r="A583" s="39" t="s">
        <v>852</v>
      </c>
      <c r="C583" s="46">
        <v>84</v>
      </c>
      <c r="F583" s="46">
        <f>C583</f>
        <v>84</v>
      </c>
    </row>
    <row r="584" spans="1:6">
      <c r="A584" s="39" t="s">
        <v>852</v>
      </c>
      <c r="C584" s="47"/>
      <c r="F584" s="47"/>
    </row>
    <row r="585" spans="1:6" ht="17.25">
      <c r="A585" s="39" t="s">
        <v>852</v>
      </c>
      <c r="C585" s="48" t="s">
        <v>965</v>
      </c>
      <c r="F585" s="48" t="str">
        <f>C585</f>
        <v>2L80-007207-11-P-KIT DUCT SIDE COVER(1)</v>
      </c>
    </row>
    <row r="586" spans="1:6">
      <c r="A586" s="39" t="s">
        <v>852</v>
      </c>
      <c r="C586" s="47"/>
      <c r="F586" s="47"/>
    </row>
    <row r="587" spans="1:6" ht="55.5">
      <c r="A587" s="39" t="s">
        <v>852</v>
      </c>
      <c r="C587" s="50" t="s">
        <v>1183</v>
      </c>
      <c r="F587" s="50" t="str">
        <f>C587</f>
        <v>JJFK25008620-3/3</v>
      </c>
    </row>
    <row r="588" spans="1:6" ht="24.6" customHeight="1">
      <c r="A588" s="39" t="s">
        <v>852</v>
      </c>
    </row>
    <row r="589" spans="1:6" ht="24.6" customHeight="1">
      <c r="A589" s="39" t="s">
        <v>855</v>
      </c>
      <c r="C589" s="54" t="s">
        <v>948</v>
      </c>
      <c r="F589" s="54" t="str">
        <f>C589</f>
        <v>2026-02</v>
      </c>
    </row>
    <row r="590" spans="1:6" ht="130.9" customHeight="1">
      <c r="A590" s="39" t="s">
        <v>854</v>
      </c>
      <c r="C590" s="46">
        <v>85</v>
      </c>
      <c r="D590" s="49"/>
      <c r="E590" s="49"/>
      <c r="F590" s="46">
        <f>C590</f>
        <v>85</v>
      </c>
    </row>
    <row r="591" spans="1:6">
      <c r="A591" s="39" t="s">
        <v>854</v>
      </c>
      <c r="C591" s="47"/>
      <c r="F591" s="47"/>
    </row>
    <row r="592" spans="1:6" ht="17.25">
      <c r="A592" s="39" t="s">
        <v>854</v>
      </c>
      <c r="C592" s="48" t="s">
        <v>967</v>
      </c>
      <c r="F592" s="48" t="str">
        <f>C592</f>
        <v>2L80-005596-11-P-KIT FRAME LADDER SIDE C</v>
      </c>
    </row>
    <row r="593" spans="1:6">
      <c r="A593" s="39" t="s">
        <v>854</v>
      </c>
      <c r="C593" s="47"/>
      <c r="F593" s="47"/>
    </row>
    <row r="594" spans="1:6" ht="55.5">
      <c r="A594" s="39" t="s">
        <v>854</v>
      </c>
      <c r="C594" s="50" t="s">
        <v>1185</v>
      </c>
      <c r="F594" s="50" t="str">
        <f>C594</f>
        <v>JJFK25008621-1/3</v>
      </c>
    </row>
    <row r="595" spans="1:6" ht="24" customHeight="1">
      <c r="A595" s="39" t="s">
        <v>854</v>
      </c>
    </row>
    <row r="596" spans="1:6" ht="25.15" customHeight="1">
      <c r="A596" s="39" t="s">
        <v>854</v>
      </c>
      <c r="C596" s="54" t="s">
        <v>948</v>
      </c>
      <c r="F596" s="54" t="str">
        <f>C596</f>
        <v>2026-02</v>
      </c>
    </row>
    <row r="597" spans="1:6" ht="130.9" customHeight="1">
      <c r="A597" s="39" t="s">
        <v>854</v>
      </c>
      <c r="C597" s="46">
        <v>86</v>
      </c>
      <c r="F597" s="46">
        <f>C597</f>
        <v>86</v>
      </c>
    </row>
    <row r="598" spans="1:6">
      <c r="A598" s="39" t="s">
        <v>854</v>
      </c>
      <c r="C598" s="47"/>
      <c r="F598" s="47"/>
    </row>
    <row r="599" spans="1:6" ht="17.25">
      <c r="A599" s="39" t="s">
        <v>854</v>
      </c>
      <c r="C599" s="48" t="s">
        <v>1184</v>
      </c>
      <c r="F599" s="48" t="str">
        <f>C599</f>
        <v>2L80-005596-11-P-KIT FRAME LADDER SIDE C</v>
      </c>
    </row>
    <row r="600" spans="1:6">
      <c r="A600" s="39" t="s">
        <v>854</v>
      </c>
      <c r="C600" s="47"/>
      <c r="F600" s="47"/>
    </row>
    <row r="601" spans="1:6" ht="55.5">
      <c r="A601" s="39" t="s">
        <v>854</v>
      </c>
      <c r="C601" s="50" t="s">
        <v>1186</v>
      </c>
      <c r="F601" s="50" t="str">
        <f>C601</f>
        <v>JJFK25008621-2/3</v>
      </c>
    </row>
    <row r="602" spans="1:6" ht="24.6" customHeight="1">
      <c r="A602" s="39" t="s">
        <v>854</v>
      </c>
    </row>
    <row r="603" spans="1:6" ht="24.6" customHeight="1">
      <c r="A603" s="39" t="s">
        <v>860</v>
      </c>
      <c r="C603" s="54" t="s">
        <v>948</v>
      </c>
      <c r="F603" s="54" t="str">
        <f>C603</f>
        <v>2026-02</v>
      </c>
    </row>
    <row r="604" spans="1:6" ht="130.9" customHeight="1">
      <c r="A604" s="39" t="s">
        <v>859</v>
      </c>
      <c r="C604" s="46">
        <v>87</v>
      </c>
      <c r="D604" s="49"/>
      <c r="E604" s="49"/>
      <c r="F604" s="46">
        <f>C604</f>
        <v>87</v>
      </c>
    </row>
    <row r="605" spans="1:6">
      <c r="A605" s="39" t="s">
        <v>859</v>
      </c>
      <c r="C605" s="47"/>
      <c r="F605" s="47"/>
    </row>
    <row r="606" spans="1:6" ht="17.25">
      <c r="A606" s="39" t="s">
        <v>859</v>
      </c>
      <c r="C606" s="48" t="s">
        <v>1184</v>
      </c>
      <c r="F606" s="48" t="str">
        <f>C606</f>
        <v>2L80-005596-11-P-KIT FRAME LADDER SIDE C</v>
      </c>
    </row>
    <row r="607" spans="1:6">
      <c r="A607" s="39" t="s">
        <v>859</v>
      </c>
      <c r="C607" s="47"/>
      <c r="F607" s="47"/>
    </row>
    <row r="608" spans="1:6" ht="55.5">
      <c r="A608" s="39" t="s">
        <v>859</v>
      </c>
      <c r="C608" s="50" t="s">
        <v>1187</v>
      </c>
      <c r="F608" s="50" t="str">
        <f>C608</f>
        <v>JJFK25008621-3/3</v>
      </c>
    </row>
    <row r="609" spans="1:6" ht="24" customHeight="1">
      <c r="A609" s="39" t="s">
        <v>859</v>
      </c>
    </row>
    <row r="610" spans="1:6" ht="25.15" customHeight="1">
      <c r="A610" s="39" t="s">
        <v>859</v>
      </c>
      <c r="C610" s="54" t="s">
        <v>948</v>
      </c>
      <c r="F610" s="54" t="str">
        <f>C610</f>
        <v>2026-02</v>
      </c>
    </row>
    <row r="611" spans="1:6" ht="130.9" customHeight="1">
      <c r="A611" s="39" t="s">
        <v>859</v>
      </c>
      <c r="C611" s="46">
        <v>88</v>
      </c>
      <c r="F611" s="46">
        <f>C611</f>
        <v>88</v>
      </c>
    </row>
    <row r="612" spans="1:6">
      <c r="A612" s="39" t="s">
        <v>859</v>
      </c>
      <c r="C612" s="47"/>
      <c r="F612" s="47"/>
    </row>
    <row r="613" spans="1:6" ht="17.25">
      <c r="A613" s="39" t="s">
        <v>859</v>
      </c>
      <c r="C613" s="48" t="s">
        <v>737</v>
      </c>
      <c r="F613" s="48" t="str">
        <f>C613</f>
        <v>X5U80-000168-11 P-KIT LLM2-SIDE STEP VTC</v>
      </c>
    </row>
    <row r="614" spans="1:6">
      <c r="A614" s="39" t="s">
        <v>859</v>
      </c>
      <c r="C614" s="47"/>
      <c r="F614" s="47"/>
    </row>
    <row r="615" spans="1:6" ht="55.5">
      <c r="A615" s="39" t="s">
        <v>859</v>
      </c>
      <c r="C615" s="50" t="s">
        <v>1188</v>
      </c>
      <c r="F615" s="50" t="str">
        <f>C615</f>
        <v>JJFK25008923</v>
      </c>
    </row>
    <row r="616" spans="1:6" ht="24.6" customHeight="1">
      <c r="A616" s="39" t="s">
        <v>859</v>
      </c>
    </row>
    <row r="617" spans="1:6" ht="24.6" customHeight="1">
      <c r="A617" s="39" t="s">
        <v>864</v>
      </c>
      <c r="C617" s="54" t="s">
        <v>948</v>
      </c>
      <c r="F617" s="54" t="str">
        <f>C617</f>
        <v>2026-02</v>
      </c>
    </row>
    <row r="618" spans="1:6" ht="130.9" customHeight="1">
      <c r="A618" s="39" t="s">
        <v>863</v>
      </c>
      <c r="C618" s="46">
        <v>89</v>
      </c>
      <c r="D618" s="49"/>
      <c r="E618" s="49"/>
      <c r="F618" s="46">
        <f>C618</f>
        <v>89</v>
      </c>
    </row>
    <row r="619" spans="1:6">
      <c r="A619" s="39" t="s">
        <v>863</v>
      </c>
      <c r="C619" s="47"/>
      <c r="F619" s="47"/>
    </row>
    <row r="620" spans="1:6" ht="17.25">
      <c r="A620" s="39" t="s">
        <v>863</v>
      </c>
      <c r="C620" s="48" t="s">
        <v>875</v>
      </c>
      <c r="F620" s="48" t="str">
        <f>C620</f>
        <v>CX29-000006-14P4-P-KIT LLM-SIDE STEP VTH</v>
      </c>
    </row>
    <row r="621" spans="1:6">
      <c r="A621" s="39" t="s">
        <v>863</v>
      </c>
      <c r="C621" s="47"/>
      <c r="F621" s="47"/>
    </row>
    <row r="622" spans="1:6" ht="55.5">
      <c r="A622" s="39" t="s">
        <v>863</v>
      </c>
      <c r="C622" s="50" t="s">
        <v>1189</v>
      </c>
      <c r="F622" s="50" t="str">
        <f>C622</f>
        <v>JJFK25008924</v>
      </c>
    </row>
    <row r="623" spans="1:6" ht="24" customHeight="1">
      <c r="A623" s="39" t="s">
        <v>863</v>
      </c>
    </row>
    <row r="624" spans="1:6" ht="25.15" customHeight="1">
      <c r="A624" s="39" t="s">
        <v>863</v>
      </c>
      <c r="C624" s="54" t="s">
        <v>948</v>
      </c>
      <c r="F624" s="54" t="str">
        <f>C624</f>
        <v>2026-02</v>
      </c>
    </row>
    <row r="625" spans="1:6" ht="130.9" customHeight="1">
      <c r="A625" s="39" t="s">
        <v>863</v>
      </c>
      <c r="C625" s="46">
        <v>90</v>
      </c>
      <c r="F625" s="46">
        <f>C625</f>
        <v>90</v>
      </c>
    </row>
    <row r="626" spans="1:6">
      <c r="A626" s="39" t="s">
        <v>863</v>
      </c>
      <c r="C626" s="47"/>
      <c r="F626" s="47"/>
    </row>
    <row r="627" spans="1:6" ht="17.25">
      <c r="A627" s="39" t="s">
        <v>863</v>
      </c>
      <c r="C627" s="48" t="s">
        <v>682</v>
      </c>
      <c r="F627" s="48" t="str">
        <f>C627</f>
        <v>5U80-000224-11-P-KIT LLM1-SIDE STEP 4LP</v>
      </c>
    </row>
    <row r="628" spans="1:6">
      <c r="A628" s="39" t="s">
        <v>863</v>
      </c>
      <c r="C628" s="47"/>
      <c r="F628" s="47"/>
    </row>
    <row r="629" spans="1:6" ht="55.5">
      <c r="A629" s="39" t="s">
        <v>863</v>
      </c>
      <c r="C629" s="50" t="s">
        <v>1190</v>
      </c>
      <c r="F629" s="50" t="str">
        <f>C629</f>
        <v>JJFK25008364</v>
      </c>
    </row>
    <row r="630" spans="1:6" ht="24.6" customHeight="1">
      <c r="A630" s="39" t="s">
        <v>863</v>
      </c>
    </row>
    <row r="631" spans="1:6" ht="24.6" customHeight="1">
      <c r="A631" s="39" t="s">
        <v>867</v>
      </c>
      <c r="C631" s="54" t="s">
        <v>948</v>
      </c>
      <c r="F631" s="54" t="str">
        <f>C631</f>
        <v>2026-02</v>
      </c>
    </row>
    <row r="632" spans="1:6" ht="130.9" customHeight="1">
      <c r="A632" s="39" t="s">
        <v>866</v>
      </c>
      <c r="C632" s="46">
        <v>91</v>
      </c>
      <c r="D632" s="49"/>
      <c r="E632" s="49"/>
      <c r="F632" s="46">
        <f>C632</f>
        <v>91</v>
      </c>
    </row>
    <row r="633" spans="1:6">
      <c r="A633" s="39" t="s">
        <v>866</v>
      </c>
      <c r="C633" s="47"/>
      <c r="F633" s="47"/>
    </row>
    <row r="634" spans="1:6" ht="17.25">
      <c r="A634" s="39" t="s">
        <v>866</v>
      </c>
      <c r="C634" s="48" t="s">
        <v>686</v>
      </c>
      <c r="F634" s="48" t="str">
        <f>C634</f>
        <v>5U92-500019-11-P-KIT FRAME STEP MAINTE</v>
      </c>
    </row>
    <row r="635" spans="1:6">
      <c r="A635" s="39" t="s">
        <v>866</v>
      </c>
      <c r="C635" s="47"/>
      <c r="F635" s="47"/>
    </row>
    <row r="636" spans="1:6" ht="55.5">
      <c r="A636" s="39" t="s">
        <v>866</v>
      </c>
      <c r="C636" s="50" t="s">
        <v>1191</v>
      </c>
      <c r="F636" s="50" t="str">
        <f>C636</f>
        <v>JJFK25008399</v>
      </c>
    </row>
    <row r="637" spans="1:6" ht="24" customHeight="1">
      <c r="A637" s="39" t="s">
        <v>866</v>
      </c>
    </row>
    <row r="638" spans="1:6" ht="25.15" customHeight="1">
      <c r="A638" s="39" t="s">
        <v>866</v>
      </c>
      <c r="C638" s="54" t="s">
        <v>948</v>
      </c>
      <c r="F638" s="54" t="str">
        <f>C638</f>
        <v>2026-02</v>
      </c>
    </row>
    <row r="639" spans="1:6" ht="130.9" customHeight="1">
      <c r="A639" s="39" t="s">
        <v>866</v>
      </c>
      <c r="C639" s="46">
        <v>92</v>
      </c>
      <c r="F639" s="46">
        <f>C639</f>
        <v>92</v>
      </c>
    </row>
    <row r="640" spans="1:6">
      <c r="A640" s="39" t="s">
        <v>866</v>
      </c>
      <c r="C640" s="47"/>
      <c r="F640" s="47"/>
    </row>
    <row r="641" spans="1:6" ht="17.25">
      <c r="A641" s="39" t="s">
        <v>866</v>
      </c>
      <c r="C641" s="48" t="s">
        <v>771</v>
      </c>
      <c r="F641" s="48" t="str">
        <f>C641</f>
        <v>5U80-000140-11 Rev C P-KIT TOP PHT</v>
      </c>
    </row>
    <row r="642" spans="1:6">
      <c r="A642" s="39" t="s">
        <v>866</v>
      </c>
      <c r="C642" s="47"/>
      <c r="F642" s="47"/>
    </row>
    <row r="643" spans="1:6" ht="55.5">
      <c r="A643" s="39" t="s">
        <v>866</v>
      </c>
      <c r="C643" s="50" t="s">
        <v>1192</v>
      </c>
      <c r="F643" s="50" t="str">
        <f>C643</f>
        <v>JJFK25008422</v>
      </c>
    </row>
    <row r="644" spans="1:6" ht="24.6" customHeight="1">
      <c r="A644" s="39" t="s">
        <v>866</v>
      </c>
    </row>
    <row r="645" spans="1:6" ht="24.6" customHeight="1">
      <c r="A645" s="39" t="s">
        <v>869</v>
      </c>
      <c r="C645" s="54" t="s">
        <v>948</v>
      </c>
      <c r="F645" s="54" t="str">
        <f>C645</f>
        <v>2026-02</v>
      </c>
    </row>
    <row r="646" spans="1:6" ht="130.9" customHeight="1">
      <c r="A646" s="39" t="s">
        <v>868</v>
      </c>
      <c r="C646" s="46">
        <v>93</v>
      </c>
      <c r="D646" s="49"/>
      <c r="E646" s="49"/>
      <c r="F646" s="46">
        <f>C646</f>
        <v>93</v>
      </c>
    </row>
    <row r="647" spans="1:6">
      <c r="A647" s="39" t="s">
        <v>868</v>
      </c>
      <c r="C647" s="47"/>
      <c r="F647" s="47"/>
    </row>
    <row r="648" spans="1:6" ht="17.25">
      <c r="A648" s="39" t="s">
        <v>868</v>
      </c>
      <c r="C648" s="48" t="s">
        <v>946</v>
      </c>
      <c r="F648" s="48" t="str">
        <f>C648</f>
        <v>5U80-000082-11-P-KIT FRAME STEP PM CS45</v>
      </c>
    </row>
    <row r="649" spans="1:6">
      <c r="A649" s="39" t="s">
        <v>868</v>
      </c>
      <c r="C649" s="47"/>
      <c r="F649" s="47"/>
    </row>
    <row r="650" spans="1:6" ht="55.5">
      <c r="A650" s="39" t="s">
        <v>868</v>
      </c>
      <c r="C650" s="50" t="s">
        <v>1193</v>
      </c>
      <c r="F650" s="50" t="str">
        <f>C650</f>
        <v>JJFK25008455-1/2</v>
      </c>
    </row>
    <row r="651" spans="1:6" ht="24" customHeight="1">
      <c r="A651" s="39" t="s">
        <v>868</v>
      </c>
    </row>
    <row r="652" spans="1:6" ht="25.15" customHeight="1">
      <c r="A652" s="39" t="s">
        <v>868</v>
      </c>
      <c r="C652" s="54" t="s">
        <v>948</v>
      </c>
      <c r="F652" s="54" t="str">
        <f>C652</f>
        <v>2026-02</v>
      </c>
    </row>
    <row r="653" spans="1:6" ht="130.9" customHeight="1">
      <c r="A653" s="39" t="s">
        <v>868</v>
      </c>
      <c r="C653" s="46">
        <v>94</v>
      </c>
      <c r="F653" s="46">
        <f>C653</f>
        <v>94</v>
      </c>
    </row>
    <row r="654" spans="1:6">
      <c r="A654" s="39" t="s">
        <v>868</v>
      </c>
      <c r="C654" s="47"/>
      <c r="F654" s="47"/>
    </row>
    <row r="655" spans="1:6" ht="17.25">
      <c r="A655" s="39" t="s">
        <v>868</v>
      </c>
      <c r="C655" s="48" t="s">
        <v>919</v>
      </c>
      <c r="F655" s="48" t="str">
        <f>C655</f>
        <v>5U80-000082-11-P-KIT FRAME STEP PM CS45</v>
      </c>
    </row>
    <row r="656" spans="1:6">
      <c r="A656" s="39" t="s">
        <v>868</v>
      </c>
      <c r="C656" s="47"/>
      <c r="F656" s="47"/>
    </row>
    <row r="657" spans="1:6" ht="55.5">
      <c r="A657" s="39" t="s">
        <v>868</v>
      </c>
      <c r="C657" s="50" t="s">
        <v>1194</v>
      </c>
      <c r="F657" s="50" t="str">
        <f>C657</f>
        <v>JJFK25008455-2/2</v>
      </c>
    </row>
    <row r="658" spans="1:6" ht="24.6" customHeight="1">
      <c r="A658" s="39" t="s">
        <v>868</v>
      </c>
    </row>
    <row r="659" spans="1:6" ht="24.6" customHeight="1">
      <c r="A659" s="39" t="s">
        <v>914</v>
      </c>
      <c r="C659" s="54" t="s">
        <v>948</v>
      </c>
      <c r="F659" s="54" t="str">
        <f>C659</f>
        <v>2026-02</v>
      </c>
    </row>
    <row r="660" spans="1:6" ht="130.9" customHeight="1">
      <c r="A660" s="39" t="s">
        <v>913</v>
      </c>
      <c r="C660" s="46">
        <v>95</v>
      </c>
      <c r="D660" s="49"/>
      <c r="E660" s="49"/>
      <c r="F660" s="46">
        <f>C660</f>
        <v>95</v>
      </c>
    </row>
    <row r="661" spans="1:6">
      <c r="A661" s="39" t="s">
        <v>913</v>
      </c>
      <c r="C661" s="47"/>
      <c r="F661" s="47"/>
    </row>
    <row r="662" spans="1:6" ht="17.25">
      <c r="A662" s="39" t="s">
        <v>913</v>
      </c>
      <c r="C662" s="48" t="s">
        <v>682</v>
      </c>
      <c r="F662" s="48" t="str">
        <f>C662</f>
        <v>5U80-000224-11-P-KIT LLM1-SIDE STEP 4LP</v>
      </c>
    </row>
    <row r="663" spans="1:6">
      <c r="A663" s="39" t="s">
        <v>913</v>
      </c>
      <c r="C663" s="47"/>
      <c r="F663" s="47"/>
    </row>
    <row r="664" spans="1:6" ht="55.5">
      <c r="A664" s="39" t="s">
        <v>913</v>
      </c>
      <c r="C664" s="50" t="s">
        <v>1195</v>
      </c>
      <c r="F664" s="50" t="str">
        <f>C664</f>
        <v>JJFK25008365</v>
      </c>
    </row>
    <row r="665" spans="1:6" ht="24" customHeight="1">
      <c r="A665" s="39" t="s">
        <v>913</v>
      </c>
    </row>
    <row r="666" spans="1:6" ht="25.15" customHeight="1">
      <c r="A666" s="39" t="s">
        <v>913</v>
      </c>
      <c r="C666" s="54" t="s">
        <v>948</v>
      </c>
      <c r="F666" s="54" t="str">
        <f>C666</f>
        <v>2026-02</v>
      </c>
    </row>
    <row r="667" spans="1:6" ht="130.9" customHeight="1">
      <c r="A667" s="39" t="s">
        <v>913</v>
      </c>
      <c r="C667" s="46">
        <v>96</v>
      </c>
      <c r="F667" s="46">
        <f>C667</f>
        <v>96</v>
      </c>
    </row>
    <row r="668" spans="1:6">
      <c r="A668" s="39" t="s">
        <v>913</v>
      </c>
      <c r="C668" s="47"/>
      <c r="F668" s="47"/>
    </row>
    <row r="669" spans="1:6" ht="17.25">
      <c r="A669" s="39" t="s">
        <v>913</v>
      </c>
      <c r="C669" s="48" t="s">
        <v>684</v>
      </c>
      <c r="F669" s="48" t="str">
        <f>C669</f>
        <v>5U80-000226-11-P-KIT LLM2-SIDE STEP 4LP</v>
      </c>
    </row>
    <row r="670" spans="1:6">
      <c r="A670" s="39" t="s">
        <v>913</v>
      </c>
      <c r="C670" s="47"/>
      <c r="F670" s="47"/>
    </row>
    <row r="671" spans="1:6" ht="55.5">
      <c r="A671" s="39" t="s">
        <v>913</v>
      </c>
      <c r="C671" s="50" t="s">
        <v>1196</v>
      </c>
      <c r="F671" s="50" t="str">
        <f>C671</f>
        <v>JJFK25008366</v>
      </c>
    </row>
    <row r="672" spans="1:6" ht="24.6" customHeight="1">
      <c r="A672" s="39" t="s">
        <v>913</v>
      </c>
    </row>
    <row r="673" spans="1:6" ht="24.6" customHeight="1">
      <c r="A673" s="39" t="s">
        <v>916</v>
      </c>
      <c r="C673" s="54" t="s">
        <v>948</v>
      </c>
      <c r="F673" s="54" t="str">
        <f>C673</f>
        <v>2026-02</v>
      </c>
    </row>
    <row r="674" spans="1:6" ht="130.9" customHeight="1">
      <c r="A674" s="39" t="s">
        <v>915</v>
      </c>
      <c r="C674" s="46">
        <v>97</v>
      </c>
      <c r="D674" s="49"/>
      <c r="E674" s="49"/>
      <c r="F674" s="46">
        <f>C674</f>
        <v>97</v>
      </c>
    </row>
    <row r="675" spans="1:6">
      <c r="A675" s="39" t="s">
        <v>915</v>
      </c>
      <c r="C675" s="47"/>
      <c r="F675" s="47"/>
    </row>
    <row r="676" spans="1:6" ht="17.25">
      <c r="A676" s="39" t="s">
        <v>915</v>
      </c>
      <c r="C676" s="48" t="s">
        <v>686</v>
      </c>
      <c r="F676" s="48" t="str">
        <f>C676</f>
        <v>5U92-500019-11-P-KIT FRAME STEP MAINTE</v>
      </c>
    </row>
    <row r="677" spans="1:6">
      <c r="A677" s="39" t="s">
        <v>915</v>
      </c>
      <c r="C677" s="47"/>
      <c r="F677" s="47"/>
    </row>
    <row r="678" spans="1:6" ht="55.5">
      <c r="A678" s="39" t="s">
        <v>915</v>
      </c>
      <c r="C678" s="50" t="s">
        <v>1197</v>
      </c>
      <c r="F678" s="50" t="str">
        <f>C678</f>
        <v>JJFK25008401</v>
      </c>
    </row>
    <row r="679" spans="1:6" ht="24" customHeight="1">
      <c r="A679" s="39" t="s">
        <v>915</v>
      </c>
    </row>
    <row r="680" spans="1:6" ht="25.15" customHeight="1">
      <c r="A680" s="39" t="s">
        <v>915</v>
      </c>
      <c r="C680" s="54" t="s">
        <v>948</v>
      </c>
      <c r="F680" s="54" t="str">
        <f>C680</f>
        <v>2026-02</v>
      </c>
    </row>
    <row r="681" spans="1:6" ht="130.9" customHeight="1">
      <c r="A681" s="39" t="s">
        <v>915</v>
      </c>
      <c r="C681" s="46">
        <v>98</v>
      </c>
      <c r="F681" s="46">
        <f>C681</f>
        <v>98</v>
      </c>
    </row>
    <row r="682" spans="1:6">
      <c r="A682" s="39" t="s">
        <v>915</v>
      </c>
      <c r="C682" s="47"/>
      <c r="F682" s="47"/>
    </row>
    <row r="683" spans="1:6" ht="17.25">
      <c r="A683" s="39" t="s">
        <v>915</v>
      </c>
      <c r="C683" s="48" t="s">
        <v>946</v>
      </c>
      <c r="F683" s="48" t="str">
        <f>C683</f>
        <v>5U80-000082-11-P-KIT FRAME STEP PM CS45</v>
      </c>
    </row>
    <row r="684" spans="1:6">
      <c r="A684" s="39" t="s">
        <v>915</v>
      </c>
      <c r="C684" s="47"/>
      <c r="F684" s="47"/>
    </row>
    <row r="685" spans="1:6" ht="55.5">
      <c r="A685" s="39" t="s">
        <v>915</v>
      </c>
      <c r="C685" s="50" t="s">
        <v>1198</v>
      </c>
      <c r="F685" s="50" t="str">
        <f>C685</f>
        <v>JJFK25008456</v>
      </c>
    </row>
    <row r="686" spans="1:6" ht="24.6" customHeight="1">
      <c r="A686" s="39" t="s">
        <v>915</v>
      </c>
    </row>
    <row r="687" spans="1:6" ht="24.6" customHeight="1">
      <c r="A687" s="39" t="s">
        <v>925</v>
      </c>
      <c r="C687" s="54" t="s">
        <v>948</v>
      </c>
      <c r="F687" s="54" t="str">
        <f>C687</f>
        <v>2026-02</v>
      </c>
    </row>
    <row r="688" spans="1:6" ht="130.9" customHeight="1">
      <c r="A688" s="39" t="s">
        <v>924</v>
      </c>
      <c r="C688" s="46">
        <v>99</v>
      </c>
      <c r="D688" s="49"/>
      <c r="E688" s="49"/>
      <c r="F688" s="46">
        <f>C688</f>
        <v>99</v>
      </c>
    </row>
    <row r="689" spans="1:6">
      <c r="A689" s="39" t="s">
        <v>924</v>
      </c>
      <c r="C689" s="47"/>
      <c r="F689" s="47"/>
    </row>
    <row r="690" spans="1:6" ht="17.25">
      <c r="A690" s="39" t="s">
        <v>924</v>
      </c>
      <c r="C690" s="48" t="s">
        <v>877</v>
      </c>
      <c r="F690" s="48" t="str">
        <f>C690</f>
        <v>AU29-000004-11-P-KIT STEP LARGE AU29-B</v>
      </c>
    </row>
    <row r="691" spans="1:6">
      <c r="A691" s="39" t="s">
        <v>924</v>
      </c>
      <c r="C691" s="47"/>
      <c r="F691" s="47"/>
    </row>
    <row r="692" spans="1:6" ht="55.5">
      <c r="A692" s="39" t="s">
        <v>924</v>
      </c>
      <c r="C692" s="50" t="s">
        <v>1211</v>
      </c>
      <c r="F692" s="50" t="str">
        <f>C692</f>
        <v>JJFK25008681-1/5</v>
      </c>
    </row>
    <row r="693" spans="1:6" ht="24" customHeight="1">
      <c r="A693" s="39" t="s">
        <v>924</v>
      </c>
    </row>
    <row r="694" spans="1:6" ht="25.15" customHeight="1">
      <c r="A694" s="39" t="s">
        <v>924</v>
      </c>
      <c r="C694" s="54" t="s">
        <v>948</v>
      </c>
      <c r="F694" s="54" t="str">
        <f>C694</f>
        <v>2026-02</v>
      </c>
    </row>
    <row r="695" spans="1:6" ht="130.9" customHeight="1">
      <c r="A695" s="39" t="s">
        <v>924</v>
      </c>
      <c r="C695" s="46">
        <v>100</v>
      </c>
      <c r="F695" s="46">
        <f>C695</f>
        <v>100</v>
      </c>
    </row>
    <row r="696" spans="1:6">
      <c r="A696" s="39" t="s">
        <v>924</v>
      </c>
      <c r="C696" s="47"/>
      <c r="F696" s="47"/>
    </row>
    <row r="697" spans="1:6" ht="17.25">
      <c r="A697" s="39" t="s">
        <v>924</v>
      </c>
      <c r="C697" s="48" t="s">
        <v>856</v>
      </c>
      <c r="F697" s="48" t="str">
        <f>C697</f>
        <v>AU29-000004-11-P-KIT STEP LARGE AU29-B</v>
      </c>
    </row>
    <row r="698" spans="1:6">
      <c r="A698" s="39" t="s">
        <v>924</v>
      </c>
      <c r="C698" s="47"/>
      <c r="F698" s="47"/>
    </row>
    <row r="699" spans="1:6" ht="55.5">
      <c r="A699" s="39" t="s">
        <v>924</v>
      </c>
      <c r="C699" s="50" t="s">
        <v>1212</v>
      </c>
      <c r="F699" s="50" t="str">
        <f>C699</f>
        <v>JJFK25008681-2/5</v>
      </c>
    </row>
    <row r="700" spans="1:6" ht="24.6" customHeight="1">
      <c r="A700" s="39" t="s">
        <v>924</v>
      </c>
    </row>
    <row r="701" spans="1:6" ht="24.6" customHeight="1">
      <c r="A701" s="39" t="s">
        <v>929</v>
      </c>
      <c r="C701" s="54" t="s">
        <v>948</v>
      </c>
      <c r="F701" s="54" t="str">
        <f>C701</f>
        <v>2026-02</v>
      </c>
    </row>
    <row r="702" spans="1:6" ht="130.9" customHeight="1">
      <c r="A702" s="39" t="s">
        <v>928</v>
      </c>
      <c r="C702" s="46">
        <v>101</v>
      </c>
      <c r="D702" s="49"/>
      <c r="E702" s="49"/>
      <c r="F702" s="46">
        <f>C702</f>
        <v>101</v>
      </c>
    </row>
    <row r="703" spans="1:6">
      <c r="A703" s="39" t="s">
        <v>928</v>
      </c>
      <c r="C703" s="47"/>
      <c r="F703" s="47"/>
    </row>
    <row r="704" spans="1:6" ht="17.25">
      <c r="A704" s="39" t="s">
        <v>928</v>
      </c>
      <c r="C704" s="48" t="s">
        <v>856</v>
      </c>
      <c r="F704" s="48" t="str">
        <f>C704</f>
        <v>AU29-000004-11-P-KIT STEP LARGE AU29-B</v>
      </c>
    </row>
    <row r="705" spans="1:6">
      <c r="A705" s="39" t="s">
        <v>928</v>
      </c>
      <c r="C705" s="47"/>
      <c r="F705" s="47"/>
    </row>
    <row r="706" spans="1:6" ht="55.5">
      <c r="A706" s="39" t="s">
        <v>928</v>
      </c>
      <c r="C706" s="50" t="s">
        <v>1213</v>
      </c>
      <c r="F706" s="50" t="str">
        <f>C706</f>
        <v>JJFK25008681-3/5</v>
      </c>
    </row>
    <row r="707" spans="1:6" ht="24" customHeight="1">
      <c r="A707" s="39" t="s">
        <v>928</v>
      </c>
    </row>
    <row r="708" spans="1:6" ht="25.15" customHeight="1">
      <c r="A708" s="39" t="s">
        <v>928</v>
      </c>
      <c r="C708" s="54" t="s">
        <v>948</v>
      </c>
      <c r="F708" s="54" t="str">
        <f>C708</f>
        <v>2026-02</v>
      </c>
    </row>
    <row r="709" spans="1:6" ht="130.9" customHeight="1">
      <c r="A709" s="39" t="s">
        <v>928</v>
      </c>
      <c r="C709" s="46">
        <v>102</v>
      </c>
      <c r="F709" s="46">
        <f>C709</f>
        <v>102</v>
      </c>
    </row>
    <row r="710" spans="1:6">
      <c r="A710" s="39" t="s">
        <v>928</v>
      </c>
      <c r="C710" s="47"/>
      <c r="F710" s="47"/>
    </row>
    <row r="711" spans="1:6" ht="17.25">
      <c r="A711" s="39" t="s">
        <v>928</v>
      </c>
      <c r="C711" s="48" t="s">
        <v>856</v>
      </c>
      <c r="F711" s="48" t="str">
        <f>C711</f>
        <v>AU29-000004-11-P-KIT STEP LARGE AU29-B</v>
      </c>
    </row>
    <row r="712" spans="1:6">
      <c r="A712" s="39" t="s">
        <v>928</v>
      </c>
      <c r="C712" s="47"/>
      <c r="F712" s="47"/>
    </row>
    <row r="713" spans="1:6" ht="55.5">
      <c r="A713" s="39" t="s">
        <v>928</v>
      </c>
      <c r="C713" s="50" t="s">
        <v>1214</v>
      </c>
      <c r="F713" s="50" t="str">
        <f>C713</f>
        <v>JJFK25008681-4/5</v>
      </c>
    </row>
    <row r="714" spans="1:6" ht="24.6" customHeight="1">
      <c r="A714" s="39" t="s">
        <v>928</v>
      </c>
    </row>
    <row r="715" spans="1:6" ht="24.6" customHeight="1">
      <c r="A715" s="39" t="s">
        <v>933</v>
      </c>
      <c r="C715" s="54" t="s">
        <v>948</v>
      </c>
      <c r="F715" s="54" t="str">
        <f>C715</f>
        <v>2026-02</v>
      </c>
    </row>
    <row r="716" spans="1:6" ht="130.9" customHeight="1">
      <c r="A716" s="39" t="s">
        <v>932</v>
      </c>
      <c r="C716" s="46">
        <v>103</v>
      </c>
      <c r="D716" s="49"/>
      <c r="E716" s="49"/>
      <c r="F716" s="46">
        <f>C716</f>
        <v>103</v>
      </c>
    </row>
    <row r="717" spans="1:6">
      <c r="A717" s="39" t="s">
        <v>932</v>
      </c>
      <c r="C717" s="47"/>
      <c r="F717" s="47"/>
    </row>
    <row r="718" spans="1:6" ht="17.25">
      <c r="A718" s="39" t="s">
        <v>932</v>
      </c>
      <c r="C718" s="48" t="s">
        <v>856</v>
      </c>
      <c r="F718" s="48" t="str">
        <f>C718</f>
        <v>AU29-000004-11-P-KIT STEP LARGE AU29-B</v>
      </c>
    </row>
    <row r="719" spans="1:6">
      <c r="A719" s="39" t="s">
        <v>932</v>
      </c>
      <c r="C719" s="47"/>
      <c r="F719" s="47"/>
    </row>
    <row r="720" spans="1:6" ht="55.5">
      <c r="A720" s="39" t="s">
        <v>932</v>
      </c>
      <c r="C720" s="50" t="s">
        <v>1215</v>
      </c>
      <c r="F720" s="50" t="str">
        <f>C720</f>
        <v>JJFK25008681-5/5</v>
      </c>
    </row>
    <row r="721" spans="1:6" ht="24" customHeight="1">
      <c r="A721" s="39" t="s">
        <v>932</v>
      </c>
    </row>
    <row r="722" spans="1:6" ht="25.15" customHeight="1">
      <c r="A722" s="39" t="s">
        <v>932</v>
      </c>
      <c r="C722" s="54" t="s">
        <v>948</v>
      </c>
      <c r="F722" s="54" t="str">
        <f>C722</f>
        <v>2026-02</v>
      </c>
    </row>
    <row r="723" spans="1:6" ht="130.9" customHeight="1">
      <c r="A723" s="39" t="s">
        <v>932</v>
      </c>
      <c r="C723" s="46">
        <v>104</v>
      </c>
      <c r="F723" s="46">
        <f>C723</f>
        <v>104</v>
      </c>
    </row>
    <row r="724" spans="1:6">
      <c r="A724" s="39" t="s">
        <v>932</v>
      </c>
      <c r="C724" s="47"/>
      <c r="F724" s="47"/>
    </row>
    <row r="725" spans="1:6" ht="17.25">
      <c r="A725" s="39" t="s">
        <v>932</v>
      </c>
      <c r="C725" s="48" t="s">
        <v>1217</v>
      </c>
      <c r="F725" s="48" t="str">
        <f>C725</f>
        <v>CU29-000010-11</v>
      </c>
    </row>
    <row r="726" spans="1:6">
      <c r="A726" s="39" t="s">
        <v>932</v>
      </c>
      <c r="C726" s="47"/>
      <c r="F726" s="47"/>
    </row>
    <row r="727" spans="1:6" ht="55.5">
      <c r="A727" s="39" t="s">
        <v>932</v>
      </c>
      <c r="C727" s="50" t="s">
        <v>1216</v>
      </c>
      <c r="F727" s="50" t="str">
        <f>C727</f>
        <v>JJFK25008813</v>
      </c>
    </row>
    <row r="728" spans="1:6" ht="24.6" customHeight="1">
      <c r="A728" s="39" t="s">
        <v>932</v>
      </c>
    </row>
    <row r="729" spans="1:6" ht="24.6" customHeight="1">
      <c r="A729" s="39" t="s">
        <v>937</v>
      </c>
      <c r="C729" s="54" t="s">
        <v>948</v>
      </c>
      <c r="F729" s="54" t="str">
        <f>C729</f>
        <v>2026-02</v>
      </c>
    </row>
    <row r="730" spans="1:6" ht="130.9" customHeight="1">
      <c r="A730" s="39" t="s">
        <v>936</v>
      </c>
      <c r="C730" s="46">
        <v>105</v>
      </c>
      <c r="D730" s="49"/>
      <c r="E730" s="49"/>
      <c r="F730" s="46">
        <f>C730</f>
        <v>105</v>
      </c>
    </row>
    <row r="731" spans="1:6">
      <c r="A731" s="39" t="s">
        <v>936</v>
      </c>
      <c r="C731" s="47"/>
      <c r="F731" s="47"/>
    </row>
    <row r="732" spans="1:6" ht="17.25">
      <c r="A732" s="39" t="s">
        <v>936</v>
      </c>
      <c r="C732" s="48" t="s">
        <v>1219</v>
      </c>
      <c r="F732" s="48" t="str">
        <f>C732</f>
        <v>CU29-000011-11</v>
      </c>
    </row>
    <row r="733" spans="1:6">
      <c r="A733" s="39" t="s">
        <v>936</v>
      </c>
      <c r="C733" s="47"/>
      <c r="F733" s="47"/>
    </row>
    <row r="734" spans="1:6" ht="55.5">
      <c r="A734" s="39" t="s">
        <v>936</v>
      </c>
      <c r="C734" s="50" t="s">
        <v>1218</v>
      </c>
      <c r="F734" s="50" t="str">
        <f>C734</f>
        <v>JJFK25008814</v>
      </c>
    </row>
    <row r="735" spans="1:6" ht="24" customHeight="1">
      <c r="A735" s="39" t="s">
        <v>936</v>
      </c>
    </row>
    <row r="736" spans="1:6" ht="25.15" customHeight="1">
      <c r="A736" s="39" t="s">
        <v>936</v>
      </c>
      <c r="C736" s="54" t="s">
        <v>948</v>
      </c>
      <c r="F736" s="54" t="str">
        <f>C736</f>
        <v>2026-02</v>
      </c>
    </row>
    <row r="737" spans="1:6" ht="130.9" customHeight="1">
      <c r="A737" s="39" t="s">
        <v>936</v>
      </c>
      <c r="C737" s="46">
        <v>106</v>
      </c>
      <c r="F737" s="46">
        <f>C737</f>
        <v>106</v>
      </c>
    </row>
    <row r="738" spans="1:6">
      <c r="A738" s="39" t="s">
        <v>936</v>
      </c>
      <c r="C738" s="47"/>
      <c r="F738" s="47"/>
    </row>
    <row r="739" spans="1:6" ht="17.25">
      <c r="A739" s="39" t="s">
        <v>936</v>
      </c>
      <c r="C739" s="48" t="s">
        <v>1005</v>
      </c>
      <c r="F739" s="48" t="str">
        <f>C739</f>
        <v>5U80-000577-11-P-KIT LLM2-SIDESTEPVTC</v>
      </c>
    </row>
    <row r="740" spans="1:6">
      <c r="A740" s="39" t="s">
        <v>936</v>
      </c>
      <c r="C740" s="47"/>
      <c r="F740" s="47"/>
    </row>
    <row r="741" spans="1:6" ht="55.5">
      <c r="A741" s="39" t="s">
        <v>936</v>
      </c>
      <c r="C741" s="50" t="s">
        <v>1224</v>
      </c>
      <c r="F741" s="50" t="str">
        <f>C741</f>
        <v>JJFK25008878</v>
      </c>
    </row>
    <row r="742" spans="1:6" ht="24.6" customHeight="1">
      <c r="A742" s="39" t="s">
        <v>936</v>
      </c>
    </row>
    <row r="743" spans="1:6" ht="24.6" customHeight="1">
      <c r="A743" s="39" t="s">
        <v>941</v>
      </c>
      <c r="C743" s="54" t="s">
        <v>948</v>
      </c>
      <c r="F743" s="54" t="str">
        <f>C743</f>
        <v>2026-02</v>
      </c>
    </row>
    <row r="744" spans="1:6" ht="130.9" customHeight="1">
      <c r="A744" s="39" t="s">
        <v>940</v>
      </c>
      <c r="C744" s="46">
        <v>107</v>
      </c>
      <c r="D744" s="49"/>
      <c r="E744" s="49"/>
      <c r="F744" s="46">
        <f>C744</f>
        <v>107</v>
      </c>
    </row>
    <row r="745" spans="1:6">
      <c r="A745" s="39" t="s">
        <v>940</v>
      </c>
      <c r="C745" s="47"/>
      <c r="F745" s="47"/>
    </row>
    <row r="746" spans="1:6" ht="17.25">
      <c r="A746" s="39" t="s">
        <v>940</v>
      </c>
      <c r="C746" s="48" t="s">
        <v>1226</v>
      </c>
      <c r="F746" s="48" t="str">
        <f>C746</f>
        <v>CU10-501794-11COR STEP MAINTE</v>
      </c>
    </row>
    <row r="747" spans="1:6">
      <c r="A747" s="39" t="s">
        <v>940</v>
      </c>
      <c r="C747" s="47"/>
      <c r="F747" s="47"/>
    </row>
    <row r="748" spans="1:6" ht="55.5">
      <c r="A748" s="39" t="s">
        <v>940</v>
      </c>
      <c r="C748" s="50" t="s">
        <v>1227</v>
      </c>
      <c r="F748" s="50" t="str">
        <f>C748</f>
        <v>JJFK25008879</v>
      </c>
    </row>
    <row r="749" spans="1:6" ht="24" customHeight="1">
      <c r="A749" s="39" t="s">
        <v>940</v>
      </c>
    </row>
    <row r="750" spans="1:6" ht="25.15" customHeight="1">
      <c r="A750" s="39" t="s">
        <v>940</v>
      </c>
      <c r="C750" s="54" t="s">
        <v>948</v>
      </c>
      <c r="F750" s="54" t="str">
        <f>C750</f>
        <v>2026-02</v>
      </c>
    </row>
    <row r="751" spans="1:6" ht="130.9" customHeight="1">
      <c r="A751" s="39" t="s">
        <v>940</v>
      </c>
      <c r="C751" s="46">
        <v>108</v>
      </c>
      <c r="F751" s="46">
        <f>C751</f>
        <v>108</v>
      </c>
    </row>
    <row r="752" spans="1:6">
      <c r="A752" s="39" t="s">
        <v>940</v>
      </c>
      <c r="C752" s="47"/>
      <c r="F752" s="47"/>
    </row>
    <row r="753" spans="1:6" ht="17.25">
      <c r="A753" s="39" t="s">
        <v>940</v>
      </c>
      <c r="C753" s="48" t="s">
        <v>771</v>
      </c>
      <c r="F753" s="48" t="str">
        <f>C753</f>
        <v>5U80-000140-11 Rev C P-KIT TOP PHT</v>
      </c>
    </row>
    <row r="754" spans="1:6">
      <c r="A754" s="39" t="s">
        <v>940</v>
      </c>
      <c r="C754" s="47"/>
      <c r="F754" s="47"/>
    </row>
    <row r="755" spans="1:6" ht="55.5">
      <c r="A755" s="39" t="s">
        <v>940</v>
      </c>
      <c r="C755" s="50" t="s">
        <v>1228</v>
      </c>
      <c r="F755" s="50" t="str">
        <f>C755</f>
        <v>JJFK25008423</v>
      </c>
    </row>
    <row r="756" spans="1:6" ht="24.6" customHeight="1">
      <c r="A756" s="39" t="s">
        <v>940</v>
      </c>
    </row>
    <row r="757" spans="1:6" ht="24.6" customHeight="1">
      <c r="A757" s="39" t="s">
        <v>1225</v>
      </c>
      <c r="C757" s="54" t="s">
        <v>948</v>
      </c>
      <c r="F757" s="54" t="str">
        <f>C757</f>
        <v>2026-02</v>
      </c>
    </row>
    <row r="758" spans="1:6" ht="130.9" customHeight="1">
      <c r="A758" s="39" t="s">
        <v>1225</v>
      </c>
      <c r="C758" s="46">
        <v>109</v>
      </c>
      <c r="D758" s="49"/>
      <c r="E758" s="49"/>
      <c r="F758" s="46">
        <f>C758</f>
        <v>109</v>
      </c>
    </row>
    <row r="759" spans="1:6">
      <c r="A759" s="39" t="s">
        <v>1225</v>
      </c>
      <c r="C759" s="47"/>
      <c r="F759" s="47"/>
    </row>
    <row r="760" spans="1:6" ht="17.25">
      <c r="A760" s="39" t="s">
        <v>1225</v>
      </c>
      <c r="C760" s="48" t="s">
        <v>264</v>
      </c>
      <c r="F760" s="48" t="str">
        <f>C760</f>
        <v>5U80-000140-11 Rev C P-KIT TOP PHT</v>
      </c>
    </row>
    <row r="761" spans="1:6">
      <c r="A761" s="39" t="s">
        <v>1225</v>
      </c>
      <c r="C761" s="47"/>
      <c r="F761" s="47"/>
    </row>
    <row r="762" spans="1:6" ht="55.5">
      <c r="A762" s="39" t="s">
        <v>1225</v>
      </c>
      <c r="C762" s="50" t="s">
        <v>1229</v>
      </c>
      <c r="F762" s="50" t="str">
        <f>C762</f>
        <v>JJFK25008424</v>
      </c>
    </row>
    <row r="763" spans="1:6" ht="24" customHeight="1">
      <c r="A763" s="39" t="s">
        <v>1225</v>
      </c>
    </row>
    <row r="764" spans="1:6" ht="25.15" customHeight="1">
      <c r="A764" s="39" t="s">
        <v>1225</v>
      </c>
      <c r="C764" s="54" t="s">
        <v>948</v>
      </c>
      <c r="F764" s="54" t="str">
        <f>C764</f>
        <v>2026-02</v>
      </c>
    </row>
    <row r="765" spans="1:6" ht="130.9" customHeight="1">
      <c r="A765" s="39" t="s">
        <v>1225</v>
      </c>
      <c r="C765" s="46">
        <v>110</v>
      </c>
      <c r="F765" s="46">
        <f>C765</f>
        <v>110</v>
      </c>
    </row>
    <row r="766" spans="1:6">
      <c r="A766" s="39" t="s">
        <v>1225</v>
      </c>
      <c r="C766" s="47"/>
      <c r="F766" s="47"/>
    </row>
    <row r="767" spans="1:6" ht="17.25">
      <c r="A767" s="39" t="s">
        <v>1225</v>
      </c>
      <c r="C767" s="48" t="s">
        <v>1233</v>
      </c>
      <c r="F767" s="48" t="str">
        <f>C767</f>
        <v>1A29-000111-11-P-KIT ﾌﾚ-ﾑ CS2438</v>
      </c>
    </row>
    <row r="768" spans="1:6">
      <c r="A768" s="39" t="s">
        <v>1225</v>
      </c>
      <c r="C768" s="47"/>
      <c r="F768" s="47"/>
    </row>
    <row r="769" spans="1:6" ht="55.5">
      <c r="A769" s="39" t="s">
        <v>1225</v>
      </c>
      <c r="C769" s="50" t="s">
        <v>1231</v>
      </c>
      <c r="F769" s="50" t="str">
        <f>C769</f>
        <v>JJFK25008206-1/2</v>
      </c>
    </row>
    <row r="770" spans="1:6" ht="24.6" customHeight="1">
      <c r="A770" s="39" t="s">
        <v>1225</v>
      </c>
    </row>
    <row r="771" spans="1:6" ht="24.6" customHeight="1">
      <c r="A771" s="39" t="s">
        <v>1236</v>
      </c>
      <c r="C771" s="54" t="s">
        <v>948</v>
      </c>
      <c r="F771" s="54" t="str">
        <f>C771</f>
        <v>2026-02</v>
      </c>
    </row>
    <row r="772" spans="1:6" ht="130.9" customHeight="1">
      <c r="A772" s="39" t="s">
        <v>1235</v>
      </c>
      <c r="C772" s="46">
        <v>111</v>
      </c>
      <c r="D772" s="49"/>
      <c r="E772" s="49"/>
      <c r="F772" s="46">
        <f>C772</f>
        <v>111</v>
      </c>
    </row>
    <row r="773" spans="1:6">
      <c r="A773" s="39" t="s">
        <v>1235</v>
      </c>
      <c r="C773" s="47"/>
      <c r="F773" s="47"/>
    </row>
    <row r="774" spans="1:6" ht="17.25">
      <c r="A774" s="39" t="s">
        <v>1235</v>
      </c>
      <c r="C774" s="48" t="s">
        <v>1230</v>
      </c>
      <c r="F774" s="48" t="str">
        <f>C774</f>
        <v>1A29-000111-11-P-KIT ﾌﾚ-ﾑ CS2438</v>
      </c>
    </row>
    <row r="775" spans="1:6">
      <c r="A775" s="39" t="s">
        <v>1235</v>
      </c>
      <c r="C775" s="47"/>
      <c r="F775" s="47"/>
    </row>
    <row r="776" spans="1:6" ht="55.5">
      <c r="A776" s="39" t="s">
        <v>1235</v>
      </c>
      <c r="C776" s="50" t="s">
        <v>1232</v>
      </c>
      <c r="F776" s="50" t="str">
        <f>C776</f>
        <v>JJFK25008206-2/2</v>
      </c>
    </row>
    <row r="777" spans="1:6" ht="24" customHeight="1">
      <c r="A777" s="39" t="s">
        <v>1235</v>
      </c>
    </row>
    <row r="778" spans="1:6" ht="25.15" customHeight="1">
      <c r="A778" s="39" t="s">
        <v>1235</v>
      </c>
      <c r="C778" s="54" t="s">
        <v>948</v>
      </c>
      <c r="F778" s="54" t="str">
        <f>C778</f>
        <v>2026-02</v>
      </c>
    </row>
    <row r="779" spans="1:6" ht="130.9" customHeight="1">
      <c r="A779" s="39" t="s">
        <v>1235</v>
      </c>
      <c r="C779" s="46">
        <v>112</v>
      </c>
      <c r="F779" s="46">
        <f>C779</f>
        <v>112</v>
      </c>
    </row>
    <row r="780" spans="1:6">
      <c r="A780" s="39" t="s">
        <v>1235</v>
      </c>
      <c r="C780" s="47"/>
      <c r="F780" s="47"/>
    </row>
    <row r="781" spans="1:6" ht="17.25">
      <c r="A781" s="39" t="s">
        <v>1235</v>
      </c>
      <c r="C781" s="48" t="s">
        <v>771</v>
      </c>
      <c r="F781" s="48" t="str">
        <f>C781</f>
        <v>5U80-000140-11 Rev C P-KIT TOP PHT</v>
      </c>
    </row>
    <row r="782" spans="1:6">
      <c r="A782" s="39" t="s">
        <v>1235</v>
      </c>
      <c r="C782" s="47"/>
      <c r="F782" s="47"/>
    </row>
    <row r="783" spans="1:6" ht="55.5">
      <c r="A783" s="39" t="s">
        <v>1235</v>
      </c>
      <c r="C783" s="50" t="s">
        <v>1234</v>
      </c>
      <c r="F783" s="50" t="str">
        <f>C783</f>
        <v>JJFK25008425</v>
      </c>
    </row>
    <row r="784" spans="1:6" ht="24.6" customHeight="1">
      <c r="A784" s="39" t="s">
        <v>1235</v>
      </c>
    </row>
    <row r="785" spans="1:6" ht="24.6" customHeight="1">
      <c r="A785" s="39" t="s">
        <v>1238</v>
      </c>
      <c r="C785" s="54" t="s">
        <v>948</v>
      </c>
      <c r="F785" s="54" t="str">
        <f>C785</f>
        <v>2026-02</v>
      </c>
    </row>
    <row r="786" spans="1:6" ht="130.9" customHeight="1">
      <c r="A786" s="39" t="s">
        <v>1237</v>
      </c>
      <c r="C786" s="46">
        <v>113</v>
      </c>
      <c r="D786" s="49"/>
      <c r="E786" s="49"/>
      <c r="F786" s="46">
        <f>C786</f>
        <v>113</v>
      </c>
    </row>
    <row r="787" spans="1:6">
      <c r="A787" s="39" t="s">
        <v>1237</v>
      </c>
      <c r="C787" s="47"/>
      <c r="F787" s="47"/>
    </row>
    <row r="788" spans="1:6" ht="17.25">
      <c r="A788" s="39" t="s">
        <v>1237</v>
      </c>
      <c r="C788" s="48" t="s">
        <v>264</v>
      </c>
      <c r="F788" s="48" t="str">
        <f>C788</f>
        <v>5U80-000140-11 Rev C P-KIT TOP PHT</v>
      </c>
    </row>
    <row r="789" spans="1:6">
      <c r="A789" s="39" t="s">
        <v>1237</v>
      </c>
      <c r="C789" s="47"/>
      <c r="F789" s="47"/>
    </row>
    <row r="790" spans="1:6" ht="55.5">
      <c r="A790" s="39" t="s">
        <v>1237</v>
      </c>
      <c r="C790" s="50" t="s">
        <v>1240</v>
      </c>
      <c r="F790" s="50" t="str">
        <f>C790</f>
        <v>JJFK25008426</v>
      </c>
    </row>
    <row r="791" spans="1:6" ht="24" customHeight="1">
      <c r="A791" s="39" t="s">
        <v>1237</v>
      </c>
    </row>
    <row r="792" spans="1:6" ht="25.15" customHeight="1">
      <c r="A792" s="39" t="s">
        <v>1237</v>
      </c>
      <c r="C792" s="54" t="s">
        <v>948</v>
      </c>
      <c r="F792" s="54" t="str">
        <f>C792</f>
        <v>2026-02</v>
      </c>
    </row>
    <row r="793" spans="1:6" ht="130.9" customHeight="1">
      <c r="A793" s="39" t="s">
        <v>1237</v>
      </c>
      <c r="C793" s="46">
        <v>114</v>
      </c>
      <c r="F793" s="46">
        <f>C793</f>
        <v>114</v>
      </c>
    </row>
    <row r="794" spans="1:6">
      <c r="A794" s="39" t="s">
        <v>1237</v>
      </c>
      <c r="C794" s="47"/>
      <c r="F794" s="47"/>
    </row>
    <row r="795" spans="1:6" ht="17.25">
      <c r="A795" s="39" t="s">
        <v>1237</v>
      </c>
      <c r="C795" s="48" t="s">
        <v>264</v>
      </c>
      <c r="F795" s="48" t="str">
        <f>C795</f>
        <v>5U80-000140-11 Rev C P-KIT TOP PHT</v>
      </c>
    </row>
    <row r="796" spans="1:6">
      <c r="A796" s="39" t="s">
        <v>1237</v>
      </c>
      <c r="C796" s="47"/>
      <c r="F796" s="47"/>
    </row>
    <row r="797" spans="1:6" ht="55.5">
      <c r="A797" s="39" t="s">
        <v>1237</v>
      </c>
      <c r="C797" s="50" t="s">
        <v>1239</v>
      </c>
      <c r="F797" s="50" t="str">
        <f>C797</f>
        <v>JJFK25008427</v>
      </c>
    </row>
    <row r="798" spans="1:6" ht="24.6" customHeight="1">
      <c r="A798" s="39" t="s">
        <v>1237</v>
      </c>
    </row>
    <row r="799" spans="1:6" ht="24.6" customHeight="1">
      <c r="A799" s="39" t="s">
        <v>1242</v>
      </c>
      <c r="C799" s="54" t="s">
        <v>948</v>
      </c>
      <c r="F799" s="54" t="str">
        <f>C799</f>
        <v>2026-02</v>
      </c>
    </row>
    <row r="800" spans="1:6" ht="130.9" customHeight="1">
      <c r="A800" s="39" t="s">
        <v>1241</v>
      </c>
      <c r="C800" s="46">
        <v>115</v>
      </c>
      <c r="D800" s="49"/>
      <c r="E800" s="49"/>
      <c r="F800" s="46">
        <f>C800</f>
        <v>115</v>
      </c>
    </row>
    <row r="801" spans="1:6">
      <c r="A801" s="39" t="s">
        <v>1241</v>
      </c>
      <c r="C801" s="47"/>
      <c r="F801" s="47"/>
    </row>
    <row r="802" spans="1:6" ht="17.25">
      <c r="A802" s="39" t="s">
        <v>1241</v>
      </c>
      <c r="C802" s="48" t="s">
        <v>625</v>
      </c>
      <c r="F802" s="48" t="str">
        <f>C802</f>
        <v>5U80-000224-11-P-KIT LLM1-SIDE STEP 4LP</v>
      </c>
    </row>
    <row r="803" spans="1:6">
      <c r="A803" s="39" t="s">
        <v>1241</v>
      </c>
      <c r="C803" s="47"/>
      <c r="F803" s="47"/>
    </row>
    <row r="804" spans="1:6" ht="55.5">
      <c r="A804" s="39" t="s">
        <v>1241</v>
      </c>
      <c r="C804" s="50" t="s">
        <v>1245</v>
      </c>
      <c r="F804" s="50" t="str">
        <f>C804</f>
        <v>JJFK25008367</v>
      </c>
    </row>
    <row r="805" spans="1:6" ht="24" customHeight="1">
      <c r="A805" s="39" t="s">
        <v>1241</v>
      </c>
    </row>
    <row r="806" spans="1:6" ht="25.15" customHeight="1">
      <c r="A806" s="39" t="s">
        <v>1241</v>
      </c>
      <c r="C806" s="54" t="s">
        <v>948</v>
      </c>
      <c r="F806" s="54" t="str">
        <f>C806</f>
        <v>2026-02</v>
      </c>
    </row>
    <row r="807" spans="1:6" ht="130.9" customHeight="1">
      <c r="A807" s="39" t="s">
        <v>1241</v>
      </c>
      <c r="C807" s="46">
        <v>116</v>
      </c>
      <c r="F807" s="46">
        <f>C807</f>
        <v>116</v>
      </c>
    </row>
    <row r="808" spans="1:6">
      <c r="A808" s="39" t="s">
        <v>1241</v>
      </c>
      <c r="C808" s="47"/>
      <c r="F808" s="47"/>
    </row>
    <row r="809" spans="1:6" ht="17.25">
      <c r="A809" s="39" t="s">
        <v>1241</v>
      </c>
      <c r="C809" s="48" t="s">
        <v>686</v>
      </c>
      <c r="F809" s="48" t="str">
        <f>C809</f>
        <v>5U92-500019-11-P-KIT FRAME STEP MAINTE</v>
      </c>
    </row>
    <row r="810" spans="1:6">
      <c r="A810" s="39" t="s">
        <v>1241</v>
      </c>
      <c r="C810" s="47"/>
      <c r="F810" s="47"/>
    </row>
    <row r="811" spans="1:6" ht="55.5">
      <c r="A811" s="39" t="s">
        <v>1241</v>
      </c>
      <c r="C811" s="50" t="s">
        <v>1246</v>
      </c>
      <c r="F811" s="50" t="str">
        <f>C811</f>
        <v>JJFK25008403-1/3</v>
      </c>
    </row>
    <row r="812" spans="1:6" ht="24.6" customHeight="1">
      <c r="A812" s="39" t="s">
        <v>1241</v>
      </c>
    </row>
    <row r="813" spans="1:6" ht="24.6" customHeight="1">
      <c r="A813" s="39" t="s">
        <v>1244</v>
      </c>
      <c r="C813" s="54" t="s">
        <v>948</v>
      </c>
      <c r="F813" s="54" t="str">
        <f>C813</f>
        <v>2026-02</v>
      </c>
    </row>
    <row r="814" spans="1:6" ht="130.9" customHeight="1">
      <c r="A814" s="39" t="s">
        <v>1243</v>
      </c>
      <c r="C814" s="46">
        <v>117</v>
      </c>
      <c r="D814" s="49"/>
      <c r="E814" s="49"/>
      <c r="F814" s="46">
        <f>C814</f>
        <v>117</v>
      </c>
    </row>
    <row r="815" spans="1:6">
      <c r="A815" s="39" t="s">
        <v>1243</v>
      </c>
      <c r="C815" s="47"/>
      <c r="F815" s="47"/>
    </row>
    <row r="816" spans="1:6" ht="17.25">
      <c r="A816" s="39" t="s">
        <v>1243</v>
      </c>
      <c r="C816" s="48" t="s">
        <v>434</v>
      </c>
      <c r="F816" s="48" t="str">
        <f>C816</f>
        <v>5U92-500019-11-P-KIT FRAME STEP MAINTE</v>
      </c>
    </row>
    <row r="817" spans="1:6">
      <c r="A817" s="39" t="s">
        <v>1243</v>
      </c>
      <c r="C817" s="47"/>
      <c r="F817" s="47"/>
    </row>
    <row r="818" spans="1:6" ht="55.5">
      <c r="A818" s="39" t="s">
        <v>1243</v>
      </c>
      <c r="C818" s="50" t="s">
        <v>1249</v>
      </c>
      <c r="F818" s="50" t="str">
        <f>C818</f>
        <v>JJFK25008403-2/3</v>
      </c>
    </row>
    <row r="819" spans="1:6" ht="24" customHeight="1">
      <c r="A819" s="39" t="s">
        <v>1243</v>
      </c>
    </row>
    <row r="820" spans="1:6" ht="25.15" customHeight="1">
      <c r="A820" s="39" t="s">
        <v>1243</v>
      </c>
      <c r="C820" s="54" t="s">
        <v>948</v>
      </c>
      <c r="F820" s="54" t="str">
        <f>C820</f>
        <v>2026-02</v>
      </c>
    </row>
    <row r="821" spans="1:6" ht="130.9" customHeight="1">
      <c r="A821" s="39" t="s">
        <v>1243</v>
      </c>
      <c r="C821" s="46">
        <v>118</v>
      </c>
      <c r="F821" s="46">
        <f>C821</f>
        <v>118</v>
      </c>
    </row>
    <row r="822" spans="1:6">
      <c r="A822" s="39" t="s">
        <v>1243</v>
      </c>
      <c r="C822" s="47"/>
      <c r="F822" s="47"/>
    </row>
    <row r="823" spans="1:6" ht="17.25">
      <c r="A823" s="39" t="s">
        <v>1243</v>
      </c>
      <c r="C823" s="48" t="s">
        <v>434</v>
      </c>
      <c r="F823" s="48" t="str">
        <f>C823</f>
        <v>5U92-500019-11-P-KIT FRAME STEP MAINTE</v>
      </c>
    </row>
    <row r="824" spans="1:6">
      <c r="A824" s="39" t="s">
        <v>1243</v>
      </c>
      <c r="C824" s="47"/>
      <c r="F824" s="47"/>
    </row>
    <row r="825" spans="1:6" ht="55.5">
      <c r="A825" s="39" t="s">
        <v>1243</v>
      </c>
      <c r="C825" s="50" t="s">
        <v>1250</v>
      </c>
      <c r="F825" s="50" t="str">
        <f>C825</f>
        <v>JJFK25008403-3/3</v>
      </c>
    </row>
    <row r="826" spans="1:6" ht="24.6" customHeight="1">
      <c r="A826" s="39" t="s">
        <v>1243</v>
      </c>
    </row>
    <row r="827" spans="1:6" ht="24.6" customHeight="1">
      <c r="A827" s="39" t="s">
        <v>1248</v>
      </c>
      <c r="C827" s="54" t="s">
        <v>948</v>
      </c>
      <c r="F827" s="54" t="str">
        <f>C827</f>
        <v>2026-02</v>
      </c>
    </row>
    <row r="828" spans="1:6" ht="130.9" customHeight="1">
      <c r="A828" s="39" t="s">
        <v>1247</v>
      </c>
      <c r="C828" s="46">
        <v>119</v>
      </c>
      <c r="D828" s="49"/>
      <c r="E828" s="49"/>
      <c r="F828" s="46">
        <f>C828</f>
        <v>119</v>
      </c>
    </row>
    <row r="829" spans="1:6">
      <c r="A829" s="39" t="s">
        <v>1247</v>
      </c>
      <c r="C829" s="47"/>
      <c r="F829" s="47"/>
    </row>
    <row r="830" spans="1:6" ht="17.25">
      <c r="A830" s="39" t="s">
        <v>1247</v>
      </c>
      <c r="C830" s="48" t="s">
        <v>946</v>
      </c>
      <c r="F830" s="48" t="str">
        <f>C830</f>
        <v>5U80-000082-11-P-KIT FRAME STEP PM CS45</v>
      </c>
    </row>
    <row r="831" spans="1:6">
      <c r="A831" s="39" t="s">
        <v>1247</v>
      </c>
      <c r="C831" s="47"/>
      <c r="F831" s="47"/>
    </row>
    <row r="832" spans="1:6" ht="55.5">
      <c r="A832" s="39" t="s">
        <v>1247</v>
      </c>
      <c r="C832" s="50" t="s">
        <v>1253</v>
      </c>
      <c r="F832" s="50" t="str">
        <f>C832</f>
        <v>JJFK25008457-1/6</v>
      </c>
    </row>
    <row r="833" spans="1:6" ht="24" customHeight="1">
      <c r="A833" s="39" t="s">
        <v>1247</v>
      </c>
    </row>
    <row r="834" spans="1:6" ht="25.15" customHeight="1">
      <c r="A834" s="39" t="s">
        <v>1247</v>
      </c>
      <c r="C834" s="54" t="s">
        <v>948</v>
      </c>
      <c r="F834" s="54" t="str">
        <f>C834</f>
        <v>2026-02</v>
      </c>
    </row>
    <row r="835" spans="1:6" ht="130.9" customHeight="1">
      <c r="A835" s="39" t="s">
        <v>1247</v>
      </c>
      <c r="C835" s="46">
        <v>120</v>
      </c>
      <c r="F835" s="46">
        <f>C835</f>
        <v>120</v>
      </c>
    </row>
    <row r="836" spans="1:6">
      <c r="A836" s="39" t="s">
        <v>1247</v>
      </c>
      <c r="C836" s="47"/>
      <c r="F836" s="47"/>
    </row>
    <row r="837" spans="1:6" ht="17.25">
      <c r="A837" s="39" t="s">
        <v>1247</v>
      </c>
      <c r="C837" s="48" t="s">
        <v>919</v>
      </c>
      <c r="F837" s="48" t="str">
        <f>C837</f>
        <v>5U80-000082-11-P-KIT FRAME STEP PM CS45</v>
      </c>
    </row>
    <row r="838" spans="1:6">
      <c r="A838" s="39" t="s">
        <v>1247</v>
      </c>
      <c r="C838" s="47"/>
      <c r="F838" s="47"/>
    </row>
    <row r="839" spans="1:6" ht="55.5">
      <c r="A839" s="39" t="s">
        <v>1247</v>
      </c>
      <c r="C839" s="50" t="s">
        <v>1254</v>
      </c>
      <c r="F839" s="50" t="str">
        <f>C839</f>
        <v>JJFK25008457-2/6</v>
      </c>
    </row>
    <row r="840" spans="1:6" ht="24.6" customHeight="1">
      <c r="A840" s="39" t="s">
        <v>1247</v>
      </c>
    </row>
    <row r="841" spans="1:6" ht="24.6" customHeight="1">
      <c r="A841" s="39" t="s">
        <v>1252</v>
      </c>
      <c r="C841" s="54" t="s">
        <v>948</v>
      </c>
      <c r="F841" s="54" t="str">
        <f>C841</f>
        <v>2026-02</v>
      </c>
    </row>
    <row r="842" spans="1:6" ht="130.9" customHeight="1">
      <c r="A842" s="39" t="s">
        <v>1251</v>
      </c>
      <c r="C842" s="46">
        <v>121</v>
      </c>
      <c r="D842" s="49"/>
      <c r="E842" s="49"/>
      <c r="F842" s="46">
        <f>C842</f>
        <v>121</v>
      </c>
    </row>
    <row r="843" spans="1:6">
      <c r="A843" s="39" t="s">
        <v>1251</v>
      </c>
      <c r="C843" s="47"/>
      <c r="F843" s="47"/>
    </row>
    <row r="844" spans="1:6" ht="17.25">
      <c r="A844" s="39" t="s">
        <v>1251</v>
      </c>
      <c r="C844" s="48" t="s">
        <v>919</v>
      </c>
      <c r="F844" s="48" t="str">
        <f>C844</f>
        <v>5U80-000082-11-P-KIT FRAME STEP PM CS45</v>
      </c>
    </row>
    <row r="845" spans="1:6">
      <c r="A845" s="39" t="s">
        <v>1251</v>
      </c>
      <c r="C845" s="47"/>
      <c r="F845" s="47"/>
    </row>
    <row r="846" spans="1:6" ht="55.5">
      <c r="A846" s="39" t="s">
        <v>1251</v>
      </c>
      <c r="C846" s="50" t="s">
        <v>1255</v>
      </c>
      <c r="F846" s="50" t="str">
        <f>C846</f>
        <v>JJFK25008457-3/6</v>
      </c>
    </row>
    <row r="847" spans="1:6" ht="24" customHeight="1">
      <c r="A847" s="39" t="s">
        <v>1251</v>
      </c>
    </row>
    <row r="848" spans="1:6" ht="25.15" customHeight="1">
      <c r="A848" s="39" t="s">
        <v>1251</v>
      </c>
      <c r="C848" s="54" t="s">
        <v>948</v>
      </c>
      <c r="F848" s="54" t="str">
        <f>C848</f>
        <v>2026-02</v>
      </c>
    </row>
    <row r="849" spans="1:6" ht="130.9" customHeight="1">
      <c r="A849" s="39" t="s">
        <v>1251</v>
      </c>
      <c r="C849" s="46">
        <v>122</v>
      </c>
      <c r="F849" s="46">
        <f>C849</f>
        <v>122</v>
      </c>
    </row>
    <row r="850" spans="1:6">
      <c r="A850" s="39" t="s">
        <v>1251</v>
      </c>
      <c r="C850" s="47"/>
      <c r="F850" s="47"/>
    </row>
    <row r="851" spans="1:6" ht="17.25">
      <c r="A851" s="39" t="s">
        <v>1251</v>
      </c>
      <c r="C851" s="48" t="s">
        <v>919</v>
      </c>
      <c r="F851" s="48" t="str">
        <f>C851</f>
        <v>5U80-000082-11-P-KIT FRAME STEP PM CS45</v>
      </c>
    </row>
    <row r="852" spans="1:6">
      <c r="A852" s="39" t="s">
        <v>1251</v>
      </c>
      <c r="C852" s="47"/>
      <c r="F852" s="47"/>
    </row>
    <row r="853" spans="1:6" ht="55.5">
      <c r="A853" s="39" t="s">
        <v>1251</v>
      </c>
      <c r="C853" s="50" t="s">
        <v>1256</v>
      </c>
      <c r="F853" s="50" t="str">
        <f>C853</f>
        <v>JJFK25008457-4/6</v>
      </c>
    </row>
    <row r="854" spans="1:6" ht="24.6" customHeight="1">
      <c r="A854" s="39" t="s">
        <v>1251</v>
      </c>
    </row>
    <row r="855" spans="1:6" ht="24.6" customHeight="1">
      <c r="A855" s="39" t="s">
        <v>1258</v>
      </c>
      <c r="C855" s="54" t="s">
        <v>948</v>
      </c>
      <c r="F855" s="54" t="str">
        <f>C855</f>
        <v>2026-02</v>
      </c>
    </row>
    <row r="856" spans="1:6" ht="130.9" customHeight="1">
      <c r="A856" s="39" t="s">
        <v>1257</v>
      </c>
      <c r="C856" s="46">
        <v>123</v>
      </c>
      <c r="D856" s="49"/>
      <c r="E856" s="49"/>
      <c r="F856" s="46">
        <f>C856</f>
        <v>123</v>
      </c>
    </row>
    <row r="857" spans="1:6">
      <c r="A857" s="39" t="s">
        <v>1257</v>
      </c>
      <c r="C857" s="47"/>
      <c r="F857" s="47"/>
    </row>
    <row r="858" spans="1:6" ht="17.25">
      <c r="A858" s="39" t="s">
        <v>1257</v>
      </c>
      <c r="C858" s="48" t="s">
        <v>919</v>
      </c>
      <c r="F858" s="48" t="str">
        <f>C858</f>
        <v>5U80-000082-11-P-KIT FRAME STEP PM CS45</v>
      </c>
    </row>
    <row r="859" spans="1:6">
      <c r="A859" s="39" t="s">
        <v>1257</v>
      </c>
      <c r="C859" s="47"/>
      <c r="F859" s="47"/>
    </row>
    <row r="860" spans="1:6" ht="55.5">
      <c r="A860" s="39" t="s">
        <v>1257</v>
      </c>
      <c r="C860" s="50" t="s">
        <v>1259</v>
      </c>
      <c r="F860" s="50" t="str">
        <f>C860</f>
        <v>JJFK25008457-5/6</v>
      </c>
    </row>
    <row r="861" spans="1:6" ht="24" customHeight="1">
      <c r="A861" s="39" t="s">
        <v>1257</v>
      </c>
    </row>
    <row r="862" spans="1:6" ht="25.15" customHeight="1">
      <c r="A862" s="39" t="s">
        <v>1257</v>
      </c>
      <c r="C862" s="54" t="s">
        <v>948</v>
      </c>
      <c r="F862" s="54" t="str">
        <f>C862</f>
        <v>2026-02</v>
      </c>
    </row>
    <row r="863" spans="1:6" ht="130.9" customHeight="1">
      <c r="A863" s="39" t="s">
        <v>1257</v>
      </c>
      <c r="C863" s="46">
        <v>124</v>
      </c>
      <c r="F863" s="46">
        <f>C863</f>
        <v>124</v>
      </c>
    </row>
    <row r="864" spans="1:6">
      <c r="A864" s="39" t="s">
        <v>1257</v>
      </c>
      <c r="C864" s="47"/>
      <c r="F864" s="47"/>
    </row>
    <row r="865" spans="1:6" ht="17.25">
      <c r="A865" s="39" t="s">
        <v>1257</v>
      </c>
      <c r="C865" s="48" t="s">
        <v>919</v>
      </c>
      <c r="F865" s="48" t="str">
        <f>C865</f>
        <v>5U80-000082-11-P-KIT FRAME STEP PM CS45</v>
      </c>
    </row>
    <row r="866" spans="1:6">
      <c r="A866" s="39" t="s">
        <v>1257</v>
      </c>
      <c r="C866" s="47"/>
      <c r="F866" s="47"/>
    </row>
    <row r="867" spans="1:6" ht="55.5">
      <c r="A867" s="39" t="s">
        <v>1257</v>
      </c>
      <c r="C867" s="50" t="s">
        <v>1260</v>
      </c>
      <c r="F867" s="50" t="str">
        <f>C867</f>
        <v>JJFK25008457-6/6</v>
      </c>
    </row>
    <row r="868" spans="1:6" ht="24.6" customHeight="1">
      <c r="A868" s="39" t="s">
        <v>1257</v>
      </c>
    </row>
    <row r="869" spans="1:6" ht="24.6" customHeight="1">
      <c r="A869" s="39" t="s">
        <v>1262</v>
      </c>
      <c r="C869" s="54" t="s">
        <v>948</v>
      </c>
      <c r="F869" s="54" t="str">
        <f>C869</f>
        <v>2026-02</v>
      </c>
    </row>
    <row r="870" spans="1:6" ht="130.9" customHeight="1">
      <c r="A870" s="39" t="s">
        <v>1261</v>
      </c>
      <c r="C870" s="46">
        <v>125</v>
      </c>
      <c r="D870" s="49"/>
      <c r="E870" s="49"/>
      <c r="F870" s="46">
        <f>C870</f>
        <v>125</v>
      </c>
    </row>
    <row r="871" spans="1:6">
      <c r="A871" s="39" t="s">
        <v>1261</v>
      </c>
      <c r="C871" s="47"/>
      <c r="F871" s="47"/>
    </row>
    <row r="872" spans="1:6" ht="17.25">
      <c r="A872" s="39" t="s">
        <v>1261</v>
      </c>
      <c r="C872" s="48" t="s">
        <v>1005</v>
      </c>
      <c r="F872" s="48" t="str">
        <f>C872</f>
        <v>5U80-000577-11-P-KIT LLM2-SIDESTEPVTC</v>
      </c>
    </row>
    <row r="873" spans="1:6">
      <c r="A873" s="39" t="s">
        <v>1261</v>
      </c>
      <c r="C873" s="47"/>
      <c r="F873" s="47"/>
    </row>
    <row r="874" spans="1:6" ht="55.5">
      <c r="A874" s="39" t="s">
        <v>1261</v>
      </c>
      <c r="C874" s="50" t="s">
        <v>1264</v>
      </c>
      <c r="F874" s="50" t="str">
        <f>C874</f>
        <v>JJFK25008926</v>
      </c>
    </row>
    <row r="875" spans="1:6" ht="24" customHeight="1">
      <c r="A875" s="39" t="s">
        <v>1261</v>
      </c>
    </row>
    <row r="876" spans="1:6" ht="25.15" customHeight="1">
      <c r="A876" s="39" t="s">
        <v>1261</v>
      </c>
      <c r="C876" s="54" t="s">
        <v>948</v>
      </c>
      <c r="F876" s="54" t="str">
        <f>C876</f>
        <v>2026-02</v>
      </c>
    </row>
    <row r="877" spans="1:6" ht="130.9" customHeight="1">
      <c r="A877" s="39" t="s">
        <v>1261</v>
      </c>
      <c r="C877" s="46">
        <v>126</v>
      </c>
      <c r="F877" s="46">
        <f>C877</f>
        <v>126</v>
      </c>
    </row>
    <row r="878" spans="1:6">
      <c r="A878" s="39" t="s">
        <v>1261</v>
      </c>
      <c r="C878" s="47"/>
      <c r="F878" s="47"/>
    </row>
    <row r="879" spans="1:6" ht="17.25">
      <c r="A879" s="39" t="s">
        <v>1261</v>
      </c>
      <c r="C879" s="48" t="s">
        <v>1265</v>
      </c>
      <c r="F879" s="48" t="str">
        <f>C879</f>
        <v>1A29-000112-11フレ-ム CS2444</v>
      </c>
    </row>
    <row r="880" spans="1:6">
      <c r="A880" s="39" t="s">
        <v>1261</v>
      </c>
      <c r="C880" s="47"/>
      <c r="F880" s="47"/>
    </row>
    <row r="881" spans="1:6" ht="55.5">
      <c r="A881" s="39" t="s">
        <v>1261</v>
      </c>
      <c r="C881" s="50" t="s">
        <v>1263</v>
      </c>
      <c r="F881" s="50" t="str">
        <f>C881</f>
        <v>JJFK25008964-1/2</v>
      </c>
    </row>
    <row r="882" spans="1:6" ht="24.6" customHeight="1">
      <c r="A882" s="39" t="s">
        <v>1261</v>
      </c>
    </row>
    <row r="883" spans="1:6" ht="24.6" customHeight="1">
      <c r="A883" s="39" t="s">
        <v>1266</v>
      </c>
      <c r="C883" s="54" t="s">
        <v>948</v>
      </c>
      <c r="F883" s="54" t="str">
        <f>C883</f>
        <v>2026-02</v>
      </c>
    </row>
    <row r="884" spans="1:6" ht="130.9" customHeight="1">
      <c r="A884" s="39" t="s">
        <v>1266</v>
      </c>
      <c r="C884" s="46">
        <v>127</v>
      </c>
      <c r="D884" s="49"/>
      <c r="E884" s="49"/>
      <c r="F884" s="46">
        <f>C884</f>
        <v>127</v>
      </c>
    </row>
    <row r="885" spans="1:6">
      <c r="A885" s="39" t="s">
        <v>1266</v>
      </c>
      <c r="C885" s="47"/>
      <c r="F885" s="47"/>
    </row>
    <row r="886" spans="1:6" ht="17.25">
      <c r="A886" s="39" t="s">
        <v>1266</v>
      </c>
      <c r="C886" s="48" t="s">
        <v>1265</v>
      </c>
      <c r="F886" s="48" t="str">
        <f>C886</f>
        <v>1A29-000112-11フレ-ム CS2444</v>
      </c>
    </row>
    <row r="887" spans="1:6">
      <c r="A887" s="39" t="s">
        <v>1266</v>
      </c>
      <c r="C887" s="47"/>
      <c r="F887" s="47"/>
    </row>
    <row r="888" spans="1:6" ht="55.5">
      <c r="A888" s="39" t="s">
        <v>1266</v>
      </c>
      <c r="C888" s="50" t="s">
        <v>1267</v>
      </c>
      <c r="F888" s="50" t="str">
        <f>C888</f>
        <v>JJFK25008964-2/2</v>
      </c>
    </row>
    <row r="889" spans="1:6" ht="24" customHeight="1">
      <c r="A889" s="39" t="s">
        <v>1266</v>
      </c>
    </row>
    <row r="890" spans="1:6" ht="25.15" customHeight="1">
      <c r="A890" s="39" t="s">
        <v>1266</v>
      </c>
      <c r="C890" s="54" t="s">
        <v>948</v>
      </c>
      <c r="F890" s="54" t="str">
        <f>C890</f>
        <v>2026-02</v>
      </c>
    </row>
    <row r="891" spans="1:6" ht="130.9" customHeight="1">
      <c r="A891" s="39" t="s">
        <v>1266</v>
      </c>
      <c r="C891" s="46">
        <v>128</v>
      </c>
      <c r="F891" s="46">
        <f>C891</f>
        <v>128</v>
      </c>
    </row>
    <row r="892" spans="1:6">
      <c r="A892" s="39" t="s">
        <v>1266</v>
      </c>
      <c r="C892" s="47"/>
      <c r="F892" s="47"/>
    </row>
    <row r="893" spans="1:6" ht="17.25">
      <c r="A893" s="39" t="s">
        <v>1266</v>
      </c>
      <c r="C893" s="48" t="s">
        <v>1012</v>
      </c>
      <c r="F893" s="48" t="str">
        <f>C893</f>
        <v>2L29-000112-12-P-KIT RACK SYM</v>
      </c>
    </row>
    <row r="894" spans="1:6">
      <c r="A894" s="39" t="s">
        <v>1266</v>
      </c>
      <c r="C894" s="47"/>
      <c r="F894" s="47"/>
    </row>
    <row r="895" spans="1:6" ht="55.5">
      <c r="A895" s="39" t="s">
        <v>1266</v>
      </c>
      <c r="C895" s="50" t="s">
        <v>1268</v>
      </c>
      <c r="F895" s="50" t="str">
        <f>C895</f>
        <v>JJFK25008934-1/4</v>
      </c>
    </row>
    <row r="896" spans="1:6" ht="24.6" customHeight="1">
      <c r="A896" s="39" t="s">
        <v>1266</v>
      </c>
    </row>
    <row r="897" spans="1:6" ht="24.6" customHeight="1">
      <c r="A897" s="39" t="s">
        <v>1269</v>
      </c>
      <c r="C897" s="54" t="s">
        <v>948</v>
      </c>
      <c r="F897" s="54" t="str">
        <f>C897</f>
        <v>2026-02</v>
      </c>
    </row>
    <row r="898" spans="1:6" ht="130.9" customHeight="1">
      <c r="A898" s="39" t="s">
        <v>1269</v>
      </c>
      <c r="C898" s="46">
        <v>129</v>
      </c>
      <c r="D898" s="49"/>
      <c r="E898" s="49"/>
      <c r="F898" s="46">
        <f>C898</f>
        <v>129</v>
      </c>
    </row>
    <row r="899" spans="1:6">
      <c r="A899" s="39" t="s">
        <v>1269</v>
      </c>
      <c r="C899" s="47"/>
      <c r="F899" s="47"/>
    </row>
    <row r="900" spans="1:6" ht="17.25">
      <c r="A900" s="39" t="s">
        <v>1269</v>
      </c>
      <c r="C900" s="48" t="s">
        <v>1012</v>
      </c>
      <c r="F900" s="48" t="str">
        <f>C900</f>
        <v>2L29-000112-12-P-KIT RACK SYM</v>
      </c>
    </row>
    <row r="901" spans="1:6">
      <c r="A901" s="39" t="s">
        <v>1269</v>
      </c>
      <c r="C901" s="47"/>
      <c r="F901" s="47"/>
    </row>
    <row r="902" spans="1:6" ht="55.5">
      <c r="A902" s="39" t="s">
        <v>1269</v>
      </c>
      <c r="C902" s="50" t="s">
        <v>1270</v>
      </c>
      <c r="F902" s="50" t="str">
        <f>C902</f>
        <v>JJFK25008934-2/4</v>
      </c>
    </row>
    <row r="903" spans="1:6" ht="24" customHeight="1">
      <c r="A903" s="39" t="s">
        <v>1269</v>
      </c>
    </row>
    <row r="904" spans="1:6" ht="25.15" customHeight="1">
      <c r="A904" s="39" t="s">
        <v>1269</v>
      </c>
      <c r="C904" s="54" t="s">
        <v>948</v>
      </c>
      <c r="F904" s="54" t="str">
        <f>C904</f>
        <v>2026-02</v>
      </c>
    </row>
    <row r="905" spans="1:6" ht="130.9" customHeight="1">
      <c r="A905" s="39" t="s">
        <v>1269</v>
      </c>
      <c r="C905" s="46">
        <v>130</v>
      </c>
      <c r="F905" s="46">
        <f>C905</f>
        <v>130</v>
      </c>
    </row>
    <row r="906" spans="1:6">
      <c r="A906" s="39" t="s">
        <v>1269</v>
      </c>
      <c r="C906" s="47"/>
      <c r="F906" s="47"/>
    </row>
    <row r="907" spans="1:6" ht="17.25">
      <c r="A907" s="39" t="s">
        <v>1269</v>
      </c>
      <c r="C907" s="48" t="s">
        <v>1012</v>
      </c>
      <c r="F907" s="48" t="str">
        <f>C907</f>
        <v>2L29-000112-12-P-KIT RACK SYM</v>
      </c>
    </row>
    <row r="908" spans="1:6">
      <c r="A908" s="39" t="s">
        <v>1269</v>
      </c>
      <c r="C908" s="47"/>
      <c r="F908" s="47"/>
    </row>
    <row r="909" spans="1:6" ht="55.5">
      <c r="A909" s="39" t="s">
        <v>1269</v>
      </c>
      <c r="C909" s="50" t="s">
        <v>1271</v>
      </c>
      <c r="F909" s="50" t="str">
        <f>C909</f>
        <v>JJFK25008934-3/4</v>
      </c>
    </row>
    <row r="910" spans="1:6" ht="24.6" customHeight="1">
      <c r="A910" s="39" t="s">
        <v>1269</v>
      </c>
    </row>
    <row r="911" spans="1:6" ht="24.6" customHeight="1">
      <c r="A911" s="39" t="s">
        <v>1273</v>
      </c>
      <c r="C911" s="54" t="s">
        <v>948</v>
      </c>
      <c r="F911" s="54" t="str">
        <f>C911</f>
        <v>2026-02</v>
      </c>
    </row>
    <row r="912" spans="1:6" ht="130.9" customHeight="1">
      <c r="A912" s="39" t="s">
        <v>1272</v>
      </c>
      <c r="C912" s="46">
        <v>131</v>
      </c>
      <c r="D912" s="49"/>
      <c r="E912" s="49"/>
      <c r="F912" s="46">
        <f>C912</f>
        <v>131</v>
      </c>
    </row>
    <row r="913" spans="1:6">
      <c r="A913" s="39" t="s">
        <v>1272</v>
      </c>
      <c r="C913" s="47"/>
      <c r="F913" s="47"/>
    </row>
    <row r="914" spans="1:6" ht="17.25">
      <c r="A914" s="39" t="s">
        <v>1272</v>
      </c>
      <c r="C914" s="48" t="s">
        <v>1012</v>
      </c>
      <c r="F914" s="48" t="str">
        <f>C914</f>
        <v>2L29-000112-12-P-KIT RACK SYM</v>
      </c>
    </row>
    <row r="915" spans="1:6">
      <c r="A915" s="39" t="s">
        <v>1272</v>
      </c>
      <c r="C915" s="47"/>
      <c r="F915" s="47"/>
    </row>
    <row r="916" spans="1:6" ht="55.5">
      <c r="A916" s="39" t="s">
        <v>1272</v>
      </c>
      <c r="C916" s="50" t="s">
        <v>1274</v>
      </c>
      <c r="F916" s="50" t="str">
        <f>C916</f>
        <v>JJFK25008934-4/4</v>
      </c>
    </row>
    <row r="917" spans="1:6" ht="24" customHeight="1">
      <c r="A917" s="39" t="s">
        <v>1272</v>
      </c>
    </row>
    <row r="918" spans="1:6" ht="25.15" customHeight="1">
      <c r="A918" s="39" t="s">
        <v>1272</v>
      </c>
      <c r="C918" s="54" t="s">
        <v>948</v>
      </c>
      <c r="F918" s="54" t="str">
        <f>C918</f>
        <v>2026-02</v>
      </c>
    </row>
    <row r="919" spans="1:6" ht="130.9" customHeight="1">
      <c r="A919" s="39" t="s">
        <v>1272</v>
      </c>
      <c r="C919" s="46">
        <v>132</v>
      </c>
      <c r="F919" s="46">
        <f>C919</f>
        <v>132</v>
      </c>
    </row>
    <row r="920" spans="1:6">
      <c r="A920" s="39" t="s">
        <v>1272</v>
      </c>
      <c r="C920" s="47"/>
      <c r="F920" s="47"/>
    </row>
    <row r="921" spans="1:6" ht="17.25">
      <c r="A921" s="39" t="s">
        <v>1272</v>
      </c>
      <c r="C921" s="48" t="s">
        <v>686</v>
      </c>
      <c r="F921" s="48" t="str">
        <f>C921</f>
        <v>5U92-500019-11-P-KIT FRAME STEP MAINTE</v>
      </c>
    </row>
    <row r="922" spans="1:6">
      <c r="A922" s="39" t="s">
        <v>1272</v>
      </c>
      <c r="C922" s="47"/>
      <c r="F922" s="47"/>
    </row>
    <row r="923" spans="1:6" ht="55.5">
      <c r="A923" s="39" t="s">
        <v>1272</v>
      </c>
      <c r="C923" s="50" t="s">
        <v>1275</v>
      </c>
      <c r="F923" s="50" t="str">
        <f>C923</f>
        <v>JJFK25008405-1/3</v>
      </c>
    </row>
    <row r="924" spans="1:6" ht="24.6" customHeight="1">
      <c r="A924" s="39" t="s">
        <v>1272</v>
      </c>
    </row>
    <row r="925" spans="1:6" ht="24.6" customHeight="1">
      <c r="A925" s="39" t="s">
        <v>1279</v>
      </c>
      <c r="C925" s="54" t="s">
        <v>948</v>
      </c>
      <c r="F925" s="54" t="str">
        <f>C925</f>
        <v>2026-02</v>
      </c>
    </row>
    <row r="926" spans="1:6" ht="130.9" customHeight="1">
      <c r="A926" s="39" t="s">
        <v>1278</v>
      </c>
      <c r="C926" s="46">
        <v>133</v>
      </c>
      <c r="D926" s="49"/>
      <c r="E926" s="49"/>
      <c r="F926" s="46">
        <f>C926</f>
        <v>133</v>
      </c>
    </row>
    <row r="927" spans="1:6">
      <c r="A927" s="39" t="s">
        <v>1278</v>
      </c>
      <c r="C927" s="47"/>
      <c r="F927" s="47"/>
    </row>
    <row r="928" spans="1:6" ht="17.25">
      <c r="A928" s="39" t="s">
        <v>1278</v>
      </c>
      <c r="C928" s="48" t="s">
        <v>434</v>
      </c>
      <c r="F928" s="48" t="str">
        <f>C928</f>
        <v>5U92-500019-11-P-KIT FRAME STEP MAINTE</v>
      </c>
    </row>
    <row r="929" spans="1:6">
      <c r="A929" s="39" t="s">
        <v>1278</v>
      </c>
      <c r="C929" s="47"/>
      <c r="F929" s="47"/>
    </row>
    <row r="930" spans="1:6" ht="55.5">
      <c r="A930" s="39" t="s">
        <v>1278</v>
      </c>
      <c r="C930" s="50" t="s">
        <v>1277</v>
      </c>
      <c r="F930" s="50" t="str">
        <f>C930</f>
        <v>JJFK25008405-2/3</v>
      </c>
    </row>
    <row r="931" spans="1:6" ht="24" customHeight="1">
      <c r="A931" s="39" t="s">
        <v>1278</v>
      </c>
    </row>
    <row r="932" spans="1:6" ht="25.15" customHeight="1">
      <c r="A932" s="39" t="s">
        <v>1278</v>
      </c>
      <c r="C932" s="54" t="s">
        <v>948</v>
      </c>
      <c r="F932" s="54" t="str">
        <f>C932</f>
        <v>2026-02</v>
      </c>
    </row>
    <row r="933" spans="1:6" ht="130.9" customHeight="1">
      <c r="A933" s="39" t="s">
        <v>1278</v>
      </c>
      <c r="C933" s="46">
        <v>134</v>
      </c>
      <c r="F933" s="46">
        <f>C933</f>
        <v>134</v>
      </c>
    </row>
    <row r="934" spans="1:6">
      <c r="A934" s="39" t="s">
        <v>1278</v>
      </c>
      <c r="C934" s="47"/>
      <c r="F934" s="47"/>
    </row>
    <row r="935" spans="1:6" ht="17.25">
      <c r="A935" s="39" t="s">
        <v>1278</v>
      </c>
      <c r="C935" s="48" t="s">
        <v>434</v>
      </c>
      <c r="F935" s="48" t="str">
        <f>C935</f>
        <v>5U92-500019-11-P-KIT FRAME STEP MAINTE</v>
      </c>
    </row>
    <row r="936" spans="1:6">
      <c r="A936" s="39" t="s">
        <v>1278</v>
      </c>
      <c r="C936" s="47"/>
      <c r="F936" s="47"/>
    </row>
    <row r="937" spans="1:6" ht="55.5">
      <c r="A937" s="39" t="s">
        <v>1278</v>
      </c>
      <c r="C937" s="50" t="s">
        <v>1276</v>
      </c>
      <c r="F937" s="50" t="str">
        <f>C937</f>
        <v>JJFK25008405-3/3</v>
      </c>
    </row>
    <row r="938" spans="1:6" ht="24.6" customHeight="1">
      <c r="A938" s="39" t="s">
        <v>1278</v>
      </c>
    </row>
    <row r="939" spans="1:6" ht="24.6" customHeight="1">
      <c r="A939" s="39" t="s">
        <v>1281</v>
      </c>
      <c r="C939" s="54" t="s">
        <v>948</v>
      </c>
      <c r="F939" s="54" t="str">
        <f>C939</f>
        <v>2026-02</v>
      </c>
    </row>
    <row r="940" spans="1:6" ht="130.9" customHeight="1">
      <c r="A940" s="39" t="s">
        <v>1280</v>
      </c>
      <c r="C940" s="46">
        <v>135</v>
      </c>
      <c r="D940" s="49"/>
      <c r="E940" s="49"/>
      <c r="F940" s="46">
        <f>C940</f>
        <v>135</v>
      </c>
    </row>
    <row r="941" spans="1:6">
      <c r="A941" s="39" t="s">
        <v>1280</v>
      </c>
      <c r="C941" s="47"/>
      <c r="F941" s="47"/>
    </row>
    <row r="942" spans="1:6" ht="17.25">
      <c r="A942" s="39" t="s">
        <v>1280</v>
      </c>
      <c r="C942" s="48" t="s">
        <v>946</v>
      </c>
      <c r="F942" s="48" t="str">
        <f>C942</f>
        <v>5U80-000082-11-P-KIT FRAME STEP PM CS45</v>
      </c>
    </row>
    <row r="943" spans="1:6">
      <c r="A943" s="39" t="s">
        <v>1280</v>
      </c>
      <c r="C943" s="47"/>
      <c r="F943" s="47"/>
    </row>
    <row r="944" spans="1:6" ht="55.5">
      <c r="A944" s="39" t="s">
        <v>1280</v>
      </c>
      <c r="C944" s="50" t="s">
        <v>1284</v>
      </c>
      <c r="F944" s="50" t="str">
        <f>C944</f>
        <v>JJFK25008458-1/6</v>
      </c>
    </row>
    <row r="945" spans="1:6" ht="24" customHeight="1">
      <c r="A945" s="39" t="s">
        <v>1280</v>
      </c>
    </row>
    <row r="946" spans="1:6" ht="25.15" customHeight="1">
      <c r="A946" s="39" t="s">
        <v>1280</v>
      </c>
      <c r="C946" s="54" t="s">
        <v>948</v>
      </c>
      <c r="F946" s="54" t="str">
        <f>C946</f>
        <v>2026-02</v>
      </c>
    </row>
    <row r="947" spans="1:6" ht="130.9" customHeight="1">
      <c r="A947" s="39" t="s">
        <v>1280</v>
      </c>
      <c r="C947" s="46">
        <v>136</v>
      </c>
      <c r="F947" s="46">
        <f>C947</f>
        <v>136</v>
      </c>
    </row>
    <row r="948" spans="1:6">
      <c r="A948" s="39" t="s">
        <v>1280</v>
      </c>
      <c r="C948" s="47"/>
      <c r="F948" s="47"/>
    </row>
    <row r="949" spans="1:6" ht="17.25">
      <c r="A949" s="39" t="s">
        <v>1280</v>
      </c>
      <c r="C949" s="48" t="s">
        <v>919</v>
      </c>
      <c r="F949" s="48" t="str">
        <f>C949</f>
        <v>5U80-000082-11-P-KIT FRAME STEP PM CS45</v>
      </c>
    </row>
    <row r="950" spans="1:6">
      <c r="A950" s="39" t="s">
        <v>1280</v>
      </c>
      <c r="C950" s="47"/>
      <c r="F950" s="47"/>
    </row>
    <row r="951" spans="1:6" ht="55.5">
      <c r="A951" s="39" t="s">
        <v>1280</v>
      </c>
      <c r="C951" s="50" t="s">
        <v>1285</v>
      </c>
      <c r="F951" s="50" t="str">
        <f>C951</f>
        <v>JJFK25008458-2/6</v>
      </c>
    </row>
    <row r="952" spans="1:6" ht="24.6" customHeight="1">
      <c r="A952" s="39" t="s">
        <v>1280</v>
      </c>
    </row>
    <row r="953" spans="1:6" ht="24.6" customHeight="1">
      <c r="A953" s="39" t="s">
        <v>1283</v>
      </c>
      <c r="C953" s="54" t="s">
        <v>948</v>
      </c>
      <c r="F953" s="54" t="str">
        <f>C953</f>
        <v>2026-02</v>
      </c>
    </row>
    <row r="954" spans="1:6" ht="130.9" customHeight="1">
      <c r="A954" s="39" t="s">
        <v>1282</v>
      </c>
      <c r="C954" s="46">
        <v>137</v>
      </c>
      <c r="D954" s="49"/>
      <c r="E954" s="49"/>
      <c r="F954" s="46">
        <f>C954</f>
        <v>137</v>
      </c>
    </row>
    <row r="955" spans="1:6">
      <c r="A955" s="39" t="s">
        <v>1282</v>
      </c>
      <c r="C955" s="47"/>
      <c r="F955" s="47"/>
    </row>
    <row r="956" spans="1:6" ht="17.25">
      <c r="A956" s="39" t="s">
        <v>1282</v>
      </c>
      <c r="C956" s="48" t="s">
        <v>919</v>
      </c>
      <c r="F956" s="48" t="str">
        <f>C956</f>
        <v>5U80-000082-11-P-KIT FRAME STEP PM CS45</v>
      </c>
    </row>
    <row r="957" spans="1:6">
      <c r="A957" s="39" t="s">
        <v>1282</v>
      </c>
      <c r="C957" s="47"/>
      <c r="F957" s="47"/>
    </row>
    <row r="958" spans="1:6" ht="55.5">
      <c r="A958" s="39" t="s">
        <v>1282</v>
      </c>
      <c r="C958" s="50" t="s">
        <v>1286</v>
      </c>
      <c r="F958" s="50" t="str">
        <f>C958</f>
        <v>JJFK25008458-3/6</v>
      </c>
    </row>
    <row r="959" spans="1:6" ht="24" customHeight="1">
      <c r="A959" s="39" t="s">
        <v>1282</v>
      </c>
    </row>
    <row r="960" spans="1:6" ht="25.15" customHeight="1">
      <c r="A960" s="39" t="s">
        <v>1282</v>
      </c>
      <c r="C960" s="54" t="s">
        <v>948</v>
      </c>
      <c r="F960" s="54" t="str">
        <f>C960</f>
        <v>2026-02</v>
      </c>
    </row>
    <row r="961" spans="1:6" ht="130.9" customHeight="1">
      <c r="A961" s="39" t="s">
        <v>1282</v>
      </c>
      <c r="C961" s="46">
        <v>138</v>
      </c>
      <c r="F961" s="46">
        <f>C961</f>
        <v>138</v>
      </c>
    </row>
    <row r="962" spans="1:6">
      <c r="A962" s="39" t="s">
        <v>1282</v>
      </c>
      <c r="C962" s="47"/>
      <c r="F962" s="47"/>
    </row>
    <row r="963" spans="1:6" ht="17.25">
      <c r="A963" s="39" t="s">
        <v>1282</v>
      </c>
      <c r="C963" s="48" t="s">
        <v>919</v>
      </c>
      <c r="F963" s="48" t="str">
        <f>C963</f>
        <v>5U80-000082-11-P-KIT FRAME STEP PM CS45</v>
      </c>
    </row>
    <row r="964" spans="1:6">
      <c r="A964" s="39" t="s">
        <v>1282</v>
      </c>
      <c r="C964" s="47"/>
      <c r="F964" s="47"/>
    </row>
    <row r="965" spans="1:6" ht="55.5">
      <c r="A965" s="39" t="s">
        <v>1282</v>
      </c>
      <c r="C965" s="50" t="s">
        <v>1287</v>
      </c>
      <c r="F965" s="50" t="str">
        <f>C965</f>
        <v>JJFK25008458-4/6</v>
      </c>
    </row>
    <row r="966" spans="1:6" ht="24.6" customHeight="1">
      <c r="A966" s="39" t="s">
        <v>1282</v>
      </c>
    </row>
    <row r="967" spans="1:6" ht="24.6" customHeight="1">
      <c r="A967" s="39" t="s">
        <v>1289</v>
      </c>
      <c r="C967" s="54" t="s">
        <v>948</v>
      </c>
      <c r="F967" s="54" t="str">
        <f>C967</f>
        <v>2026-02</v>
      </c>
    </row>
    <row r="968" spans="1:6" ht="130.9" customHeight="1">
      <c r="A968" s="39" t="s">
        <v>1288</v>
      </c>
      <c r="C968" s="46">
        <v>139</v>
      </c>
      <c r="D968" s="49"/>
      <c r="E968" s="49"/>
      <c r="F968" s="46">
        <f>C968</f>
        <v>139</v>
      </c>
    </row>
    <row r="969" spans="1:6">
      <c r="A969" s="39" t="s">
        <v>1288</v>
      </c>
      <c r="C969" s="47"/>
      <c r="F969" s="47"/>
    </row>
    <row r="970" spans="1:6" ht="17.25">
      <c r="A970" s="39" t="s">
        <v>1288</v>
      </c>
      <c r="C970" s="48" t="s">
        <v>946</v>
      </c>
      <c r="F970" s="48" t="str">
        <f>C970</f>
        <v>5U80-000082-11-P-KIT FRAME STEP PM CS45</v>
      </c>
    </row>
    <row r="971" spans="1:6">
      <c r="A971" s="39" t="s">
        <v>1288</v>
      </c>
      <c r="C971" s="47"/>
      <c r="F971" s="47"/>
    </row>
    <row r="972" spans="1:6" ht="55.5">
      <c r="A972" s="39" t="s">
        <v>1288</v>
      </c>
      <c r="C972" s="50" t="s">
        <v>1290</v>
      </c>
      <c r="F972" s="50" t="str">
        <f>C972</f>
        <v>JJFK25008458-5/6</v>
      </c>
    </row>
    <row r="973" spans="1:6" ht="24" customHeight="1">
      <c r="A973" s="39" t="s">
        <v>1288</v>
      </c>
    </row>
    <row r="974" spans="1:6" ht="25.15" customHeight="1">
      <c r="A974" s="39" t="s">
        <v>1288</v>
      </c>
      <c r="C974" s="54" t="s">
        <v>948</v>
      </c>
      <c r="F974" s="54" t="str">
        <f>C974</f>
        <v>2026-02</v>
      </c>
    </row>
    <row r="975" spans="1:6" ht="130.9" customHeight="1">
      <c r="A975" s="39" t="s">
        <v>1288</v>
      </c>
      <c r="C975" s="46">
        <v>140</v>
      </c>
      <c r="F975" s="46">
        <f>C975</f>
        <v>140</v>
      </c>
    </row>
    <row r="976" spans="1:6">
      <c r="A976" s="39" t="s">
        <v>1288</v>
      </c>
      <c r="C976" s="47"/>
      <c r="F976" s="47"/>
    </row>
    <row r="977" spans="1:6" ht="17.25">
      <c r="A977" s="39" t="s">
        <v>1288</v>
      </c>
      <c r="C977" s="48" t="s">
        <v>919</v>
      </c>
      <c r="F977" s="48" t="str">
        <f>C977</f>
        <v>5U80-000082-11-P-KIT FRAME STEP PM CS45</v>
      </c>
    </row>
    <row r="978" spans="1:6">
      <c r="A978" s="39" t="s">
        <v>1288</v>
      </c>
      <c r="C978" s="47"/>
      <c r="F978" s="47"/>
    </row>
    <row r="979" spans="1:6" ht="55.5">
      <c r="A979" s="39" t="s">
        <v>1288</v>
      </c>
      <c r="C979" s="50" t="s">
        <v>1291</v>
      </c>
      <c r="F979" s="50" t="str">
        <f>C979</f>
        <v>JJFK25008458-6/6</v>
      </c>
    </row>
    <row r="980" spans="1:6" ht="24.6" customHeight="1">
      <c r="A980" s="39" t="s">
        <v>1288</v>
      </c>
    </row>
    <row r="981" spans="1:6" ht="24.6" customHeight="1">
      <c r="A981" s="39" t="s">
        <v>1293</v>
      </c>
      <c r="C981" s="54" t="s">
        <v>948</v>
      </c>
      <c r="F981" s="54" t="str">
        <f>C981</f>
        <v>2026-02</v>
      </c>
    </row>
    <row r="982" spans="1:6" ht="130.9" customHeight="1">
      <c r="A982" s="39" t="s">
        <v>1292</v>
      </c>
      <c r="C982" s="46">
        <v>141</v>
      </c>
      <c r="D982" s="49"/>
      <c r="E982" s="49"/>
      <c r="F982" s="46">
        <f>C982</f>
        <v>141</v>
      </c>
    </row>
    <row r="983" spans="1:6">
      <c r="A983" s="39" t="s">
        <v>1292</v>
      </c>
      <c r="C983" s="47"/>
      <c r="F983" s="47"/>
    </row>
    <row r="984" spans="1:6" ht="17.25">
      <c r="A984" s="39" t="s">
        <v>1292</v>
      </c>
      <c r="C984" s="48" t="s">
        <v>1104</v>
      </c>
      <c r="F984" s="48" t="str">
        <f>C984</f>
        <v>AU29-000003-13-P-KIT TOP,RACK CS2007</v>
      </c>
    </row>
    <row r="985" spans="1:6">
      <c r="A985" s="39" t="s">
        <v>1292</v>
      </c>
      <c r="C985" s="47"/>
      <c r="F985" s="47"/>
    </row>
    <row r="986" spans="1:6" ht="55.5">
      <c r="A986" s="39" t="s">
        <v>1292</v>
      </c>
      <c r="C986" s="50" t="s">
        <v>1294</v>
      </c>
      <c r="F986" s="50" t="str">
        <f>C986</f>
        <v>JJFK25008594-1/2</v>
      </c>
    </row>
    <row r="987" spans="1:6" ht="24" customHeight="1">
      <c r="A987" s="39" t="s">
        <v>1292</v>
      </c>
    </row>
    <row r="988" spans="1:6" ht="25.15" customHeight="1">
      <c r="A988" s="39" t="s">
        <v>1292</v>
      </c>
      <c r="C988" s="54" t="s">
        <v>948</v>
      </c>
      <c r="F988" s="54" t="str">
        <f>C988</f>
        <v>2026-02</v>
      </c>
    </row>
    <row r="989" spans="1:6" ht="130.9" customHeight="1">
      <c r="A989" s="39" t="s">
        <v>1292</v>
      </c>
      <c r="C989" s="46">
        <v>142</v>
      </c>
      <c r="F989" s="46">
        <f>C989</f>
        <v>142</v>
      </c>
    </row>
    <row r="990" spans="1:6">
      <c r="A990" s="39" t="s">
        <v>1292</v>
      </c>
      <c r="C990" s="47"/>
      <c r="F990" s="47"/>
    </row>
    <row r="991" spans="1:6" ht="17.25">
      <c r="A991" s="39" t="s">
        <v>1292</v>
      </c>
      <c r="C991" s="48" t="s">
        <v>1076</v>
      </c>
      <c r="F991" s="48" t="str">
        <f>C991</f>
        <v>AU29-000003-13-P-KIT TOP,RACK CS2007</v>
      </c>
    </row>
    <row r="992" spans="1:6">
      <c r="A992" s="39" t="s">
        <v>1292</v>
      </c>
      <c r="C992" s="47"/>
      <c r="F992" s="47"/>
    </row>
    <row r="993" spans="1:6" ht="55.5">
      <c r="A993" s="39" t="s">
        <v>1292</v>
      </c>
      <c r="C993" s="50" t="s">
        <v>1295</v>
      </c>
      <c r="F993" s="50" t="str">
        <f>C993</f>
        <v>JJFK25008594-2/2</v>
      </c>
    </row>
    <row r="994" spans="1:6" ht="24.6" customHeight="1">
      <c r="A994" s="39" t="s">
        <v>1292</v>
      </c>
    </row>
    <row r="995" spans="1:6" ht="24.6" customHeight="1">
      <c r="A995" s="39" t="s">
        <v>1297</v>
      </c>
      <c r="C995" s="54" t="s">
        <v>948</v>
      </c>
      <c r="F995" s="54" t="str">
        <f>C995</f>
        <v>2026-02</v>
      </c>
    </row>
    <row r="996" spans="1:6" ht="130.9" customHeight="1">
      <c r="A996" s="39" t="s">
        <v>1296</v>
      </c>
      <c r="C996" s="46">
        <v>143</v>
      </c>
      <c r="D996" s="49"/>
      <c r="E996" s="49"/>
      <c r="F996" s="46">
        <f>C996</f>
        <v>143</v>
      </c>
    </row>
    <row r="997" spans="1:6">
      <c r="A997" s="39" t="s">
        <v>1296</v>
      </c>
      <c r="C997" s="47"/>
      <c r="F997" s="47"/>
    </row>
    <row r="998" spans="1:6" ht="17.25">
      <c r="A998" s="39" t="s">
        <v>1296</v>
      </c>
      <c r="C998" s="48" t="s">
        <v>736</v>
      </c>
      <c r="F998" s="48" t="str">
        <f>C998</f>
        <v>5U80-000154-12-P-KIT BOTTOM COR</v>
      </c>
    </row>
    <row r="999" spans="1:6">
      <c r="A999" s="39" t="s">
        <v>1296</v>
      </c>
      <c r="C999" s="47"/>
      <c r="F999" s="47"/>
    </row>
    <row r="1000" spans="1:6" ht="55.5">
      <c r="A1000" s="39" t="s">
        <v>1296</v>
      </c>
      <c r="C1000" s="50" t="s">
        <v>1298</v>
      </c>
      <c r="F1000" s="50" t="str">
        <f>C1000</f>
        <v>JJFK25007429-1/5</v>
      </c>
    </row>
    <row r="1001" spans="1:6" ht="24" customHeight="1">
      <c r="A1001" s="39" t="s">
        <v>1296</v>
      </c>
    </row>
    <row r="1002" spans="1:6" ht="25.15" customHeight="1">
      <c r="A1002" s="39" t="s">
        <v>1296</v>
      </c>
      <c r="C1002" s="54" t="s">
        <v>948</v>
      </c>
      <c r="F1002" s="54" t="str">
        <f>C1002</f>
        <v>2026-02</v>
      </c>
    </row>
    <row r="1003" spans="1:6" ht="130.9" customHeight="1">
      <c r="A1003" s="39" t="s">
        <v>1296</v>
      </c>
      <c r="C1003" s="46">
        <v>144</v>
      </c>
      <c r="F1003" s="46">
        <f>C1003</f>
        <v>144</v>
      </c>
    </row>
    <row r="1004" spans="1:6">
      <c r="A1004" s="39" t="s">
        <v>1296</v>
      </c>
      <c r="C1004" s="47"/>
      <c r="F1004" s="47"/>
    </row>
    <row r="1005" spans="1:6" ht="17.25">
      <c r="A1005" s="39" t="s">
        <v>1296</v>
      </c>
      <c r="C1005" s="48" t="s">
        <v>270</v>
      </c>
      <c r="F1005" s="48" t="str">
        <f>C1005</f>
        <v>5U80-000154-12-P-KIT BOTTOM COR</v>
      </c>
    </row>
    <row r="1006" spans="1:6">
      <c r="A1006" s="39" t="s">
        <v>1296</v>
      </c>
      <c r="C1006" s="47"/>
      <c r="F1006" s="47"/>
    </row>
    <row r="1007" spans="1:6" ht="55.5">
      <c r="A1007" s="39" t="s">
        <v>1296</v>
      </c>
      <c r="C1007" s="50" t="s">
        <v>1299</v>
      </c>
      <c r="F1007" s="50" t="str">
        <f>C1007</f>
        <v>JJFK25007429-2/5</v>
      </c>
    </row>
    <row r="1008" spans="1:6" ht="24.6" customHeight="1">
      <c r="A1008" s="39" t="s">
        <v>1296</v>
      </c>
    </row>
    <row r="1009" spans="1:6" ht="24.6" customHeight="1">
      <c r="A1009" s="39" t="s">
        <v>1300</v>
      </c>
      <c r="C1009" s="54" t="s">
        <v>948</v>
      </c>
      <c r="F1009" s="54" t="str">
        <f>C1009</f>
        <v>2026-02</v>
      </c>
    </row>
    <row r="1010" spans="1:6" ht="130.9" customHeight="1">
      <c r="A1010" s="39" t="s">
        <v>1300</v>
      </c>
      <c r="C1010" s="46">
        <v>145</v>
      </c>
      <c r="D1010" s="49"/>
      <c r="E1010" s="49"/>
      <c r="F1010" s="46">
        <f>C1010</f>
        <v>145</v>
      </c>
    </row>
    <row r="1011" spans="1:6">
      <c r="A1011" s="39" t="s">
        <v>1300</v>
      </c>
      <c r="C1011" s="47"/>
      <c r="F1011" s="47"/>
    </row>
    <row r="1012" spans="1:6" ht="17.25">
      <c r="A1012" s="39" t="s">
        <v>1300</v>
      </c>
      <c r="C1012" s="48" t="s">
        <v>270</v>
      </c>
      <c r="F1012" s="48" t="str">
        <f>C1012</f>
        <v>5U80-000154-12-P-KIT BOTTOM COR</v>
      </c>
    </row>
    <row r="1013" spans="1:6">
      <c r="A1013" s="39" t="s">
        <v>1300</v>
      </c>
      <c r="C1013" s="47"/>
      <c r="F1013" s="47"/>
    </row>
    <row r="1014" spans="1:6" ht="55.5">
      <c r="A1014" s="39" t="s">
        <v>1300</v>
      </c>
      <c r="C1014" s="50" t="s">
        <v>1301</v>
      </c>
      <c r="F1014" s="50" t="str">
        <f>C1014</f>
        <v>JJFK25007429-3/5</v>
      </c>
    </row>
    <row r="1015" spans="1:6" ht="24" customHeight="1">
      <c r="A1015" s="39" t="s">
        <v>1300</v>
      </c>
    </row>
    <row r="1016" spans="1:6" ht="25.15" customHeight="1">
      <c r="A1016" s="39" t="s">
        <v>1300</v>
      </c>
      <c r="C1016" s="54" t="s">
        <v>948</v>
      </c>
      <c r="F1016" s="54" t="str">
        <f>C1016</f>
        <v>2026-02</v>
      </c>
    </row>
    <row r="1017" spans="1:6" ht="130.9" customHeight="1">
      <c r="A1017" s="39" t="s">
        <v>1300</v>
      </c>
      <c r="C1017" s="46">
        <v>146</v>
      </c>
      <c r="F1017" s="46">
        <f>C1017</f>
        <v>146</v>
      </c>
    </row>
    <row r="1018" spans="1:6">
      <c r="A1018" s="39" t="s">
        <v>1300</v>
      </c>
      <c r="C1018" s="47"/>
      <c r="F1018" s="47"/>
    </row>
    <row r="1019" spans="1:6" ht="17.25">
      <c r="A1019" s="39" t="s">
        <v>1300</v>
      </c>
      <c r="C1019" s="48" t="s">
        <v>270</v>
      </c>
      <c r="F1019" s="48" t="str">
        <f>C1019</f>
        <v>5U80-000154-12-P-KIT BOTTOM COR</v>
      </c>
    </row>
    <row r="1020" spans="1:6">
      <c r="A1020" s="39" t="s">
        <v>1300</v>
      </c>
      <c r="C1020" s="47"/>
      <c r="F1020" s="47"/>
    </row>
    <row r="1021" spans="1:6" ht="55.5">
      <c r="A1021" s="39" t="s">
        <v>1300</v>
      </c>
      <c r="C1021" s="50" t="s">
        <v>1302</v>
      </c>
      <c r="F1021" s="50" t="str">
        <f>C1021</f>
        <v>JJFK25007429-4/5</v>
      </c>
    </row>
    <row r="1022" spans="1:6" ht="24.6" customHeight="1">
      <c r="A1022" s="39" t="s">
        <v>1300</v>
      </c>
    </row>
    <row r="1023" spans="1:6" ht="24.6" customHeight="1">
      <c r="A1023" s="39" t="s">
        <v>1304</v>
      </c>
      <c r="C1023" s="54" t="s">
        <v>948</v>
      </c>
      <c r="F1023" s="54" t="str">
        <f>C1023</f>
        <v>2026-02</v>
      </c>
    </row>
    <row r="1024" spans="1:6" ht="130.9" customHeight="1">
      <c r="A1024" s="39" t="s">
        <v>1303</v>
      </c>
      <c r="C1024" s="46">
        <v>147</v>
      </c>
      <c r="D1024" s="49"/>
      <c r="E1024" s="49"/>
      <c r="F1024" s="46">
        <f>C1024</f>
        <v>147</v>
      </c>
    </row>
    <row r="1025" spans="1:6">
      <c r="A1025" s="39" t="s">
        <v>1303</v>
      </c>
      <c r="C1025" s="47"/>
      <c r="F1025" s="47"/>
    </row>
    <row r="1026" spans="1:6" ht="17.25">
      <c r="A1026" s="39" t="s">
        <v>1303</v>
      </c>
      <c r="C1026" s="48" t="s">
        <v>270</v>
      </c>
      <c r="F1026" s="48" t="str">
        <f>C1026</f>
        <v>5U80-000154-12-P-KIT BOTTOM COR</v>
      </c>
    </row>
    <row r="1027" spans="1:6">
      <c r="A1027" s="39" t="s">
        <v>1303</v>
      </c>
      <c r="C1027" s="47"/>
      <c r="F1027" s="47"/>
    </row>
    <row r="1028" spans="1:6" ht="55.5">
      <c r="A1028" s="39" t="s">
        <v>1303</v>
      </c>
      <c r="C1028" s="50" t="s">
        <v>1307</v>
      </c>
      <c r="F1028" s="50" t="str">
        <f>C1028</f>
        <v>JJFK25007429-5/5</v>
      </c>
    </row>
    <row r="1029" spans="1:6" ht="24" customHeight="1">
      <c r="A1029" s="39" t="s">
        <v>1303</v>
      </c>
    </row>
    <row r="1030" spans="1:6" ht="25.15" customHeight="1">
      <c r="A1030" s="39" t="s">
        <v>1303</v>
      </c>
      <c r="C1030" s="54" t="s">
        <v>948</v>
      </c>
      <c r="F1030" s="54" t="str">
        <f>C1030</f>
        <v>2026-02</v>
      </c>
    </row>
    <row r="1031" spans="1:6" ht="130.9" customHeight="1">
      <c r="A1031" s="39" t="s">
        <v>1303</v>
      </c>
      <c r="C1031" s="46">
        <v>148</v>
      </c>
      <c r="F1031" s="46">
        <f>C1031</f>
        <v>148</v>
      </c>
    </row>
    <row r="1032" spans="1:6">
      <c r="A1032" s="39" t="s">
        <v>1303</v>
      </c>
      <c r="C1032" s="47"/>
      <c r="F1032" s="47"/>
    </row>
    <row r="1033" spans="1:6" ht="17.25">
      <c r="A1033" s="39" t="s">
        <v>1303</v>
      </c>
      <c r="C1033" s="48" t="s">
        <v>771</v>
      </c>
      <c r="F1033" s="48" t="str">
        <f>C1033</f>
        <v>5U80-000140-11 Rev C P-KIT TOP PHT</v>
      </c>
    </row>
    <row r="1034" spans="1:6">
      <c r="A1034" s="39" t="s">
        <v>1303</v>
      </c>
      <c r="C1034" s="47"/>
      <c r="F1034" s="47"/>
    </row>
    <row r="1035" spans="1:6" ht="55.5">
      <c r="A1035" s="39" t="s">
        <v>1303</v>
      </c>
      <c r="C1035" s="50" t="s">
        <v>1308</v>
      </c>
      <c r="F1035" s="50" t="str">
        <f>C1035</f>
        <v>JJFK25008428</v>
      </c>
    </row>
    <row r="1036" spans="1:6" ht="24.6" customHeight="1">
      <c r="A1036" s="39" t="s">
        <v>1303</v>
      </c>
    </row>
    <row r="1037" spans="1:6" ht="24.6" customHeight="1">
      <c r="A1037" s="39" t="s">
        <v>1306</v>
      </c>
      <c r="C1037" s="54" t="s">
        <v>948</v>
      </c>
      <c r="F1037" s="54" t="str">
        <f>C1037</f>
        <v>2026-02</v>
      </c>
    </row>
    <row r="1038" spans="1:6" ht="130.9" customHeight="1">
      <c r="A1038" s="39" t="s">
        <v>1305</v>
      </c>
      <c r="C1038" s="46">
        <v>149</v>
      </c>
      <c r="D1038" s="49"/>
      <c r="E1038" s="49"/>
      <c r="F1038" s="46">
        <f>C1038</f>
        <v>149</v>
      </c>
    </row>
    <row r="1039" spans="1:6">
      <c r="A1039" s="39" t="s">
        <v>1305</v>
      </c>
      <c r="C1039" s="47"/>
      <c r="F1039" s="47"/>
    </row>
    <row r="1040" spans="1:6" ht="17.25">
      <c r="A1040" s="39" t="s">
        <v>1305</v>
      </c>
      <c r="C1040" s="48" t="s">
        <v>771</v>
      </c>
      <c r="F1040" s="48" t="str">
        <f>C1040</f>
        <v>5U80-000140-11 Rev C P-KIT TOP PHT</v>
      </c>
    </row>
    <row r="1041" spans="1:6">
      <c r="A1041" s="39" t="s">
        <v>1305</v>
      </c>
      <c r="C1041" s="47"/>
      <c r="F1041" s="47"/>
    </row>
    <row r="1042" spans="1:6" ht="55.5">
      <c r="A1042" s="39" t="s">
        <v>1305</v>
      </c>
      <c r="C1042" s="50" t="s">
        <v>1311</v>
      </c>
      <c r="F1042" s="50" t="str">
        <f>C1042</f>
        <v>JJFK25008429</v>
      </c>
    </row>
    <row r="1043" spans="1:6" ht="24" customHeight="1">
      <c r="A1043" s="39" t="s">
        <v>1305</v>
      </c>
    </row>
    <row r="1044" spans="1:6" ht="25.15" customHeight="1">
      <c r="A1044" s="39" t="s">
        <v>1305</v>
      </c>
      <c r="C1044" s="54" t="s">
        <v>948</v>
      </c>
      <c r="F1044" s="54" t="str">
        <f>C1044</f>
        <v>2026-02</v>
      </c>
    </row>
    <row r="1045" spans="1:6" ht="130.9" customHeight="1">
      <c r="A1045" s="39" t="s">
        <v>1305</v>
      </c>
      <c r="C1045" s="46">
        <v>150</v>
      </c>
      <c r="F1045" s="46">
        <f>C1045</f>
        <v>150</v>
      </c>
    </row>
    <row r="1046" spans="1:6">
      <c r="A1046" s="39" t="s">
        <v>1305</v>
      </c>
      <c r="C1046" s="47"/>
      <c r="F1046" s="47"/>
    </row>
    <row r="1047" spans="1:6" ht="17.25">
      <c r="A1047" s="39" t="s">
        <v>1305</v>
      </c>
      <c r="C1047" s="48" t="s">
        <v>1313</v>
      </c>
      <c r="F1047" s="48" t="str">
        <f>C1047</f>
        <v>5U29-000028-11POWER DISTRIBU</v>
      </c>
    </row>
    <row r="1048" spans="1:6">
      <c r="A1048" s="39" t="s">
        <v>1305</v>
      </c>
      <c r="C1048" s="47"/>
      <c r="F1048" s="47"/>
    </row>
    <row r="1049" spans="1:6" ht="55.5">
      <c r="A1049" s="39" t="s">
        <v>1305</v>
      </c>
      <c r="C1049" s="50" t="s">
        <v>1312</v>
      </c>
      <c r="F1049" s="50" t="str">
        <f>C1049</f>
        <v>JJFK25008597</v>
      </c>
    </row>
    <row r="1050" spans="1:6" ht="24.6" customHeight="1">
      <c r="A1050" s="39" t="s">
        <v>1305</v>
      </c>
    </row>
    <row r="1051" spans="1:6" ht="24.6" customHeight="1">
      <c r="A1051" s="39" t="s">
        <v>1309</v>
      </c>
      <c r="C1051" s="54" t="s">
        <v>948</v>
      </c>
      <c r="F1051" s="54" t="str">
        <f>C1051</f>
        <v>2026-02</v>
      </c>
    </row>
    <row r="1052" spans="1:6" ht="130.9" customHeight="1">
      <c r="A1052" s="39" t="s">
        <v>1310</v>
      </c>
      <c r="C1052" s="46">
        <v>151</v>
      </c>
      <c r="D1052" s="49"/>
      <c r="E1052" s="49"/>
      <c r="F1052" s="46">
        <f>C1052</f>
        <v>151</v>
      </c>
    </row>
    <row r="1053" spans="1:6">
      <c r="A1053" s="39" t="s">
        <v>1309</v>
      </c>
      <c r="C1053" s="47"/>
      <c r="F1053" s="47"/>
    </row>
    <row r="1054" spans="1:6" ht="17.25">
      <c r="A1054" s="39" t="s">
        <v>1309</v>
      </c>
      <c r="C1054" s="48" t="s">
        <v>1005</v>
      </c>
      <c r="F1054" s="48" t="str">
        <f>C1054</f>
        <v>5U80-000577-11-P-KIT LLM2-SIDESTEPVTC</v>
      </c>
    </row>
    <row r="1055" spans="1:6">
      <c r="A1055" s="39" t="s">
        <v>1309</v>
      </c>
      <c r="C1055" s="47"/>
      <c r="F1055" s="47"/>
    </row>
    <row r="1056" spans="1:6" ht="55.5">
      <c r="A1056" s="39" t="s">
        <v>1309</v>
      </c>
      <c r="C1056" s="50" t="s">
        <v>1314</v>
      </c>
      <c r="F1056" s="50" t="str">
        <f>C1056</f>
        <v>JJFK25009035</v>
      </c>
    </row>
    <row r="1057" spans="1:6" ht="24" customHeight="1">
      <c r="A1057" s="39" t="s">
        <v>1309</v>
      </c>
    </row>
    <row r="1058" spans="1:6" ht="25.15" customHeight="1">
      <c r="A1058" s="39" t="s">
        <v>1309</v>
      </c>
      <c r="C1058" s="54" t="s">
        <v>948</v>
      </c>
      <c r="F1058" s="54" t="str">
        <f>C1058</f>
        <v>2026-02</v>
      </c>
    </row>
    <row r="1059" spans="1:6" ht="130.9" customHeight="1">
      <c r="A1059" s="39" t="s">
        <v>1309</v>
      </c>
      <c r="C1059" s="46">
        <v>152</v>
      </c>
      <c r="F1059" s="46">
        <f>C1059</f>
        <v>152</v>
      </c>
    </row>
    <row r="1060" spans="1:6">
      <c r="A1060" s="39" t="s">
        <v>1309</v>
      </c>
      <c r="C1060" s="47"/>
      <c r="F1060" s="47"/>
    </row>
    <row r="1061" spans="1:6" ht="17.25">
      <c r="A1061" s="39" t="s">
        <v>1309</v>
      </c>
      <c r="C1061" s="48" t="s">
        <v>771</v>
      </c>
      <c r="F1061" s="48" t="str">
        <f>C1061</f>
        <v>5U80-000140-11 Rev C P-KIT TOP PHT</v>
      </c>
    </row>
    <row r="1062" spans="1:6">
      <c r="A1062" s="39" t="s">
        <v>1309</v>
      </c>
      <c r="C1062" s="47"/>
      <c r="F1062" s="47"/>
    </row>
    <row r="1063" spans="1:6" ht="55.5">
      <c r="A1063" s="39" t="s">
        <v>1309</v>
      </c>
      <c r="C1063" s="50" t="s">
        <v>1462</v>
      </c>
      <c r="F1063" s="50" t="str">
        <f>C1063</f>
        <v>JJFK25009278</v>
      </c>
    </row>
    <row r="1064" spans="1:6" ht="24.6" customHeight="1">
      <c r="A1064" s="39" t="s">
        <v>1309</v>
      </c>
    </row>
    <row r="1065" spans="1:6" ht="24.6" customHeight="1">
      <c r="A1065" s="39" t="s">
        <v>1449</v>
      </c>
      <c r="C1065" s="54" t="s">
        <v>948</v>
      </c>
      <c r="F1065" s="54" t="str">
        <f>C1065</f>
        <v>2026-02</v>
      </c>
    </row>
    <row r="1066" spans="1:6" ht="130.9" customHeight="1">
      <c r="A1066" s="39" t="s">
        <v>1448</v>
      </c>
      <c r="C1066" s="46">
        <v>153</v>
      </c>
      <c r="D1066" s="49"/>
      <c r="E1066" s="49"/>
      <c r="F1066" s="46">
        <f>C1066</f>
        <v>153</v>
      </c>
    </row>
    <row r="1067" spans="1:6">
      <c r="A1067" s="39" t="s">
        <v>1448</v>
      </c>
      <c r="C1067" s="47"/>
      <c r="F1067" s="47"/>
    </row>
    <row r="1068" spans="1:6" ht="17.25">
      <c r="A1068" s="39" t="s">
        <v>1448</v>
      </c>
      <c r="C1068" s="48" t="s">
        <v>946</v>
      </c>
      <c r="F1068" s="48" t="str">
        <f>C1068</f>
        <v>5U80-000082-11-P-KIT FRAME STEP PM CS45</v>
      </c>
    </row>
    <row r="1069" spans="1:6">
      <c r="A1069" s="39" t="s">
        <v>1448</v>
      </c>
      <c r="C1069" s="47"/>
      <c r="F1069" s="47"/>
    </row>
    <row r="1070" spans="1:6" ht="55.5">
      <c r="A1070" s="39" t="s">
        <v>1448</v>
      </c>
      <c r="C1070" s="50" t="s">
        <v>1463</v>
      </c>
      <c r="F1070" s="50" t="str">
        <f>C1070</f>
        <v>JJFK25009304</v>
      </c>
    </row>
    <row r="1071" spans="1:6" ht="24" customHeight="1">
      <c r="A1071" s="39" t="s">
        <v>1448</v>
      </c>
    </row>
    <row r="1072" spans="1:6" ht="25.15" customHeight="1">
      <c r="A1072" s="39" t="s">
        <v>1448</v>
      </c>
      <c r="C1072" s="54" t="s">
        <v>948</v>
      </c>
      <c r="F1072" s="54" t="str">
        <f>C1072</f>
        <v>2026-02</v>
      </c>
    </row>
    <row r="1073" spans="1:6" ht="130.9" customHeight="1">
      <c r="A1073" s="39" t="s">
        <v>1448</v>
      </c>
      <c r="C1073" s="46">
        <v>154</v>
      </c>
      <c r="F1073" s="46">
        <f>C1073</f>
        <v>154</v>
      </c>
    </row>
    <row r="1074" spans="1:6">
      <c r="A1074" s="39" t="s">
        <v>1448</v>
      </c>
      <c r="C1074" s="47"/>
      <c r="F1074" s="47"/>
    </row>
    <row r="1075" spans="1:6" ht="17.25">
      <c r="A1075" s="39" t="s">
        <v>1448</v>
      </c>
      <c r="C1075" s="48" t="s">
        <v>875</v>
      </c>
      <c r="F1075" s="48" t="str">
        <f>C1075</f>
        <v>CX29-000006-14P4-P-KIT LLM-SIDE STEP VTH</v>
      </c>
    </row>
    <row r="1076" spans="1:6">
      <c r="A1076" s="39" t="s">
        <v>1448</v>
      </c>
      <c r="C1076" s="47"/>
      <c r="F1076" s="47"/>
    </row>
    <row r="1077" spans="1:6" ht="55.5">
      <c r="A1077" s="39" t="s">
        <v>1448</v>
      </c>
      <c r="C1077" s="50" t="s">
        <v>1464</v>
      </c>
      <c r="F1077" s="50" t="str">
        <f>C1077</f>
        <v>JJFK25009305</v>
      </c>
    </row>
    <row r="1078" spans="1:6" ht="24.6" customHeight="1">
      <c r="A1078" s="39" t="s">
        <v>1448</v>
      </c>
    </row>
    <row r="1079" spans="1:6" ht="24.6" customHeight="1">
      <c r="A1079" s="39" t="s">
        <v>1451</v>
      </c>
      <c r="C1079" s="54" t="s">
        <v>948</v>
      </c>
      <c r="F1079" s="54" t="str">
        <f>C1079</f>
        <v>2026-02</v>
      </c>
    </row>
    <row r="1080" spans="1:6" ht="130.9" customHeight="1">
      <c r="A1080" s="39" t="s">
        <v>1450</v>
      </c>
      <c r="C1080" s="46">
        <v>155</v>
      </c>
      <c r="D1080" s="49"/>
      <c r="E1080" s="49"/>
      <c r="F1080" s="46">
        <f>C1080</f>
        <v>155</v>
      </c>
    </row>
    <row r="1081" spans="1:6">
      <c r="A1081" s="39" t="s">
        <v>1450</v>
      </c>
      <c r="C1081" s="47"/>
      <c r="F1081" s="47"/>
    </row>
    <row r="1082" spans="1:6" ht="17.25">
      <c r="A1082" s="39" t="s">
        <v>1450</v>
      </c>
      <c r="C1082" s="48" t="s">
        <v>736</v>
      </c>
      <c r="F1082" s="48" t="str">
        <f>C1082</f>
        <v>5U80-000154-12-P-KIT BOTTOM COR</v>
      </c>
    </row>
    <row r="1083" spans="1:6">
      <c r="A1083" s="39" t="s">
        <v>1450</v>
      </c>
      <c r="C1083" s="47"/>
      <c r="F1083" s="47"/>
    </row>
    <row r="1084" spans="1:6" ht="55.5">
      <c r="A1084" s="39" t="s">
        <v>1450</v>
      </c>
      <c r="C1084" s="50" t="s">
        <v>1452</v>
      </c>
      <c r="F1084" s="50" t="str">
        <f>C1084</f>
        <v>JJFK25007694-1/6</v>
      </c>
    </row>
    <row r="1085" spans="1:6" ht="24" customHeight="1">
      <c r="A1085" s="39" t="s">
        <v>1450</v>
      </c>
    </row>
    <row r="1086" spans="1:6" ht="25.15" customHeight="1">
      <c r="A1086" s="39" t="s">
        <v>1450</v>
      </c>
      <c r="C1086" s="54" t="s">
        <v>948</v>
      </c>
      <c r="F1086" s="54" t="str">
        <f>C1086</f>
        <v>2026-02</v>
      </c>
    </row>
    <row r="1087" spans="1:6" ht="130.9" customHeight="1">
      <c r="A1087" s="39" t="s">
        <v>1450</v>
      </c>
      <c r="C1087" s="46">
        <v>156</v>
      </c>
      <c r="F1087" s="46">
        <f>C1087</f>
        <v>156</v>
      </c>
    </row>
    <row r="1088" spans="1:6">
      <c r="A1088" s="39" t="s">
        <v>1450</v>
      </c>
      <c r="C1088" s="47"/>
      <c r="F1088" s="47"/>
    </row>
    <row r="1089" spans="1:6" ht="17.25">
      <c r="A1089" s="39" t="s">
        <v>1450</v>
      </c>
      <c r="C1089" s="48" t="s">
        <v>270</v>
      </c>
      <c r="F1089" s="48" t="str">
        <f>C1089</f>
        <v>5U80-000154-12-P-KIT BOTTOM COR</v>
      </c>
    </row>
    <row r="1090" spans="1:6">
      <c r="A1090" s="39" t="s">
        <v>1450</v>
      </c>
      <c r="C1090" s="47"/>
      <c r="F1090" s="47"/>
    </row>
    <row r="1091" spans="1:6" ht="55.5">
      <c r="A1091" s="39" t="s">
        <v>1450</v>
      </c>
      <c r="C1091" s="50" t="s">
        <v>1453</v>
      </c>
      <c r="F1091" s="50" t="str">
        <f>C1091</f>
        <v>JJFK25007694-2/6</v>
      </c>
    </row>
    <row r="1092" spans="1:6" ht="24.6" customHeight="1">
      <c r="A1092" s="39" t="s">
        <v>1450</v>
      </c>
    </row>
    <row r="1093" spans="1:6" ht="24.6" customHeight="1">
      <c r="A1093" s="39" t="s">
        <v>1455</v>
      </c>
      <c r="C1093" s="54" t="s">
        <v>948</v>
      </c>
      <c r="F1093" s="54" t="str">
        <f>C1093</f>
        <v>2026-02</v>
      </c>
    </row>
    <row r="1094" spans="1:6" ht="130.9" customHeight="1">
      <c r="A1094" s="39" t="s">
        <v>1454</v>
      </c>
      <c r="C1094" s="46">
        <v>157</v>
      </c>
      <c r="D1094" s="49"/>
      <c r="E1094" s="49"/>
      <c r="F1094" s="46">
        <f>C1094</f>
        <v>157</v>
      </c>
    </row>
    <row r="1095" spans="1:6">
      <c r="A1095" s="39" t="s">
        <v>1454</v>
      </c>
      <c r="C1095" s="47"/>
      <c r="F1095" s="47"/>
    </row>
    <row r="1096" spans="1:6" ht="17.25">
      <c r="A1096" s="39" t="s">
        <v>1454</v>
      </c>
      <c r="C1096" s="48" t="s">
        <v>270</v>
      </c>
      <c r="F1096" s="48" t="str">
        <f>C1096</f>
        <v>5U80-000154-12-P-KIT BOTTOM COR</v>
      </c>
    </row>
    <row r="1097" spans="1:6">
      <c r="A1097" s="39" t="s">
        <v>1454</v>
      </c>
      <c r="C1097" s="47"/>
      <c r="F1097" s="47"/>
    </row>
    <row r="1098" spans="1:6" ht="55.5">
      <c r="A1098" s="39" t="s">
        <v>1454</v>
      </c>
      <c r="C1098" s="50" t="s">
        <v>1456</v>
      </c>
      <c r="F1098" s="50" t="str">
        <f>C1098</f>
        <v>JJFK25007694-3/6</v>
      </c>
    </row>
    <row r="1099" spans="1:6" ht="24" customHeight="1">
      <c r="A1099" s="39" t="s">
        <v>1454</v>
      </c>
    </row>
    <row r="1100" spans="1:6" ht="25.15" customHeight="1">
      <c r="A1100" s="39" t="s">
        <v>1454</v>
      </c>
      <c r="C1100" s="54" t="s">
        <v>948</v>
      </c>
      <c r="F1100" s="54" t="str">
        <f>C1100</f>
        <v>2026-02</v>
      </c>
    </row>
    <row r="1101" spans="1:6" ht="130.9" customHeight="1">
      <c r="A1101" s="39" t="s">
        <v>1454</v>
      </c>
      <c r="C1101" s="46">
        <v>158</v>
      </c>
      <c r="F1101" s="46">
        <f>C1101</f>
        <v>158</v>
      </c>
    </row>
    <row r="1102" spans="1:6">
      <c r="A1102" s="39" t="s">
        <v>1454</v>
      </c>
      <c r="C1102" s="47"/>
      <c r="F1102" s="47"/>
    </row>
    <row r="1103" spans="1:6" ht="17.25">
      <c r="A1103" s="39" t="s">
        <v>1454</v>
      </c>
      <c r="C1103" s="48" t="s">
        <v>270</v>
      </c>
      <c r="F1103" s="48" t="str">
        <f>C1103</f>
        <v>5U80-000154-12-P-KIT BOTTOM COR</v>
      </c>
    </row>
    <row r="1104" spans="1:6">
      <c r="A1104" s="39" t="s">
        <v>1454</v>
      </c>
      <c r="C1104" s="47"/>
      <c r="F1104" s="47"/>
    </row>
    <row r="1105" spans="1:6" ht="55.5">
      <c r="A1105" s="39" t="s">
        <v>1454</v>
      </c>
      <c r="C1105" s="50" t="s">
        <v>1457</v>
      </c>
      <c r="F1105" s="50" t="str">
        <f>C1105</f>
        <v>JJFK25007694-4/6</v>
      </c>
    </row>
    <row r="1106" spans="1:6" ht="24.6" customHeight="1">
      <c r="A1106" s="39" t="s">
        <v>1454</v>
      </c>
    </row>
    <row r="1107" spans="1:6" ht="24.6" customHeight="1">
      <c r="A1107" s="39" t="s">
        <v>1459</v>
      </c>
      <c r="C1107" s="54" t="s">
        <v>948</v>
      </c>
      <c r="F1107" s="54" t="str">
        <f>C1107</f>
        <v>2026-02</v>
      </c>
    </row>
    <row r="1108" spans="1:6" ht="130.9" customHeight="1">
      <c r="A1108" s="39" t="s">
        <v>1458</v>
      </c>
      <c r="C1108" s="46">
        <v>159</v>
      </c>
      <c r="D1108" s="49"/>
      <c r="E1108" s="49"/>
      <c r="F1108" s="46">
        <f>C1108</f>
        <v>159</v>
      </c>
    </row>
    <row r="1109" spans="1:6">
      <c r="A1109" s="39" t="s">
        <v>1458</v>
      </c>
      <c r="C1109" s="47"/>
      <c r="F1109" s="47"/>
    </row>
    <row r="1110" spans="1:6" ht="17.25">
      <c r="A1110" s="39" t="s">
        <v>1458</v>
      </c>
      <c r="C1110" s="48" t="s">
        <v>270</v>
      </c>
      <c r="F1110" s="48" t="str">
        <f>C1110</f>
        <v>5U80-000154-12-P-KIT BOTTOM COR</v>
      </c>
    </row>
    <row r="1111" spans="1:6">
      <c r="A1111" s="39" t="s">
        <v>1458</v>
      </c>
      <c r="C1111" s="47"/>
      <c r="F1111" s="47"/>
    </row>
    <row r="1112" spans="1:6" ht="55.5">
      <c r="A1112" s="39" t="s">
        <v>1458</v>
      </c>
      <c r="C1112" s="50" t="s">
        <v>1460</v>
      </c>
      <c r="F1112" s="50" t="str">
        <f>C1112</f>
        <v>JJFK25007694-5/6</v>
      </c>
    </row>
    <row r="1113" spans="1:6" ht="24" customHeight="1">
      <c r="A1113" s="39" t="s">
        <v>1458</v>
      </c>
    </row>
    <row r="1114" spans="1:6" ht="25.15" customHeight="1">
      <c r="A1114" s="39" t="s">
        <v>1458</v>
      </c>
      <c r="C1114" s="54" t="s">
        <v>948</v>
      </c>
      <c r="F1114" s="54" t="str">
        <f>C1114</f>
        <v>2026-02</v>
      </c>
    </row>
    <row r="1115" spans="1:6" ht="130.9" customHeight="1">
      <c r="A1115" s="39" t="s">
        <v>1458</v>
      </c>
      <c r="C1115" s="46">
        <v>160</v>
      </c>
      <c r="F1115" s="46">
        <f>C1115</f>
        <v>160</v>
      </c>
    </row>
    <row r="1116" spans="1:6">
      <c r="A1116" s="39" t="s">
        <v>1458</v>
      </c>
      <c r="C1116" s="47"/>
      <c r="F1116" s="47"/>
    </row>
    <row r="1117" spans="1:6" ht="17.25">
      <c r="A1117" s="39" t="s">
        <v>1458</v>
      </c>
      <c r="C1117" s="48" t="s">
        <v>270</v>
      </c>
      <c r="F1117" s="48" t="str">
        <f>C1117</f>
        <v>5U80-000154-12-P-KIT BOTTOM COR</v>
      </c>
    </row>
    <row r="1118" spans="1:6">
      <c r="A1118" s="39" t="s">
        <v>1458</v>
      </c>
      <c r="C1118" s="47"/>
      <c r="F1118" s="47"/>
    </row>
    <row r="1119" spans="1:6" ht="55.5">
      <c r="A1119" s="39" t="s">
        <v>1458</v>
      </c>
      <c r="C1119" s="50" t="s">
        <v>1461</v>
      </c>
      <c r="F1119" s="50" t="str">
        <f>C1119</f>
        <v>JJFK25007694-6/6</v>
      </c>
    </row>
    <row r="1120" spans="1:6" ht="24.6" customHeight="1">
      <c r="A1120" s="39" t="s">
        <v>1458</v>
      </c>
    </row>
    <row r="1121" spans="1:6" ht="24.6" customHeight="1">
      <c r="A1121" s="39" t="s">
        <v>1548</v>
      </c>
      <c r="C1121" s="54" t="s">
        <v>948</v>
      </c>
      <c r="F1121" s="54" t="str">
        <f>C1121</f>
        <v>2026-02</v>
      </c>
    </row>
    <row r="1122" spans="1:6" ht="130.9" customHeight="1">
      <c r="A1122" s="39" t="s">
        <v>1547</v>
      </c>
      <c r="C1122" s="46">
        <v>161</v>
      </c>
      <c r="D1122" s="49"/>
      <c r="E1122" s="49"/>
      <c r="F1122" s="46">
        <f>C1122</f>
        <v>161</v>
      </c>
    </row>
    <row r="1123" spans="1:6">
      <c r="A1123" s="39" t="s">
        <v>1547</v>
      </c>
      <c r="C1123" s="47"/>
      <c r="F1123" s="47"/>
    </row>
    <row r="1124" spans="1:6" ht="17.25">
      <c r="A1124" s="39" t="s">
        <v>1547</v>
      </c>
      <c r="C1124" s="48" t="s">
        <v>946</v>
      </c>
      <c r="F1124" s="48" t="str">
        <f>C1124</f>
        <v>5U80-000082-11-P-KIT FRAME STEP PM CS45</v>
      </c>
    </row>
    <row r="1125" spans="1:6">
      <c r="A1125" s="39" t="s">
        <v>1547</v>
      </c>
      <c r="C1125" s="47"/>
      <c r="F1125" s="47"/>
    </row>
    <row r="1126" spans="1:6" ht="55.5">
      <c r="A1126" s="39" t="s">
        <v>1547</v>
      </c>
      <c r="C1126" s="50" t="s">
        <v>1549</v>
      </c>
      <c r="F1126" s="50" t="str">
        <f>C1126</f>
        <v>JJFK25009393-1/2</v>
      </c>
    </row>
    <row r="1127" spans="1:6" ht="24" customHeight="1">
      <c r="A1127" s="39" t="s">
        <v>1547</v>
      </c>
    </row>
    <row r="1128" spans="1:6" ht="25.15" customHeight="1">
      <c r="A1128" s="39" t="s">
        <v>1547</v>
      </c>
      <c r="C1128" s="54" t="s">
        <v>948</v>
      </c>
      <c r="F1128" s="54" t="str">
        <f>C1128</f>
        <v>2026-02</v>
      </c>
    </row>
    <row r="1129" spans="1:6" ht="130.9" customHeight="1">
      <c r="A1129" s="39" t="s">
        <v>1547</v>
      </c>
      <c r="C1129" s="46">
        <v>162</v>
      </c>
      <c r="F1129" s="46">
        <f>C1129</f>
        <v>162</v>
      </c>
    </row>
    <row r="1130" spans="1:6">
      <c r="A1130" s="39" t="s">
        <v>1547</v>
      </c>
      <c r="C1130" s="47"/>
      <c r="F1130" s="47"/>
    </row>
    <row r="1131" spans="1:6" ht="17.25">
      <c r="A1131" s="39" t="s">
        <v>1547</v>
      </c>
      <c r="C1131" s="48" t="s">
        <v>919</v>
      </c>
      <c r="F1131" s="48" t="str">
        <f>C1131</f>
        <v>5U80-000082-11-P-KIT FRAME STEP PM CS45</v>
      </c>
    </row>
    <row r="1132" spans="1:6">
      <c r="A1132" s="39" t="s">
        <v>1547</v>
      </c>
      <c r="C1132" s="47"/>
      <c r="F1132" s="47"/>
    </row>
    <row r="1133" spans="1:6" ht="55.5">
      <c r="A1133" s="39" t="s">
        <v>1547</v>
      </c>
      <c r="C1133" s="50" t="s">
        <v>1550</v>
      </c>
      <c r="F1133" s="50" t="str">
        <f>C1133</f>
        <v>JJFK25009393-2/2</v>
      </c>
    </row>
    <row r="1134" spans="1:6" ht="24.6" customHeight="1">
      <c r="A1134" s="39" t="s">
        <v>1547</v>
      </c>
    </row>
  </sheetData>
  <phoneticPr fontId="1"/>
  <printOptions horizontalCentered="1" verticalCentered="1"/>
  <pageMargins left="0" right="0" top="0" bottom="0" header="0.31496062992125984" footer="0.31496062992125984"/>
  <pageSetup paperSize="9" orientation="landscape" r:id="rId1"/>
  <rowBreaks count="18" manualBreakCount="18">
    <brk id="350" max="6" man="1"/>
    <brk id="364" min="1" max="6" man="1"/>
    <brk id="378" min="1" max="6" man="1"/>
    <brk id="392" min="1" max="6" man="1"/>
    <brk id="406" min="1" max="6" man="1"/>
    <brk id="420" min="1" max="6" man="1"/>
    <brk id="434" min="1" max="6" man="1"/>
    <brk id="448" min="1" max="6" man="1"/>
    <brk id="462" min="1" max="6" man="1"/>
    <brk id="476" min="1" max="6" man="1"/>
    <brk id="490" min="1" max="6" man="1"/>
    <brk id="560" min="1" max="6" man="1"/>
    <brk id="574" min="1" max="6" man="1"/>
    <brk id="588" min="1" max="6" man="1"/>
    <brk id="602" min="1" max="6" man="1"/>
    <brk id="616" min="1" max="6" man="1"/>
    <brk id="630" min="1" max="6" man="1"/>
    <brk id="644" min="1" max="6"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82917-5812-4539-8D13-D31CB9A5504C}">
  <sheetPr codeName="Sheet6"/>
  <dimension ref="A1:F1442"/>
  <sheetViews>
    <sheetView view="pageBreakPreview" topLeftCell="A1411" zoomScale="75" zoomScaleNormal="100" zoomScaleSheetLayoutView="75" workbookViewId="0">
      <selection activeCell="J751" sqref="J751"/>
    </sheetView>
  </sheetViews>
  <sheetFormatPr defaultColWidth="8.75" defaultRowHeight="13.5"/>
  <cols>
    <col min="1" max="1" width="9.75" style="39" bestFit="1" customWidth="1"/>
    <col min="2" max="2" width="4.125" style="38" customWidth="1"/>
    <col min="3" max="3" width="57.875" style="38" bestFit="1" customWidth="1"/>
    <col min="4" max="5" width="4.375" style="38" customWidth="1"/>
    <col min="6" max="6" width="57.875" style="38" bestFit="1" customWidth="1"/>
    <col min="7" max="7" width="4.125" style="38" customWidth="1"/>
    <col min="8" max="16384" width="8.75" style="38"/>
  </cols>
  <sheetData>
    <row r="1" spans="1:6" ht="24.6" customHeight="1">
      <c r="A1" s="39" t="s">
        <v>582</v>
      </c>
      <c r="C1" s="54" t="s">
        <v>1465</v>
      </c>
      <c r="F1" s="54" t="str">
        <f>C1</f>
        <v>2026-03</v>
      </c>
    </row>
    <row r="2" spans="1:6" ht="130.9" customHeight="1">
      <c r="A2" s="39" t="s">
        <v>581</v>
      </c>
      <c r="C2" s="46">
        <v>1</v>
      </c>
      <c r="D2" s="49"/>
      <c r="E2" s="49"/>
      <c r="F2" s="46">
        <f>C2</f>
        <v>1</v>
      </c>
    </row>
    <row r="3" spans="1:6">
      <c r="A3" s="39" t="s">
        <v>581</v>
      </c>
      <c r="C3" s="47"/>
      <c r="F3" s="47"/>
    </row>
    <row r="4" spans="1:6" ht="17.25">
      <c r="A4" s="39" t="s">
        <v>581</v>
      </c>
      <c r="C4" s="48" t="s">
        <v>625</v>
      </c>
      <c r="F4" s="48" t="str">
        <f>C4</f>
        <v>5U80-000224-11-P-KIT LLM1-SIDE STEP 4LP</v>
      </c>
    </row>
    <row r="5" spans="1:6">
      <c r="A5" s="39" t="s">
        <v>581</v>
      </c>
      <c r="C5" s="47"/>
      <c r="F5" s="47"/>
    </row>
    <row r="6" spans="1:6" ht="55.5">
      <c r="A6" s="39" t="s">
        <v>581</v>
      </c>
      <c r="C6" s="50" t="s">
        <v>1466</v>
      </c>
      <c r="F6" s="50" t="str">
        <f>C6</f>
        <v>JJFK25008368</v>
      </c>
    </row>
    <row r="7" spans="1:6" ht="24" customHeight="1">
      <c r="A7" s="39" t="s">
        <v>581</v>
      </c>
    </row>
    <row r="8" spans="1:6" ht="25.15" customHeight="1">
      <c r="A8" s="39" t="s">
        <v>581</v>
      </c>
      <c r="C8" s="54" t="s">
        <v>1465</v>
      </c>
      <c r="F8" s="54" t="str">
        <f>C8</f>
        <v>2026-03</v>
      </c>
    </row>
    <row r="9" spans="1:6" ht="130.9" customHeight="1">
      <c r="A9" s="39" t="s">
        <v>581</v>
      </c>
      <c r="C9" s="46">
        <v>2</v>
      </c>
      <c r="F9" s="46">
        <f>C9</f>
        <v>2</v>
      </c>
    </row>
    <row r="10" spans="1:6">
      <c r="A10" s="39" t="s">
        <v>581</v>
      </c>
      <c r="C10" s="47"/>
      <c r="F10" s="47"/>
    </row>
    <row r="11" spans="1:6" ht="17.25">
      <c r="A11" s="39" t="s">
        <v>581</v>
      </c>
      <c r="C11" s="48" t="s">
        <v>628</v>
      </c>
      <c r="F11" s="48" t="str">
        <f>C11</f>
        <v>5U80-000226-11-P-KIT LLM2-SIDE STEP 4LP</v>
      </c>
    </row>
    <row r="12" spans="1:6">
      <c r="A12" s="39" t="s">
        <v>581</v>
      </c>
      <c r="C12" s="47"/>
      <c r="F12" s="47"/>
    </row>
    <row r="13" spans="1:6" ht="55.5">
      <c r="A13" s="39" t="s">
        <v>581</v>
      </c>
      <c r="C13" s="50" t="s">
        <v>1467</v>
      </c>
      <c r="F13" s="50" t="str">
        <f>C13</f>
        <v>JJFK25008369</v>
      </c>
    </row>
    <row r="14" spans="1:6" ht="24.6" customHeight="1">
      <c r="A14" s="39" t="s">
        <v>581</v>
      </c>
    </row>
    <row r="15" spans="1:6" ht="24.6" customHeight="1">
      <c r="A15" s="39" t="s">
        <v>583</v>
      </c>
      <c r="C15" s="54" t="s">
        <v>1465</v>
      </c>
      <c r="F15" s="54" t="str">
        <f>C15</f>
        <v>2026-03</v>
      </c>
    </row>
    <row r="16" spans="1:6" ht="130.9" customHeight="1">
      <c r="A16" s="39" t="s">
        <v>273</v>
      </c>
      <c r="C16" s="46">
        <v>3</v>
      </c>
      <c r="D16" s="49"/>
      <c r="E16" s="49"/>
      <c r="F16" s="46">
        <f>C16</f>
        <v>3</v>
      </c>
    </row>
    <row r="17" spans="1:6">
      <c r="A17" s="39" t="s">
        <v>273</v>
      </c>
      <c r="C17" s="47"/>
      <c r="F17" s="47"/>
    </row>
    <row r="18" spans="1:6" ht="17.25">
      <c r="A18" s="39" t="s">
        <v>273</v>
      </c>
      <c r="C18" s="48" t="s">
        <v>686</v>
      </c>
      <c r="F18" s="48" t="str">
        <f>C18</f>
        <v>5U92-500019-11-P-KIT FRAME STEP MAINTE</v>
      </c>
    </row>
    <row r="19" spans="1:6">
      <c r="A19" s="39" t="s">
        <v>273</v>
      </c>
      <c r="C19" s="47"/>
      <c r="F19" s="47"/>
    </row>
    <row r="20" spans="1:6" ht="55.5">
      <c r="A20" s="39" t="s">
        <v>273</v>
      </c>
      <c r="C20" s="50" t="s">
        <v>1469</v>
      </c>
      <c r="F20" s="50" t="str">
        <f>C20</f>
        <v>JJFK25008406-1/3</v>
      </c>
    </row>
    <row r="21" spans="1:6" ht="24" customHeight="1">
      <c r="A21" s="39" t="s">
        <v>273</v>
      </c>
    </row>
    <row r="22" spans="1:6" ht="25.15" customHeight="1">
      <c r="A22" s="39" t="s">
        <v>273</v>
      </c>
      <c r="C22" s="54" t="s">
        <v>1465</v>
      </c>
      <c r="F22" s="54" t="str">
        <f>C22</f>
        <v>2026-03</v>
      </c>
    </row>
    <row r="23" spans="1:6" ht="130.9" customHeight="1">
      <c r="A23" s="39" t="s">
        <v>273</v>
      </c>
      <c r="C23" s="46">
        <v>4</v>
      </c>
      <c r="F23" s="46">
        <f>C23</f>
        <v>4</v>
      </c>
    </row>
    <row r="24" spans="1:6">
      <c r="A24" s="39" t="s">
        <v>273</v>
      </c>
      <c r="C24" s="47"/>
      <c r="F24" s="47"/>
    </row>
    <row r="25" spans="1:6" ht="17.25">
      <c r="A25" s="39" t="s">
        <v>273</v>
      </c>
      <c r="C25" s="48" t="s">
        <v>434</v>
      </c>
      <c r="F25" s="48" t="str">
        <f>C25</f>
        <v>5U92-500019-11-P-KIT FRAME STEP MAINTE</v>
      </c>
    </row>
    <row r="26" spans="1:6">
      <c r="A26" s="39" t="s">
        <v>273</v>
      </c>
      <c r="C26" s="47"/>
      <c r="F26" s="47"/>
    </row>
    <row r="27" spans="1:6" ht="55.5">
      <c r="A27" s="39" t="s">
        <v>273</v>
      </c>
      <c r="C27" s="50" t="s">
        <v>1470</v>
      </c>
      <c r="F27" s="50" t="str">
        <f>C27</f>
        <v>JJFK25008406-2/3</v>
      </c>
    </row>
    <row r="28" spans="1:6" ht="24.6" customHeight="1">
      <c r="A28" s="39" t="s">
        <v>273</v>
      </c>
    </row>
    <row r="29" spans="1:6" ht="24.6" customHeight="1">
      <c r="A29" s="39" t="s">
        <v>586</v>
      </c>
      <c r="C29" s="54" t="s">
        <v>1465</v>
      </c>
      <c r="F29" s="54" t="str">
        <f>C29</f>
        <v>2026-03</v>
      </c>
    </row>
    <row r="30" spans="1:6" ht="130.9" customHeight="1">
      <c r="A30" s="39" t="s">
        <v>272</v>
      </c>
      <c r="C30" s="46">
        <v>5</v>
      </c>
      <c r="D30" s="49"/>
      <c r="E30" s="49"/>
      <c r="F30" s="46">
        <f>C30</f>
        <v>5</v>
      </c>
    </row>
    <row r="31" spans="1:6">
      <c r="A31" s="39" t="s">
        <v>272</v>
      </c>
      <c r="C31" s="47"/>
      <c r="F31" s="47"/>
    </row>
    <row r="32" spans="1:6" ht="17.25">
      <c r="A32" s="39" t="s">
        <v>272</v>
      </c>
      <c r="C32" s="48" t="s">
        <v>434</v>
      </c>
      <c r="F32" s="48" t="str">
        <f>C32</f>
        <v>5U92-500019-11-P-KIT FRAME STEP MAINTE</v>
      </c>
    </row>
    <row r="33" spans="1:6">
      <c r="A33" s="39" t="s">
        <v>272</v>
      </c>
      <c r="C33" s="47"/>
      <c r="F33" s="47"/>
    </row>
    <row r="34" spans="1:6" ht="55.5">
      <c r="A34" s="39" t="s">
        <v>272</v>
      </c>
      <c r="C34" s="50" t="s">
        <v>1471</v>
      </c>
      <c r="F34" s="50" t="str">
        <f>C34</f>
        <v>JJFK25008406-3/3</v>
      </c>
    </row>
    <row r="35" spans="1:6" ht="24" customHeight="1">
      <c r="A35" s="39" t="s">
        <v>272</v>
      </c>
    </row>
    <row r="36" spans="1:6" ht="25.15" customHeight="1">
      <c r="A36" s="39" t="s">
        <v>272</v>
      </c>
      <c r="C36" s="54" t="s">
        <v>1465</v>
      </c>
      <c r="F36" s="54" t="str">
        <f>C36</f>
        <v>2026-03</v>
      </c>
    </row>
    <row r="37" spans="1:6" ht="130.9" customHeight="1">
      <c r="A37" s="39" t="s">
        <v>272</v>
      </c>
      <c r="C37" s="46">
        <v>6</v>
      </c>
      <c r="F37" s="46">
        <f>C37</f>
        <v>6</v>
      </c>
    </row>
    <row r="38" spans="1:6">
      <c r="A38" s="39" t="s">
        <v>272</v>
      </c>
      <c r="C38" s="47"/>
      <c r="F38" s="47"/>
    </row>
    <row r="39" spans="1:6" ht="17.25">
      <c r="A39" s="39" t="s">
        <v>272</v>
      </c>
      <c r="C39" s="48" t="s">
        <v>946</v>
      </c>
      <c r="F39" s="48" t="str">
        <f>C39</f>
        <v>5U80-000082-11-P-KIT FRAME STEP PM CS45</v>
      </c>
    </row>
    <row r="40" spans="1:6">
      <c r="A40" s="39" t="s">
        <v>272</v>
      </c>
      <c r="C40" s="47"/>
      <c r="F40" s="47"/>
    </row>
    <row r="41" spans="1:6" ht="55.5">
      <c r="A41" s="39" t="s">
        <v>272</v>
      </c>
      <c r="C41" s="50" t="s">
        <v>1472</v>
      </c>
      <c r="F41" s="50" t="str">
        <f>C41</f>
        <v>JJFK25008459-1/2</v>
      </c>
    </row>
    <row r="42" spans="1:6" ht="24.6" customHeight="1">
      <c r="A42" s="39" t="s">
        <v>272</v>
      </c>
    </row>
    <row r="43" spans="1:6" ht="24.6" customHeight="1">
      <c r="A43" s="39" t="s">
        <v>591</v>
      </c>
      <c r="C43" s="54" t="s">
        <v>1465</v>
      </c>
      <c r="F43" s="54" t="str">
        <f>C43</f>
        <v>2026-03</v>
      </c>
    </row>
    <row r="44" spans="1:6" ht="130.9" customHeight="1">
      <c r="A44" s="39" t="s">
        <v>271</v>
      </c>
      <c r="C44" s="46">
        <v>7</v>
      </c>
      <c r="D44" s="49"/>
      <c r="E44" s="49"/>
      <c r="F44" s="46">
        <f>C44</f>
        <v>7</v>
      </c>
    </row>
    <row r="45" spans="1:6">
      <c r="A45" s="39" t="s">
        <v>271</v>
      </c>
      <c r="C45" s="47"/>
      <c r="F45" s="47"/>
    </row>
    <row r="46" spans="1:6" ht="17.25">
      <c r="A46" s="39" t="s">
        <v>271</v>
      </c>
      <c r="C46" s="48" t="s">
        <v>919</v>
      </c>
      <c r="F46" s="48" t="str">
        <f>C46</f>
        <v>5U80-000082-11-P-KIT FRAME STEP PM CS45</v>
      </c>
    </row>
    <row r="47" spans="1:6">
      <c r="A47" s="39" t="s">
        <v>271</v>
      </c>
      <c r="C47" s="47"/>
      <c r="F47" s="47"/>
    </row>
    <row r="48" spans="1:6" ht="55.5">
      <c r="A48" s="39" t="s">
        <v>271</v>
      </c>
      <c r="C48" s="50" t="s">
        <v>1473</v>
      </c>
      <c r="F48" s="50" t="str">
        <f>C48</f>
        <v>JJFK25008459-2/2</v>
      </c>
    </row>
    <row r="49" spans="1:6" ht="24" customHeight="1">
      <c r="A49" s="39" t="s">
        <v>271</v>
      </c>
    </row>
    <row r="50" spans="1:6" ht="25.15" customHeight="1">
      <c r="A50" s="39" t="s">
        <v>271</v>
      </c>
      <c r="C50" s="54" t="s">
        <v>1465</v>
      </c>
      <c r="F50" s="54" t="str">
        <f>C50</f>
        <v>2026-03</v>
      </c>
    </row>
    <row r="51" spans="1:6" ht="130.9" customHeight="1">
      <c r="A51" s="39" t="s">
        <v>271</v>
      </c>
      <c r="C51" s="46">
        <v>8</v>
      </c>
      <c r="F51" s="46">
        <f>C51</f>
        <v>8</v>
      </c>
    </row>
    <row r="52" spans="1:6">
      <c r="A52" s="39" t="s">
        <v>271</v>
      </c>
      <c r="C52" s="47"/>
      <c r="F52" s="47"/>
    </row>
    <row r="53" spans="1:6" ht="17.25">
      <c r="A53" s="39" t="s">
        <v>271</v>
      </c>
      <c r="C53" s="48" t="s">
        <v>771</v>
      </c>
      <c r="F53" s="48" t="str">
        <f>C53</f>
        <v>5U80-000140-11 Rev C P-KIT TOP PHT</v>
      </c>
    </row>
    <row r="54" spans="1:6">
      <c r="A54" s="39" t="s">
        <v>271</v>
      </c>
      <c r="C54" s="47"/>
      <c r="F54" s="47"/>
    </row>
    <row r="55" spans="1:6" ht="55.5">
      <c r="A55" s="39" t="s">
        <v>271</v>
      </c>
      <c r="C55" s="50" t="s">
        <v>1478</v>
      </c>
      <c r="F55" s="50" t="str">
        <f>C55</f>
        <v>JJFK25008430</v>
      </c>
    </row>
    <row r="56" spans="1:6" ht="24.6" customHeight="1">
      <c r="A56" s="39" t="s">
        <v>271</v>
      </c>
    </row>
    <row r="57" spans="1:6" ht="24.6" customHeight="1">
      <c r="A57" s="39" t="s">
        <v>592</v>
      </c>
      <c r="C57" s="54" t="s">
        <v>1465</v>
      </c>
      <c r="F57" s="54" t="str">
        <f>C57</f>
        <v>2026-03</v>
      </c>
    </row>
    <row r="58" spans="1:6" ht="130.9" customHeight="1">
      <c r="A58" s="39" t="s">
        <v>269</v>
      </c>
      <c r="C58" s="46">
        <v>9</v>
      </c>
      <c r="D58" s="49"/>
      <c r="E58" s="49"/>
      <c r="F58" s="46">
        <f>C58</f>
        <v>9</v>
      </c>
    </row>
    <row r="59" spans="1:6">
      <c r="A59" s="39" t="s">
        <v>269</v>
      </c>
      <c r="C59" s="47"/>
      <c r="F59" s="47"/>
    </row>
    <row r="60" spans="1:6" ht="17.25">
      <c r="A60" s="39" t="s">
        <v>269</v>
      </c>
      <c r="C60" s="48" t="s">
        <v>264</v>
      </c>
      <c r="F60" s="48" t="str">
        <f>C60</f>
        <v>5U80-000140-11 Rev C P-KIT TOP PHT</v>
      </c>
    </row>
    <row r="61" spans="1:6">
      <c r="A61" s="39" t="s">
        <v>269</v>
      </c>
      <c r="C61" s="47"/>
      <c r="F61" s="47"/>
    </row>
    <row r="62" spans="1:6" ht="55.5">
      <c r="A62" s="39" t="s">
        <v>269</v>
      </c>
      <c r="C62" s="50" t="s">
        <v>1480</v>
      </c>
      <c r="F62" s="50" t="str">
        <f>C62</f>
        <v>JJFK25008431</v>
      </c>
    </row>
    <row r="63" spans="1:6" ht="24" customHeight="1">
      <c r="A63" s="39" t="s">
        <v>269</v>
      </c>
    </row>
    <row r="64" spans="1:6" ht="25.15" customHeight="1">
      <c r="A64" s="39" t="s">
        <v>269</v>
      </c>
      <c r="C64" s="54" t="s">
        <v>1465</v>
      </c>
      <c r="F64" s="54" t="str">
        <f>C64</f>
        <v>2026-03</v>
      </c>
    </row>
    <row r="65" spans="1:6" ht="130.9" customHeight="1">
      <c r="A65" s="39" t="s">
        <v>269</v>
      </c>
      <c r="C65" s="46">
        <v>10</v>
      </c>
      <c r="F65" s="46">
        <f>C65</f>
        <v>10</v>
      </c>
    </row>
    <row r="66" spans="1:6">
      <c r="A66" s="39" t="s">
        <v>269</v>
      </c>
      <c r="C66" s="47"/>
      <c r="F66" s="47"/>
    </row>
    <row r="67" spans="1:6" ht="17.25">
      <c r="A67" s="39" t="s">
        <v>269</v>
      </c>
      <c r="C67" s="48" t="s">
        <v>264</v>
      </c>
      <c r="F67" s="48" t="str">
        <f>C67</f>
        <v>5U80-000140-11 Rev C P-KIT TOP PHT</v>
      </c>
    </row>
    <row r="68" spans="1:6">
      <c r="A68" s="39" t="s">
        <v>269</v>
      </c>
      <c r="C68" s="47"/>
      <c r="F68" s="47"/>
    </row>
    <row r="69" spans="1:6" ht="55.5">
      <c r="A69" s="39" t="s">
        <v>269</v>
      </c>
      <c r="C69" s="50" t="s">
        <v>1479</v>
      </c>
      <c r="F69" s="50" t="str">
        <f>C69</f>
        <v>JJFK25008432</v>
      </c>
    </row>
    <row r="70" spans="1:6" ht="24.6" customHeight="1">
      <c r="A70" s="39" t="s">
        <v>269</v>
      </c>
    </row>
    <row r="71" spans="1:6" ht="24.6" customHeight="1">
      <c r="A71" s="39" t="s">
        <v>596</v>
      </c>
      <c r="C71" s="54" t="s">
        <v>1465</v>
      </c>
      <c r="F71" s="54" t="str">
        <f>C71</f>
        <v>2026-03</v>
      </c>
    </row>
    <row r="72" spans="1:6" ht="130.9" customHeight="1">
      <c r="A72" s="39" t="s">
        <v>268</v>
      </c>
      <c r="C72" s="46">
        <v>11</v>
      </c>
      <c r="D72" s="49"/>
      <c r="E72" s="49"/>
      <c r="F72" s="46">
        <f>C72</f>
        <v>11</v>
      </c>
    </row>
    <row r="73" spans="1:6">
      <c r="A73" s="39" t="s">
        <v>268</v>
      </c>
      <c r="C73" s="47"/>
      <c r="F73" s="47"/>
    </row>
    <row r="74" spans="1:6" ht="17.25">
      <c r="A74" s="39" t="s">
        <v>268</v>
      </c>
      <c r="C74" s="48" t="s">
        <v>877</v>
      </c>
      <c r="F74" s="48" t="str">
        <f>C74</f>
        <v>AU29-000004-11-P-KIT STEP LARGE AU29-B</v>
      </c>
    </row>
    <row r="75" spans="1:6">
      <c r="A75" s="39" t="s">
        <v>268</v>
      </c>
      <c r="C75" s="47"/>
      <c r="F75" s="47"/>
    </row>
    <row r="76" spans="1:6" ht="55.5">
      <c r="A76" s="39" t="s">
        <v>268</v>
      </c>
      <c r="C76" s="50" t="s">
        <v>1481</v>
      </c>
      <c r="F76" s="50" t="str">
        <f>C76</f>
        <v>JJFK25008682-1/2</v>
      </c>
    </row>
    <row r="77" spans="1:6" ht="24" customHeight="1">
      <c r="A77" s="39" t="s">
        <v>268</v>
      </c>
    </row>
    <row r="78" spans="1:6" ht="25.15" customHeight="1">
      <c r="A78" s="39" t="s">
        <v>268</v>
      </c>
      <c r="C78" s="54" t="s">
        <v>1465</v>
      </c>
      <c r="F78" s="54" t="str">
        <f>C78</f>
        <v>2026-03</v>
      </c>
    </row>
    <row r="79" spans="1:6" ht="130.9" customHeight="1">
      <c r="A79" s="39" t="s">
        <v>268</v>
      </c>
      <c r="C79" s="46">
        <v>12</v>
      </c>
      <c r="F79" s="46">
        <f>C79</f>
        <v>12</v>
      </c>
    </row>
    <row r="80" spans="1:6">
      <c r="A80" s="39" t="s">
        <v>268</v>
      </c>
      <c r="C80" s="47"/>
      <c r="F80" s="47"/>
    </row>
    <row r="81" spans="1:6" ht="17.25">
      <c r="A81" s="39" t="s">
        <v>268</v>
      </c>
      <c r="C81" s="48" t="s">
        <v>856</v>
      </c>
      <c r="F81" s="48" t="str">
        <f>C81</f>
        <v>AU29-000004-11-P-KIT STEP LARGE AU29-B</v>
      </c>
    </row>
    <row r="82" spans="1:6">
      <c r="A82" s="39" t="s">
        <v>268</v>
      </c>
      <c r="C82" s="47"/>
      <c r="F82" s="47"/>
    </row>
    <row r="83" spans="1:6" ht="55.5">
      <c r="A83" s="39" t="s">
        <v>268</v>
      </c>
      <c r="C83" s="50" t="s">
        <v>1482</v>
      </c>
      <c r="F83" s="50" t="str">
        <f>C83</f>
        <v>JJFK25008682-2/2</v>
      </c>
    </row>
    <row r="84" spans="1:6" ht="24.6" customHeight="1">
      <c r="A84" s="39" t="s">
        <v>268</v>
      </c>
    </row>
    <row r="85" spans="1:6" ht="24.6" customHeight="1">
      <c r="A85" s="39" t="s">
        <v>599</v>
      </c>
      <c r="C85" s="54" t="s">
        <v>1465</v>
      </c>
      <c r="F85" s="54" t="str">
        <f>C85</f>
        <v>2026-03</v>
      </c>
    </row>
    <row r="86" spans="1:6" ht="130.9" customHeight="1">
      <c r="A86" s="39" t="s">
        <v>267</v>
      </c>
      <c r="C86" s="46">
        <v>13</v>
      </c>
      <c r="D86" s="49"/>
      <c r="E86" s="49"/>
      <c r="F86" s="46">
        <f>C86</f>
        <v>13</v>
      </c>
    </row>
    <row r="87" spans="1:6">
      <c r="A87" s="39" t="s">
        <v>267</v>
      </c>
      <c r="C87" s="47"/>
      <c r="F87" s="47"/>
    </row>
    <row r="88" spans="1:6" ht="17.25">
      <c r="A88" s="39" t="s">
        <v>267</v>
      </c>
      <c r="C88" s="48" t="s">
        <v>686</v>
      </c>
      <c r="F88" s="48" t="str">
        <f>C88</f>
        <v>5U92-500019-11-P-KIT FRAME STEP MAINTE</v>
      </c>
    </row>
    <row r="89" spans="1:6">
      <c r="A89" s="39" t="s">
        <v>267</v>
      </c>
      <c r="C89" s="47"/>
      <c r="F89" s="47"/>
    </row>
    <row r="90" spans="1:6" ht="55.5">
      <c r="A90" s="39" t="s">
        <v>267</v>
      </c>
      <c r="C90" s="50" t="s">
        <v>1483</v>
      </c>
      <c r="F90" s="50" t="str">
        <f>C90</f>
        <v>JJFK25008408-1/3</v>
      </c>
    </row>
    <row r="91" spans="1:6" ht="24" customHeight="1">
      <c r="A91" s="39" t="s">
        <v>267</v>
      </c>
    </row>
    <row r="92" spans="1:6" ht="25.15" customHeight="1">
      <c r="A92" s="39" t="s">
        <v>267</v>
      </c>
      <c r="C92" s="54" t="s">
        <v>1465</v>
      </c>
      <c r="F92" s="54" t="str">
        <f>C92</f>
        <v>2026-03</v>
      </c>
    </row>
    <row r="93" spans="1:6" ht="130.9" customHeight="1">
      <c r="A93" s="39" t="s">
        <v>267</v>
      </c>
      <c r="C93" s="46">
        <v>14</v>
      </c>
      <c r="F93" s="46">
        <f>C93</f>
        <v>14</v>
      </c>
    </row>
    <row r="94" spans="1:6">
      <c r="A94" s="39" t="s">
        <v>267</v>
      </c>
      <c r="C94" s="47"/>
      <c r="F94" s="47"/>
    </row>
    <row r="95" spans="1:6" ht="17.25">
      <c r="A95" s="39" t="s">
        <v>267</v>
      </c>
      <c r="C95" s="48" t="s">
        <v>434</v>
      </c>
      <c r="F95" s="48" t="str">
        <f>C95</f>
        <v>5U92-500019-11-P-KIT FRAME STEP MAINTE</v>
      </c>
    </row>
    <row r="96" spans="1:6">
      <c r="A96" s="39" t="s">
        <v>267</v>
      </c>
      <c r="C96" s="47"/>
      <c r="F96" s="47"/>
    </row>
    <row r="97" spans="1:6" ht="55.5">
      <c r="A97" s="39" t="s">
        <v>267</v>
      </c>
      <c r="C97" s="50" t="s">
        <v>1484</v>
      </c>
      <c r="F97" s="50" t="str">
        <f>C97</f>
        <v>JJFK25008408-2/3</v>
      </c>
    </row>
    <row r="98" spans="1:6" ht="24.6" customHeight="1">
      <c r="A98" s="39" t="s">
        <v>267</v>
      </c>
    </row>
    <row r="99" spans="1:6" ht="24.6" customHeight="1">
      <c r="A99" s="39" t="s">
        <v>603</v>
      </c>
      <c r="C99" s="54" t="s">
        <v>1465</v>
      </c>
      <c r="F99" s="54" t="str">
        <f>C99</f>
        <v>2026-03</v>
      </c>
    </row>
    <row r="100" spans="1:6" ht="130.9" customHeight="1">
      <c r="A100" s="39" t="s">
        <v>266</v>
      </c>
      <c r="C100" s="46">
        <v>15</v>
      </c>
      <c r="D100" s="49"/>
      <c r="E100" s="49"/>
      <c r="F100" s="46">
        <f>C100</f>
        <v>15</v>
      </c>
    </row>
    <row r="101" spans="1:6">
      <c r="A101" s="39" t="s">
        <v>266</v>
      </c>
      <c r="C101" s="47"/>
      <c r="F101" s="47"/>
    </row>
    <row r="102" spans="1:6" ht="17.25">
      <c r="A102" s="39" t="s">
        <v>266</v>
      </c>
      <c r="C102" s="48" t="s">
        <v>434</v>
      </c>
      <c r="F102" s="48" t="str">
        <f>C102</f>
        <v>5U92-500019-11-P-KIT FRAME STEP MAINTE</v>
      </c>
    </row>
    <row r="103" spans="1:6">
      <c r="A103" s="39" t="s">
        <v>266</v>
      </c>
      <c r="C103" s="47"/>
      <c r="F103" s="47"/>
    </row>
    <row r="104" spans="1:6" ht="55.5">
      <c r="A104" s="39" t="s">
        <v>266</v>
      </c>
      <c r="C104" s="50" t="s">
        <v>1485</v>
      </c>
      <c r="F104" s="50" t="str">
        <f>C104</f>
        <v>JJFK25008408-3/3</v>
      </c>
    </row>
    <row r="105" spans="1:6" ht="24" customHeight="1">
      <c r="A105" s="39" t="s">
        <v>266</v>
      </c>
    </row>
    <row r="106" spans="1:6" ht="25.15" customHeight="1">
      <c r="A106" s="39" t="s">
        <v>266</v>
      </c>
      <c r="C106" s="54" t="s">
        <v>1465</v>
      </c>
      <c r="F106" s="54" t="str">
        <f>C106</f>
        <v>2026-03</v>
      </c>
    </row>
    <row r="107" spans="1:6" ht="130.9" customHeight="1">
      <c r="A107" s="39" t="s">
        <v>266</v>
      </c>
      <c r="C107" s="46">
        <v>16</v>
      </c>
      <c r="F107" s="46">
        <f>C107</f>
        <v>16</v>
      </c>
    </row>
    <row r="108" spans="1:6">
      <c r="A108" s="39" t="s">
        <v>266</v>
      </c>
      <c r="C108" s="47"/>
      <c r="F108" s="47"/>
    </row>
    <row r="109" spans="1:6" ht="17.25">
      <c r="A109" s="39" t="s">
        <v>266</v>
      </c>
      <c r="C109" s="48" t="s">
        <v>946</v>
      </c>
      <c r="F109" s="48" t="str">
        <f>C109</f>
        <v>5U80-000082-11-P-KIT FRAME STEP PM CS45</v>
      </c>
    </row>
    <row r="110" spans="1:6">
      <c r="A110" s="39" t="s">
        <v>266</v>
      </c>
      <c r="C110" s="47"/>
      <c r="F110" s="47"/>
    </row>
    <row r="111" spans="1:6" ht="55.5">
      <c r="A111" s="39" t="s">
        <v>266</v>
      </c>
      <c r="C111" s="50" t="s">
        <v>1486</v>
      </c>
      <c r="F111" s="50" t="str">
        <f>C111</f>
        <v>JJFK25008460-1/6</v>
      </c>
    </row>
    <row r="112" spans="1:6" ht="24.6" customHeight="1">
      <c r="A112" s="39" t="s">
        <v>266</v>
      </c>
    </row>
    <row r="113" spans="1:6" ht="24.6" customHeight="1">
      <c r="A113" s="39" t="s">
        <v>604</v>
      </c>
      <c r="C113" s="54" t="s">
        <v>1465</v>
      </c>
      <c r="F113" s="54" t="str">
        <f>C113</f>
        <v>2026-03</v>
      </c>
    </row>
    <row r="114" spans="1:6" ht="130.9" customHeight="1">
      <c r="A114" s="39" t="s">
        <v>265</v>
      </c>
      <c r="C114" s="46">
        <v>17</v>
      </c>
      <c r="D114" s="49"/>
      <c r="E114" s="49"/>
      <c r="F114" s="46">
        <f>C114</f>
        <v>17</v>
      </c>
    </row>
    <row r="115" spans="1:6">
      <c r="A115" s="39" t="s">
        <v>265</v>
      </c>
      <c r="C115" s="47"/>
      <c r="F115" s="47"/>
    </row>
    <row r="116" spans="1:6" ht="17.25">
      <c r="A116" s="39" t="s">
        <v>265</v>
      </c>
      <c r="C116" s="48" t="s">
        <v>946</v>
      </c>
      <c r="F116" s="48" t="str">
        <f>C116</f>
        <v>5U80-000082-11-P-KIT FRAME STEP PM CS45</v>
      </c>
    </row>
    <row r="117" spans="1:6">
      <c r="A117" s="39" t="s">
        <v>265</v>
      </c>
      <c r="C117" s="47"/>
      <c r="F117" s="47"/>
    </row>
    <row r="118" spans="1:6" ht="55.5">
      <c r="A118" s="39" t="s">
        <v>265</v>
      </c>
      <c r="C118" s="50" t="s">
        <v>1487</v>
      </c>
      <c r="F118" s="50" t="str">
        <f>C118</f>
        <v>JJFK25008460-2/6</v>
      </c>
    </row>
    <row r="119" spans="1:6" ht="24" customHeight="1">
      <c r="A119" s="39" t="s">
        <v>265</v>
      </c>
    </row>
    <row r="120" spans="1:6" ht="25.15" customHeight="1">
      <c r="A120" s="39" t="s">
        <v>265</v>
      </c>
      <c r="C120" s="54" t="s">
        <v>1465</v>
      </c>
      <c r="F120" s="54" t="str">
        <f>C120</f>
        <v>2026-03</v>
      </c>
    </row>
    <row r="121" spans="1:6" ht="130.9" customHeight="1">
      <c r="A121" s="39" t="s">
        <v>265</v>
      </c>
      <c r="C121" s="46">
        <v>18</v>
      </c>
      <c r="F121" s="46">
        <f>C121</f>
        <v>18</v>
      </c>
    </row>
    <row r="122" spans="1:6">
      <c r="A122" s="39" t="s">
        <v>265</v>
      </c>
      <c r="C122" s="47"/>
      <c r="F122" s="47"/>
    </row>
    <row r="123" spans="1:6" ht="17.25">
      <c r="A123" s="39" t="s">
        <v>265</v>
      </c>
      <c r="C123" s="48" t="s">
        <v>946</v>
      </c>
      <c r="F123" s="48" t="str">
        <f>C123</f>
        <v>5U80-000082-11-P-KIT FRAME STEP PM CS45</v>
      </c>
    </row>
    <row r="124" spans="1:6">
      <c r="A124" s="39" t="s">
        <v>265</v>
      </c>
      <c r="C124" s="47"/>
      <c r="F124" s="47"/>
    </row>
    <row r="125" spans="1:6" ht="55.5">
      <c r="A125" s="39" t="s">
        <v>265</v>
      </c>
      <c r="C125" s="50" t="s">
        <v>1488</v>
      </c>
      <c r="F125" s="50" t="str">
        <f>C125</f>
        <v>JJFK25008460-3/6</v>
      </c>
    </row>
    <row r="126" spans="1:6" ht="24.6" customHeight="1">
      <c r="A126" s="39" t="s">
        <v>265</v>
      </c>
    </row>
    <row r="127" spans="1:6" ht="24.6" customHeight="1">
      <c r="A127" s="39" t="s">
        <v>610</v>
      </c>
      <c r="C127" s="54" t="s">
        <v>1465</v>
      </c>
      <c r="F127" s="54" t="str">
        <f>C127</f>
        <v>2026-03</v>
      </c>
    </row>
    <row r="128" spans="1:6" ht="130.9" customHeight="1">
      <c r="A128" s="39" t="s">
        <v>262</v>
      </c>
      <c r="C128" s="46">
        <v>19</v>
      </c>
      <c r="D128" s="49"/>
      <c r="E128" s="49"/>
      <c r="F128" s="46">
        <f>C128</f>
        <v>19</v>
      </c>
    </row>
    <row r="129" spans="1:6">
      <c r="A129" s="39" t="s">
        <v>262</v>
      </c>
      <c r="C129" s="47"/>
      <c r="F129" s="47"/>
    </row>
    <row r="130" spans="1:6" ht="17.25">
      <c r="A130" s="39" t="s">
        <v>262</v>
      </c>
      <c r="C130" s="48" t="s">
        <v>919</v>
      </c>
      <c r="F130" s="48" t="str">
        <f>C130</f>
        <v>5U80-000082-11-P-KIT FRAME STEP PM CS45</v>
      </c>
    </row>
    <row r="131" spans="1:6">
      <c r="A131" s="39" t="s">
        <v>262</v>
      </c>
      <c r="C131" s="47"/>
      <c r="F131" s="47"/>
    </row>
    <row r="132" spans="1:6" ht="55.5">
      <c r="A132" s="39" t="s">
        <v>262</v>
      </c>
      <c r="C132" s="50" t="s">
        <v>1489</v>
      </c>
      <c r="F132" s="50" t="str">
        <f>C132</f>
        <v>JJFK25008460-4/6</v>
      </c>
    </row>
    <row r="133" spans="1:6" ht="24" customHeight="1">
      <c r="A133" s="39" t="s">
        <v>262</v>
      </c>
    </row>
    <row r="134" spans="1:6" ht="25.15" customHeight="1">
      <c r="A134" s="39" t="s">
        <v>262</v>
      </c>
      <c r="C134" s="54" t="s">
        <v>1465</v>
      </c>
      <c r="F134" s="54" t="str">
        <f>C134</f>
        <v>2026-03</v>
      </c>
    </row>
    <row r="135" spans="1:6" ht="130.9" customHeight="1">
      <c r="A135" s="39" t="s">
        <v>262</v>
      </c>
      <c r="C135" s="46">
        <v>20</v>
      </c>
      <c r="F135" s="46">
        <f>C135</f>
        <v>20</v>
      </c>
    </row>
    <row r="136" spans="1:6">
      <c r="A136" s="39" t="s">
        <v>262</v>
      </c>
      <c r="C136" s="47"/>
      <c r="F136" s="47"/>
    </row>
    <row r="137" spans="1:6" ht="17.25">
      <c r="A137" s="39" t="s">
        <v>262</v>
      </c>
      <c r="C137" s="48" t="s">
        <v>919</v>
      </c>
      <c r="F137" s="48" t="str">
        <f>C137</f>
        <v>5U80-000082-11-P-KIT FRAME STEP PM CS45</v>
      </c>
    </row>
    <row r="138" spans="1:6">
      <c r="A138" s="39" t="s">
        <v>262</v>
      </c>
      <c r="C138" s="47"/>
      <c r="F138" s="47"/>
    </row>
    <row r="139" spans="1:6" ht="55.5">
      <c r="A139" s="39" t="s">
        <v>262</v>
      </c>
      <c r="C139" s="50" t="s">
        <v>1490</v>
      </c>
      <c r="F139" s="50" t="str">
        <f>C139</f>
        <v>JJFK25008460-5/6</v>
      </c>
    </row>
    <row r="140" spans="1:6" ht="24.6" customHeight="1">
      <c r="A140" s="39" t="s">
        <v>262</v>
      </c>
    </row>
    <row r="141" spans="1:6" ht="24.6" customHeight="1">
      <c r="A141" s="39" t="s">
        <v>615</v>
      </c>
      <c r="C141" s="54" t="s">
        <v>1465</v>
      </c>
      <c r="F141" s="54" t="str">
        <f>C141</f>
        <v>2026-03</v>
      </c>
    </row>
    <row r="142" spans="1:6" ht="130.9" customHeight="1">
      <c r="A142" s="39" t="s">
        <v>614</v>
      </c>
      <c r="C142" s="46">
        <v>21</v>
      </c>
      <c r="D142" s="49"/>
      <c r="E142" s="49"/>
      <c r="F142" s="46">
        <f>C142</f>
        <v>21</v>
      </c>
    </row>
    <row r="143" spans="1:6">
      <c r="A143" s="39" t="s">
        <v>614</v>
      </c>
      <c r="C143" s="47"/>
      <c r="F143" s="47"/>
    </row>
    <row r="144" spans="1:6" ht="17.25">
      <c r="A144" s="39" t="s">
        <v>614</v>
      </c>
      <c r="C144" s="48" t="s">
        <v>919</v>
      </c>
      <c r="F144" s="48" t="str">
        <f>C144</f>
        <v>5U80-000082-11-P-KIT FRAME STEP PM CS45</v>
      </c>
    </row>
    <row r="145" spans="1:6">
      <c r="A145" s="39" t="s">
        <v>614</v>
      </c>
      <c r="C145" s="47"/>
      <c r="F145" s="47"/>
    </row>
    <row r="146" spans="1:6" ht="55.5">
      <c r="A146" s="39" t="s">
        <v>614</v>
      </c>
      <c r="C146" s="50" t="s">
        <v>1491</v>
      </c>
      <c r="F146" s="50" t="str">
        <f>C146</f>
        <v>JJFK25008460-6/6</v>
      </c>
    </row>
    <row r="147" spans="1:6" ht="24" customHeight="1">
      <c r="A147" s="39" t="s">
        <v>614</v>
      </c>
    </row>
    <row r="148" spans="1:6" ht="25.15" customHeight="1">
      <c r="A148" s="39" t="s">
        <v>614</v>
      </c>
      <c r="C148" s="54" t="s">
        <v>1465</v>
      </c>
      <c r="F148" s="54" t="str">
        <f>C148</f>
        <v>2026-03</v>
      </c>
    </row>
    <row r="149" spans="1:6" ht="130.9" customHeight="1">
      <c r="A149" s="39" t="s">
        <v>614</v>
      </c>
      <c r="C149" s="46">
        <v>22</v>
      </c>
      <c r="F149" s="46">
        <f>C149</f>
        <v>22</v>
      </c>
    </row>
    <row r="150" spans="1:6">
      <c r="A150" s="39" t="s">
        <v>614</v>
      </c>
      <c r="C150" s="47"/>
      <c r="F150" s="47"/>
    </row>
    <row r="151" spans="1:6" ht="17.25">
      <c r="A151" s="39" t="s">
        <v>614</v>
      </c>
      <c r="C151" s="48" t="s">
        <v>771</v>
      </c>
      <c r="F151" s="48" t="str">
        <f>C151</f>
        <v>5U80-000140-11 Rev C P-KIT TOP PHT</v>
      </c>
    </row>
    <row r="152" spans="1:6">
      <c r="A152" s="39" t="s">
        <v>614</v>
      </c>
      <c r="C152" s="47"/>
      <c r="F152" s="47"/>
    </row>
    <row r="153" spans="1:6" ht="55.5">
      <c r="A153" s="39" t="s">
        <v>614</v>
      </c>
      <c r="C153" s="50" t="s">
        <v>1492</v>
      </c>
      <c r="F153" s="50" t="str">
        <f>C153</f>
        <v>JJFK25008433</v>
      </c>
    </row>
    <row r="154" spans="1:6" ht="24.6" customHeight="1">
      <c r="A154" s="39" t="s">
        <v>614</v>
      </c>
    </row>
    <row r="155" spans="1:6" ht="24.6" customHeight="1">
      <c r="A155" s="39" t="s">
        <v>618</v>
      </c>
      <c r="C155" s="54" t="s">
        <v>1465</v>
      </c>
      <c r="F155" s="54" t="str">
        <f>C155</f>
        <v>2026-03</v>
      </c>
    </row>
    <row r="156" spans="1:6" ht="130.9" customHeight="1">
      <c r="A156" s="39" t="s">
        <v>259</v>
      </c>
      <c r="C156" s="46">
        <v>23</v>
      </c>
      <c r="D156" s="49"/>
      <c r="E156" s="49"/>
      <c r="F156" s="46">
        <f>C156</f>
        <v>23</v>
      </c>
    </row>
    <row r="157" spans="1:6">
      <c r="A157" s="39" t="s">
        <v>259</v>
      </c>
      <c r="C157" s="47"/>
      <c r="F157" s="47"/>
    </row>
    <row r="158" spans="1:6" ht="17.25">
      <c r="A158" s="39" t="s">
        <v>259</v>
      </c>
      <c r="C158" s="48" t="s">
        <v>264</v>
      </c>
      <c r="F158" s="48" t="str">
        <f>C158</f>
        <v>5U80-000140-11 Rev C P-KIT TOP PHT</v>
      </c>
    </row>
    <row r="159" spans="1:6">
      <c r="A159" s="39" t="s">
        <v>259</v>
      </c>
      <c r="C159" s="47"/>
      <c r="F159" s="47"/>
    </row>
    <row r="160" spans="1:6" ht="55.5">
      <c r="A160" s="39" t="s">
        <v>259</v>
      </c>
      <c r="C160" s="50" t="s">
        <v>1493</v>
      </c>
      <c r="F160" s="50" t="str">
        <f>C160</f>
        <v>JJFK25008434</v>
      </c>
    </row>
    <row r="161" spans="1:6" ht="24" customHeight="1">
      <c r="A161" s="39" t="s">
        <v>259</v>
      </c>
    </row>
    <row r="162" spans="1:6" ht="25.15" customHeight="1">
      <c r="A162" s="39" t="s">
        <v>259</v>
      </c>
      <c r="C162" s="54" t="s">
        <v>1465</v>
      </c>
      <c r="F162" s="54" t="str">
        <f>C162</f>
        <v>2026-03</v>
      </c>
    </row>
    <row r="163" spans="1:6" ht="130.9" customHeight="1">
      <c r="A163" s="39" t="s">
        <v>259</v>
      </c>
      <c r="C163" s="46">
        <v>24</v>
      </c>
      <c r="F163" s="46">
        <f>C163</f>
        <v>24</v>
      </c>
    </row>
    <row r="164" spans="1:6">
      <c r="A164" s="39" t="s">
        <v>259</v>
      </c>
      <c r="C164" s="47"/>
      <c r="F164" s="47"/>
    </row>
    <row r="165" spans="1:6" ht="17.25">
      <c r="A165" s="39" t="s">
        <v>259</v>
      </c>
      <c r="C165" s="48" t="s">
        <v>264</v>
      </c>
      <c r="F165" s="48" t="str">
        <f>C165</f>
        <v>5U80-000140-11 Rev C P-KIT TOP PHT</v>
      </c>
    </row>
    <row r="166" spans="1:6">
      <c r="A166" s="39" t="s">
        <v>259</v>
      </c>
      <c r="C166" s="47"/>
      <c r="F166" s="47"/>
    </row>
    <row r="167" spans="1:6" ht="55.5">
      <c r="A167" s="39" t="s">
        <v>259</v>
      </c>
      <c r="C167" s="50" t="s">
        <v>1494</v>
      </c>
      <c r="F167" s="50" t="str">
        <f>C167</f>
        <v>JJFK25008435</v>
      </c>
    </row>
    <row r="168" spans="1:6" ht="24.6" customHeight="1">
      <c r="A168" s="39" t="s">
        <v>259</v>
      </c>
    </row>
    <row r="169" spans="1:6" ht="24.6" customHeight="1">
      <c r="A169" s="39" t="s">
        <v>621</v>
      </c>
      <c r="C169" s="54" t="s">
        <v>1465</v>
      </c>
      <c r="F169" s="54" t="str">
        <f>C169</f>
        <v>2026-03</v>
      </c>
    </row>
    <row r="170" spans="1:6" ht="130.9" customHeight="1">
      <c r="A170" s="39" t="s">
        <v>260</v>
      </c>
      <c r="C170" s="46">
        <v>25</v>
      </c>
      <c r="D170" s="49"/>
      <c r="E170" s="49"/>
      <c r="F170" s="46">
        <f>C170</f>
        <v>25</v>
      </c>
    </row>
    <row r="171" spans="1:6">
      <c r="A171" s="39" t="s">
        <v>260</v>
      </c>
      <c r="C171" s="47"/>
      <c r="F171" s="47"/>
    </row>
    <row r="172" spans="1:6" ht="17.25">
      <c r="A172" s="39" t="s">
        <v>260</v>
      </c>
      <c r="C172" s="48" t="s">
        <v>736</v>
      </c>
      <c r="F172" s="48" t="str">
        <f>C172</f>
        <v>5U80-000154-12-P-KIT BOTTOM COR</v>
      </c>
    </row>
    <row r="173" spans="1:6">
      <c r="A173" s="39" t="s">
        <v>260</v>
      </c>
      <c r="C173" s="47"/>
      <c r="F173" s="47"/>
    </row>
    <row r="174" spans="1:6" ht="55.5">
      <c r="A174" s="39" t="s">
        <v>260</v>
      </c>
      <c r="C174" s="50" t="s">
        <v>1495</v>
      </c>
      <c r="F174" s="50" t="str">
        <f>C174</f>
        <v>JJFK25007693-1/5</v>
      </c>
    </row>
    <row r="175" spans="1:6" ht="24" customHeight="1">
      <c r="A175" s="39" t="s">
        <v>260</v>
      </c>
    </row>
    <row r="176" spans="1:6" ht="25.15" customHeight="1">
      <c r="A176" s="39" t="s">
        <v>260</v>
      </c>
      <c r="C176" s="54" t="s">
        <v>1465</v>
      </c>
      <c r="F176" s="54" t="str">
        <f>C176</f>
        <v>2026-03</v>
      </c>
    </row>
    <row r="177" spans="1:6" ht="130.9" customHeight="1">
      <c r="A177" s="39" t="s">
        <v>260</v>
      </c>
      <c r="C177" s="46">
        <v>26</v>
      </c>
      <c r="F177" s="46">
        <f>C177</f>
        <v>26</v>
      </c>
    </row>
    <row r="178" spans="1:6">
      <c r="A178" s="39" t="s">
        <v>260</v>
      </c>
      <c r="C178" s="47"/>
      <c r="F178" s="47"/>
    </row>
    <row r="179" spans="1:6" ht="17.25">
      <c r="A179" s="39" t="s">
        <v>260</v>
      </c>
      <c r="C179" s="48" t="s">
        <v>270</v>
      </c>
      <c r="F179" s="48" t="str">
        <f>C179</f>
        <v>5U80-000154-12-P-KIT BOTTOM COR</v>
      </c>
    </row>
    <row r="180" spans="1:6">
      <c r="A180" s="39" t="s">
        <v>260</v>
      </c>
      <c r="C180" s="47"/>
      <c r="F180" s="47"/>
    </row>
    <row r="181" spans="1:6" ht="55.5">
      <c r="A181" s="39" t="s">
        <v>260</v>
      </c>
      <c r="C181" s="50" t="s">
        <v>1496</v>
      </c>
      <c r="F181" s="50" t="str">
        <f>C181</f>
        <v>JJFK25007693-2/5</v>
      </c>
    </row>
    <row r="182" spans="1:6" ht="24.6" customHeight="1">
      <c r="A182" s="39" t="s">
        <v>260</v>
      </c>
    </row>
    <row r="183" spans="1:6" ht="24.6" customHeight="1">
      <c r="A183" s="39" t="s">
        <v>622</v>
      </c>
      <c r="C183" s="54" t="s">
        <v>1465</v>
      </c>
      <c r="F183" s="54" t="str">
        <f>C183</f>
        <v>2026-03</v>
      </c>
    </row>
    <row r="184" spans="1:6" ht="130.9" customHeight="1">
      <c r="A184" s="39" t="s">
        <v>261</v>
      </c>
      <c r="C184" s="46">
        <v>27</v>
      </c>
      <c r="D184" s="49"/>
      <c r="E184" s="49"/>
      <c r="F184" s="46">
        <f>C184</f>
        <v>27</v>
      </c>
    </row>
    <row r="185" spans="1:6">
      <c r="A185" s="39" t="s">
        <v>261</v>
      </c>
      <c r="C185" s="47"/>
      <c r="F185" s="47"/>
    </row>
    <row r="186" spans="1:6" ht="17.25">
      <c r="A186" s="39" t="s">
        <v>261</v>
      </c>
      <c r="C186" s="48" t="s">
        <v>736</v>
      </c>
      <c r="F186" s="48" t="str">
        <f>C186</f>
        <v>5U80-000154-12-P-KIT BOTTOM COR</v>
      </c>
    </row>
    <row r="187" spans="1:6">
      <c r="A187" s="39" t="s">
        <v>261</v>
      </c>
      <c r="C187" s="47"/>
      <c r="F187" s="47"/>
    </row>
    <row r="188" spans="1:6" ht="55.5">
      <c r="A188" s="39" t="s">
        <v>261</v>
      </c>
      <c r="C188" s="50" t="s">
        <v>1497</v>
      </c>
      <c r="F188" s="50" t="str">
        <f>C188</f>
        <v>JJFK25007693-3/5</v>
      </c>
    </row>
    <row r="189" spans="1:6" ht="24" customHeight="1">
      <c r="A189" s="39" t="s">
        <v>261</v>
      </c>
    </row>
    <row r="190" spans="1:6" ht="25.15" customHeight="1">
      <c r="A190" s="39" t="s">
        <v>261</v>
      </c>
      <c r="C190" s="54" t="s">
        <v>1465</v>
      </c>
      <c r="F190" s="54" t="str">
        <f>C190</f>
        <v>2026-03</v>
      </c>
    </row>
    <row r="191" spans="1:6" ht="130.9" customHeight="1">
      <c r="A191" s="39" t="s">
        <v>261</v>
      </c>
      <c r="C191" s="46">
        <v>28</v>
      </c>
      <c r="F191" s="46">
        <f>C191</f>
        <v>28</v>
      </c>
    </row>
    <row r="192" spans="1:6">
      <c r="A192" s="39" t="s">
        <v>261</v>
      </c>
      <c r="C192" s="47"/>
      <c r="F192" s="47"/>
    </row>
    <row r="193" spans="1:6" ht="17.25">
      <c r="A193" s="39" t="s">
        <v>261</v>
      </c>
      <c r="C193" s="48" t="s">
        <v>270</v>
      </c>
      <c r="F193" s="48" t="str">
        <f>C193</f>
        <v>5U80-000154-12-P-KIT BOTTOM COR</v>
      </c>
    </row>
    <row r="194" spans="1:6">
      <c r="A194" s="39" t="s">
        <v>261</v>
      </c>
      <c r="C194" s="47"/>
      <c r="F194" s="47"/>
    </row>
    <row r="195" spans="1:6" ht="55.5">
      <c r="A195" s="39" t="s">
        <v>261</v>
      </c>
      <c r="C195" s="50" t="s">
        <v>1498</v>
      </c>
      <c r="F195" s="50" t="str">
        <f>C195</f>
        <v>JJFK25007693-4/5</v>
      </c>
    </row>
    <row r="196" spans="1:6" ht="24.6" customHeight="1">
      <c r="A196" s="39" t="s">
        <v>261</v>
      </c>
    </row>
    <row r="197" spans="1:6" ht="24.6" customHeight="1">
      <c r="A197" s="39" t="s">
        <v>623</v>
      </c>
      <c r="C197" s="54" t="s">
        <v>1465</v>
      </c>
      <c r="F197" s="54" t="str">
        <f>C197</f>
        <v>2026-03</v>
      </c>
    </row>
    <row r="198" spans="1:6" ht="130.9" customHeight="1">
      <c r="A198" s="39" t="s">
        <v>275</v>
      </c>
      <c r="C198" s="46">
        <v>29</v>
      </c>
      <c r="D198" s="49"/>
      <c r="E198" s="49"/>
      <c r="F198" s="46">
        <f>C198</f>
        <v>29</v>
      </c>
    </row>
    <row r="199" spans="1:6">
      <c r="A199" s="39" t="s">
        <v>275</v>
      </c>
      <c r="C199" s="47"/>
      <c r="F199" s="47"/>
    </row>
    <row r="200" spans="1:6" ht="17.25">
      <c r="A200" s="39" t="s">
        <v>275</v>
      </c>
      <c r="C200" s="48" t="s">
        <v>270</v>
      </c>
      <c r="F200" s="48" t="str">
        <f>C200</f>
        <v>5U80-000154-12-P-KIT BOTTOM COR</v>
      </c>
    </row>
    <row r="201" spans="1:6">
      <c r="A201" s="39" t="s">
        <v>275</v>
      </c>
      <c r="C201" s="47"/>
      <c r="F201" s="47"/>
    </row>
    <row r="202" spans="1:6" ht="55.5">
      <c r="A202" s="39" t="s">
        <v>275</v>
      </c>
      <c r="C202" s="50" t="s">
        <v>1499</v>
      </c>
      <c r="F202" s="50" t="str">
        <f>C202</f>
        <v>JJFK25007693-5/5</v>
      </c>
    </row>
    <row r="203" spans="1:6" ht="24" customHeight="1">
      <c r="A203" s="39" t="s">
        <v>275</v>
      </c>
    </row>
    <row r="204" spans="1:6" ht="25.15" customHeight="1">
      <c r="A204" s="39" t="s">
        <v>275</v>
      </c>
      <c r="C204" s="54" t="s">
        <v>1465</v>
      </c>
      <c r="F204" s="54" t="str">
        <f>C204</f>
        <v>2026-03</v>
      </c>
    </row>
    <row r="205" spans="1:6" ht="130.9" customHeight="1">
      <c r="A205" s="39" t="s">
        <v>275</v>
      </c>
      <c r="C205" s="46">
        <v>30</v>
      </c>
      <c r="F205" s="46">
        <f>C205</f>
        <v>30</v>
      </c>
    </row>
    <row r="206" spans="1:6">
      <c r="A206" s="39" t="s">
        <v>275</v>
      </c>
      <c r="C206" s="47"/>
      <c r="F206" s="47"/>
    </row>
    <row r="207" spans="1:6" ht="17.25">
      <c r="A207" s="39" t="s">
        <v>275</v>
      </c>
      <c r="C207" s="48" t="s">
        <v>1500</v>
      </c>
      <c r="F207" s="48" t="str">
        <f>C207</f>
        <v>2L29-000302-11-P-KIT P2-P5 G-PIPE-V4</v>
      </c>
    </row>
    <row r="208" spans="1:6">
      <c r="A208" s="39" t="s">
        <v>275</v>
      </c>
      <c r="C208" s="47"/>
      <c r="F208" s="47"/>
    </row>
    <row r="209" spans="1:6" ht="55.5">
      <c r="A209" s="39" t="s">
        <v>275</v>
      </c>
      <c r="C209" s="50" t="s">
        <v>1501</v>
      </c>
      <c r="F209" s="50" t="str">
        <f>C209</f>
        <v>JJFK25009089</v>
      </c>
    </row>
    <row r="210" spans="1:6" ht="24.6" customHeight="1">
      <c r="A210" s="39" t="s">
        <v>275</v>
      </c>
    </row>
    <row r="211" spans="1:6" ht="24.6" customHeight="1">
      <c r="A211" s="39" t="s">
        <v>279</v>
      </c>
      <c r="C211" s="54" t="s">
        <v>1465</v>
      </c>
      <c r="F211" s="54" t="str">
        <f>C211</f>
        <v>2026-03</v>
      </c>
    </row>
    <row r="212" spans="1:6" ht="130.9" customHeight="1">
      <c r="A212" s="39" t="s">
        <v>626</v>
      </c>
      <c r="C212" s="46">
        <v>31</v>
      </c>
      <c r="D212" s="49"/>
      <c r="E212" s="49"/>
      <c r="F212" s="46">
        <f>C212</f>
        <v>31</v>
      </c>
    </row>
    <row r="213" spans="1:6">
      <c r="A213" s="39" t="s">
        <v>279</v>
      </c>
      <c r="C213" s="47"/>
      <c r="F213" s="47"/>
    </row>
    <row r="214" spans="1:6" ht="17.25">
      <c r="A214" s="39" t="s">
        <v>279</v>
      </c>
      <c r="C214" s="48" t="s">
        <v>736</v>
      </c>
      <c r="F214" s="48" t="str">
        <f>C214</f>
        <v>5U80-000154-12-P-KIT BOTTOM COR</v>
      </c>
    </row>
    <row r="215" spans="1:6">
      <c r="A215" s="39" t="s">
        <v>279</v>
      </c>
      <c r="C215" s="47"/>
      <c r="F215" s="47"/>
    </row>
    <row r="216" spans="1:6" ht="55.5">
      <c r="A216" s="39" t="s">
        <v>279</v>
      </c>
      <c r="C216" s="50" t="s">
        <v>1620</v>
      </c>
      <c r="F216" s="50" t="str">
        <f>C216</f>
        <v>JJFK25009495-1/3</v>
      </c>
    </row>
    <row r="217" spans="1:6" ht="24" customHeight="1">
      <c r="A217" s="39" t="s">
        <v>279</v>
      </c>
    </row>
    <row r="218" spans="1:6" ht="25.15" customHeight="1">
      <c r="A218" s="39" t="s">
        <v>279</v>
      </c>
      <c r="C218" s="54" t="s">
        <v>1465</v>
      </c>
      <c r="F218" s="54" t="str">
        <f>C218</f>
        <v>2026-03</v>
      </c>
    </row>
    <row r="219" spans="1:6" ht="130.9" customHeight="1">
      <c r="A219" s="39" t="s">
        <v>279</v>
      </c>
      <c r="C219" s="46">
        <v>32</v>
      </c>
      <c r="F219" s="46">
        <f>C219</f>
        <v>32</v>
      </c>
    </row>
    <row r="220" spans="1:6">
      <c r="A220" s="39" t="s">
        <v>279</v>
      </c>
      <c r="C220" s="47"/>
      <c r="F220" s="47"/>
    </row>
    <row r="221" spans="1:6" ht="17.25">
      <c r="A221" s="39" t="s">
        <v>279</v>
      </c>
      <c r="C221" s="48" t="s">
        <v>736</v>
      </c>
      <c r="F221" s="48" t="str">
        <f>C221</f>
        <v>5U80-000154-12-P-KIT BOTTOM COR</v>
      </c>
    </row>
    <row r="222" spans="1:6">
      <c r="A222" s="39" t="s">
        <v>279</v>
      </c>
      <c r="C222" s="47"/>
      <c r="F222" s="47"/>
    </row>
    <row r="223" spans="1:6" ht="55.5">
      <c r="A223" s="39" t="s">
        <v>279</v>
      </c>
      <c r="C223" s="50" t="s">
        <v>1621</v>
      </c>
      <c r="F223" s="50" t="str">
        <f>C223</f>
        <v>JJFK25009495-2/3</v>
      </c>
    </row>
    <row r="224" spans="1:6" ht="24.6" customHeight="1">
      <c r="A224" s="39" t="s">
        <v>279</v>
      </c>
    </row>
    <row r="225" spans="1:6" ht="24.6" customHeight="1">
      <c r="A225" s="39" t="s">
        <v>629</v>
      </c>
      <c r="C225" s="54" t="s">
        <v>1465</v>
      </c>
      <c r="F225" s="54" t="str">
        <f>C225</f>
        <v>2026-03</v>
      </c>
    </row>
    <row r="226" spans="1:6" ht="130.9" customHeight="1">
      <c r="A226" s="39" t="s">
        <v>278</v>
      </c>
      <c r="C226" s="46">
        <v>33</v>
      </c>
      <c r="D226" s="49"/>
      <c r="E226" s="49"/>
      <c r="F226" s="46">
        <f>C226</f>
        <v>33</v>
      </c>
    </row>
    <row r="227" spans="1:6">
      <c r="A227" s="39" t="s">
        <v>278</v>
      </c>
      <c r="C227" s="47"/>
      <c r="F227" s="47"/>
    </row>
    <row r="228" spans="1:6" ht="17.25">
      <c r="A228" s="39" t="s">
        <v>278</v>
      </c>
      <c r="C228" s="48" t="s">
        <v>736</v>
      </c>
      <c r="F228" s="48" t="str">
        <f>C228</f>
        <v>5U80-000154-12-P-KIT BOTTOM COR</v>
      </c>
    </row>
    <row r="229" spans="1:6">
      <c r="A229" s="39" t="s">
        <v>278</v>
      </c>
      <c r="C229" s="47"/>
      <c r="F229" s="47"/>
    </row>
    <row r="230" spans="1:6" ht="55.5">
      <c r="A230" s="39" t="s">
        <v>278</v>
      </c>
      <c r="C230" s="50" t="s">
        <v>1622</v>
      </c>
      <c r="F230" s="50" t="str">
        <f>C230</f>
        <v>JJFK25009495-3/3</v>
      </c>
    </row>
    <row r="231" spans="1:6" ht="24" customHeight="1">
      <c r="A231" s="39" t="s">
        <v>278</v>
      </c>
    </row>
    <row r="232" spans="1:6" ht="25.15" customHeight="1">
      <c r="A232" s="39" t="s">
        <v>278</v>
      </c>
      <c r="C232" s="54" t="s">
        <v>1465</v>
      </c>
      <c r="F232" s="54" t="str">
        <f>C232</f>
        <v>2026-03</v>
      </c>
    </row>
    <row r="233" spans="1:6" ht="130.9" customHeight="1">
      <c r="A233" s="39" t="s">
        <v>278</v>
      </c>
      <c r="C233" s="46">
        <v>34</v>
      </c>
      <c r="F233" s="46">
        <f>C233</f>
        <v>34</v>
      </c>
    </row>
    <row r="234" spans="1:6">
      <c r="A234" s="39" t="s">
        <v>278</v>
      </c>
      <c r="C234" s="47"/>
      <c r="F234" s="47"/>
    </row>
    <row r="235" spans="1:6" ht="17.25">
      <c r="A235" s="39" t="s">
        <v>278</v>
      </c>
      <c r="C235" s="48" t="s">
        <v>680</v>
      </c>
      <c r="F235" s="48" t="str">
        <f>C235</f>
        <v>5U80-000875-11-P-KIT POWER DISTRIBUTI</v>
      </c>
    </row>
    <row r="236" spans="1:6">
      <c r="A236" s="39" t="s">
        <v>278</v>
      </c>
      <c r="C236" s="47"/>
      <c r="F236" s="47"/>
    </row>
    <row r="237" spans="1:6" ht="55.5">
      <c r="A237" s="39" t="s">
        <v>278</v>
      </c>
      <c r="C237" s="50" t="s">
        <v>1623</v>
      </c>
      <c r="F237" s="50" t="str">
        <f>C237</f>
        <v>JJFK25009279</v>
      </c>
    </row>
    <row r="238" spans="1:6" ht="24.6" customHeight="1">
      <c r="A238" s="39" t="s">
        <v>278</v>
      </c>
    </row>
    <row r="239" spans="1:6" ht="24.6" customHeight="1">
      <c r="A239" s="39" t="s">
        <v>632</v>
      </c>
      <c r="C239" s="54" t="s">
        <v>1465</v>
      </c>
      <c r="F239" s="54" t="str">
        <f>C239</f>
        <v>2026-03</v>
      </c>
    </row>
    <row r="240" spans="1:6" ht="130.9" customHeight="1">
      <c r="A240" s="39" t="s">
        <v>359</v>
      </c>
      <c r="C240" s="46">
        <v>35</v>
      </c>
      <c r="D240" s="49"/>
      <c r="E240" s="49"/>
      <c r="F240" s="46">
        <f>C240</f>
        <v>35</v>
      </c>
    </row>
    <row r="241" spans="1:6">
      <c r="A241" s="39" t="s">
        <v>359</v>
      </c>
      <c r="C241" s="47"/>
      <c r="F241" s="47"/>
    </row>
    <row r="242" spans="1:6" ht="17.25">
      <c r="A242" s="39" t="s">
        <v>359</v>
      </c>
      <c r="C242" s="48" t="s">
        <v>686</v>
      </c>
      <c r="F242" s="48" t="str">
        <f>C242</f>
        <v>5U92-500019-11-P-KIT FRAME STEP MAINTE</v>
      </c>
    </row>
    <row r="243" spans="1:6">
      <c r="A243" s="39" t="s">
        <v>359</v>
      </c>
      <c r="C243" s="47"/>
      <c r="F243" s="47"/>
    </row>
    <row r="244" spans="1:6" ht="55.5">
      <c r="A244" s="39" t="s">
        <v>359</v>
      </c>
      <c r="C244" s="50" t="s">
        <v>1624</v>
      </c>
      <c r="F244" s="50" t="str">
        <f>C244</f>
        <v>JJFK25008409-1/3</v>
      </c>
    </row>
    <row r="245" spans="1:6" ht="24" customHeight="1">
      <c r="A245" s="39" t="s">
        <v>359</v>
      </c>
    </row>
    <row r="246" spans="1:6" ht="25.15" customHeight="1">
      <c r="A246" s="39" t="s">
        <v>359</v>
      </c>
      <c r="C246" s="54" t="s">
        <v>1465</v>
      </c>
      <c r="F246" s="54" t="str">
        <f>C246</f>
        <v>2026-03</v>
      </c>
    </row>
    <row r="247" spans="1:6" ht="130.9" customHeight="1">
      <c r="A247" s="39" t="s">
        <v>359</v>
      </c>
      <c r="C247" s="46">
        <v>36</v>
      </c>
      <c r="F247" s="46">
        <f>C247</f>
        <v>36</v>
      </c>
    </row>
    <row r="248" spans="1:6">
      <c r="A248" s="39" t="s">
        <v>359</v>
      </c>
      <c r="C248" s="47"/>
      <c r="F248" s="47"/>
    </row>
    <row r="249" spans="1:6" ht="17.25">
      <c r="A249" s="39" t="s">
        <v>359</v>
      </c>
      <c r="C249" s="48" t="s">
        <v>434</v>
      </c>
      <c r="F249" s="48" t="str">
        <f>C249</f>
        <v>5U92-500019-11-P-KIT FRAME STEP MAINTE</v>
      </c>
    </row>
    <row r="250" spans="1:6">
      <c r="A250" s="39" t="s">
        <v>359</v>
      </c>
      <c r="C250" s="47"/>
      <c r="F250" s="47"/>
    </row>
    <row r="251" spans="1:6" ht="55.5">
      <c r="A251" s="39" t="s">
        <v>359</v>
      </c>
      <c r="C251" s="50" t="s">
        <v>1625</v>
      </c>
      <c r="F251" s="50" t="str">
        <f>C251</f>
        <v>JJFK25008409-2/3</v>
      </c>
    </row>
    <row r="252" spans="1:6" ht="24.6" customHeight="1">
      <c r="A252" s="39" t="s">
        <v>359</v>
      </c>
    </row>
    <row r="253" spans="1:6" ht="24.6" customHeight="1">
      <c r="A253" s="39" t="s">
        <v>635</v>
      </c>
      <c r="C253" s="54" t="s">
        <v>1465</v>
      </c>
      <c r="F253" s="54" t="str">
        <f>C253</f>
        <v>2026-03</v>
      </c>
    </row>
    <row r="254" spans="1:6" ht="130.9" customHeight="1">
      <c r="A254" s="39" t="s">
        <v>360</v>
      </c>
      <c r="C254" s="46">
        <v>37</v>
      </c>
      <c r="D254" s="49"/>
      <c r="E254" s="49"/>
      <c r="F254" s="46">
        <f>C254</f>
        <v>37</v>
      </c>
    </row>
    <row r="255" spans="1:6">
      <c r="A255" s="39" t="s">
        <v>360</v>
      </c>
      <c r="C255" s="47"/>
      <c r="F255" s="47"/>
    </row>
    <row r="256" spans="1:6" ht="17.25">
      <c r="A256" s="39" t="s">
        <v>360</v>
      </c>
      <c r="C256" s="48" t="s">
        <v>434</v>
      </c>
      <c r="F256" s="48" t="str">
        <f>C256</f>
        <v>5U92-500019-11-P-KIT FRAME STEP MAINTE</v>
      </c>
    </row>
    <row r="257" spans="1:6">
      <c r="A257" s="39" t="s">
        <v>360</v>
      </c>
      <c r="C257" s="47"/>
      <c r="F257" s="47"/>
    </row>
    <row r="258" spans="1:6" ht="55.5">
      <c r="A258" s="39" t="s">
        <v>360</v>
      </c>
      <c r="C258" s="50" t="s">
        <v>1626</v>
      </c>
      <c r="F258" s="50" t="str">
        <f>C258</f>
        <v>JJFK25008409-3/3</v>
      </c>
    </row>
    <row r="259" spans="1:6" ht="24" customHeight="1">
      <c r="A259" s="39" t="s">
        <v>360</v>
      </c>
    </row>
    <row r="260" spans="1:6" ht="25.15" customHeight="1">
      <c r="A260" s="39" t="s">
        <v>360</v>
      </c>
      <c r="C260" s="54" t="s">
        <v>1465</v>
      </c>
      <c r="F260" s="54" t="str">
        <f>C260</f>
        <v>2026-03</v>
      </c>
    </row>
    <row r="261" spans="1:6" ht="130.9" customHeight="1">
      <c r="A261" s="39" t="s">
        <v>360</v>
      </c>
      <c r="C261" s="46">
        <v>38</v>
      </c>
      <c r="F261" s="46">
        <f>C261</f>
        <v>38</v>
      </c>
    </row>
    <row r="262" spans="1:6">
      <c r="A262" s="39" t="s">
        <v>360</v>
      </c>
      <c r="C262" s="47"/>
      <c r="F262" s="47"/>
    </row>
    <row r="263" spans="1:6" ht="17.25">
      <c r="A263" s="39" t="s">
        <v>360</v>
      </c>
      <c r="C263" s="48" t="s">
        <v>771</v>
      </c>
      <c r="F263" s="48" t="str">
        <f>C263</f>
        <v>5U80-000140-11 Rev C P-KIT TOP PHT</v>
      </c>
    </row>
    <row r="264" spans="1:6">
      <c r="A264" s="39" t="s">
        <v>360</v>
      </c>
      <c r="C264" s="47"/>
      <c r="F264" s="47"/>
    </row>
    <row r="265" spans="1:6" ht="55.5">
      <c r="A265" s="39" t="s">
        <v>360</v>
      </c>
      <c r="C265" s="50" t="s">
        <v>1627</v>
      </c>
      <c r="F265" s="50" t="str">
        <f>C265</f>
        <v>JJFK25008436</v>
      </c>
    </row>
    <row r="266" spans="1:6" ht="24.6" customHeight="1">
      <c r="A266" s="39" t="s">
        <v>360</v>
      </c>
    </row>
    <row r="267" spans="1:6" ht="24.6" customHeight="1">
      <c r="A267" s="39" t="s">
        <v>648</v>
      </c>
      <c r="C267" s="54" t="s">
        <v>1465</v>
      </c>
      <c r="F267" s="54" t="str">
        <f>C267</f>
        <v>2026-03</v>
      </c>
    </row>
    <row r="268" spans="1:6" ht="130.9" customHeight="1">
      <c r="A268" s="39" t="s">
        <v>647</v>
      </c>
      <c r="C268" s="46">
        <v>39</v>
      </c>
      <c r="D268" s="49"/>
      <c r="E268" s="49"/>
      <c r="F268" s="46">
        <f>C268</f>
        <v>39</v>
      </c>
    </row>
    <row r="269" spans="1:6">
      <c r="A269" s="39" t="s">
        <v>647</v>
      </c>
      <c r="C269" s="47"/>
      <c r="F269" s="47"/>
    </row>
    <row r="270" spans="1:6" ht="17.25">
      <c r="A270" s="39" t="s">
        <v>647</v>
      </c>
      <c r="C270" s="48" t="s">
        <v>771</v>
      </c>
      <c r="F270" s="48" t="str">
        <f>C270</f>
        <v>5U80-000140-11 Rev C P-KIT TOP PHT</v>
      </c>
    </row>
    <row r="271" spans="1:6">
      <c r="A271" s="39" t="s">
        <v>647</v>
      </c>
      <c r="C271" s="47"/>
      <c r="F271" s="47"/>
    </row>
    <row r="272" spans="1:6" ht="55.5">
      <c r="A272" s="39" t="s">
        <v>647</v>
      </c>
      <c r="C272" s="50" t="s">
        <v>1628</v>
      </c>
      <c r="F272" s="50" t="str">
        <f>C272</f>
        <v>JJFK25008437</v>
      </c>
    </row>
    <row r="273" spans="1:6" ht="24" customHeight="1">
      <c r="A273" s="39" t="s">
        <v>647</v>
      </c>
    </row>
    <row r="274" spans="1:6" ht="25.15" customHeight="1">
      <c r="A274" s="39" t="s">
        <v>647</v>
      </c>
      <c r="C274" s="54" t="s">
        <v>1465</v>
      </c>
      <c r="F274" s="54" t="str">
        <f>C274</f>
        <v>2026-03</v>
      </c>
    </row>
    <row r="275" spans="1:6" ht="130.9" customHeight="1">
      <c r="A275" s="39" t="s">
        <v>647</v>
      </c>
      <c r="C275" s="46">
        <v>40</v>
      </c>
      <c r="F275" s="46">
        <f>C275</f>
        <v>40</v>
      </c>
    </row>
    <row r="276" spans="1:6">
      <c r="A276" s="39" t="s">
        <v>647</v>
      </c>
      <c r="C276" s="47"/>
      <c r="F276" s="47"/>
    </row>
    <row r="277" spans="1:6" ht="17.25">
      <c r="A277" s="39" t="s">
        <v>647</v>
      </c>
      <c r="C277" s="48" t="s">
        <v>946</v>
      </c>
      <c r="F277" s="48" t="str">
        <f>C277</f>
        <v>5U80-000082-11-P-KIT FRAME STEP PM CS45</v>
      </c>
    </row>
    <row r="278" spans="1:6">
      <c r="A278" s="39" t="s">
        <v>647</v>
      </c>
      <c r="C278" s="47"/>
      <c r="F278" s="47"/>
    </row>
    <row r="279" spans="1:6" ht="55.5">
      <c r="A279" s="39" t="s">
        <v>647</v>
      </c>
      <c r="C279" s="50" t="s">
        <v>1629</v>
      </c>
      <c r="F279" s="50" t="str">
        <f>C279</f>
        <v>JJFK25008461-1/6</v>
      </c>
    </row>
    <row r="280" spans="1:6" ht="24.6" customHeight="1">
      <c r="A280" s="39" t="s">
        <v>647</v>
      </c>
    </row>
    <row r="281" spans="1:6" ht="24.6" customHeight="1">
      <c r="A281" s="39" t="s">
        <v>650</v>
      </c>
      <c r="C281" s="54" t="s">
        <v>1465</v>
      </c>
      <c r="F281" s="54" t="str">
        <f>C281</f>
        <v>2026-03</v>
      </c>
    </row>
    <row r="282" spans="1:6" ht="130.9" customHeight="1">
      <c r="A282" s="39" t="s">
        <v>649</v>
      </c>
      <c r="C282" s="46">
        <v>41</v>
      </c>
      <c r="D282" s="49"/>
      <c r="E282" s="49"/>
      <c r="F282" s="46">
        <f>C282</f>
        <v>41</v>
      </c>
    </row>
    <row r="283" spans="1:6">
      <c r="A283" s="39" t="s">
        <v>649</v>
      </c>
      <c r="C283" s="47"/>
      <c r="F283" s="47"/>
    </row>
    <row r="284" spans="1:6" ht="17.25">
      <c r="A284" s="39" t="s">
        <v>649</v>
      </c>
      <c r="C284" s="48" t="s">
        <v>919</v>
      </c>
      <c r="F284" s="48" t="str">
        <f>C284</f>
        <v>5U80-000082-11-P-KIT FRAME STEP PM CS45</v>
      </c>
    </row>
    <row r="285" spans="1:6">
      <c r="A285" s="39" t="s">
        <v>649</v>
      </c>
      <c r="C285" s="47"/>
      <c r="F285" s="47"/>
    </row>
    <row r="286" spans="1:6" ht="55.5">
      <c r="A286" s="39" t="s">
        <v>649</v>
      </c>
      <c r="C286" s="50" t="s">
        <v>1630</v>
      </c>
      <c r="F286" s="50" t="str">
        <f>C286</f>
        <v>JJFK25008461-2/6</v>
      </c>
    </row>
    <row r="287" spans="1:6" ht="24" customHeight="1">
      <c r="A287" s="39" t="s">
        <v>649</v>
      </c>
    </row>
    <row r="288" spans="1:6" ht="25.15" customHeight="1">
      <c r="A288" s="39" t="s">
        <v>649</v>
      </c>
      <c r="C288" s="54" t="s">
        <v>1465</v>
      </c>
      <c r="F288" s="54" t="str">
        <f>C288</f>
        <v>2026-03</v>
      </c>
    </row>
    <row r="289" spans="1:6" ht="130.9" customHeight="1">
      <c r="A289" s="39" t="s">
        <v>649</v>
      </c>
      <c r="C289" s="46">
        <v>42</v>
      </c>
      <c r="F289" s="46">
        <f>C289</f>
        <v>42</v>
      </c>
    </row>
    <row r="290" spans="1:6">
      <c r="A290" s="39" t="s">
        <v>649</v>
      </c>
      <c r="C290" s="47"/>
      <c r="F290" s="47"/>
    </row>
    <row r="291" spans="1:6" ht="17.25">
      <c r="A291" s="39" t="s">
        <v>649</v>
      </c>
      <c r="C291" s="48" t="s">
        <v>919</v>
      </c>
      <c r="F291" s="48" t="str">
        <f>C291</f>
        <v>5U80-000082-11-P-KIT FRAME STEP PM CS45</v>
      </c>
    </row>
    <row r="292" spans="1:6">
      <c r="A292" s="39" t="s">
        <v>649</v>
      </c>
      <c r="C292" s="47"/>
      <c r="F292" s="47"/>
    </row>
    <row r="293" spans="1:6" ht="55.5">
      <c r="A293" s="39" t="s">
        <v>649</v>
      </c>
      <c r="C293" s="50" t="s">
        <v>1631</v>
      </c>
      <c r="F293" s="50" t="str">
        <f>C293</f>
        <v>JJFK25008461-3/6</v>
      </c>
    </row>
    <row r="294" spans="1:6" ht="24.6" customHeight="1">
      <c r="A294" s="39" t="s">
        <v>649</v>
      </c>
    </row>
    <row r="295" spans="1:6" ht="24.6" customHeight="1">
      <c r="A295" s="39" t="s">
        <v>652</v>
      </c>
      <c r="C295" s="54" t="s">
        <v>1465</v>
      </c>
      <c r="F295" s="54" t="str">
        <f>C295</f>
        <v>2026-03</v>
      </c>
    </row>
    <row r="296" spans="1:6" ht="130.9" customHeight="1">
      <c r="A296" s="39" t="s">
        <v>651</v>
      </c>
      <c r="C296" s="46">
        <v>43</v>
      </c>
      <c r="D296" s="49"/>
      <c r="E296" s="49"/>
      <c r="F296" s="46">
        <f>C296</f>
        <v>43</v>
      </c>
    </row>
    <row r="297" spans="1:6">
      <c r="A297" s="39" t="s">
        <v>651</v>
      </c>
      <c r="C297" s="47"/>
      <c r="F297" s="47"/>
    </row>
    <row r="298" spans="1:6" ht="17.25">
      <c r="A298" s="39" t="s">
        <v>651</v>
      </c>
      <c r="C298" s="48" t="s">
        <v>919</v>
      </c>
      <c r="F298" s="48" t="str">
        <f>C298</f>
        <v>5U80-000082-11-P-KIT FRAME STEP PM CS45</v>
      </c>
    </row>
    <row r="299" spans="1:6">
      <c r="A299" s="39" t="s">
        <v>651</v>
      </c>
      <c r="C299" s="47"/>
      <c r="F299" s="47"/>
    </row>
    <row r="300" spans="1:6" ht="55.5">
      <c r="A300" s="39" t="s">
        <v>651</v>
      </c>
      <c r="C300" s="50" t="s">
        <v>1632</v>
      </c>
      <c r="F300" s="50" t="str">
        <f>C300</f>
        <v>JJFK25008461-4/6</v>
      </c>
    </row>
    <row r="301" spans="1:6" ht="24" customHeight="1">
      <c r="A301" s="39" t="s">
        <v>651</v>
      </c>
    </row>
    <row r="302" spans="1:6" ht="25.15" customHeight="1">
      <c r="A302" s="39" t="s">
        <v>651</v>
      </c>
      <c r="C302" s="54" t="s">
        <v>1465</v>
      </c>
      <c r="F302" s="54" t="str">
        <f>C302</f>
        <v>2026-03</v>
      </c>
    </row>
    <row r="303" spans="1:6" ht="130.9" customHeight="1">
      <c r="A303" s="39" t="s">
        <v>651</v>
      </c>
      <c r="C303" s="46">
        <v>44</v>
      </c>
      <c r="F303" s="46">
        <f>C303</f>
        <v>44</v>
      </c>
    </row>
    <row r="304" spans="1:6">
      <c r="A304" s="39" t="s">
        <v>651</v>
      </c>
      <c r="C304" s="47"/>
      <c r="F304" s="47"/>
    </row>
    <row r="305" spans="1:6" ht="17.25">
      <c r="A305" s="39" t="s">
        <v>651</v>
      </c>
      <c r="C305" s="48" t="s">
        <v>919</v>
      </c>
      <c r="F305" s="48" t="str">
        <f>C305</f>
        <v>5U80-000082-11-P-KIT FRAME STEP PM CS45</v>
      </c>
    </row>
    <row r="306" spans="1:6">
      <c r="A306" s="39" t="s">
        <v>651</v>
      </c>
      <c r="C306" s="47"/>
      <c r="F306" s="47"/>
    </row>
    <row r="307" spans="1:6" ht="55.5">
      <c r="A307" s="39" t="s">
        <v>651</v>
      </c>
      <c r="C307" s="50" t="s">
        <v>1633</v>
      </c>
      <c r="F307" s="50" t="str">
        <f>C307</f>
        <v>JJFK25008461-5/6</v>
      </c>
    </row>
    <row r="308" spans="1:6" ht="24.6" customHeight="1">
      <c r="A308" s="39" t="s">
        <v>651</v>
      </c>
    </row>
    <row r="309" spans="1:6" ht="24.6" customHeight="1">
      <c r="A309" s="39" t="s">
        <v>656</v>
      </c>
      <c r="C309" s="54" t="s">
        <v>1465</v>
      </c>
      <c r="F309" s="54" t="str">
        <f>C309</f>
        <v>2026-03</v>
      </c>
    </row>
    <row r="310" spans="1:6" ht="130.9" customHeight="1">
      <c r="A310" s="39" t="s">
        <v>655</v>
      </c>
      <c r="C310" s="46">
        <v>45</v>
      </c>
      <c r="D310" s="49"/>
      <c r="E310" s="49"/>
      <c r="F310" s="46">
        <f>C310</f>
        <v>45</v>
      </c>
    </row>
    <row r="311" spans="1:6">
      <c r="A311" s="39" t="s">
        <v>655</v>
      </c>
      <c r="C311" s="47"/>
      <c r="F311" s="47"/>
    </row>
    <row r="312" spans="1:6" ht="17.25">
      <c r="A312" s="39" t="s">
        <v>655</v>
      </c>
      <c r="C312" s="48" t="s">
        <v>919</v>
      </c>
      <c r="F312" s="48" t="str">
        <f>C312</f>
        <v>5U80-000082-11-P-KIT FRAME STEP PM CS45</v>
      </c>
    </row>
    <row r="313" spans="1:6">
      <c r="A313" s="39" t="s">
        <v>655</v>
      </c>
      <c r="C313" s="47"/>
      <c r="F313" s="47"/>
    </row>
    <row r="314" spans="1:6" ht="55.5">
      <c r="A314" s="39" t="s">
        <v>655</v>
      </c>
      <c r="C314" s="50" t="s">
        <v>1634</v>
      </c>
      <c r="F314" s="50" t="str">
        <f>C314</f>
        <v>JJFK25008461-6/6</v>
      </c>
    </row>
    <row r="315" spans="1:6" ht="24" customHeight="1">
      <c r="A315" s="39" t="s">
        <v>655</v>
      </c>
    </row>
    <row r="316" spans="1:6" ht="25.15" customHeight="1">
      <c r="A316" s="39" t="s">
        <v>655</v>
      </c>
      <c r="C316" s="54" t="s">
        <v>1465</v>
      </c>
      <c r="F316" s="54" t="str">
        <f>C316</f>
        <v>2026-03</v>
      </c>
    </row>
    <row r="317" spans="1:6" ht="130.9" customHeight="1">
      <c r="A317" s="39" t="s">
        <v>655</v>
      </c>
      <c r="C317" s="46">
        <v>46</v>
      </c>
      <c r="F317" s="46">
        <f>C317</f>
        <v>46</v>
      </c>
    </row>
    <row r="318" spans="1:6">
      <c r="A318" s="39" t="s">
        <v>655</v>
      </c>
      <c r="C318" s="47"/>
      <c r="F318" s="47"/>
    </row>
    <row r="319" spans="1:6" ht="17.25">
      <c r="A319" s="39" t="s">
        <v>655</v>
      </c>
      <c r="C319" s="48" t="s">
        <v>686</v>
      </c>
      <c r="F319" s="48" t="str">
        <f>C319</f>
        <v>5U92-500019-11-P-KIT FRAME STEP MAINTE</v>
      </c>
    </row>
    <row r="320" spans="1:6">
      <c r="A320" s="39" t="s">
        <v>655</v>
      </c>
      <c r="C320" s="47"/>
      <c r="F320" s="47"/>
    </row>
    <row r="321" spans="1:6" ht="55.5">
      <c r="A321" s="39" t="s">
        <v>655</v>
      </c>
      <c r="C321" s="50" t="s">
        <v>1635</v>
      </c>
      <c r="F321" s="50" t="str">
        <f>C321</f>
        <v>JJFK25008410</v>
      </c>
    </row>
    <row r="322" spans="1:6" ht="24.6" customHeight="1">
      <c r="A322" s="39" t="s">
        <v>655</v>
      </c>
    </row>
    <row r="323" spans="1:6" ht="24.6" customHeight="1">
      <c r="A323" s="39" t="s">
        <v>660</v>
      </c>
      <c r="C323" s="54" t="s">
        <v>1465</v>
      </c>
      <c r="F323" s="54" t="str">
        <f>C323</f>
        <v>2026-03</v>
      </c>
    </row>
    <row r="324" spans="1:6" ht="130.9" customHeight="1">
      <c r="A324" s="39" t="s">
        <v>659</v>
      </c>
      <c r="C324" s="46">
        <v>47</v>
      </c>
      <c r="D324" s="49"/>
      <c r="E324" s="49"/>
      <c r="F324" s="46">
        <f>C324</f>
        <v>47</v>
      </c>
    </row>
    <row r="325" spans="1:6">
      <c r="A325" s="39" t="s">
        <v>659</v>
      </c>
      <c r="C325" s="47"/>
      <c r="F325" s="47"/>
    </row>
    <row r="326" spans="1:6" ht="17.25">
      <c r="A326" s="39" t="s">
        <v>659</v>
      </c>
      <c r="C326" s="48" t="s">
        <v>946</v>
      </c>
      <c r="F326" s="48" t="str">
        <f>C326</f>
        <v>5U80-000082-11-P-KIT FRAME STEP PM CS45</v>
      </c>
    </row>
    <row r="327" spans="1:6">
      <c r="A327" s="39" t="s">
        <v>659</v>
      </c>
      <c r="C327" s="47"/>
      <c r="F327" s="47"/>
    </row>
    <row r="328" spans="1:6" ht="55.5">
      <c r="A328" s="39" t="s">
        <v>659</v>
      </c>
      <c r="C328" s="50" t="s">
        <v>1636</v>
      </c>
      <c r="F328" s="50" t="str">
        <f>C328</f>
        <v>JJFK25008462-1/2</v>
      </c>
    </row>
    <row r="329" spans="1:6" ht="24" customHeight="1">
      <c r="A329" s="39" t="s">
        <v>659</v>
      </c>
    </row>
    <row r="330" spans="1:6" ht="25.15" customHeight="1">
      <c r="A330" s="39" t="s">
        <v>659</v>
      </c>
      <c r="C330" s="54" t="s">
        <v>1465</v>
      </c>
      <c r="F330" s="54" t="str">
        <f>C330</f>
        <v>2026-03</v>
      </c>
    </row>
    <row r="331" spans="1:6" ht="130.9" customHeight="1">
      <c r="A331" s="39" t="s">
        <v>659</v>
      </c>
      <c r="C331" s="46">
        <v>48</v>
      </c>
      <c r="F331" s="46">
        <f>C331</f>
        <v>48</v>
      </c>
    </row>
    <row r="332" spans="1:6">
      <c r="A332" s="39" t="s">
        <v>659</v>
      </c>
      <c r="C332" s="47"/>
      <c r="F332" s="47"/>
    </row>
    <row r="333" spans="1:6" ht="17.25">
      <c r="A333" s="39" t="s">
        <v>659</v>
      </c>
      <c r="C333" s="48" t="s">
        <v>919</v>
      </c>
      <c r="F333" s="48" t="str">
        <f>C333</f>
        <v>5U80-000082-11-P-KIT FRAME STEP PM CS45</v>
      </c>
    </row>
    <row r="334" spans="1:6">
      <c r="A334" s="39" t="s">
        <v>659</v>
      </c>
      <c r="C334" s="47"/>
      <c r="F334" s="47"/>
    </row>
    <row r="335" spans="1:6" ht="55.5">
      <c r="A335" s="39" t="s">
        <v>659</v>
      </c>
      <c r="C335" s="50" t="s">
        <v>1637</v>
      </c>
      <c r="F335" s="50" t="str">
        <f>C335</f>
        <v>JJFK25008462-2/2</v>
      </c>
    </row>
    <row r="336" spans="1:6" ht="24.6" customHeight="1">
      <c r="A336" s="39" t="s">
        <v>659</v>
      </c>
    </row>
    <row r="337" spans="1:6" ht="24.6" customHeight="1">
      <c r="A337" s="39" t="s">
        <v>664</v>
      </c>
      <c r="C337" s="54" t="s">
        <v>1465</v>
      </c>
      <c r="F337" s="54" t="str">
        <f>C337</f>
        <v>2026-03</v>
      </c>
    </row>
    <row r="338" spans="1:6" ht="130.9" customHeight="1">
      <c r="A338" s="39" t="s">
        <v>663</v>
      </c>
      <c r="C338" s="46">
        <v>49</v>
      </c>
      <c r="D338" s="49"/>
      <c r="E338" s="49"/>
      <c r="F338" s="46">
        <f>C338</f>
        <v>49</v>
      </c>
    </row>
    <row r="339" spans="1:6">
      <c r="A339" s="39" t="s">
        <v>663</v>
      </c>
      <c r="C339" s="47"/>
      <c r="F339" s="47"/>
    </row>
    <row r="340" spans="1:6" ht="17.25">
      <c r="A340" s="39" t="s">
        <v>663</v>
      </c>
      <c r="C340" s="48" t="s">
        <v>1012</v>
      </c>
      <c r="F340" s="48" t="str">
        <f>C340</f>
        <v>2L29-000112-12-P-KIT RACK SYM</v>
      </c>
    </row>
    <row r="341" spans="1:6">
      <c r="A341" s="39" t="s">
        <v>663</v>
      </c>
      <c r="C341" s="47"/>
      <c r="F341" s="47"/>
    </row>
    <row r="342" spans="1:6" ht="55.5">
      <c r="A342" s="39" t="s">
        <v>663</v>
      </c>
      <c r="C342" s="50" t="s">
        <v>1638</v>
      </c>
      <c r="F342" s="50" t="str">
        <f>C342</f>
        <v>JJFK25008935-1/4</v>
      </c>
    </row>
    <row r="343" spans="1:6" ht="24" customHeight="1">
      <c r="A343" s="39" t="s">
        <v>663</v>
      </c>
    </row>
    <row r="344" spans="1:6" ht="25.15" customHeight="1">
      <c r="A344" s="39" t="s">
        <v>663</v>
      </c>
      <c r="C344" s="54" t="s">
        <v>1465</v>
      </c>
      <c r="F344" s="54" t="str">
        <f>C344</f>
        <v>2026-03</v>
      </c>
    </row>
    <row r="345" spans="1:6" ht="130.9" customHeight="1">
      <c r="A345" s="39" t="s">
        <v>663</v>
      </c>
      <c r="C345" s="46">
        <v>50</v>
      </c>
      <c r="F345" s="46">
        <f>C345</f>
        <v>50</v>
      </c>
    </row>
    <row r="346" spans="1:6">
      <c r="A346" s="39" t="s">
        <v>663</v>
      </c>
      <c r="C346" s="47"/>
      <c r="F346" s="47"/>
    </row>
    <row r="347" spans="1:6" ht="17.25">
      <c r="A347" s="39" t="s">
        <v>663</v>
      </c>
      <c r="C347" s="48" t="s">
        <v>991</v>
      </c>
      <c r="F347" s="48" t="str">
        <f>C347</f>
        <v>2L29-000112-12-P-KIT RACK SYM</v>
      </c>
    </row>
    <row r="348" spans="1:6">
      <c r="A348" s="39" t="s">
        <v>663</v>
      </c>
      <c r="C348" s="47"/>
      <c r="F348" s="47"/>
    </row>
    <row r="349" spans="1:6" ht="55.5">
      <c r="A349" s="39" t="s">
        <v>663</v>
      </c>
      <c r="C349" s="50" t="s">
        <v>1639</v>
      </c>
      <c r="F349" s="50" t="str">
        <f>C349</f>
        <v>JJFK25008935-2/4</v>
      </c>
    </row>
    <row r="350" spans="1:6" ht="24.6" customHeight="1">
      <c r="A350" s="39" t="s">
        <v>663</v>
      </c>
    </row>
    <row r="351" spans="1:6" ht="24.6" customHeight="1">
      <c r="A351" s="39" t="s">
        <v>668</v>
      </c>
      <c r="C351" s="54" t="s">
        <v>1465</v>
      </c>
      <c r="F351" s="54" t="str">
        <f>C351</f>
        <v>2026-03</v>
      </c>
    </row>
    <row r="352" spans="1:6" ht="130.9" customHeight="1">
      <c r="A352" s="39" t="s">
        <v>667</v>
      </c>
      <c r="C352" s="46">
        <v>51</v>
      </c>
      <c r="D352" s="49"/>
      <c r="E352" s="49"/>
      <c r="F352" s="46">
        <f>C352</f>
        <v>51</v>
      </c>
    </row>
    <row r="353" spans="1:6">
      <c r="A353" s="39" t="s">
        <v>667</v>
      </c>
      <c r="C353" s="47"/>
      <c r="F353" s="47"/>
    </row>
    <row r="354" spans="1:6" ht="17.25">
      <c r="A354" s="39" t="s">
        <v>667</v>
      </c>
      <c r="C354" s="48" t="s">
        <v>991</v>
      </c>
      <c r="F354" s="48" t="str">
        <f>C354</f>
        <v>2L29-000112-12-P-KIT RACK SYM</v>
      </c>
    </row>
    <row r="355" spans="1:6">
      <c r="A355" s="39" t="s">
        <v>667</v>
      </c>
      <c r="C355" s="47"/>
      <c r="F355" s="47"/>
    </row>
    <row r="356" spans="1:6" ht="55.5">
      <c r="A356" s="39" t="s">
        <v>667</v>
      </c>
      <c r="C356" s="50" t="s">
        <v>1640</v>
      </c>
      <c r="F356" s="50" t="str">
        <f>C356</f>
        <v>JJFK25008935-3/4</v>
      </c>
    </row>
    <row r="357" spans="1:6" ht="24" customHeight="1">
      <c r="A357" s="39" t="s">
        <v>667</v>
      </c>
    </row>
    <row r="358" spans="1:6" ht="25.15" customHeight="1">
      <c r="A358" s="39" t="s">
        <v>667</v>
      </c>
      <c r="C358" s="54" t="s">
        <v>1465</v>
      </c>
      <c r="F358" s="54" t="str">
        <f>C358</f>
        <v>2026-03</v>
      </c>
    </row>
    <row r="359" spans="1:6" ht="130.9" customHeight="1">
      <c r="A359" s="39" t="s">
        <v>667</v>
      </c>
      <c r="C359" s="46">
        <v>52</v>
      </c>
      <c r="F359" s="46">
        <f>C359</f>
        <v>52</v>
      </c>
    </row>
    <row r="360" spans="1:6">
      <c r="A360" s="39" t="s">
        <v>667</v>
      </c>
      <c r="C360" s="47"/>
      <c r="F360" s="47"/>
    </row>
    <row r="361" spans="1:6" ht="17.25">
      <c r="A361" s="39" t="s">
        <v>667</v>
      </c>
      <c r="C361" s="48" t="s">
        <v>991</v>
      </c>
      <c r="F361" s="48" t="str">
        <f>C361</f>
        <v>2L29-000112-12-P-KIT RACK SYM</v>
      </c>
    </row>
    <row r="362" spans="1:6">
      <c r="A362" s="39" t="s">
        <v>667</v>
      </c>
      <c r="C362" s="47"/>
      <c r="F362" s="47"/>
    </row>
    <row r="363" spans="1:6" ht="55.5">
      <c r="A363" s="39" t="s">
        <v>667</v>
      </c>
      <c r="C363" s="50" t="s">
        <v>1641</v>
      </c>
      <c r="F363" s="50" t="str">
        <f>C363</f>
        <v>JJFK25008935-4/4</v>
      </c>
    </row>
    <row r="364" spans="1:6" ht="24.6" customHeight="1">
      <c r="A364" s="39" t="s">
        <v>667</v>
      </c>
    </row>
    <row r="365" spans="1:6" ht="24.6" customHeight="1">
      <c r="A365" s="39" t="s">
        <v>672</v>
      </c>
      <c r="C365" s="54" t="s">
        <v>1465</v>
      </c>
      <c r="F365" s="54" t="str">
        <f>C365</f>
        <v>2026-03</v>
      </c>
    </row>
    <row r="366" spans="1:6" ht="130.9" customHeight="1">
      <c r="A366" s="39" t="s">
        <v>671</v>
      </c>
      <c r="C366" s="46">
        <v>53</v>
      </c>
      <c r="D366" s="49"/>
      <c r="E366" s="49"/>
      <c r="F366" s="46">
        <f>C366</f>
        <v>53</v>
      </c>
    </row>
    <row r="367" spans="1:6">
      <c r="A367" s="39" t="s">
        <v>671</v>
      </c>
      <c r="C367" s="47"/>
      <c r="F367" s="47"/>
    </row>
    <row r="368" spans="1:6" ht="17.25">
      <c r="A368" s="39" t="s">
        <v>671</v>
      </c>
      <c r="C368" s="48" t="s">
        <v>737</v>
      </c>
      <c r="F368" s="48" t="str">
        <f>C368</f>
        <v>X5U80-000168-11 P-KIT LLM2-SIDE STEP VTC</v>
      </c>
    </row>
    <row r="369" spans="1:6">
      <c r="A369" s="39" t="s">
        <v>671</v>
      </c>
      <c r="C369" s="47"/>
      <c r="F369" s="47"/>
    </row>
    <row r="370" spans="1:6" ht="55.5">
      <c r="A370" s="39" t="s">
        <v>671</v>
      </c>
      <c r="C370" s="50" t="s">
        <v>1656</v>
      </c>
      <c r="F370" s="50" t="str">
        <f>C370</f>
        <v>JJFK25009532</v>
      </c>
    </row>
    <row r="371" spans="1:6" ht="24" customHeight="1">
      <c r="A371" s="39" t="s">
        <v>671</v>
      </c>
    </row>
    <row r="372" spans="1:6" ht="25.15" customHeight="1">
      <c r="A372" s="39" t="s">
        <v>671</v>
      </c>
      <c r="C372" s="54" t="s">
        <v>1465</v>
      </c>
      <c r="F372" s="54" t="str">
        <f>C372</f>
        <v>2026-03</v>
      </c>
    </row>
    <row r="373" spans="1:6" ht="130.9" customHeight="1">
      <c r="A373" s="39" t="s">
        <v>671</v>
      </c>
      <c r="C373" s="46">
        <v>54</v>
      </c>
      <c r="F373" s="46">
        <f>C373</f>
        <v>54</v>
      </c>
    </row>
    <row r="374" spans="1:6">
      <c r="A374" s="39" t="s">
        <v>671</v>
      </c>
      <c r="C374" s="47"/>
      <c r="F374" s="47"/>
    </row>
    <row r="375" spans="1:6" ht="17.25">
      <c r="A375" s="39" t="s">
        <v>671</v>
      </c>
      <c r="C375" s="48" t="s">
        <v>680</v>
      </c>
      <c r="F375" s="48" t="str">
        <f>C375</f>
        <v>5U80-000875-11-P-KIT POWER DISTRIBUTI</v>
      </c>
    </row>
    <row r="376" spans="1:6">
      <c r="A376" s="39" t="s">
        <v>671</v>
      </c>
      <c r="C376" s="47"/>
      <c r="F376" s="47"/>
    </row>
    <row r="377" spans="1:6" ht="55.5">
      <c r="A377" s="39" t="s">
        <v>671</v>
      </c>
      <c r="C377" s="50" t="s">
        <v>1657</v>
      </c>
      <c r="F377" s="50" t="str">
        <f>C377</f>
        <v>JJFK25009394</v>
      </c>
    </row>
    <row r="378" spans="1:6" ht="24.6" customHeight="1">
      <c r="A378" s="39" t="s">
        <v>671</v>
      </c>
    </row>
    <row r="379" spans="1:6" ht="24.6" customHeight="1">
      <c r="A379" s="39" t="s">
        <v>676</v>
      </c>
      <c r="C379" s="54" t="s">
        <v>1465</v>
      </c>
      <c r="F379" s="54" t="str">
        <f>C379</f>
        <v>2026-03</v>
      </c>
    </row>
    <row r="380" spans="1:6" ht="130.9" customHeight="1">
      <c r="A380" s="39" t="s">
        <v>675</v>
      </c>
      <c r="C380" s="46">
        <v>55</v>
      </c>
      <c r="D380" s="49"/>
      <c r="E380" s="49"/>
      <c r="F380" s="46">
        <f>C380</f>
        <v>55</v>
      </c>
    </row>
    <row r="381" spans="1:6">
      <c r="A381" s="39" t="s">
        <v>675</v>
      </c>
      <c r="C381" s="47"/>
      <c r="F381" s="47"/>
    </row>
    <row r="382" spans="1:6" ht="17.25">
      <c r="A382" s="39" t="s">
        <v>675</v>
      </c>
      <c r="C382" s="48" t="s">
        <v>680</v>
      </c>
      <c r="F382" s="48" t="str">
        <f>C382</f>
        <v>5U80-000875-11-P-KIT POWER DISTRIBUTI</v>
      </c>
    </row>
    <row r="383" spans="1:6">
      <c r="A383" s="39" t="s">
        <v>675</v>
      </c>
      <c r="C383" s="47"/>
      <c r="F383" s="47"/>
    </row>
    <row r="384" spans="1:6" ht="55.5">
      <c r="A384" s="39" t="s">
        <v>675</v>
      </c>
      <c r="C384" s="50" t="s">
        <v>1659</v>
      </c>
      <c r="F384" s="50" t="str">
        <f>C384</f>
        <v>JJFK25009451</v>
      </c>
    </row>
    <row r="385" spans="1:6" ht="24" customHeight="1">
      <c r="A385" s="39" t="s">
        <v>675</v>
      </c>
    </row>
    <row r="386" spans="1:6" ht="25.15" customHeight="1">
      <c r="A386" s="39" t="s">
        <v>675</v>
      </c>
      <c r="C386" s="54" t="s">
        <v>1465</v>
      </c>
      <c r="F386" s="54" t="str">
        <f>C386</f>
        <v>2026-03</v>
      </c>
    </row>
    <row r="387" spans="1:6" ht="130.9" customHeight="1">
      <c r="A387" s="39" t="s">
        <v>675</v>
      </c>
      <c r="C387" s="46">
        <v>56</v>
      </c>
      <c r="F387" s="46">
        <f>C387</f>
        <v>56</v>
      </c>
    </row>
    <row r="388" spans="1:6">
      <c r="A388" s="39" t="s">
        <v>675</v>
      </c>
      <c r="C388" s="47"/>
      <c r="F388" s="47"/>
    </row>
    <row r="389" spans="1:6" ht="17.25">
      <c r="A389" s="39" t="s">
        <v>675</v>
      </c>
      <c r="C389" s="48" t="s">
        <v>736</v>
      </c>
      <c r="F389" s="48" t="str">
        <f>C389</f>
        <v>5U80-000154-12-P-KIT BOTTOM COR</v>
      </c>
    </row>
    <row r="390" spans="1:6">
      <c r="A390" s="39" t="s">
        <v>675</v>
      </c>
      <c r="C390" s="47"/>
      <c r="F390" s="47"/>
    </row>
    <row r="391" spans="1:6" ht="55.5">
      <c r="A391" s="39" t="s">
        <v>675</v>
      </c>
      <c r="C391" s="50" t="s">
        <v>1658</v>
      </c>
      <c r="F391" s="50" t="str">
        <f>C391</f>
        <v>JJFK25007692-1/5</v>
      </c>
    </row>
    <row r="392" spans="1:6" ht="24.6" customHeight="1">
      <c r="A392" s="39" t="s">
        <v>675</v>
      </c>
    </row>
    <row r="393" spans="1:6" ht="24.6" customHeight="1">
      <c r="A393" s="39" t="s">
        <v>714</v>
      </c>
      <c r="C393" s="54" t="s">
        <v>1465</v>
      </c>
      <c r="F393" s="54" t="str">
        <f>C393</f>
        <v>2026-03</v>
      </c>
    </row>
    <row r="394" spans="1:6" ht="130.9" customHeight="1">
      <c r="A394" s="39" t="s">
        <v>713</v>
      </c>
      <c r="C394" s="46">
        <v>57</v>
      </c>
      <c r="D394" s="49"/>
      <c r="E394" s="49"/>
      <c r="F394" s="46">
        <f>C394</f>
        <v>57</v>
      </c>
    </row>
    <row r="395" spans="1:6">
      <c r="A395" s="39" t="s">
        <v>713</v>
      </c>
      <c r="C395" s="47"/>
      <c r="F395" s="47"/>
    </row>
    <row r="396" spans="1:6" ht="17.25">
      <c r="A396" s="39" t="s">
        <v>713</v>
      </c>
      <c r="C396" s="48" t="s">
        <v>736</v>
      </c>
      <c r="F396" s="48" t="str">
        <f>C396</f>
        <v>5U80-000154-12-P-KIT BOTTOM COR</v>
      </c>
    </row>
    <row r="397" spans="1:6">
      <c r="A397" s="39" t="s">
        <v>713</v>
      </c>
      <c r="C397" s="47"/>
      <c r="F397" s="47"/>
    </row>
    <row r="398" spans="1:6" ht="55.5">
      <c r="A398" s="39" t="s">
        <v>713</v>
      </c>
      <c r="C398" s="50" t="s">
        <v>1660</v>
      </c>
      <c r="F398" s="50" t="str">
        <f>C398</f>
        <v>JJFK25007692-2/5</v>
      </c>
    </row>
    <row r="399" spans="1:6" ht="24" customHeight="1">
      <c r="A399" s="39" t="s">
        <v>713</v>
      </c>
    </row>
    <row r="400" spans="1:6" ht="25.15" customHeight="1">
      <c r="A400" s="39" t="s">
        <v>713</v>
      </c>
      <c r="C400" s="54" t="s">
        <v>1465</v>
      </c>
      <c r="F400" s="54" t="str">
        <f>C400</f>
        <v>2026-03</v>
      </c>
    </row>
    <row r="401" spans="1:6" ht="130.9" customHeight="1">
      <c r="A401" s="39" t="s">
        <v>713</v>
      </c>
      <c r="C401" s="46">
        <v>58</v>
      </c>
      <c r="F401" s="46">
        <f>C401</f>
        <v>58</v>
      </c>
    </row>
    <row r="402" spans="1:6">
      <c r="A402" s="39" t="s">
        <v>713</v>
      </c>
      <c r="C402" s="47"/>
      <c r="F402" s="47"/>
    </row>
    <row r="403" spans="1:6" ht="17.25">
      <c r="A403" s="39" t="s">
        <v>713</v>
      </c>
      <c r="C403" s="48" t="s">
        <v>736</v>
      </c>
      <c r="F403" s="48" t="str">
        <f>C403</f>
        <v>5U80-000154-12-P-KIT BOTTOM COR</v>
      </c>
    </row>
    <row r="404" spans="1:6">
      <c r="A404" s="39" t="s">
        <v>713</v>
      </c>
      <c r="C404" s="47"/>
      <c r="F404" s="47"/>
    </row>
    <row r="405" spans="1:6" ht="55.5">
      <c r="A405" s="39" t="s">
        <v>713</v>
      </c>
      <c r="C405" s="50" t="s">
        <v>1661</v>
      </c>
      <c r="F405" s="50" t="str">
        <f>C405</f>
        <v>JJFK25007692-3/5</v>
      </c>
    </row>
    <row r="406" spans="1:6" ht="24.6" customHeight="1">
      <c r="A406" s="39" t="s">
        <v>713</v>
      </c>
    </row>
    <row r="407" spans="1:6" ht="24.6" customHeight="1">
      <c r="A407" s="39" t="s">
        <v>718</v>
      </c>
      <c r="C407" s="54" t="s">
        <v>1465</v>
      </c>
      <c r="F407" s="54" t="str">
        <f>C407</f>
        <v>2026-03</v>
      </c>
    </row>
    <row r="408" spans="1:6" ht="130.9" customHeight="1">
      <c r="A408" s="39" t="s">
        <v>717</v>
      </c>
      <c r="C408" s="46">
        <v>59</v>
      </c>
      <c r="D408" s="49"/>
      <c r="E408" s="49"/>
      <c r="F408" s="46">
        <f>C408</f>
        <v>59</v>
      </c>
    </row>
    <row r="409" spans="1:6">
      <c r="A409" s="39" t="s">
        <v>717</v>
      </c>
      <c r="C409" s="47"/>
      <c r="F409" s="47"/>
    </row>
    <row r="410" spans="1:6" ht="17.25">
      <c r="A410" s="39" t="s">
        <v>717</v>
      </c>
      <c r="C410" s="48" t="s">
        <v>736</v>
      </c>
      <c r="F410" s="48" t="str">
        <f>C410</f>
        <v>5U80-000154-12-P-KIT BOTTOM COR</v>
      </c>
    </row>
    <row r="411" spans="1:6">
      <c r="A411" s="39" t="s">
        <v>717</v>
      </c>
      <c r="C411" s="47"/>
      <c r="F411" s="47"/>
    </row>
    <row r="412" spans="1:6" ht="55.5">
      <c r="A412" s="39" t="s">
        <v>717</v>
      </c>
      <c r="C412" s="50" t="s">
        <v>1667</v>
      </c>
      <c r="F412" s="50" t="str">
        <f>C412</f>
        <v>JJFK25007692-4/5</v>
      </c>
    </row>
    <row r="413" spans="1:6" ht="24" customHeight="1">
      <c r="A413" s="39" t="s">
        <v>717</v>
      </c>
    </row>
    <row r="414" spans="1:6" ht="25.15" customHeight="1">
      <c r="A414" s="39" t="s">
        <v>717</v>
      </c>
      <c r="C414" s="54" t="s">
        <v>1465</v>
      </c>
      <c r="F414" s="54" t="str">
        <f>C414</f>
        <v>2026-03</v>
      </c>
    </row>
    <row r="415" spans="1:6" ht="130.9" customHeight="1">
      <c r="A415" s="39" t="s">
        <v>717</v>
      </c>
      <c r="C415" s="46">
        <v>60</v>
      </c>
      <c r="F415" s="46">
        <f>C415</f>
        <v>60</v>
      </c>
    </row>
    <row r="416" spans="1:6">
      <c r="A416" s="39" t="s">
        <v>717</v>
      </c>
      <c r="C416" s="47"/>
      <c r="F416" s="47"/>
    </row>
    <row r="417" spans="1:6" ht="17.25">
      <c r="A417" s="39" t="s">
        <v>717</v>
      </c>
      <c r="C417" s="48" t="s">
        <v>736</v>
      </c>
      <c r="F417" s="48" t="str">
        <f>C417</f>
        <v>5U80-000154-12-P-KIT BOTTOM COR</v>
      </c>
    </row>
    <row r="418" spans="1:6">
      <c r="A418" s="39" t="s">
        <v>717</v>
      </c>
      <c r="C418" s="47"/>
      <c r="F418" s="47"/>
    </row>
    <row r="419" spans="1:6" ht="55.5">
      <c r="A419" s="39" t="s">
        <v>717</v>
      </c>
      <c r="C419" s="50" t="s">
        <v>1668</v>
      </c>
      <c r="F419" s="50" t="str">
        <f>C419</f>
        <v>JJFK25007692-5/5</v>
      </c>
    </row>
    <row r="420" spans="1:6" ht="24.6" customHeight="1">
      <c r="A420" s="39" t="s">
        <v>717</v>
      </c>
    </row>
    <row r="421" spans="1:6" ht="24.6" customHeight="1">
      <c r="A421" s="39" t="s">
        <v>722</v>
      </c>
      <c r="C421" s="54" t="s">
        <v>1465</v>
      </c>
      <c r="F421" s="54" t="str">
        <f>C421</f>
        <v>2026-03</v>
      </c>
    </row>
    <row r="422" spans="1:6" ht="130.9" customHeight="1">
      <c r="A422" s="39" t="s">
        <v>721</v>
      </c>
      <c r="C422" s="46">
        <v>61</v>
      </c>
      <c r="D422" s="49"/>
      <c r="E422" s="49"/>
      <c r="F422" s="46">
        <f>C422</f>
        <v>61</v>
      </c>
    </row>
    <row r="423" spans="1:6">
      <c r="A423" s="39" t="s">
        <v>721</v>
      </c>
      <c r="C423" s="47"/>
      <c r="F423" s="47"/>
    </row>
    <row r="424" spans="1:6" ht="17.25">
      <c r="A424" s="39" t="s">
        <v>721</v>
      </c>
      <c r="C424" s="48" t="s">
        <v>946</v>
      </c>
      <c r="F424" s="48" t="str">
        <f>C424</f>
        <v>5U80-000082-11-P-KIT FRAME STEP PM CS45</v>
      </c>
    </row>
    <row r="425" spans="1:6">
      <c r="A425" s="39" t="s">
        <v>721</v>
      </c>
      <c r="C425" s="47"/>
      <c r="F425" s="47"/>
    </row>
    <row r="426" spans="1:6" ht="55.5">
      <c r="A426" s="39" t="s">
        <v>721</v>
      </c>
      <c r="C426" s="50" t="s">
        <v>1669</v>
      </c>
      <c r="F426" s="50" t="str">
        <f>C426</f>
        <v>JJFK25008463-1/6</v>
      </c>
    </row>
    <row r="427" spans="1:6" ht="24" customHeight="1">
      <c r="A427" s="39" t="s">
        <v>721</v>
      </c>
    </row>
    <row r="428" spans="1:6" ht="25.15" customHeight="1">
      <c r="A428" s="39" t="s">
        <v>721</v>
      </c>
      <c r="C428" s="54" t="s">
        <v>1465</v>
      </c>
      <c r="F428" s="54" t="str">
        <f>C428</f>
        <v>2026-03</v>
      </c>
    </row>
    <row r="429" spans="1:6" ht="130.9" customHeight="1">
      <c r="A429" s="39" t="s">
        <v>721</v>
      </c>
      <c r="C429" s="46">
        <v>62</v>
      </c>
      <c r="F429" s="46">
        <f>C429</f>
        <v>62</v>
      </c>
    </row>
    <row r="430" spans="1:6">
      <c r="A430" s="39" t="s">
        <v>721</v>
      </c>
      <c r="C430" s="47"/>
      <c r="F430" s="47"/>
    </row>
    <row r="431" spans="1:6" ht="17.25">
      <c r="A431" s="39" t="s">
        <v>721</v>
      </c>
      <c r="C431" s="48" t="s">
        <v>919</v>
      </c>
      <c r="F431" s="48" t="str">
        <f>C431</f>
        <v>5U80-000082-11-P-KIT FRAME STEP PM CS45</v>
      </c>
    </row>
    <row r="432" spans="1:6">
      <c r="A432" s="39" t="s">
        <v>721</v>
      </c>
      <c r="C432" s="47"/>
      <c r="F432" s="47"/>
    </row>
    <row r="433" spans="1:6" ht="55.5">
      <c r="A433" s="39" t="s">
        <v>721</v>
      </c>
      <c r="C433" s="50" t="s">
        <v>1670</v>
      </c>
      <c r="F433" s="50" t="str">
        <f>C433</f>
        <v>JJFK25008463-2/6</v>
      </c>
    </row>
    <row r="434" spans="1:6" ht="24.6" customHeight="1">
      <c r="A434" s="39" t="s">
        <v>721</v>
      </c>
    </row>
    <row r="435" spans="1:6" ht="24.6" customHeight="1">
      <c r="A435" s="39" t="s">
        <v>729</v>
      </c>
      <c r="C435" s="54" t="s">
        <v>1465</v>
      </c>
      <c r="F435" s="54" t="str">
        <f>C435</f>
        <v>2026-03</v>
      </c>
    </row>
    <row r="436" spans="1:6" ht="130.9" customHeight="1">
      <c r="A436" s="39" t="s">
        <v>728</v>
      </c>
      <c r="C436" s="46">
        <v>63</v>
      </c>
      <c r="D436" s="49"/>
      <c r="E436" s="49"/>
      <c r="F436" s="46">
        <f>C436</f>
        <v>63</v>
      </c>
    </row>
    <row r="437" spans="1:6">
      <c r="A437" s="39" t="s">
        <v>728</v>
      </c>
      <c r="C437" s="47"/>
      <c r="F437" s="47"/>
    </row>
    <row r="438" spans="1:6" ht="17.25">
      <c r="A438" s="39" t="s">
        <v>728</v>
      </c>
      <c r="C438" s="48" t="s">
        <v>919</v>
      </c>
      <c r="F438" s="48" t="str">
        <f>C438</f>
        <v>5U80-000082-11-P-KIT FRAME STEP PM CS45</v>
      </c>
    </row>
    <row r="439" spans="1:6">
      <c r="A439" s="39" t="s">
        <v>728</v>
      </c>
      <c r="C439" s="47"/>
      <c r="F439" s="47"/>
    </row>
    <row r="440" spans="1:6" ht="55.5">
      <c r="A440" s="39" t="s">
        <v>728</v>
      </c>
      <c r="C440" s="50" t="s">
        <v>1671</v>
      </c>
      <c r="F440" s="50" t="str">
        <f>C440</f>
        <v>JJFK25008463-3/6</v>
      </c>
    </row>
    <row r="441" spans="1:6" ht="24" customHeight="1">
      <c r="A441" s="39" t="s">
        <v>728</v>
      </c>
    </row>
    <row r="442" spans="1:6" ht="25.15" customHeight="1">
      <c r="A442" s="39" t="s">
        <v>728</v>
      </c>
      <c r="C442" s="54" t="s">
        <v>1465</v>
      </c>
      <c r="F442" s="54" t="str">
        <f>C442</f>
        <v>2026-03</v>
      </c>
    </row>
    <row r="443" spans="1:6" ht="130.9" customHeight="1">
      <c r="A443" s="39" t="s">
        <v>728</v>
      </c>
      <c r="C443" s="46">
        <v>64</v>
      </c>
      <c r="F443" s="46">
        <f>C443</f>
        <v>64</v>
      </c>
    </row>
    <row r="444" spans="1:6">
      <c r="A444" s="39" t="s">
        <v>728</v>
      </c>
      <c r="C444" s="47"/>
      <c r="F444" s="47"/>
    </row>
    <row r="445" spans="1:6" ht="17.25">
      <c r="A445" s="39" t="s">
        <v>728</v>
      </c>
      <c r="C445" s="48" t="s">
        <v>919</v>
      </c>
      <c r="F445" s="48" t="str">
        <f>C445</f>
        <v>5U80-000082-11-P-KIT FRAME STEP PM CS45</v>
      </c>
    </row>
    <row r="446" spans="1:6">
      <c r="A446" s="39" t="s">
        <v>728</v>
      </c>
      <c r="C446" s="47"/>
      <c r="F446" s="47"/>
    </row>
    <row r="447" spans="1:6" ht="55.5">
      <c r="A447" s="39" t="s">
        <v>728</v>
      </c>
      <c r="C447" s="50" t="s">
        <v>1672</v>
      </c>
      <c r="F447" s="50" t="str">
        <f>C447</f>
        <v>JJFK25008463-4/6</v>
      </c>
    </row>
    <row r="448" spans="1:6" ht="24.6" customHeight="1">
      <c r="A448" s="39" t="s">
        <v>728</v>
      </c>
    </row>
    <row r="449" spans="1:6" ht="24.6" customHeight="1">
      <c r="A449" s="39" t="s">
        <v>733</v>
      </c>
      <c r="C449" s="54" t="s">
        <v>1465</v>
      </c>
      <c r="F449" s="54" t="str">
        <f>C449</f>
        <v>2026-03</v>
      </c>
    </row>
    <row r="450" spans="1:6" ht="130.9" customHeight="1">
      <c r="A450" s="39" t="s">
        <v>732</v>
      </c>
      <c r="C450" s="46">
        <v>65</v>
      </c>
      <c r="D450" s="49"/>
      <c r="E450" s="49"/>
      <c r="F450" s="46">
        <f>C450</f>
        <v>65</v>
      </c>
    </row>
    <row r="451" spans="1:6">
      <c r="A451" s="39" t="s">
        <v>732</v>
      </c>
      <c r="C451" s="47"/>
      <c r="F451" s="47"/>
    </row>
    <row r="452" spans="1:6" ht="17.25">
      <c r="A452" s="39" t="s">
        <v>732</v>
      </c>
      <c r="C452" s="48" t="s">
        <v>919</v>
      </c>
      <c r="F452" s="48" t="str">
        <f>C452</f>
        <v>5U80-000082-11-P-KIT FRAME STEP PM CS45</v>
      </c>
    </row>
    <row r="453" spans="1:6">
      <c r="A453" s="39" t="s">
        <v>732</v>
      </c>
      <c r="C453" s="47"/>
      <c r="F453" s="47"/>
    </row>
    <row r="454" spans="1:6" ht="55.5">
      <c r="A454" s="39" t="s">
        <v>732</v>
      </c>
      <c r="C454" s="50" t="s">
        <v>1673</v>
      </c>
      <c r="F454" s="50" t="str">
        <f>C454</f>
        <v>JJFK25008463-5/6</v>
      </c>
    </row>
    <row r="455" spans="1:6" ht="24" customHeight="1">
      <c r="A455" s="39" t="s">
        <v>732</v>
      </c>
    </row>
    <row r="456" spans="1:6" ht="25.15" customHeight="1">
      <c r="A456" s="39" t="s">
        <v>732</v>
      </c>
      <c r="C456" s="54" t="s">
        <v>1465</v>
      </c>
      <c r="F456" s="54" t="str">
        <f>C456</f>
        <v>2026-03</v>
      </c>
    </row>
    <row r="457" spans="1:6" ht="130.9" customHeight="1">
      <c r="A457" s="39" t="s">
        <v>732</v>
      </c>
      <c r="C457" s="46">
        <v>66</v>
      </c>
      <c r="F457" s="46">
        <f>C457</f>
        <v>66</v>
      </c>
    </row>
    <row r="458" spans="1:6">
      <c r="A458" s="39" t="s">
        <v>732</v>
      </c>
      <c r="C458" s="47"/>
      <c r="F458" s="47"/>
    </row>
    <row r="459" spans="1:6" ht="17.25">
      <c r="A459" s="39" t="s">
        <v>732</v>
      </c>
      <c r="C459" s="48" t="s">
        <v>919</v>
      </c>
      <c r="F459" s="48" t="str">
        <f>C459</f>
        <v>5U80-000082-11-P-KIT FRAME STEP PM CS45</v>
      </c>
    </row>
    <row r="460" spans="1:6">
      <c r="A460" s="39" t="s">
        <v>732</v>
      </c>
      <c r="C460" s="47"/>
      <c r="F460" s="47"/>
    </row>
    <row r="461" spans="1:6" ht="55.5">
      <c r="A461" s="39" t="s">
        <v>732</v>
      </c>
      <c r="C461" s="50" t="s">
        <v>1674</v>
      </c>
      <c r="F461" s="50" t="str">
        <f>C461</f>
        <v>JJFK25008463-6/6</v>
      </c>
    </row>
    <row r="462" spans="1:6" ht="24.6" customHeight="1">
      <c r="A462" s="39" t="s">
        <v>732</v>
      </c>
    </row>
    <row r="463" spans="1:6" ht="24.6" customHeight="1">
      <c r="A463" s="39" t="s">
        <v>742</v>
      </c>
      <c r="C463" s="54" t="s">
        <v>1465</v>
      </c>
      <c r="F463" s="54" t="str">
        <f>C463</f>
        <v>2026-03</v>
      </c>
    </row>
    <row r="464" spans="1:6" ht="130.9" customHeight="1">
      <c r="A464" s="39" t="s">
        <v>741</v>
      </c>
      <c r="C464" s="46">
        <v>67</v>
      </c>
      <c r="D464" s="49"/>
      <c r="E464" s="49"/>
      <c r="F464" s="46">
        <f>C464</f>
        <v>67</v>
      </c>
    </row>
    <row r="465" spans="1:6">
      <c r="A465" s="39" t="s">
        <v>741</v>
      </c>
      <c r="C465" s="47"/>
      <c r="F465" s="47"/>
    </row>
    <row r="466" spans="1:6" ht="17.25">
      <c r="A466" s="39" t="s">
        <v>741</v>
      </c>
      <c r="C466" s="48" t="s">
        <v>771</v>
      </c>
      <c r="F466" s="48" t="str">
        <f>C466</f>
        <v>5U80-000140-11 Rev C P-KIT TOP PHT</v>
      </c>
    </row>
    <row r="467" spans="1:6">
      <c r="A467" s="39" t="s">
        <v>741</v>
      </c>
      <c r="C467" s="47"/>
      <c r="F467" s="47"/>
    </row>
    <row r="468" spans="1:6" ht="55.5">
      <c r="A468" s="39" t="s">
        <v>741</v>
      </c>
      <c r="C468" s="50" t="s">
        <v>1683</v>
      </c>
      <c r="F468" s="50" t="str">
        <f>C468</f>
        <v>JJFK25008438</v>
      </c>
    </row>
    <row r="469" spans="1:6" ht="24" customHeight="1">
      <c r="A469" s="39" t="s">
        <v>741</v>
      </c>
    </row>
    <row r="470" spans="1:6" ht="25.15" customHeight="1">
      <c r="A470" s="39" t="s">
        <v>741</v>
      </c>
      <c r="C470" s="54" t="s">
        <v>1465</v>
      </c>
      <c r="F470" s="54" t="str">
        <f>C470</f>
        <v>2026-03</v>
      </c>
    </row>
    <row r="471" spans="1:6" ht="130.9" customHeight="1">
      <c r="A471" s="39" t="s">
        <v>741</v>
      </c>
      <c r="C471" s="46">
        <v>68</v>
      </c>
      <c r="F471" s="46">
        <f>C471</f>
        <v>68</v>
      </c>
    </row>
    <row r="472" spans="1:6">
      <c r="A472" s="39" t="s">
        <v>741</v>
      </c>
      <c r="C472" s="47"/>
      <c r="F472" s="47"/>
    </row>
    <row r="473" spans="1:6" ht="17.25">
      <c r="A473" s="39" t="s">
        <v>741</v>
      </c>
      <c r="C473" s="48" t="s">
        <v>264</v>
      </c>
      <c r="F473" s="48" t="str">
        <f>C473</f>
        <v>5U80-000140-11 Rev C P-KIT TOP PHT</v>
      </c>
    </row>
    <row r="474" spans="1:6">
      <c r="A474" s="39" t="s">
        <v>741</v>
      </c>
      <c r="C474" s="47"/>
      <c r="F474" s="47"/>
    </row>
    <row r="475" spans="1:6" ht="55.5">
      <c r="A475" s="39" t="s">
        <v>741</v>
      </c>
      <c r="C475" s="50" t="s">
        <v>1684</v>
      </c>
      <c r="F475" s="50" t="str">
        <f>C475</f>
        <v>JJFK25008439</v>
      </c>
    </row>
    <row r="476" spans="1:6" ht="24.6" customHeight="1">
      <c r="A476" s="39" t="s">
        <v>741</v>
      </c>
    </row>
    <row r="477" spans="1:6" ht="24.6" customHeight="1">
      <c r="A477" s="39" t="s">
        <v>745</v>
      </c>
      <c r="C477" s="54" t="s">
        <v>1465</v>
      </c>
      <c r="F477" s="54" t="str">
        <f>C477</f>
        <v>2026-03</v>
      </c>
    </row>
    <row r="478" spans="1:6" ht="130.9" customHeight="1">
      <c r="A478" s="39" t="s">
        <v>744</v>
      </c>
      <c r="C478" s="46">
        <v>69</v>
      </c>
      <c r="D478" s="49"/>
      <c r="E478" s="49"/>
      <c r="F478" s="46">
        <f>C478</f>
        <v>69</v>
      </c>
    </row>
    <row r="479" spans="1:6">
      <c r="A479" s="39" t="s">
        <v>744</v>
      </c>
      <c r="C479" s="47"/>
      <c r="F479" s="47"/>
    </row>
    <row r="480" spans="1:6" ht="17.25">
      <c r="A480" s="39" t="s">
        <v>744</v>
      </c>
      <c r="C480" s="48" t="s">
        <v>1104</v>
      </c>
      <c r="F480" s="48" t="str">
        <f>C480</f>
        <v>AU29-000003-13-P-KIT TOP,RACK CS2007</v>
      </c>
    </row>
    <row r="481" spans="1:6">
      <c r="A481" s="39" t="s">
        <v>744</v>
      </c>
      <c r="C481" s="47"/>
      <c r="F481" s="47"/>
    </row>
    <row r="482" spans="1:6" ht="55.5">
      <c r="A482" s="39" t="s">
        <v>744</v>
      </c>
      <c r="C482" s="50" t="s">
        <v>1675</v>
      </c>
      <c r="F482" s="50" t="str">
        <f>C482</f>
        <v>JJFK25008595-1/5</v>
      </c>
    </row>
    <row r="483" spans="1:6" ht="24" customHeight="1">
      <c r="A483" s="39" t="s">
        <v>744</v>
      </c>
    </row>
    <row r="484" spans="1:6" ht="25.15" customHeight="1">
      <c r="A484" s="39" t="s">
        <v>744</v>
      </c>
      <c r="C484" s="54" t="s">
        <v>1465</v>
      </c>
      <c r="F484" s="54" t="str">
        <f>C484</f>
        <v>2026-03</v>
      </c>
    </row>
    <row r="485" spans="1:6" ht="130.9" customHeight="1">
      <c r="A485" s="39" t="s">
        <v>744</v>
      </c>
      <c r="C485" s="46">
        <v>70</v>
      </c>
      <c r="F485" s="46">
        <f>C485</f>
        <v>70</v>
      </c>
    </row>
    <row r="486" spans="1:6">
      <c r="A486" s="39" t="s">
        <v>744</v>
      </c>
      <c r="C486" s="47"/>
      <c r="F486" s="47"/>
    </row>
    <row r="487" spans="1:6" ht="17.25">
      <c r="A487" s="39" t="s">
        <v>744</v>
      </c>
      <c r="C487" s="48" t="s">
        <v>1076</v>
      </c>
      <c r="F487" s="48" t="str">
        <f>C487</f>
        <v>AU29-000003-13-P-KIT TOP,RACK CS2007</v>
      </c>
    </row>
    <row r="488" spans="1:6">
      <c r="A488" s="39" t="s">
        <v>744</v>
      </c>
      <c r="C488" s="47"/>
      <c r="F488" s="47"/>
    </row>
    <row r="489" spans="1:6" ht="55.5">
      <c r="A489" s="39" t="s">
        <v>744</v>
      </c>
      <c r="C489" s="50" t="s">
        <v>1676</v>
      </c>
      <c r="F489" s="50" t="str">
        <f>C489</f>
        <v>JJFK25008595-2/5</v>
      </c>
    </row>
    <row r="490" spans="1:6" ht="24.6" customHeight="1">
      <c r="A490" s="39" t="s">
        <v>744</v>
      </c>
    </row>
    <row r="491" spans="1:6" ht="24.6" customHeight="1">
      <c r="A491" s="39" t="s">
        <v>753</v>
      </c>
      <c r="C491" s="54" t="s">
        <v>1465</v>
      </c>
      <c r="F491" s="54" t="str">
        <f>C491</f>
        <v>2026-03</v>
      </c>
    </row>
    <row r="492" spans="1:6" ht="130.9" customHeight="1">
      <c r="A492" s="39" t="s">
        <v>752</v>
      </c>
      <c r="C492" s="46">
        <v>71</v>
      </c>
      <c r="D492" s="49"/>
      <c r="E492" s="49"/>
      <c r="F492" s="46">
        <f>C492</f>
        <v>71</v>
      </c>
    </row>
    <row r="493" spans="1:6">
      <c r="A493" s="39" t="s">
        <v>752</v>
      </c>
      <c r="C493" s="47"/>
      <c r="F493" s="47"/>
    </row>
    <row r="494" spans="1:6" ht="17.25">
      <c r="A494" s="39" t="s">
        <v>752</v>
      </c>
      <c r="C494" s="48" t="s">
        <v>1076</v>
      </c>
      <c r="F494" s="48" t="str">
        <f>C494</f>
        <v>AU29-000003-13-P-KIT TOP,RACK CS2007</v>
      </c>
    </row>
    <row r="495" spans="1:6">
      <c r="A495" s="39" t="s">
        <v>752</v>
      </c>
      <c r="C495" s="47"/>
      <c r="F495" s="47"/>
    </row>
    <row r="496" spans="1:6" ht="55.5">
      <c r="A496" s="39" t="s">
        <v>752</v>
      </c>
      <c r="C496" s="50" t="s">
        <v>1677</v>
      </c>
      <c r="F496" s="50" t="str">
        <f>C496</f>
        <v>JJFK25008595-3/5</v>
      </c>
    </row>
    <row r="497" spans="1:6" ht="24" customHeight="1">
      <c r="A497" s="39" t="s">
        <v>752</v>
      </c>
    </row>
    <row r="498" spans="1:6" ht="25.15" customHeight="1">
      <c r="A498" s="39" t="s">
        <v>752</v>
      </c>
      <c r="C498" s="54" t="s">
        <v>1465</v>
      </c>
      <c r="F498" s="54" t="str">
        <f>C498</f>
        <v>2026-03</v>
      </c>
    </row>
    <row r="499" spans="1:6" ht="130.9" customHeight="1">
      <c r="A499" s="39" t="s">
        <v>752</v>
      </c>
      <c r="C499" s="46">
        <v>72</v>
      </c>
      <c r="F499" s="46">
        <f>C499</f>
        <v>72</v>
      </c>
    </row>
    <row r="500" spans="1:6">
      <c r="A500" s="39" t="s">
        <v>752</v>
      </c>
      <c r="C500" s="47"/>
      <c r="F500" s="47"/>
    </row>
    <row r="501" spans="1:6" ht="17.25">
      <c r="A501" s="39" t="s">
        <v>752</v>
      </c>
      <c r="C501" s="48" t="s">
        <v>1076</v>
      </c>
      <c r="F501" s="48" t="str">
        <f>C501</f>
        <v>AU29-000003-13-P-KIT TOP,RACK CS2007</v>
      </c>
    </row>
    <row r="502" spans="1:6">
      <c r="A502" s="39" t="s">
        <v>752</v>
      </c>
      <c r="C502" s="47"/>
      <c r="F502" s="47"/>
    </row>
    <row r="503" spans="1:6" ht="55.5">
      <c r="A503" s="39" t="s">
        <v>752</v>
      </c>
      <c r="C503" s="50" t="s">
        <v>1678</v>
      </c>
      <c r="F503" s="50" t="str">
        <f>C503</f>
        <v>JJFK25008595-4/5</v>
      </c>
    </row>
    <row r="504" spans="1:6" ht="24.6" customHeight="1">
      <c r="A504" s="39" t="s">
        <v>752</v>
      </c>
    </row>
    <row r="505" spans="1:6" ht="24.6" customHeight="1">
      <c r="A505" s="39" t="s">
        <v>755</v>
      </c>
      <c r="C505" s="54" t="s">
        <v>1465</v>
      </c>
      <c r="F505" s="54" t="str">
        <f>C505</f>
        <v>2026-03</v>
      </c>
    </row>
    <row r="506" spans="1:6" ht="130.9" customHeight="1">
      <c r="A506" s="39" t="s">
        <v>754</v>
      </c>
      <c r="C506" s="46">
        <v>73</v>
      </c>
      <c r="D506" s="49"/>
      <c r="E506" s="49"/>
      <c r="F506" s="46">
        <f>C506</f>
        <v>73</v>
      </c>
    </row>
    <row r="507" spans="1:6">
      <c r="A507" s="39" t="s">
        <v>754</v>
      </c>
      <c r="C507" s="47"/>
      <c r="F507" s="47"/>
    </row>
    <row r="508" spans="1:6" ht="17.25">
      <c r="A508" s="39" t="s">
        <v>754</v>
      </c>
      <c r="C508" s="48" t="s">
        <v>1076</v>
      </c>
      <c r="F508" s="48" t="str">
        <f>C508</f>
        <v>AU29-000003-13-P-KIT TOP,RACK CS2007</v>
      </c>
    </row>
    <row r="509" spans="1:6">
      <c r="A509" s="39" t="s">
        <v>754</v>
      </c>
      <c r="C509" s="47"/>
      <c r="F509" s="47"/>
    </row>
    <row r="510" spans="1:6" ht="55.5">
      <c r="A510" s="39" t="s">
        <v>754</v>
      </c>
      <c r="C510" s="50" t="s">
        <v>1679</v>
      </c>
      <c r="F510" s="50" t="str">
        <f>C510</f>
        <v>JJFK25008595-5/5</v>
      </c>
    </row>
    <row r="511" spans="1:6" ht="24" customHeight="1">
      <c r="A511" s="39" t="s">
        <v>754</v>
      </c>
    </row>
    <row r="512" spans="1:6" ht="25.15" customHeight="1">
      <c r="A512" s="39" t="s">
        <v>754</v>
      </c>
      <c r="C512" s="54" t="s">
        <v>1465</v>
      </c>
      <c r="F512" s="54" t="str">
        <f>C512</f>
        <v>2026-03</v>
      </c>
    </row>
    <row r="513" spans="1:6" ht="130.9" customHeight="1">
      <c r="A513" s="39" t="s">
        <v>754</v>
      </c>
      <c r="C513" s="46">
        <v>74</v>
      </c>
      <c r="F513" s="46">
        <f>C513</f>
        <v>74</v>
      </c>
    </row>
    <row r="514" spans="1:6">
      <c r="A514" s="39" t="s">
        <v>754</v>
      </c>
      <c r="C514" s="47"/>
      <c r="F514" s="47"/>
    </row>
    <row r="515" spans="1:6" ht="17.25">
      <c r="A515" s="39" t="s">
        <v>754</v>
      </c>
      <c r="C515" s="48" t="s">
        <v>686</v>
      </c>
      <c r="F515" s="48" t="str">
        <f>C515</f>
        <v>5U92-500019-11-P-KIT FRAME STEP MAINTE</v>
      </c>
    </row>
    <row r="516" spans="1:6">
      <c r="A516" s="39" t="s">
        <v>754</v>
      </c>
      <c r="C516" s="47"/>
      <c r="F516" s="47"/>
    </row>
    <row r="517" spans="1:6" ht="55.5">
      <c r="A517" s="39" t="s">
        <v>754</v>
      </c>
      <c r="C517" s="50" t="s">
        <v>1680</v>
      </c>
      <c r="F517" s="50" t="str">
        <f>C517</f>
        <v>JJFK25008411-1/3</v>
      </c>
    </row>
    <row r="518" spans="1:6" ht="24.6" customHeight="1">
      <c r="A518" s="39" t="s">
        <v>754</v>
      </c>
    </row>
    <row r="519" spans="1:6" ht="24.6" customHeight="1">
      <c r="A519" s="39" t="s">
        <v>760</v>
      </c>
      <c r="C519" s="54" t="s">
        <v>1465</v>
      </c>
      <c r="F519" s="54" t="str">
        <f>C519</f>
        <v>2026-03</v>
      </c>
    </row>
    <row r="520" spans="1:6" ht="130.9" customHeight="1">
      <c r="A520" s="39" t="s">
        <v>759</v>
      </c>
      <c r="C520" s="46">
        <v>75</v>
      </c>
      <c r="D520" s="49"/>
      <c r="E520" s="49"/>
      <c r="F520" s="46">
        <f>C520</f>
        <v>75</v>
      </c>
    </row>
    <row r="521" spans="1:6">
      <c r="A521" s="39" t="s">
        <v>759</v>
      </c>
      <c r="C521" s="47"/>
      <c r="F521" s="47"/>
    </row>
    <row r="522" spans="1:6" ht="17.25">
      <c r="A522" s="39" t="s">
        <v>759</v>
      </c>
      <c r="C522" s="48" t="s">
        <v>434</v>
      </c>
      <c r="F522" s="48" t="str">
        <f>C522</f>
        <v>5U92-500019-11-P-KIT FRAME STEP MAINTE</v>
      </c>
    </row>
    <row r="523" spans="1:6">
      <c r="A523" s="39" t="s">
        <v>759</v>
      </c>
      <c r="C523" s="47"/>
      <c r="F523" s="47"/>
    </row>
    <row r="524" spans="1:6" ht="55.5">
      <c r="A524" s="39" t="s">
        <v>759</v>
      </c>
      <c r="C524" s="50" t="s">
        <v>1681</v>
      </c>
      <c r="F524" s="50" t="str">
        <f>C524</f>
        <v>JJFK25008411-2/3</v>
      </c>
    </row>
    <row r="525" spans="1:6" ht="24" customHeight="1">
      <c r="A525" s="39" t="s">
        <v>759</v>
      </c>
    </row>
    <row r="526" spans="1:6" ht="25.15" customHeight="1">
      <c r="A526" s="39" t="s">
        <v>759</v>
      </c>
      <c r="C526" s="54" t="s">
        <v>1465</v>
      </c>
      <c r="F526" s="54" t="str">
        <f>C526</f>
        <v>2026-03</v>
      </c>
    </row>
    <row r="527" spans="1:6" ht="130.9" customHeight="1">
      <c r="A527" s="39" t="s">
        <v>759</v>
      </c>
      <c r="C527" s="46">
        <v>76</v>
      </c>
      <c r="F527" s="46">
        <f>C527</f>
        <v>76</v>
      </c>
    </row>
    <row r="528" spans="1:6">
      <c r="A528" s="39" t="s">
        <v>759</v>
      </c>
      <c r="C528" s="47"/>
      <c r="F528" s="47"/>
    </row>
    <row r="529" spans="1:6" ht="17.25">
      <c r="A529" s="39" t="s">
        <v>759</v>
      </c>
      <c r="C529" s="48" t="s">
        <v>434</v>
      </c>
      <c r="F529" s="48" t="str">
        <f>C529</f>
        <v>5U92-500019-11-P-KIT FRAME STEP MAINTE</v>
      </c>
    </row>
    <row r="530" spans="1:6">
      <c r="A530" s="39" t="s">
        <v>759</v>
      </c>
      <c r="C530" s="47"/>
      <c r="F530" s="47"/>
    </row>
    <row r="531" spans="1:6" ht="55.5">
      <c r="A531" s="39" t="s">
        <v>759</v>
      </c>
      <c r="C531" s="50" t="s">
        <v>1682</v>
      </c>
      <c r="F531" s="50" t="str">
        <f>C531</f>
        <v>JJFK25008411-3/3</v>
      </c>
    </row>
    <row r="532" spans="1:6" ht="24.6" customHeight="1">
      <c r="A532" s="39" t="s">
        <v>759</v>
      </c>
    </row>
    <row r="533" spans="1:6" ht="24.6" customHeight="1">
      <c r="A533" s="39" t="s">
        <v>780</v>
      </c>
      <c r="C533" s="54" t="s">
        <v>1465</v>
      </c>
      <c r="F533" s="54" t="str">
        <f>C533</f>
        <v>2026-03</v>
      </c>
    </row>
    <row r="534" spans="1:6" ht="130.9" customHeight="1">
      <c r="A534" s="39" t="s">
        <v>779</v>
      </c>
      <c r="C534" s="46">
        <v>77</v>
      </c>
      <c r="D534" s="49"/>
      <c r="E534" s="49"/>
      <c r="F534" s="46">
        <f>C534</f>
        <v>77</v>
      </c>
    </row>
    <row r="535" spans="1:6">
      <c r="A535" s="39" t="s">
        <v>779</v>
      </c>
      <c r="C535" s="47"/>
      <c r="F535" s="47"/>
    </row>
    <row r="536" spans="1:6" ht="17.25">
      <c r="A536" s="39" t="s">
        <v>779</v>
      </c>
      <c r="C536" s="48" t="s">
        <v>680</v>
      </c>
      <c r="F536" s="48" t="str">
        <f>C536</f>
        <v>5U80-000875-11-P-KIT POWER DISTRIBUTI</v>
      </c>
    </row>
    <row r="537" spans="1:6">
      <c r="A537" s="39" t="s">
        <v>779</v>
      </c>
      <c r="C537" s="47"/>
      <c r="F537" s="47"/>
    </row>
    <row r="538" spans="1:6" ht="55.5">
      <c r="A538" s="39" t="s">
        <v>779</v>
      </c>
      <c r="C538" s="50" t="s">
        <v>1685</v>
      </c>
      <c r="F538" s="50" t="str">
        <f>C538</f>
        <v>JJFK25009588</v>
      </c>
    </row>
    <row r="539" spans="1:6" ht="24" customHeight="1">
      <c r="A539" s="39" t="s">
        <v>779</v>
      </c>
    </row>
    <row r="540" spans="1:6" ht="25.15" customHeight="1">
      <c r="A540" s="39" t="s">
        <v>779</v>
      </c>
      <c r="C540" s="54" t="s">
        <v>1465</v>
      </c>
      <c r="F540" s="54" t="str">
        <f>C540</f>
        <v>2026-03</v>
      </c>
    </row>
    <row r="541" spans="1:6" ht="130.9" customHeight="1">
      <c r="A541" s="39" t="s">
        <v>779</v>
      </c>
      <c r="C541" s="46">
        <v>78</v>
      </c>
      <c r="F541" s="46">
        <f>C541</f>
        <v>78</v>
      </c>
    </row>
    <row r="542" spans="1:6">
      <c r="A542" s="39" t="s">
        <v>779</v>
      </c>
      <c r="C542" s="47"/>
      <c r="F542" s="47"/>
    </row>
    <row r="543" spans="1:6" ht="17.25">
      <c r="A543" s="39" t="s">
        <v>779</v>
      </c>
      <c r="C543" s="48" t="s">
        <v>737</v>
      </c>
      <c r="F543" s="48" t="str">
        <f>C543</f>
        <v>X5U80-000168-11 P-KIT LLM2-SIDE STEP VTC</v>
      </c>
    </row>
    <row r="544" spans="1:6">
      <c r="A544" s="39" t="s">
        <v>779</v>
      </c>
      <c r="C544" s="47"/>
      <c r="F544" s="47"/>
    </row>
    <row r="545" spans="1:6" ht="55.5">
      <c r="A545" s="39" t="s">
        <v>779</v>
      </c>
      <c r="C545" s="50" t="s">
        <v>1686</v>
      </c>
      <c r="F545" s="50" t="str">
        <f>C545</f>
        <v>JJFK25009711</v>
      </c>
    </row>
    <row r="546" spans="1:6" ht="24.6" customHeight="1">
      <c r="A546" s="39" t="s">
        <v>779</v>
      </c>
    </row>
    <row r="547" spans="1:6" ht="24.6" customHeight="1">
      <c r="A547" s="39" t="s">
        <v>848</v>
      </c>
      <c r="C547" s="54" t="s">
        <v>1465</v>
      </c>
      <c r="F547" s="54" t="str">
        <f>C547</f>
        <v>2026-03</v>
      </c>
    </row>
    <row r="548" spans="1:6" ht="130.9" customHeight="1">
      <c r="A548" s="39" t="s">
        <v>847</v>
      </c>
      <c r="C548" s="46">
        <v>79</v>
      </c>
      <c r="D548" s="49"/>
      <c r="E548" s="49"/>
      <c r="F548" s="46">
        <f>C548</f>
        <v>79</v>
      </c>
    </row>
    <row r="549" spans="1:6">
      <c r="A549" s="39" t="s">
        <v>847</v>
      </c>
      <c r="C549" s="47"/>
      <c r="F549" s="47"/>
    </row>
    <row r="550" spans="1:6" ht="17.25">
      <c r="A550" s="39" t="s">
        <v>847</v>
      </c>
      <c r="C550" s="48" t="s">
        <v>875</v>
      </c>
      <c r="F550" s="48" t="str">
        <f>C550</f>
        <v>CX29-000006-14P4-P-KIT LLM-SIDE STEP VTH</v>
      </c>
    </row>
    <row r="551" spans="1:6">
      <c r="A551" s="39" t="s">
        <v>847</v>
      </c>
      <c r="C551" s="47"/>
      <c r="F551" s="47"/>
    </row>
    <row r="552" spans="1:6" ht="55.5">
      <c r="A552" s="39" t="s">
        <v>847</v>
      </c>
      <c r="C552" s="50" t="s">
        <v>1687</v>
      </c>
      <c r="F552" s="50" t="str">
        <f>C552</f>
        <v>JJFK25009712</v>
      </c>
    </row>
    <row r="553" spans="1:6" ht="24" customHeight="1">
      <c r="A553" s="39" t="s">
        <v>847</v>
      </c>
    </row>
    <row r="554" spans="1:6" ht="25.15" customHeight="1">
      <c r="A554" s="39" t="s">
        <v>847</v>
      </c>
      <c r="C554" s="54" t="s">
        <v>1465</v>
      </c>
      <c r="F554" s="54" t="str">
        <f>C554</f>
        <v>2026-03</v>
      </c>
    </row>
    <row r="555" spans="1:6" ht="130.9" customHeight="1">
      <c r="A555" s="39" t="s">
        <v>847</v>
      </c>
      <c r="C555" s="46">
        <v>80</v>
      </c>
      <c r="F555" s="46">
        <f>C555</f>
        <v>80</v>
      </c>
    </row>
    <row r="556" spans="1:6">
      <c r="A556" s="39" t="s">
        <v>847</v>
      </c>
      <c r="C556" s="47"/>
      <c r="F556" s="47"/>
    </row>
    <row r="557" spans="1:6" ht="17.25">
      <c r="A557" s="39" t="s">
        <v>847</v>
      </c>
      <c r="C557" s="48" t="s">
        <v>1688</v>
      </c>
      <c r="F557" s="48" t="str">
        <f>C557</f>
        <v>2L29-000022-12G-BOX STEP LADDER</v>
      </c>
    </row>
    <row r="558" spans="1:6">
      <c r="A558" s="39" t="s">
        <v>847</v>
      </c>
      <c r="C558" s="47"/>
      <c r="F558" s="47"/>
    </row>
    <row r="559" spans="1:6" ht="55.5">
      <c r="A559" s="39" t="s">
        <v>847</v>
      </c>
      <c r="C559" s="50" t="s">
        <v>1689</v>
      </c>
      <c r="F559" s="50" t="str">
        <f>C559</f>
        <v>JJFK25008839</v>
      </c>
    </row>
    <row r="560" spans="1:6" ht="24.6" customHeight="1">
      <c r="A560" s="39" t="s">
        <v>847</v>
      </c>
    </row>
    <row r="561" spans="1:6" ht="24.6" customHeight="1">
      <c r="A561" s="39" t="s">
        <v>850</v>
      </c>
      <c r="C561" s="54" t="s">
        <v>1465</v>
      </c>
      <c r="F561" s="54" t="str">
        <f>C561</f>
        <v>2026-03</v>
      </c>
    </row>
    <row r="562" spans="1:6" ht="130.9" customHeight="1">
      <c r="A562" s="39" t="s">
        <v>849</v>
      </c>
      <c r="C562" s="46">
        <v>81</v>
      </c>
      <c r="D562" s="49"/>
      <c r="E562" s="49"/>
      <c r="F562" s="46">
        <f>C562</f>
        <v>81</v>
      </c>
    </row>
    <row r="563" spans="1:6">
      <c r="A563" s="39" t="s">
        <v>849</v>
      </c>
      <c r="C563" s="47"/>
      <c r="F563" s="47"/>
    </row>
    <row r="564" spans="1:6" ht="17.25">
      <c r="A564" s="39" t="s">
        <v>849</v>
      </c>
      <c r="C564" s="48" t="s">
        <v>771</v>
      </c>
      <c r="F564" s="48" t="str">
        <f>C564</f>
        <v>5U80-000140-11 Rev C P-KIT TOP PHT</v>
      </c>
    </row>
    <row r="565" spans="1:6">
      <c r="A565" s="39" t="s">
        <v>849</v>
      </c>
      <c r="C565" s="47"/>
      <c r="F565" s="47"/>
    </row>
    <row r="566" spans="1:6" ht="55.5">
      <c r="A566" s="39" t="s">
        <v>849</v>
      </c>
      <c r="C566" s="50" t="s">
        <v>1691</v>
      </c>
      <c r="F566" s="50" t="str">
        <f>C566</f>
        <v>JJFK25008440</v>
      </c>
    </row>
    <row r="567" spans="1:6" ht="24" customHeight="1">
      <c r="A567" s="39" t="s">
        <v>849</v>
      </c>
    </row>
    <row r="568" spans="1:6" ht="25.15" customHeight="1">
      <c r="A568" s="39" t="s">
        <v>849</v>
      </c>
      <c r="C568" s="54" t="s">
        <v>1465</v>
      </c>
      <c r="F568" s="54" t="str">
        <f>C568</f>
        <v>2026-03</v>
      </c>
    </row>
    <row r="569" spans="1:6" ht="130.9" customHeight="1">
      <c r="A569" s="39" t="s">
        <v>849</v>
      </c>
      <c r="C569" s="46">
        <v>82</v>
      </c>
      <c r="F569" s="46">
        <f>C569</f>
        <v>82</v>
      </c>
    </row>
    <row r="570" spans="1:6">
      <c r="A570" s="39" t="s">
        <v>849</v>
      </c>
      <c r="C570" s="47"/>
      <c r="F570" s="47"/>
    </row>
    <row r="571" spans="1:6" ht="17.25">
      <c r="A571" s="39" t="s">
        <v>849</v>
      </c>
      <c r="C571" s="48" t="s">
        <v>264</v>
      </c>
      <c r="F571" s="48" t="str">
        <f>C571</f>
        <v>5U80-000140-11 Rev C P-KIT TOP PHT</v>
      </c>
    </row>
    <row r="572" spans="1:6">
      <c r="A572" s="39" t="s">
        <v>849</v>
      </c>
      <c r="C572" s="47"/>
      <c r="F572" s="47"/>
    </row>
    <row r="573" spans="1:6" ht="55.5">
      <c r="A573" s="39" t="s">
        <v>849</v>
      </c>
      <c r="C573" s="50" t="s">
        <v>1690</v>
      </c>
      <c r="F573" s="50" t="str">
        <f>C573</f>
        <v>JJFK25008441</v>
      </c>
    </row>
    <row r="574" spans="1:6" ht="24.6" customHeight="1">
      <c r="A574" s="39" t="s">
        <v>849</v>
      </c>
    </row>
    <row r="575" spans="1:6" ht="24.6" customHeight="1">
      <c r="A575" s="39" t="s">
        <v>853</v>
      </c>
      <c r="C575" s="54" t="s">
        <v>1465</v>
      </c>
      <c r="F575" s="54" t="str">
        <f>C575</f>
        <v>2026-03</v>
      </c>
    </row>
    <row r="576" spans="1:6" ht="130.9" customHeight="1">
      <c r="A576" s="39" t="s">
        <v>852</v>
      </c>
      <c r="C576" s="46">
        <v>83</v>
      </c>
      <c r="D576" s="49"/>
      <c r="E576" s="49"/>
      <c r="F576" s="46">
        <f>C576</f>
        <v>83</v>
      </c>
    </row>
    <row r="577" spans="1:6">
      <c r="A577" s="39" t="s">
        <v>852</v>
      </c>
      <c r="C577" s="47"/>
      <c r="F577" s="47"/>
    </row>
    <row r="578" spans="1:6" ht="17.25">
      <c r="A578" s="39" t="s">
        <v>852</v>
      </c>
      <c r="C578" s="48" t="s">
        <v>264</v>
      </c>
      <c r="F578" s="48" t="str">
        <f>C578</f>
        <v>5U80-000140-11 Rev C P-KIT TOP PHT</v>
      </c>
    </row>
    <row r="579" spans="1:6">
      <c r="A579" s="39" t="s">
        <v>852</v>
      </c>
      <c r="C579" s="47"/>
      <c r="F579" s="47"/>
    </row>
    <row r="580" spans="1:6" ht="55.5">
      <c r="A580" s="39" t="s">
        <v>852</v>
      </c>
      <c r="C580" s="50" t="s">
        <v>1692</v>
      </c>
      <c r="F580" s="50" t="str">
        <f>C580</f>
        <v>JJFK25008442</v>
      </c>
    </row>
    <row r="581" spans="1:6" ht="24" customHeight="1">
      <c r="A581" s="39" t="s">
        <v>852</v>
      </c>
    </row>
    <row r="582" spans="1:6" ht="25.15" customHeight="1">
      <c r="A582" s="39" t="s">
        <v>852</v>
      </c>
      <c r="C582" s="54" t="s">
        <v>1465</v>
      </c>
      <c r="F582" s="54" t="str">
        <f>C582</f>
        <v>2026-03</v>
      </c>
    </row>
    <row r="583" spans="1:6" ht="130.9" customHeight="1">
      <c r="A583" s="39" t="s">
        <v>852</v>
      </c>
      <c r="C583" s="46">
        <v>84</v>
      </c>
      <c r="F583" s="46">
        <f>C583</f>
        <v>84</v>
      </c>
    </row>
    <row r="584" spans="1:6">
      <c r="A584" s="39" t="s">
        <v>852</v>
      </c>
      <c r="C584" s="47"/>
      <c r="F584" s="47"/>
    </row>
    <row r="585" spans="1:6" ht="17.25">
      <c r="A585" s="39" t="s">
        <v>852</v>
      </c>
      <c r="C585" s="48" t="s">
        <v>264</v>
      </c>
      <c r="F585" s="48" t="str">
        <f>C585</f>
        <v>5U80-000140-11 Rev C P-KIT TOP PHT</v>
      </c>
    </row>
    <row r="586" spans="1:6">
      <c r="A586" s="39" t="s">
        <v>852</v>
      </c>
      <c r="C586" s="47"/>
      <c r="F586" s="47"/>
    </row>
    <row r="587" spans="1:6" ht="55.5">
      <c r="A587" s="39" t="s">
        <v>852</v>
      </c>
      <c r="C587" s="50" t="s">
        <v>1693</v>
      </c>
      <c r="F587" s="50" t="str">
        <f>C587</f>
        <v>JJFK25008443</v>
      </c>
    </row>
    <row r="588" spans="1:6" ht="24.6" customHeight="1">
      <c r="A588" s="39" t="s">
        <v>852</v>
      </c>
    </row>
    <row r="589" spans="1:6" ht="24.6" customHeight="1">
      <c r="A589" s="39" t="s">
        <v>855</v>
      </c>
      <c r="C589" s="54" t="s">
        <v>1465</v>
      </c>
      <c r="F589" s="54" t="str">
        <f>C589</f>
        <v>2026-03</v>
      </c>
    </row>
    <row r="590" spans="1:6" ht="130.9" customHeight="1">
      <c r="A590" s="39" t="s">
        <v>854</v>
      </c>
      <c r="C590" s="46">
        <v>85</v>
      </c>
      <c r="D590" s="49"/>
      <c r="E590" s="49"/>
      <c r="F590" s="46">
        <f>C590</f>
        <v>85</v>
      </c>
    </row>
    <row r="591" spans="1:6">
      <c r="A591" s="39" t="s">
        <v>854</v>
      </c>
      <c r="C591" s="47"/>
      <c r="F591" s="47"/>
    </row>
    <row r="592" spans="1:6" ht="17.25">
      <c r="A592" s="39" t="s">
        <v>854</v>
      </c>
      <c r="C592" s="48" t="s">
        <v>1313</v>
      </c>
      <c r="F592" s="48" t="str">
        <f>C592</f>
        <v>5U29-000028-11POWER DISTRIBU</v>
      </c>
    </row>
    <row r="593" spans="1:6">
      <c r="A593" s="39" t="s">
        <v>854</v>
      </c>
      <c r="C593" s="47"/>
      <c r="F593" s="47"/>
    </row>
    <row r="594" spans="1:6" ht="55.5">
      <c r="A594" s="39" t="s">
        <v>854</v>
      </c>
      <c r="C594" s="50" t="s">
        <v>1695</v>
      </c>
      <c r="F594" s="50" t="str">
        <f>C594</f>
        <v>JJFK25008598</v>
      </c>
    </row>
    <row r="595" spans="1:6" ht="24" customHeight="1">
      <c r="A595" s="39" t="s">
        <v>854</v>
      </c>
    </row>
    <row r="596" spans="1:6" ht="25.15" customHeight="1">
      <c r="A596" s="39" t="s">
        <v>854</v>
      </c>
      <c r="C596" s="54" t="s">
        <v>1465</v>
      </c>
      <c r="F596" s="54" t="str">
        <f>C596</f>
        <v>2026-03</v>
      </c>
    </row>
    <row r="597" spans="1:6" ht="130.9" customHeight="1">
      <c r="A597" s="39" t="s">
        <v>854</v>
      </c>
      <c r="C597" s="46">
        <v>86</v>
      </c>
      <c r="F597" s="46">
        <f>C597</f>
        <v>86</v>
      </c>
    </row>
    <row r="598" spans="1:6">
      <c r="A598" s="39" t="s">
        <v>854</v>
      </c>
      <c r="C598" s="47"/>
      <c r="F598" s="47"/>
    </row>
    <row r="599" spans="1:6" ht="17.25">
      <c r="A599" s="39" t="s">
        <v>854</v>
      </c>
      <c r="C599" s="48" t="s">
        <v>686</v>
      </c>
      <c r="F599" s="48" t="str">
        <f>C599</f>
        <v>5U92-500019-11-P-KIT FRAME STEP MAINTE</v>
      </c>
    </row>
    <row r="600" spans="1:6">
      <c r="A600" s="39" t="s">
        <v>854</v>
      </c>
      <c r="C600" s="47"/>
      <c r="F600" s="47"/>
    </row>
    <row r="601" spans="1:6" ht="55.5">
      <c r="A601" s="39" t="s">
        <v>854</v>
      </c>
      <c r="C601" s="50" t="s">
        <v>1694</v>
      </c>
      <c r="F601" s="50" t="str">
        <f>C601</f>
        <v>JJFK25008412-1/3</v>
      </c>
    </row>
    <row r="602" spans="1:6" ht="24.6" customHeight="1">
      <c r="A602" s="39" t="s">
        <v>854</v>
      </c>
    </row>
    <row r="603" spans="1:6" ht="24.6" customHeight="1">
      <c r="A603" s="39" t="s">
        <v>860</v>
      </c>
      <c r="C603" s="54" t="s">
        <v>1465</v>
      </c>
      <c r="F603" s="54" t="str">
        <f>C603</f>
        <v>2026-03</v>
      </c>
    </row>
    <row r="604" spans="1:6" ht="130.9" customHeight="1">
      <c r="A604" s="39" t="s">
        <v>859</v>
      </c>
      <c r="C604" s="46">
        <v>87</v>
      </c>
      <c r="D604" s="49"/>
      <c r="E604" s="49"/>
      <c r="F604" s="46">
        <f>C604</f>
        <v>87</v>
      </c>
    </row>
    <row r="605" spans="1:6">
      <c r="A605" s="39" t="s">
        <v>859</v>
      </c>
      <c r="C605" s="47"/>
      <c r="F605" s="47"/>
    </row>
    <row r="606" spans="1:6" ht="17.25">
      <c r="A606" s="39" t="s">
        <v>859</v>
      </c>
      <c r="C606" s="48" t="s">
        <v>686</v>
      </c>
      <c r="F606" s="48" t="str">
        <f>C606</f>
        <v>5U92-500019-11-P-KIT FRAME STEP MAINTE</v>
      </c>
    </row>
    <row r="607" spans="1:6">
      <c r="A607" s="39" t="s">
        <v>859</v>
      </c>
      <c r="C607" s="47"/>
      <c r="F607" s="47"/>
    </row>
    <row r="608" spans="1:6" ht="55.5">
      <c r="A608" s="39" t="s">
        <v>859</v>
      </c>
      <c r="C608" s="50" t="s">
        <v>1696</v>
      </c>
      <c r="F608" s="50" t="str">
        <f>C608</f>
        <v>JJFK25008412-2/3</v>
      </c>
    </row>
    <row r="609" spans="1:6" ht="24" customHeight="1">
      <c r="A609" s="39" t="s">
        <v>859</v>
      </c>
    </row>
    <row r="610" spans="1:6" ht="25.15" customHeight="1">
      <c r="A610" s="39" t="s">
        <v>859</v>
      </c>
      <c r="C610" s="54" t="s">
        <v>1465</v>
      </c>
      <c r="F610" s="54" t="str">
        <f>C610</f>
        <v>2026-03</v>
      </c>
    </row>
    <row r="611" spans="1:6" ht="130.9" customHeight="1">
      <c r="A611" s="39" t="s">
        <v>859</v>
      </c>
      <c r="C611" s="46">
        <v>88</v>
      </c>
      <c r="F611" s="46">
        <f>C611</f>
        <v>88</v>
      </c>
    </row>
    <row r="612" spans="1:6">
      <c r="A612" s="39" t="s">
        <v>859</v>
      </c>
      <c r="C612" s="47"/>
      <c r="F612" s="47"/>
    </row>
    <row r="613" spans="1:6" ht="17.25">
      <c r="A613" s="39" t="s">
        <v>859</v>
      </c>
      <c r="C613" s="48" t="s">
        <v>686</v>
      </c>
      <c r="F613" s="48" t="str">
        <f>C613</f>
        <v>5U92-500019-11-P-KIT FRAME STEP MAINTE</v>
      </c>
    </row>
    <row r="614" spans="1:6">
      <c r="A614" s="39" t="s">
        <v>859</v>
      </c>
      <c r="C614" s="47"/>
      <c r="F614" s="47"/>
    </row>
    <row r="615" spans="1:6" ht="55.5">
      <c r="A615" s="39" t="s">
        <v>859</v>
      </c>
      <c r="C615" s="50" t="s">
        <v>1697</v>
      </c>
      <c r="F615" s="50" t="str">
        <f>C615</f>
        <v>JJFK25008412-3/3</v>
      </c>
    </row>
    <row r="616" spans="1:6" ht="24.6" customHeight="1">
      <c r="A616" s="39" t="s">
        <v>859</v>
      </c>
    </row>
    <row r="617" spans="1:6" ht="24.6" customHeight="1">
      <c r="A617" s="39" t="s">
        <v>864</v>
      </c>
      <c r="C617" s="54" t="s">
        <v>1465</v>
      </c>
      <c r="F617" s="54" t="str">
        <f>C617</f>
        <v>2026-03</v>
      </c>
    </row>
    <row r="618" spans="1:6" ht="130.9" customHeight="1">
      <c r="A618" s="39" t="s">
        <v>863</v>
      </c>
      <c r="C618" s="46">
        <v>89</v>
      </c>
      <c r="D618" s="49"/>
      <c r="E618" s="49"/>
      <c r="F618" s="46">
        <f>C618</f>
        <v>89</v>
      </c>
    </row>
    <row r="619" spans="1:6">
      <c r="A619" s="39" t="s">
        <v>863</v>
      </c>
      <c r="C619" s="47"/>
      <c r="F619" s="47"/>
    </row>
    <row r="620" spans="1:6" ht="17.25">
      <c r="A620" s="39" t="s">
        <v>863</v>
      </c>
      <c r="C620" s="48" t="s">
        <v>946</v>
      </c>
      <c r="F620" s="48" t="str">
        <f>C620</f>
        <v>5U80-000082-11-P-KIT FRAME STEP PM CS45</v>
      </c>
    </row>
    <row r="621" spans="1:6">
      <c r="A621" s="39" t="s">
        <v>863</v>
      </c>
      <c r="C621" s="47"/>
      <c r="F621" s="47"/>
    </row>
    <row r="622" spans="1:6" ht="55.5">
      <c r="A622" s="39" t="s">
        <v>863</v>
      </c>
      <c r="C622" s="50" t="s">
        <v>1704</v>
      </c>
      <c r="F622" s="50" t="str">
        <f>C622</f>
        <v>JJFK25008464-1/6</v>
      </c>
    </row>
    <row r="623" spans="1:6" ht="24" customHeight="1">
      <c r="A623" s="39" t="s">
        <v>863</v>
      </c>
    </row>
    <row r="624" spans="1:6" ht="25.15" customHeight="1">
      <c r="A624" s="39" t="s">
        <v>863</v>
      </c>
      <c r="C624" s="54" t="s">
        <v>1465</v>
      </c>
      <c r="F624" s="54" t="str">
        <f>C624</f>
        <v>2026-03</v>
      </c>
    </row>
    <row r="625" spans="1:6" ht="130.9" customHeight="1">
      <c r="A625" s="39" t="s">
        <v>863</v>
      </c>
      <c r="C625" s="46">
        <v>90</v>
      </c>
      <c r="F625" s="46">
        <f>C625</f>
        <v>90</v>
      </c>
    </row>
    <row r="626" spans="1:6">
      <c r="A626" s="39" t="s">
        <v>863</v>
      </c>
      <c r="C626" s="47"/>
      <c r="F626" s="47"/>
    </row>
    <row r="627" spans="1:6" ht="17.25">
      <c r="A627" s="39" t="s">
        <v>863</v>
      </c>
      <c r="C627" s="48" t="s">
        <v>919</v>
      </c>
      <c r="F627" s="48" t="str">
        <f>C627</f>
        <v>5U80-000082-11-P-KIT FRAME STEP PM CS45</v>
      </c>
    </row>
    <row r="628" spans="1:6">
      <c r="A628" s="39" t="s">
        <v>863</v>
      </c>
      <c r="C628" s="47"/>
      <c r="F628" s="47"/>
    </row>
    <row r="629" spans="1:6" ht="55.5">
      <c r="A629" s="39" t="s">
        <v>863</v>
      </c>
      <c r="C629" s="50" t="s">
        <v>1705</v>
      </c>
      <c r="F629" s="50" t="str">
        <f>C629</f>
        <v>JJFK25008464-2/6</v>
      </c>
    </row>
    <row r="630" spans="1:6" ht="24.6" customHeight="1">
      <c r="A630" s="39" t="s">
        <v>863</v>
      </c>
    </row>
    <row r="631" spans="1:6" ht="24.6" customHeight="1">
      <c r="A631" s="39" t="s">
        <v>867</v>
      </c>
      <c r="C631" s="54" t="s">
        <v>1465</v>
      </c>
      <c r="F631" s="54" t="str">
        <f>C631</f>
        <v>2026-03</v>
      </c>
    </row>
    <row r="632" spans="1:6" ht="130.9" customHeight="1">
      <c r="A632" s="39" t="s">
        <v>866</v>
      </c>
      <c r="C632" s="46">
        <v>91</v>
      </c>
      <c r="D632" s="49"/>
      <c r="E632" s="49"/>
      <c r="F632" s="46">
        <f>C632</f>
        <v>91</v>
      </c>
    </row>
    <row r="633" spans="1:6">
      <c r="A633" s="39" t="s">
        <v>866</v>
      </c>
      <c r="C633" s="47"/>
      <c r="F633" s="47"/>
    </row>
    <row r="634" spans="1:6" ht="17.25">
      <c r="A634" s="39" t="s">
        <v>866</v>
      </c>
      <c r="C634" s="48" t="s">
        <v>919</v>
      </c>
      <c r="F634" s="48" t="str">
        <f>C634</f>
        <v>5U80-000082-11-P-KIT FRAME STEP PM CS45</v>
      </c>
    </row>
    <row r="635" spans="1:6">
      <c r="A635" s="39" t="s">
        <v>866</v>
      </c>
      <c r="C635" s="47"/>
      <c r="F635" s="47"/>
    </row>
    <row r="636" spans="1:6" ht="55.5">
      <c r="A636" s="39" t="s">
        <v>866</v>
      </c>
      <c r="C636" s="50" t="s">
        <v>1706</v>
      </c>
      <c r="F636" s="50" t="str">
        <f>C636</f>
        <v>JJFK25008464-3/6</v>
      </c>
    </row>
    <row r="637" spans="1:6" ht="24" customHeight="1">
      <c r="A637" s="39" t="s">
        <v>866</v>
      </c>
    </row>
    <row r="638" spans="1:6" ht="25.15" customHeight="1">
      <c r="A638" s="39" t="s">
        <v>866</v>
      </c>
      <c r="C638" s="54" t="s">
        <v>1465</v>
      </c>
      <c r="F638" s="54" t="str">
        <f>C638</f>
        <v>2026-03</v>
      </c>
    </row>
    <row r="639" spans="1:6" ht="130.9" customHeight="1">
      <c r="A639" s="39" t="s">
        <v>866</v>
      </c>
      <c r="C639" s="46">
        <v>92</v>
      </c>
      <c r="F639" s="46">
        <f>C639</f>
        <v>92</v>
      </c>
    </row>
    <row r="640" spans="1:6">
      <c r="A640" s="39" t="s">
        <v>866</v>
      </c>
      <c r="C640" s="47"/>
      <c r="F640" s="47"/>
    </row>
    <row r="641" spans="1:6" ht="17.25">
      <c r="A641" s="39" t="s">
        <v>866</v>
      </c>
      <c r="C641" s="48" t="s">
        <v>919</v>
      </c>
      <c r="F641" s="48" t="str">
        <f>C641</f>
        <v>5U80-000082-11-P-KIT FRAME STEP PM CS45</v>
      </c>
    </row>
    <row r="642" spans="1:6">
      <c r="A642" s="39" t="s">
        <v>866</v>
      </c>
      <c r="C642" s="47"/>
      <c r="F642" s="47"/>
    </row>
    <row r="643" spans="1:6" ht="55.5">
      <c r="A643" s="39" t="s">
        <v>866</v>
      </c>
      <c r="C643" s="50" t="s">
        <v>1707</v>
      </c>
      <c r="F643" s="50" t="str">
        <f>C643</f>
        <v>JJFK25008464-4/6</v>
      </c>
    </row>
    <row r="644" spans="1:6" ht="24.6" customHeight="1">
      <c r="A644" s="39" t="s">
        <v>866</v>
      </c>
    </row>
    <row r="645" spans="1:6" ht="24.6" customHeight="1">
      <c r="A645" s="39" t="s">
        <v>869</v>
      </c>
      <c r="C645" s="54" t="s">
        <v>1465</v>
      </c>
      <c r="F645" s="54" t="str">
        <f>C645</f>
        <v>2026-03</v>
      </c>
    </row>
    <row r="646" spans="1:6" ht="130.9" customHeight="1">
      <c r="A646" s="39" t="s">
        <v>868</v>
      </c>
      <c r="C646" s="46">
        <v>93</v>
      </c>
      <c r="D646" s="49"/>
      <c r="E646" s="49"/>
      <c r="F646" s="46">
        <f>C646</f>
        <v>93</v>
      </c>
    </row>
    <row r="647" spans="1:6">
      <c r="A647" s="39" t="s">
        <v>868</v>
      </c>
      <c r="C647" s="47"/>
      <c r="F647" s="47"/>
    </row>
    <row r="648" spans="1:6" ht="17.25">
      <c r="A648" s="39" t="s">
        <v>868</v>
      </c>
      <c r="C648" s="48" t="s">
        <v>919</v>
      </c>
      <c r="F648" s="48" t="str">
        <f>C648</f>
        <v>5U80-000082-11-P-KIT FRAME STEP PM CS45</v>
      </c>
    </row>
    <row r="649" spans="1:6">
      <c r="A649" s="39" t="s">
        <v>868</v>
      </c>
      <c r="C649" s="47"/>
      <c r="F649" s="47"/>
    </row>
    <row r="650" spans="1:6" ht="55.5">
      <c r="A650" s="39" t="s">
        <v>868</v>
      </c>
      <c r="C650" s="50" t="s">
        <v>1708</v>
      </c>
      <c r="F650" s="50" t="str">
        <f>C650</f>
        <v>JJFK25008464-5/6</v>
      </c>
    </row>
    <row r="651" spans="1:6" ht="24" customHeight="1">
      <c r="A651" s="39" t="s">
        <v>868</v>
      </c>
    </row>
    <row r="652" spans="1:6" ht="25.15" customHeight="1">
      <c r="A652" s="39" t="s">
        <v>868</v>
      </c>
      <c r="C652" s="54" t="s">
        <v>1465</v>
      </c>
      <c r="F652" s="54" t="str">
        <f>C652</f>
        <v>2026-03</v>
      </c>
    </row>
    <row r="653" spans="1:6" ht="130.9" customHeight="1">
      <c r="A653" s="39" t="s">
        <v>868</v>
      </c>
      <c r="C653" s="46">
        <v>94</v>
      </c>
      <c r="F653" s="46">
        <f>C653</f>
        <v>94</v>
      </c>
    </row>
    <row r="654" spans="1:6">
      <c r="A654" s="39" t="s">
        <v>868</v>
      </c>
      <c r="C654" s="47"/>
      <c r="F654" s="47"/>
    </row>
    <row r="655" spans="1:6" ht="17.25">
      <c r="A655" s="39" t="s">
        <v>868</v>
      </c>
      <c r="C655" s="48" t="s">
        <v>919</v>
      </c>
      <c r="F655" s="48" t="str">
        <f>C655</f>
        <v>5U80-000082-11-P-KIT FRAME STEP PM CS45</v>
      </c>
    </row>
    <row r="656" spans="1:6">
      <c r="A656" s="39" t="s">
        <v>868</v>
      </c>
      <c r="C656" s="47"/>
      <c r="F656" s="47"/>
    </row>
    <row r="657" spans="1:6" ht="55.5">
      <c r="A657" s="39" t="s">
        <v>868</v>
      </c>
      <c r="C657" s="50" t="s">
        <v>1709</v>
      </c>
      <c r="F657" s="50" t="str">
        <f>C657</f>
        <v>JJFK25008464-6/6</v>
      </c>
    </row>
    <row r="658" spans="1:6" ht="24.6" customHeight="1">
      <c r="A658" s="39" t="s">
        <v>868</v>
      </c>
    </row>
    <row r="659" spans="1:6" ht="24.6" customHeight="1">
      <c r="A659" s="39" t="s">
        <v>914</v>
      </c>
      <c r="C659" s="54" t="s">
        <v>1465</v>
      </c>
      <c r="F659" s="54" t="str">
        <f>C659</f>
        <v>2026-03</v>
      </c>
    </row>
    <row r="660" spans="1:6" ht="130.9" customHeight="1">
      <c r="A660" s="39" t="s">
        <v>913</v>
      </c>
      <c r="C660" s="46">
        <v>95</v>
      </c>
      <c r="D660" s="49"/>
      <c r="E660" s="49"/>
      <c r="F660" s="46">
        <f>C660</f>
        <v>95</v>
      </c>
    </row>
    <row r="661" spans="1:6">
      <c r="A661" s="39" t="s">
        <v>913</v>
      </c>
      <c r="C661" s="47"/>
      <c r="F661" s="47"/>
    </row>
    <row r="662" spans="1:6" ht="17.25">
      <c r="A662" s="39" t="s">
        <v>913</v>
      </c>
      <c r="C662" s="48" t="s">
        <v>1104</v>
      </c>
      <c r="F662" s="48" t="str">
        <f>C662</f>
        <v>AU29-000003-13-P-KIT TOP,RACK CS2007</v>
      </c>
    </row>
    <row r="663" spans="1:6">
      <c r="A663" s="39" t="s">
        <v>913</v>
      </c>
      <c r="C663" s="47"/>
      <c r="F663" s="47"/>
    </row>
    <row r="664" spans="1:6" ht="55.5">
      <c r="A664" s="39" t="s">
        <v>913</v>
      </c>
      <c r="C664" s="50" t="s">
        <v>1711</v>
      </c>
      <c r="F664" s="50" t="str">
        <f>C664</f>
        <v>JJFK25008596</v>
      </c>
    </row>
    <row r="665" spans="1:6" ht="24" customHeight="1">
      <c r="A665" s="39" t="s">
        <v>913</v>
      </c>
    </row>
    <row r="666" spans="1:6" ht="25.15" customHeight="1">
      <c r="A666" s="39" t="s">
        <v>913</v>
      </c>
      <c r="C666" s="54" t="s">
        <v>1465</v>
      </c>
      <c r="F666" s="54" t="str">
        <f>C666</f>
        <v>2026-03</v>
      </c>
    </row>
    <row r="667" spans="1:6" ht="130.9" customHeight="1">
      <c r="A667" s="39" t="s">
        <v>913</v>
      </c>
      <c r="C667" s="46">
        <v>96</v>
      </c>
      <c r="F667" s="46">
        <f>C667</f>
        <v>96</v>
      </c>
    </row>
    <row r="668" spans="1:6">
      <c r="A668" s="39" t="s">
        <v>913</v>
      </c>
      <c r="C668" s="47"/>
      <c r="F668" s="47"/>
    </row>
    <row r="669" spans="1:6" ht="17.25">
      <c r="A669" s="39" t="s">
        <v>913</v>
      </c>
      <c r="C669" s="48" t="s">
        <v>1712</v>
      </c>
      <c r="F669" s="48" t="str">
        <f>C669</f>
        <v>CU80-000858-12-P-KIT FRAME,STEP ACOR-GS</v>
      </c>
    </row>
    <row r="670" spans="1:6">
      <c r="A670" s="39" t="s">
        <v>913</v>
      </c>
      <c r="C670" s="47"/>
      <c r="F670" s="47"/>
    </row>
    <row r="671" spans="1:6" ht="55.5">
      <c r="A671" s="39" t="s">
        <v>913</v>
      </c>
      <c r="C671" s="50" t="s">
        <v>1710</v>
      </c>
      <c r="F671" s="50" t="str">
        <f>C671</f>
        <v>JJFK25009631-1/4</v>
      </c>
    </row>
    <row r="672" spans="1:6" ht="24.6" customHeight="1">
      <c r="A672" s="39" t="s">
        <v>913</v>
      </c>
    </row>
    <row r="673" spans="1:6" ht="24.6" customHeight="1">
      <c r="A673" s="39" t="s">
        <v>916</v>
      </c>
      <c r="C673" s="54" t="s">
        <v>1465</v>
      </c>
      <c r="F673" s="54" t="str">
        <f>C673</f>
        <v>2026-03</v>
      </c>
    </row>
    <row r="674" spans="1:6" ht="130.9" customHeight="1">
      <c r="A674" s="39" t="s">
        <v>915</v>
      </c>
      <c r="C674" s="46">
        <v>97</v>
      </c>
      <c r="D674" s="49"/>
      <c r="E674" s="49"/>
      <c r="F674" s="46">
        <f>C674</f>
        <v>97</v>
      </c>
    </row>
    <row r="675" spans="1:6">
      <c r="A675" s="39" t="s">
        <v>915</v>
      </c>
      <c r="C675" s="47"/>
      <c r="F675" s="47"/>
    </row>
    <row r="676" spans="1:6" ht="17.25">
      <c r="A676" s="39" t="s">
        <v>915</v>
      </c>
      <c r="C676" s="48" t="s">
        <v>1712</v>
      </c>
      <c r="F676" s="48" t="str">
        <f>C676</f>
        <v>CU80-000858-12-P-KIT FRAME,STEP ACOR-GS</v>
      </c>
    </row>
    <row r="677" spans="1:6">
      <c r="A677" s="39" t="s">
        <v>915</v>
      </c>
      <c r="C677" s="47"/>
      <c r="F677" s="47"/>
    </row>
    <row r="678" spans="1:6" ht="55.5">
      <c r="A678" s="39" t="s">
        <v>915</v>
      </c>
      <c r="C678" s="50" t="s">
        <v>1713</v>
      </c>
      <c r="F678" s="50" t="str">
        <f>C678</f>
        <v>JJFK25009631-2/4</v>
      </c>
    </row>
    <row r="679" spans="1:6" ht="24" customHeight="1">
      <c r="A679" s="39" t="s">
        <v>915</v>
      </c>
    </row>
    <row r="680" spans="1:6" ht="25.15" customHeight="1">
      <c r="A680" s="39" t="s">
        <v>915</v>
      </c>
      <c r="C680" s="54" t="s">
        <v>1465</v>
      </c>
      <c r="F680" s="54" t="str">
        <f>C680</f>
        <v>2026-03</v>
      </c>
    </row>
    <row r="681" spans="1:6" ht="130.9" customHeight="1">
      <c r="A681" s="39" t="s">
        <v>915</v>
      </c>
      <c r="C681" s="46">
        <v>98</v>
      </c>
      <c r="F681" s="46">
        <f>C681</f>
        <v>98</v>
      </c>
    </row>
    <row r="682" spans="1:6">
      <c r="A682" s="39" t="s">
        <v>915</v>
      </c>
      <c r="C682" s="47"/>
      <c r="F682" s="47"/>
    </row>
    <row r="683" spans="1:6" ht="17.25">
      <c r="A683" s="39" t="s">
        <v>915</v>
      </c>
      <c r="C683" s="48" t="s">
        <v>1712</v>
      </c>
      <c r="F683" s="48" t="str">
        <f>C683</f>
        <v>CU80-000858-12-P-KIT FRAME,STEP ACOR-GS</v>
      </c>
    </row>
    <row r="684" spans="1:6">
      <c r="A684" s="39" t="s">
        <v>915</v>
      </c>
      <c r="C684" s="47"/>
      <c r="F684" s="47"/>
    </row>
    <row r="685" spans="1:6" ht="55.5">
      <c r="A685" s="39" t="s">
        <v>915</v>
      </c>
      <c r="C685" s="50" t="s">
        <v>1714</v>
      </c>
      <c r="F685" s="50" t="str">
        <f>C685</f>
        <v>JJFK25009631-3/4</v>
      </c>
    </row>
    <row r="686" spans="1:6" ht="24.6" customHeight="1">
      <c r="A686" s="39" t="s">
        <v>915</v>
      </c>
    </row>
    <row r="687" spans="1:6" ht="24.6" customHeight="1">
      <c r="A687" s="39" t="s">
        <v>925</v>
      </c>
      <c r="C687" s="54" t="s">
        <v>1465</v>
      </c>
      <c r="F687" s="54" t="str">
        <f>C687</f>
        <v>2026-03</v>
      </c>
    </row>
    <row r="688" spans="1:6" ht="130.9" customHeight="1">
      <c r="A688" s="39" t="s">
        <v>924</v>
      </c>
      <c r="C688" s="46">
        <v>99</v>
      </c>
      <c r="D688" s="49"/>
      <c r="E688" s="49"/>
      <c r="F688" s="46">
        <f>C688</f>
        <v>99</v>
      </c>
    </row>
    <row r="689" spans="1:6">
      <c r="A689" s="39" t="s">
        <v>924</v>
      </c>
      <c r="C689" s="47"/>
      <c r="F689" s="47"/>
    </row>
    <row r="690" spans="1:6" ht="17.25">
      <c r="A690" s="39" t="s">
        <v>924</v>
      </c>
      <c r="C690" s="48" t="s">
        <v>1712</v>
      </c>
      <c r="F690" s="48" t="str">
        <f>C690</f>
        <v>CU80-000858-12-P-KIT FRAME,STEP ACOR-GS</v>
      </c>
    </row>
    <row r="691" spans="1:6">
      <c r="A691" s="39" t="s">
        <v>924</v>
      </c>
      <c r="C691" s="47"/>
      <c r="F691" s="47"/>
    </row>
    <row r="692" spans="1:6" ht="55.5">
      <c r="A692" s="39" t="s">
        <v>924</v>
      </c>
      <c r="C692" s="50" t="s">
        <v>1715</v>
      </c>
      <c r="F692" s="50" t="str">
        <f>C692</f>
        <v>JJFK25009631-4/4</v>
      </c>
    </row>
    <row r="693" spans="1:6" ht="24" customHeight="1">
      <c r="A693" s="39" t="s">
        <v>924</v>
      </c>
    </row>
    <row r="694" spans="1:6" ht="25.15" customHeight="1">
      <c r="A694" s="39" t="s">
        <v>924</v>
      </c>
      <c r="C694" s="54" t="s">
        <v>1465</v>
      </c>
      <c r="F694" s="54" t="str">
        <f>C694</f>
        <v>2026-03</v>
      </c>
    </row>
    <row r="695" spans="1:6" ht="130.9" customHeight="1">
      <c r="A695" s="39" t="s">
        <v>924</v>
      </c>
      <c r="C695" s="46">
        <v>100</v>
      </c>
      <c r="F695" s="46">
        <f>C695</f>
        <v>100</v>
      </c>
    </row>
    <row r="696" spans="1:6">
      <c r="A696" s="39" t="s">
        <v>924</v>
      </c>
      <c r="C696" s="47"/>
      <c r="F696" s="47"/>
    </row>
    <row r="697" spans="1:6" ht="17.25">
      <c r="A697" s="39" t="s">
        <v>924</v>
      </c>
      <c r="C697" s="48" t="s">
        <v>680</v>
      </c>
      <c r="F697" s="48" t="str">
        <f>C697</f>
        <v>5U80-000875-11-P-KIT POWER DISTRIBUTI</v>
      </c>
    </row>
    <row r="698" spans="1:6">
      <c r="A698" s="39" t="s">
        <v>924</v>
      </c>
      <c r="C698" s="47"/>
      <c r="F698" s="47"/>
    </row>
    <row r="699" spans="1:6" ht="55.5">
      <c r="A699" s="39" t="s">
        <v>924</v>
      </c>
      <c r="C699" s="50" t="s">
        <v>1716</v>
      </c>
      <c r="F699" s="50" t="str">
        <f>C699</f>
        <v>JJFK25009713</v>
      </c>
    </row>
    <row r="700" spans="1:6" ht="24.6" customHeight="1">
      <c r="A700" s="39" t="s">
        <v>924</v>
      </c>
    </row>
    <row r="701" spans="1:6" ht="24.6" customHeight="1">
      <c r="A701" s="39" t="s">
        <v>929</v>
      </c>
      <c r="C701" s="54" t="s">
        <v>1465</v>
      </c>
      <c r="F701" s="54" t="str">
        <f>C701</f>
        <v>2026-03</v>
      </c>
    </row>
    <row r="702" spans="1:6" ht="130.9" customHeight="1">
      <c r="A702" s="39" t="s">
        <v>928</v>
      </c>
      <c r="C702" s="46">
        <v>101</v>
      </c>
      <c r="D702" s="49"/>
      <c r="E702" s="49"/>
      <c r="F702" s="46">
        <f>C702</f>
        <v>101</v>
      </c>
    </row>
    <row r="703" spans="1:6">
      <c r="A703" s="39" t="s">
        <v>928</v>
      </c>
      <c r="C703" s="47"/>
      <c r="F703" s="47"/>
    </row>
    <row r="704" spans="1:6" ht="17.25">
      <c r="A704" s="39" t="s">
        <v>928</v>
      </c>
      <c r="C704" s="48" t="s">
        <v>875</v>
      </c>
      <c r="F704" s="48" t="str">
        <f>C704</f>
        <v>CX29-000006-14P4-P-KIT LLM-SIDE STEP VTH</v>
      </c>
    </row>
    <row r="705" spans="1:6">
      <c r="A705" s="39" t="s">
        <v>928</v>
      </c>
      <c r="C705" s="47"/>
      <c r="F705" s="47"/>
    </row>
    <row r="706" spans="1:6" ht="55.5">
      <c r="A706" s="39" t="s">
        <v>928</v>
      </c>
      <c r="C706" s="50" t="s">
        <v>1717</v>
      </c>
      <c r="F706" s="50" t="str">
        <f>C706</f>
        <v>JJFK25009708-1/3</v>
      </c>
    </row>
    <row r="707" spans="1:6" ht="24" customHeight="1">
      <c r="A707" s="39" t="s">
        <v>928</v>
      </c>
    </row>
    <row r="708" spans="1:6" ht="25.15" customHeight="1">
      <c r="A708" s="39" t="s">
        <v>928</v>
      </c>
      <c r="C708" s="54" t="s">
        <v>1465</v>
      </c>
      <c r="F708" s="54" t="str">
        <f>C708</f>
        <v>2026-03</v>
      </c>
    </row>
    <row r="709" spans="1:6" ht="130.9" customHeight="1">
      <c r="A709" s="39" t="s">
        <v>928</v>
      </c>
      <c r="C709" s="46">
        <v>102</v>
      </c>
      <c r="F709" s="46">
        <f>C709</f>
        <v>102</v>
      </c>
    </row>
    <row r="710" spans="1:6">
      <c r="A710" s="39" t="s">
        <v>928</v>
      </c>
      <c r="C710" s="47"/>
      <c r="F710" s="47"/>
    </row>
    <row r="711" spans="1:6" ht="17.25">
      <c r="A711" s="39" t="s">
        <v>928</v>
      </c>
      <c r="C711" s="48" t="s">
        <v>944</v>
      </c>
      <c r="F711" s="48" t="str">
        <f>C711</f>
        <v>CX29-000006-14P4-P-KIT LLM-SIDE STEP VTH</v>
      </c>
    </row>
    <row r="712" spans="1:6">
      <c r="A712" s="39" t="s">
        <v>928</v>
      </c>
      <c r="C712" s="47"/>
      <c r="F712" s="47"/>
    </row>
    <row r="713" spans="1:6" ht="55.5">
      <c r="A713" s="39" t="s">
        <v>928</v>
      </c>
      <c r="C713" s="50" t="s">
        <v>1718</v>
      </c>
      <c r="F713" s="50" t="str">
        <f>C713</f>
        <v>JJFK25009708-2/3</v>
      </c>
    </row>
    <row r="714" spans="1:6" ht="24.6" customHeight="1">
      <c r="A714" s="39" t="s">
        <v>928</v>
      </c>
    </row>
    <row r="715" spans="1:6" ht="24.6" customHeight="1">
      <c r="A715" s="39" t="s">
        <v>933</v>
      </c>
      <c r="C715" s="54" t="s">
        <v>1465</v>
      </c>
      <c r="F715" s="54" t="str">
        <f>C715</f>
        <v>2026-03</v>
      </c>
    </row>
    <row r="716" spans="1:6" ht="130.9" customHeight="1">
      <c r="A716" s="39" t="s">
        <v>932</v>
      </c>
      <c r="C716" s="46">
        <v>103</v>
      </c>
      <c r="D716" s="49"/>
      <c r="E716" s="49"/>
      <c r="F716" s="46">
        <f>C716</f>
        <v>103</v>
      </c>
    </row>
    <row r="717" spans="1:6">
      <c r="A717" s="39" t="s">
        <v>932</v>
      </c>
      <c r="C717" s="47"/>
      <c r="F717" s="47"/>
    </row>
    <row r="718" spans="1:6" ht="17.25">
      <c r="A718" s="39" t="s">
        <v>932</v>
      </c>
      <c r="C718" s="48" t="s">
        <v>944</v>
      </c>
      <c r="F718" s="48" t="str">
        <f>C718</f>
        <v>CX29-000006-14P4-P-KIT LLM-SIDE STEP VTH</v>
      </c>
    </row>
    <row r="719" spans="1:6">
      <c r="A719" s="39" t="s">
        <v>932</v>
      </c>
      <c r="C719" s="47"/>
      <c r="F719" s="47"/>
    </row>
    <row r="720" spans="1:6" ht="55.5">
      <c r="A720" s="39" t="s">
        <v>932</v>
      </c>
      <c r="C720" s="50" t="s">
        <v>1719</v>
      </c>
      <c r="F720" s="50" t="str">
        <f>C720</f>
        <v>JJFK25009708-3/3</v>
      </c>
    </row>
    <row r="721" spans="1:6" ht="24" customHeight="1">
      <c r="A721" s="39" t="s">
        <v>932</v>
      </c>
    </row>
    <row r="722" spans="1:6" ht="25.15" customHeight="1">
      <c r="A722" s="39" t="s">
        <v>932</v>
      </c>
      <c r="C722" s="54" t="s">
        <v>1465</v>
      </c>
      <c r="F722" s="54" t="str">
        <f>C722</f>
        <v>2026-03</v>
      </c>
    </row>
    <row r="723" spans="1:6" ht="130.9" customHeight="1">
      <c r="A723" s="39" t="s">
        <v>932</v>
      </c>
      <c r="C723" s="46">
        <v>104</v>
      </c>
      <c r="F723" s="46">
        <f>C723</f>
        <v>104</v>
      </c>
    </row>
    <row r="724" spans="1:6">
      <c r="A724" s="39" t="s">
        <v>932</v>
      </c>
      <c r="C724" s="47"/>
      <c r="F724" s="47"/>
    </row>
    <row r="725" spans="1:6" ht="17.25">
      <c r="A725" s="39" t="s">
        <v>932</v>
      </c>
      <c r="C725" s="48" t="s">
        <v>877</v>
      </c>
      <c r="F725" s="48" t="str">
        <f>C725</f>
        <v>AU29-000004-11-P-KIT STEP LARGE AU29-B</v>
      </c>
    </row>
    <row r="726" spans="1:6">
      <c r="A726" s="39" t="s">
        <v>932</v>
      </c>
      <c r="C726" s="47"/>
      <c r="F726" s="47"/>
    </row>
    <row r="727" spans="1:6" ht="55.5">
      <c r="A727" s="39" t="s">
        <v>932</v>
      </c>
      <c r="C727" s="50" t="s">
        <v>1720</v>
      </c>
      <c r="F727" s="50" t="str">
        <f>C727</f>
        <v>JJFK25008683-1/5</v>
      </c>
    </row>
    <row r="728" spans="1:6" ht="24.6" customHeight="1">
      <c r="A728" s="39" t="s">
        <v>932</v>
      </c>
    </row>
    <row r="729" spans="1:6" ht="24.6" customHeight="1">
      <c r="A729" s="39" t="s">
        <v>937</v>
      </c>
      <c r="C729" s="54" t="s">
        <v>1465</v>
      </c>
      <c r="F729" s="54" t="str">
        <f>C729</f>
        <v>2026-03</v>
      </c>
    </row>
    <row r="730" spans="1:6" ht="130.9" customHeight="1">
      <c r="A730" s="39" t="s">
        <v>936</v>
      </c>
      <c r="C730" s="46">
        <v>105</v>
      </c>
      <c r="D730" s="49"/>
      <c r="E730" s="49"/>
      <c r="F730" s="46">
        <f>C730</f>
        <v>105</v>
      </c>
    </row>
    <row r="731" spans="1:6">
      <c r="A731" s="39" t="s">
        <v>936</v>
      </c>
      <c r="C731" s="47"/>
      <c r="F731" s="47"/>
    </row>
    <row r="732" spans="1:6" ht="17.25">
      <c r="A732" s="39" t="s">
        <v>936</v>
      </c>
      <c r="C732" s="48" t="s">
        <v>856</v>
      </c>
      <c r="F732" s="48" t="str">
        <f>C732</f>
        <v>AU29-000004-11-P-KIT STEP LARGE AU29-B</v>
      </c>
    </row>
    <row r="733" spans="1:6">
      <c r="A733" s="39" t="s">
        <v>936</v>
      </c>
      <c r="C733" s="47"/>
      <c r="F733" s="47"/>
    </row>
    <row r="734" spans="1:6" ht="55.5">
      <c r="A734" s="39" t="s">
        <v>936</v>
      </c>
      <c r="C734" s="50" t="s">
        <v>1721</v>
      </c>
      <c r="F734" s="50" t="str">
        <f>C734</f>
        <v>JJFK25008683-2/5</v>
      </c>
    </row>
    <row r="735" spans="1:6" ht="24" customHeight="1">
      <c r="A735" s="39" t="s">
        <v>936</v>
      </c>
    </row>
    <row r="736" spans="1:6" ht="25.15" customHeight="1">
      <c r="A736" s="39" t="s">
        <v>936</v>
      </c>
      <c r="C736" s="54" t="s">
        <v>1465</v>
      </c>
      <c r="F736" s="54" t="str">
        <f>C736</f>
        <v>2026-03</v>
      </c>
    </row>
    <row r="737" spans="1:6" ht="130.9" customHeight="1">
      <c r="A737" s="39" t="s">
        <v>936</v>
      </c>
      <c r="C737" s="46">
        <v>106</v>
      </c>
      <c r="F737" s="46">
        <f>C737</f>
        <v>106</v>
      </c>
    </row>
    <row r="738" spans="1:6">
      <c r="A738" s="39" t="s">
        <v>936</v>
      </c>
      <c r="C738" s="47"/>
      <c r="F738" s="47"/>
    </row>
    <row r="739" spans="1:6" ht="17.25">
      <c r="A739" s="39" t="s">
        <v>936</v>
      </c>
      <c r="C739" s="48" t="s">
        <v>856</v>
      </c>
      <c r="F739" s="48" t="str">
        <f>C739</f>
        <v>AU29-000004-11-P-KIT STEP LARGE AU29-B</v>
      </c>
    </row>
    <row r="740" spans="1:6">
      <c r="A740" s="39" t="s">
        <v>936</v>
      </c>
      <c r="C740" s="47"/>
      <c r="F740" s="47"/>
    </row>
    <row r="741" spans="1:6" ht="55.5">
      <c r="A741" s="39" t="s">
        <v>936</v>
      </c>
      <c r="C741" s="50" t="s">
        <v>1722</v>
      </c>
      <c r="F741" s="50" t="str">
        <f>C741</f>
        <v>JJFK25008683-3/5</v>
      </c>
    </row>
    <row r="742" spans="1:6" ht="24.6" customHeight="1">
      <c r="A742" s="39" t="s">
        <v>936</v>
      </c>
    </row>
    <row r="743" spans="1:6" ht="24.6" customHeight="1">
      <c r="A743" s="39" t="s">
        <v>941</v>
      </c>
      <c r="C743" s="54" t="s">
        <v>1465</v>
      </c>
      <c r="F743" s="54" t="str">
        <f>C743</f>
        <v>2026-03</v>
      </c>
    </row>
    <row r="744" spans="1:6" ht="130.9" customHeight="1">
      <c r="A744" s="39" t="s">
        <v>940</v>
      </c>
      <c r="C744" s="46">
        <v>107</v>
      </c>
      <c r="D744" s="49"/>
      <c r="E744" s="49"/>
      <c r="F744" s="46">
        <f>C744</f>
        <v>107</v>
      </c>
    </row>
    <row r="745" spans="1:6">
      <c r="A745" s="39" t="s">
        <v>940</v>
      </c>
      <c r="C745" s="47"/>
      <c r="F745" s="47"/>
    </row>
    <row r="746" spans="1:6" ht="17.25">
      <c r="A746" s="39" t="s">
        <v>940</v>
      </c>
      <c r="C746" s="48" t="s">
        <v>856</v>
      </c>
      <c r="F746" s="48" t="str">
        <f>C746</f>
        <v>AU29-000004-11-P-KIT STEP LARGE AU29-B</v>
      </c>
    </row>
    <row r="747" spans="1:6">
      <c r="A747" s="39" t="s">
        <v>940</v>
      </c>
      <c r="C747" s="47"/>
      <c r="F747" s="47"/>
    </row>
    <row r="748" spans="1:6" ht="55.5">
      <c r="A748" s="39" t="s">
        <v>940</v>
      </c>
      <c r="C748" s="50" t="s">
        <v>1723</v>
      </c>
      <c r="F748" s="50" t="str">
        <f>C748</f>
        <v>JJFK25008683-4/5</v>
      </c>
    </row>
    <row r="749" spans="1:6" ht="24" customHeight="1">
      <c r="A749" s="39" t="s">
        <v>940</v>
      </c>
    </row>
    <row r="750" spans="1:6" ht="25.15" customHeight="1">
      <c r="A750" s="39" t="s">
        <v>940</v>
      </c>
      <c r="C750" s="54" t="s">
        <v>1465</v>
      </c>
      <c r="F750" s="54" t="str">
        <f>C750</f>
        <v>2026-03</v>
      </c>
    </row>
    <row r="751" spans="1:6" ht="130.9" customHeight="1">
      <c r="A751" s="39" t="s">
        <v>940</v>
      </c>
      <c r="C751" s="46">
        <v>108</v>
      </c>
      <c r="F751" s="46">
        <f>C751</f>
        <v>108</v>
      </c>
    </row>
    <row r="752" spans="1:6">
      <c r="A752" s="39" t="s">
        <v>940</v>
      </c>
      <c r="C752" s="47"/>
      <c r="F752" s="47"/>
    </row>
    <row r="753" spans="1:6" ht="17.25">
      <c r="A753" s="39" t="s">
        <v>940</v>
      </c>
      <c r="C753" s="48" t="s">
        <v>856</v>
      </c>
      <c r="F753" s="48" t="str">
        <f>C753</f>
        <v>AU29-000004-11-P-KIT STEP LARGE AU29-B</v>
      </c>
    </row>
    <row r="754" spans="1:6">
      <c r="A754" s="39" t="s">
        <v>940</v>
      </c>
      <c r="C754" s="47"/>
      <c r="F754" s="47"/>
    </row>
    <row r="755" spans="1:6" ht="55.5">
      <c r="A755" s="39" t="s">
        <v>940</v>
      </c>
      <c r="C755" s="50" t="s">
        <v>1724</v>
      </c>
      <c r="F755" s="50" t="str">
        <f>C755</f>
        <v>JJFK25008683-5/5</v>
      </c>
    </row>
    <row r="756" spans="1:6" ht="24.6" customHeight="1">
      <c r="A756" s="39" t="s">
        <v>940</v>
      </c>
    </row>
    <row r="757" spans="1:6" ht="24.6" customHeight="1">
      <c r="A757" s="39" t="s">
        <v>1225</v>
      </c>
      <c r="C757" s="54" t="s">
        <v>1465</v>
      </c>
      <c r="F757" s="54" t="str">
        <f>C757</f>
        <v>2026-03</v>
      </c>
    </row>
    <row r="758" spans="1:6" ht="130.9" customHeight="1">
      <c r="A758" s="39" t="s">
        <v>1225</v>
      </c>
      <c r="C758" s="46">
        <v>109</v>
      </c>
      <c r="D758" s="49"/>
      <c r="E758" s="49"/>
      <c r="F758" s="46">
        <f>C758</f>
        <v>109</v>
      </c>
    </row>
    <row r="759" spans="1:6">
      <c r="A759" s="39" t="s">
        <v>1225</v>
      </c>
      <c r="C759" s="47"/>
      <c r="F759" s="47"/>
    </row>
    <row r="760" spans="1:6" ht="17.25">
      <c r="A760" s="39" t="s">
        <v>1225</v>
      </c>
      <c r="C760" s="48" t="s">
        <v>686</v>
      </c>
      <c r="F760" s="48" t="str">
        <f>C760</f>
        <v>5U92-500019-11-P-KIT FRAME STEP MAINTE</v>
      </c>
    </row>
    <row r="761" spans="1:6">
      <c r="A761" s="39" t="s">
        <v>1225</v>
      </c>
      <c r="C761" s="47"/>
      <c r="F761" s="47"/>
    </row>
    <row r="762" spans="1:6" ht="55.5">
      <c r="A762" s="39" t="s">
        <v>1225</v>
      </c>
      <c r="C762" s="50" t="s">
        <v>1725</v>
      </c>
      <c r="F762" s="50" t="str">
        <f>C762</f>
        <v>JJFK25008415-1/3</v>
      </c>
    </row>
    <row r="763" spans="1:6" ht="24" customHeight="1">
      <c r="A763" s="39" t="s">
        <v>1225</v>
      </c>
    </row>
    <row r="764" spans="1:6" ht="25.15" customHeight="1">
      <c r="A764" s="39" t="s">
        <v>1225</v>
      </c>
      <c r="C764" s="54" t="s">
        <v>1465</v>
      </c>
      <c r="F764" s="54" t="str">
        <f>C764</f>
        <v>2026-03</v>
      </c>
    </row>
    <row r="765" spans="1:6" ht="130.9" customHeight="1">
      <c r="A765" s="39" t="s">
        <v>1225</v>
      </c>
      <c r="C765" s="46">
        <v>110</v>
      </c>
      <c r="F765" s="46">
        <f>C765</f>
        <v>110</v>
      </c>
    </row>
    <row r="766" spans="1:6">
      <c r="A766" s="39" t="s">
        <v>1225</v>
      </c>
      <c r="C766" s="47"/>
      <c r="F766" s="47"/>
    </row>
    <row r="767" spans="1:6" ht="17.25">
      <c r="A767" s="39" t="s">
        <v>1225</v>
      </c>
      <c r="C767" s="48" t="s">
        <v>434</v>
      </c>
      <c r="F767" s="48" t="str">
        <f>C767</f>
        <v>5U92-500019-11-P-KIT FRAME STEP MAINTE</v>
      </c>
    </row>
    <row r="768" spans="1:6">
      <c r="A768" s="39" t="s">
        <v>1225</v>
      </c>
      <c r="C768" s="47"/>
      <c r="F768" s="47"/>
    </row>
    <row r="769" spans="1:6" ht="55.5">
      <c r="A769" s="39" t="s">
        <v>1225</v>
      </c>
      <c r="C769" s="50" t="s">
        <v>1726</v>
      </c>
      <c r="F769" s="50" t="str">
        <f>C769</f>
        <v>JJFK25008415-2/3</v>
      </c>
    </row>
    <row r="770" spans="1:6" ht="24.6" customHeight="1">
      <c r="A770" s="39" t="s">
        <v>1225</v>
      </c>
    </row>
    <row r="771" spans="1:6" ht="24.6" customHeight="1">
      <c r="A771" s="39" t="s">
        <v>1236</v>
      </c>
      <c r="C771" s="54" t="s">
        <v>1465</v>
      </c>
      <c r="F771" s="54" t="str">
        <f>C771</f>
        <v>2026-03</v>
      </c>
    </row>
    <row r="772" spans="1:6" ht="130.9" customHeight="1">
      <c r="A772" s="39" t="s">
        <v>1235</v>
      </c>
      <c r="C772" s="46">
        <v>111</v>
      </c>
      <c r="D772" s="49"/>
      <c r="E772" s="49"/>
      <c r="F772" s="46">
        <f>C772</f>
        <v>111</v>
      </c>
    </row>
    <row r="773" spans="1:6">
      <c r="A773" s="39" t="s">
        <v>1235</v>
      </c>
      <c r="C773" s="47"/>
      <c r="F773" s="47"/>
    </row>
    <row r="774" spans="1:6" ht="17.25">
      <c r="A774" s="39" t="s">
        <v>1235</v>
      </c>
      <c r="C774" s="48" t="s">
        <v>434</v>
      </c>
      <c r="F774" s="48" t="str">
        <f>C774</f>
        <v>5U92-500019-11-P-KIT FRAME STEP MAINTE</v>
      </c>
    </row>
    <row r="775" spans="1:6">
      <c r="A775" s="39" t="s">
        <v>1235</v>
      </c>
      <c r="C775" s="47"/>
      <c r="F775" s="47"/>
    </row>
    <row r="776" spans="1:6" ht="55.5">
      <c r="A776" s="39" t="s">
        <v>1235</v>
      </c>
      <c r="C776" s="50" t="s">
        <v>1727</v>
      </c>
      <c r="F776" s="50" t="str">
        <f>C776</f>
        <v>JJFK25008415-3/3</v>
      </c>
    </row>
    <row r="777" spans="1:6" ht="24" customHeight="1">
      <c r="A777" s="39" t="s">
        <v>1235</v>
      </c>
    </row>
    <row r="778" spans="1:6" ht="25.15" customHeight="1">
      <c r="A778" s="39" t="s">
        <v>1235</v>
      </c>
      <c r="C778" s="54" t="s">
        <v>1465</v>
      </c>
      <c r="F778" s="54" t="str">
        <f>C778</f>
        <v>2026-03</v>
      </c>
    </row>
    <row r="779" spans="1:6" ht="130.9" customHeight="1">
      <c r="A779" s="39" t="s">
        <v>1235</v>
      </c>
      <c r="C779" s="46">
        <v>112</v>
      </c>
      <c r="F779" s="46">
        <f>C779</f>
        <v>112</v>
      </c>
    </row>
    <row r="780" spans="1:6">
      <c r="A780" s="39" t="s">
        <v>1235</v>
      </c>
      <c r="C780" s="47"/>
      <c r="F780" s="47"/>
    </row>
    <row r="781" spans="1:6" ht="17.25">
      <c r="A781" s="39" t="s">
        <v>1235</v>
      </c>
      <c r="C781" s="48" t="s">
        <v>946</v>
      </c>
      <c r="F781" s="48" t="str">
        <f>C781</f>
        <v>5U80-000082-11-P-KIT FRAME STEP PM CS45</v>
      </c>
    </row>
    <row r="782" spans="1:6">
      <c r="A782" s="39" t="s">
        <v>1235</v>
      </c>
      <c r="C782" s="47"/>
      <c r="F782" s="47"/>
    </row>
    <row r="783" spans="1:6" ht="55.5">
      <c r="A783" s="39" t="s">
        <v>1235</v>
      </c>
      <c r="C783" s="50" t="s">
        <v>1728</v>
      </c>
      <c r="F783" s="50" t="str">
        <f>C783</f>
        <v>JJFK25008467-1/6</v>
      </c>
    </row>
    <row r="784" spans="1:6" ht="24.6" customHeight="1">
      <c r="A784" s="39" t="s">
        <v>1235</v>
      </c>
    </row>
    <row r="785" spans="1:6" ht="24.6" customHeight="1">
      <c r="A785" s="39" t="s">
        <v>1238</v>
      </c>
      <c r="C785" s="54" t="s">
        <v>1465</v>
      </c>
      <c r="F785" s="54" t="str">
        <f>C785</f>
        <v>2026-03</v>
      </c>
    </row>
    <row r="786" spans="1:6" ht="130.9" customHeight="1">
      <c r="A786" s="39" t="s">
        <v>1237</v>
      </c>
      <c r="C786" s="46">
        <v>113</v>
      </c>
      <c r="D786" s="49"/>
      <c r="E786" s="49"/>
      <c r="F786" s="46">
        <f>C786</f>
        <v>113</v>
      </c>
    </row>
    <row r="787" spans="1:6">
      <c r="A787" s="39" t="s">
        <v>1237</v>
      </c>
      <c r="C787" s="47"/>
      <c r="F787" s="47"/>
    </row>
    <row r="788" spans="1:6" ht="17.25">
      <c r="A788" s="39" t="s">
        <v>1237</v>
      </c>
      <c r="C788" s="48" t="s">
        <v>919</v>
      </c>
      <c r="F788" s="48" t="str">
        <f>C788</f>
        <v>5U80-000082-11-P-KIT FRAME STEP PM CS45</v>
      </c>
    </row>
    <row r="789" spans="1:6">
      <c r="A789" s="39" t="s">
        <v>1237</v>
      </c>
      <c r="C789" s="47"/>
      <c r="F789" s="47"/>
    </row>
    <row r="790" spans="1:6" ht="55.5">
      <c r="A790" s="39" t="s">
        <v>1237</v>
      </c>
      <c r="C790" s="50" t="s">
        <v>1729</v>
      </c>
      <c r="F790" s="50" t="str">
        <f>C790</f>
        <v>JJFK25008467-2/6</v>
      </c>
    </row>
    <row r="791" spans="1:6" ht="24" customHeight="1">
      <c r="A791" s="39" t="s">
        <v>1237</v>
      </c>
    </row>
    <row r="792" spans="1:6" ht="25.15" customHeight="1">
      <c r="A792" s="39" t="s">
        <v>1237</v>
      </c>
      <c r="C792" s="54" t="s">
        <v>1465</v>
      </c>
      <c r="F792" s="54" t="str">
        <f>C792</f>
        <v>2026-03</v>
      </c>
    </row>
    <row r="793" spans="1:6" ht="130.9" customHeight="1">
      <c r="A793" s="39" t="s">
        <v>1237</v>
      </c>
      <c r="C793" s="46">
        <v>114</v>
      </c>
      <c r="F793" s="46">
        <f>C793</f>
        <v>114</v>
      </c>
    </row>
    <row r="794" spans="1:6">
      <c r="A794" s="39" t="s">
        <v>1237</v>
      </c>
      <c r="C794" s="47"/>
      <c r="F794" s="47"/>
    </row>
    <row r="795" spans="1:6" ht="17.25">
      <c r="A795" s="39" t="s">
        <v>1237</v>
      </c>
      <c r="C795" s="48" t="s">
        <v>919</v>
      </c>
      <c r="F795" s="48" t="str">
        <f>C795</f>
        <v>5U80-000082-11-P-KIT FRAME STEP PM CS45</v>
      </c>
    </row>
    <row r="796" spans="1:6">
      <c r="A796" s="39" t="s">
        <v>1237</v>
      </c>
      <c r="C796" s="47"/>
      <c r="F796" s="47"/>
    </row>
    <row r="797" spans="1:6" ht="55.5">
      <c r="A797" s="39" t="s">
        <v>1237</v>
      </c>
      <c r="C797" s="50" t="s">
        <v>1730</v>
      </c>
      <c r="F797" s="50" t="str">
        <f>C797</f>
        <v>JJFK25008467-3/6</v>
      </c>
    </row>
    <row r="798" spans="1:6" ht="24.6" customHeight="1">
      <c r="A798" s="39" t="s">
        <v>1237</v>
      </c>
    </row>
    <row r="799" spans="1:6" ht="24.6" customHeight="1">
      <c r="A799" s="39" t="s">
        <v>1242</v>
      </c>
      <c r="C799" s="54" t="s">
        <v>1465</v>
      </c>
      <c r="F799" s="54" t="str">
        <f>C799</f>
        <v>2026-03</v>
      </c>
    </row>
    <row r="800" spans="1:6" ht="130.9" customHeight="1">
      <c r="A800" s="39" t="s">
        <v>1241</v>
      </c>
      <c r="C800" s="46">
        <v>115</v>
      </c>
      <c r="D800" s="49"/>
      <c r="E800" s="49"/>
      <c r="F800" s="46">
        <f>C800</f>
        <v>115</v>
      </c>
    </row>
    <row r="801" spans="1:6">
      <c r="A801" s="39" t="s">
        <v>1241</v>
      </c>
      <c r="C801" s="47"/>
      <c r="F801" s="47"/>
    </row>
    <row r="802" spans="1:6" ht="17.25">
      <c r="A802" s="39" t="s">
        <v>1241</v>
      </c>
      <c r="C802" s="48" t="s">
        <v>919</v>
      </c>
      <c r="F802" s="48" t="str">
        <f>C802</f>
        <v>5U80-000082-11-P-KIT FRAME STEP PM CS45</v>
      </c>
    </row>
    <row r="803" spans="1:6">
      <c r="A803" s="39" t="s">
        <v>1241</v>
      </c>
      <c r="C803" s="47"/>
      <c r="F803" s="47"/>
    </row>
    <row r="804" spans="1:6" ht="55.5">
      <c r="A804" s="39" t="s">
        <v>1241</v>
      </c>
      <c r="C804" s="50" t="s">
        <v>1731</v>
      </c>
      <c r="F804" s="50" t="str">
        <f>C804</f>
        <v>JJFK25008467-4/6</v>
      </c>
    </row>
    <row r="805" spans="1:6" ht="24" customHeight="1">
      <c r="A805" s="39" t="s">
        <v>1241</v>
      </c>
    </row>
    <row r="806" spans="1:6" ht="25.15" customHeight="1">
      <c r="A806" s="39" t="s">
        <v>1241</v>
      </c>
      <c r="C806" s="54" t="s">
        <v>1465</v>
      </c>
      <c r="F806" s="54" t="str">
        <f>C806</f>
        <v>2026-03</v>
      </c>
    </row>
    <row r="807" spans="1:6" ht="130.9" customHeight="1">
      <c r="A807" s="39" t="s">
        <v>1241</v>
      </c>
      <c r="C807" s="46">
        <v>116</v>
      </c>
      <c r="F807" s="46">
        <f>C807</f>
        <v>116</v>
      </c>
    </row>
    <row r="808" spans="1:6">
      <c r="A808" s="39" t="s">
        <v>1241</v>
      </c>
      <c r="C808" s="47"/>
      <c r="F808" s="47"/>
    </row>
    <row r="809" spans="1:6" ht="17.25">
      <c r="A809" s="39" t="s">
        <v>1241</v>
      </c>
      <c r="C809" s="48" t="s">
        <v>919</v>
      </c>
      <c r="F809" s="48" t="str">
        <f>C809</f>
        <v>5U80-000082-11-P-KIT FRAME STEP PM CS45</v>
      </c>
    </row>
    <row r="810" spans="1:6">
      <c r="A810" s="39" t="s">
        <v>1241</v>
      </c>
      <c r="C810" s="47"/>
      <c r="F810" s="47"/>
    </row>
    <row r="811" spans="1:6" ht="55.5">
      <c r="A811" s="39" t="s">
        <v>1241</v>
      </c>
      <c r="C811" s="50" t="s">
        <v>1732</v>
      </c>
      <c r="F811" s="50" t="str">
        <f>C811</f>
        <v>JJFK25008467-5/6</v>
      </c>
    </row>
    <row r="812" spans="1:6" ht="24.6" customHeight="1">
      <c r="A812" s="39" t="s">
        <v>1241</v>
      </c>
    </row>
    <row r="813" spans="1:6" ht="24.6" customHeight="1">
      <c r="A813" s="39" t="s">
        <v>1244</v>
      </c>
      <c r="C813" s="54" t="s">
        <v>1465</v>
      </c>
      <c r="F813" s="54" t="str">
        <f>C813</f>
        <v>2026-03</v>
      </c>
    </row>
    <row r="814" spans="1:6" ht="130.9" customHeight="1">
      <c r="A814" s="39" t="s">
        <v>1243</v>
      </c>
      <c r="C814" s="46">
        <v>117</v>
      </c>
      <c r="D814" s="49"/>
      <c r="E814" s="49"/>
      <c r="F814" s="46">
        <f>C814</f>
        <v>117</v>
      </c>
    </row>
    <row r="815" spans="1:6">
      <c r="A815" s="39" t="s">
        <v>1243</v>
      </c>
      <c r="C815" s="47"/>
      <c r="F815" s="47"/>
    </row>
    <row r="816" spans="1:6" ht="17.25">
      <c r="A816" s="39" t="s">
        <v>1243</v>
      </c>
      <c r="C816" s="48" t="s">
        <v>919</v>
      </c>
      <c r="F816" s="48" t="str">
        <f>C816</f>
        <v>5U80-000082-11-P-KIT FRAME STEP PM CS45</v>
      </c>
    </row>
    <row r="817" spans="1:6">
      <c r="A817" s="39" t="s">
        <v>1243</v>
      </c>
      <c r="C817" s="47"/>
      <c r="F817" s="47"/>
    </row>
    <row r="818" spans="1:6" ht="55.5">
      <c r="A818" s="39" t="s">
        <v>1243</v>
      </c>
      <c r="C818" s="50" t="s">
        <v>1733</v>
      </c>
      <c r="F818" s="50" t="str">
        <f>C818</f>
        <v>JJFK25008467-6/6</v>
      </c>
    </row>
    <row r="819" spans="1:6" ht="24" customHeight="1">
      <c r="A819" s="39" t="s">
        <v>1243</v>
      </c>
    </row>
    <row r="820" spans="1:6" ht="25.15" customHeight="1">
      <c r="A820" s="39" t="s">
        <v>1243</v>
      </c>
      <c r="C820" s="54" t="s">
        <v>1465</v>
      </c>
      <c r="F820" s="54" t="str">
        <f>C820</f>
        <v>2026-03</v>
      </c>
    </row>
    <row r="821" spans="1:6" ht="130.9" customHeight="1">
      <c r="A821" s="39" t="s">
        <v>1243</v>
      </c>
      <c r="C821" s="46">
        <v>118</v>
      </c>
      <c r="F821" s="46">
        <f>C821</f>
        <v>118</v>
      </c>
    </row>
    <row r="822" spans="1:6">
      <c r="A822" s="39" t="s">
        <v>1243</v>
      </c>
      <c r="C822" s="47"/>
      <c r="F822" s="47"/>
    </row>
    <row r="823" spans="1:6" ht="17.25">
      <c r="A823" s="39" t="s">
        <v>1243</v>
      </c>
      <c r="C823" s="48" t="s">
        <v>682</v>
      </c>
      <c r="F823" s="48" t="str">
        <f>C823</f>
        <v>5U80-000224-11-P-KIT LLM1-SIDE STEP 4LP</v>
      </c>
    </row>
    <row r="824" spans="1:6">
      <c r="A824" s="39" t="s">
        <v>1243</v>
      </c>
      <c r="C824" s="47"/>
      <c r="F824" s="47"/>
    </row>
    <row r="825" spans="1:6" ht="55.5">
      <c r="A825" s="39" t="s">
        <v>1243</v>
      </c>
      <c r="C825" s="50" t="s">
        <v>1736</v>
      </c>
      <c r="F825" s="50" t="str">
        <f>C825</f>
        <v>JJFK25008370</v>
      </c>
    </row>
    <row r="826" spans="1:6" ht="24.6" customHeight="1">
      <c r="A826" s="39" t="s">
        <v>1243</v>
      </c>
    </row>
    <row r="827" spans="1:6" ht="24.6" customHeight="1">
      <c r="A827" s="39" t="s">
        <v>1248</v>
      </c>
      <c r="C827" s="54" t="s">
        <v>1465</v>
      </c>
      <c r="F827" s="54" t="str">
        <f>C827</f>
        <v>2026-03</v>
      </c>
    </row>
    <row r="828" spans="1:6" ht="130.9" customHeight="1">
      <c r="A828" s="39" t="s">
        <v>1247</v>
      </c>
      <c r="C828" s="46">
        <v>119</v>
      </c>
      <c r="D828" s="49"/>
      <c r="E828" s="49"/>
      <c r="F828" s="46">
        <f>C828</f>
        <v>119</v>
      </c>
    </row>
    <row r="829" spans="1:6">
      <c r="A829" s="39" t="s">
        <v>1247</v>
      </c>
      <c r="C829" s="47"/>
      <c r="F829" s="47"/>
    </row>
    <row r="830" spans="1:6" ht="17.25">
      <c r="A830" s="39" t="s">
        <v>1247</v>
      </c>
      <c r="C830" s="48" t="s">
        <v>684</v>
      </c>
      <c r="F830" s="48" t="str">
        <f>C830</f>
        <v>5U80-000226-11-P-KIT LLM2-SIDE STEP 4LP</v>
      </c>
    </row>
    <row r="831" spans="1:6">
      <c r="A831" s="39" t="s">
        <v>1247</v>
      </c>
      <c r="C831" s="47"/>
      <c r="F831" s="47"/>
    </row>
    <row r="832" spans="1:6" ht="55.5">
      <c r="A832" s="39" t="s">
        <v>1247</v>
      </c>
      <c r="C832" s="50" t="s">
        <v>1737</v>
      </c>
      <c r="F832" s="50" t="str">
        <f>C832</f>
        <v>JJFK25008371</v>
      </c>
    </row>
    <row r="833" spans="1:6" ht="24" customHeight="1">
      <c r="A833" s="39" t="s">
        <v>1247</v>
      </c>
    </row>
    <row r="834" spans="1:6" ht="25.15" customHeight="1">
      <c r="A834" s="39" t="s">
        <v>1247</v>
      </c>
      <c r="C834" s="54" t="s">
        <v>1465</v>
      </c>
      <c r="F834" s="54" t="str">
        <f>C834</f>
        <v>2026-03</v>
      </c>
    </row>
    <row r="835" spans="1:6" ht="130.9" customHeight="1">
      <c r="A835" s="39" t="s">
        <v>1247</v>
      </c>
      <c r="C835" s="46">
        <v>120</v>
      </c>
      <c r="F835" s="46">
        <f>C835</f>
        <v>120</v>
      </c>
    </row>
    <row r="836" spans="1:6">
      <c r="A836" s="39" t="s">
        <v>1247</v>
      </c>
      <c r="C836" s="47"/>
      <c r="F836" s="47"/>
    </row>
    <row r="837" spans="1:6" ht="17.25">
      <c r="A837" s="39" t="s">
        <v>1247</v>
      </c>
      <c r="C837" s="48" t="s">
        <v>686</v>
      </c>
      <c r="F837" s="48" t="str">
        <f>C837</f>
        <v>5U92-500019-11-P-KIT FRAME STEP MAINTE</v>
      </c>
    </row>
    <row r="838" spans="1:6">
      <c r="A838" s="39" t="s">
        <v>1247</v>
      </c>
      <c r="C838" s="47"/>
      <c r="F838" s="47"/>
    </row>
    <row r="839" spans="1:6" ht="55.5">
      <c r="A839" s="39" t="s">
        <v>1247</v>
      </c>
      <c r="C839" s="50" t="s">
        <v>1738</v>
      </c>
      <c r="F839" s="50" t="str">
        <f>C839</f>
        <v>JJFK25008413</v>
      </c>
    </row>
    <row r="840" spans="1:6" ht="24.6" customHeight="1">
      <c r="A840" s="39" t="s">
        <v>1247</v>
      </c>
    </row>
    <row r="841" spans="1:6" ht="24.6" customHeight="1">
      <c r="A841" s="39" t="s">
        <v>1252</v>
      </c>
      <c r="C841" s="54" t="s">
        <v>1465</v>
      </c>
      <c r="F841" s="54" t="str">
        <f>C841</f>
        <v>2026-03</v>
      </c>
    </row>
    <row r="842" spans="1:6" ht="130.9" customHeight="1">
      <c r="A842" s="39" t="s">
        <v>1251</v>
      </c>
      <c r="C842" s="46">
        <v>121</v>
      </c>
      <c r="D842" s="49"/>
      <c r="E842" s="49"/>
      <c r="F842" s="46">
        <f>C842</f>
        <v>121</v>
      </c>
    </row>
    <row r="843" spans="1:6">
      <c r="A843" s="39" t="s">
        <v>1251</v>
      </c>
      <c r="C843" s="47"/>
      <c r="F843" s="47"/>
    </row>
    <row r="844" spans="1:6" ht="17.25">
      <c r="A844" s="39" t="s">
        <v>1251</v>
      </c>
      <c r="C844" s="48" t="s">
        <v>771</v>
      </c>
      <c r="F844" s="48" t="str">
        <f>C844</f>
        <v>5U80-000140-11 Rev C P-KIT TOP PHT</v>
      </c>
    </row>
    <row r="845" spans="1:6">
      <c r="A845" s="39" t="s">
        <v>1251</v>
      </c>
      <c r="C845" s="47"/>
      <c r="F845" s="47"/>
    </row>
    <row r="846" spans="1:6" ht="55.5">
      <c r="A846" s="39" t="s">
        <v>1251</v>
      </c>
      <c r="C846" s="50" t="s">
        <v>1739</v>
      </c>
      <c r="F846" s="50" t="str">
        <f>C846</f>
        <v>JJFK25008444</v>
      </c>
    </row>
    <row r="847" spans="1:6" ht="24" customHeight="1">
      <c r="A847" s="39" t="s">
        <v>1251</v>
      </c>
    </row>
    <row r="848" spans="1:6" ht="25.15" customHeight="1">
      <c r="A848" s="39" t="s">
        <v>1251</v>
      </c>
      <c r="C848" s="54" t="s">
        <v>1465</v>
      </c>
      <c r="F848" s="54" t="str">
        <f>C848</f>
        <v>2026-03</v>
      </c>
    </row>
    <row r="849" spans="1:6" ht="130.9" customHeight="1">
      <c r="A849" s="39" t="s">
        <v>1251</v>
      </c>
      <c r="C849" s="46">
        <v>122</v>
      </c>
      <c r="F849" s="46">
        <f>C849</f>
        <v>122</v>
      </c>
    </row>
    <row r="850" spans="1:6">
      <c r="A850" s="39" t="s">
        <v>1251</v>
      </c>
      <c r="C850" s="47"/>
      <c r="F850" s="47"/>
    </row>
    <row r="851" spans="1:6" ht="17.25">
      <c r="A851" s="39" t="s">
        <v>1251</v>
      </c>
      <c r="C851" s="48" t="s">
        <v>264</v>
      </c>
      <c r="F851" s="48" t="str">
        <f>C851</f>
        <v>5U80-000140-11 Rev C P-KIT TOP PHT</v>
      </c>
    </row>
    <row r="852" spans="1:6">
      <c r="A852" s="39" t="s">
        <v>1251</v>
      </c>
      <c r="C852" s="47"/>
      <c r="F852" s="47"/>
    </row>
    <row r="853" spans="1:6" ht="55.5">
      <c r="A853" s="39" t="s">
        <v>1251</v>
      </c>
      <c r="C853" s="50" t="s">
        <v>1740</v>
      </c>
      <c r="F853" s="50" t="str">
        <f>C853</f>
        <v>JJFK25008445</v>
      </c>
    </row>
    <row r="854" spans="1:6" ht="24.6" customHeight="1">
      <c r="A854" s="39" t="s">
        <v>1251</v>
      </c>
    </row>
    <row r="855" spans="1:6" ht="24.6" customHeight="1">
      <c r="A855" s="39" t="s">
        <v>1258</v>
      </c>
      <c r="C855" s="54" t="s">
        <v>1465</v>
      </c>
      <c r="F855" s="54" t="str">
        <f>C855</f>
        <v>2026-03</v>
      </c>
    </row>
    <row r="856" spans="1:6" ht="130.9" customHeight="1">
      <c r="A856" s="39" t="s">
        <v>1257</v>
      </c>
      <c r="C856" s="46">
        <v>123</v>
      </c>
      <c r="D856" s="49"/>
      <c r="E856" s="49"/>
      <c r="F856" s="46">
        <f>C856</f>
        <v>123</v>
      </c>
    </row>
    <row r="857" spans="1:6">
      <c r="A857" s="39" t="s">
        <v>1257</v>
      </c>
      <c r="C857" s="47"/>
      <c r="F857" s="47"/>
    </row>
    <row r="858" spans="1:6" ht="17.25">
      <c r="A858" s="39" t="s">
        <v>1257</v>
      </c>
      <c r="C858" s="48" t="s">
        <v>264</v>
      </c>
      <c r="F858" s="48" t="str">
        <f>C858</f>
        <v>5U80-000140-11 Rev C P-KIT TOP PHT</v>
      </c>
    </row>
    <row r="859" spans="1:6">
      <c r="A859" s="39" t="s">
        <v>1257</v>
      </c>
      <c r="C859" s="47"/>
      <c r="F859" s="47"/>
    </row>
    <row r="860" spans="1:6" ht="55.5">
      <c r="A860" s="39" t="s">
        <v>1257</v>
      </c>
      <c r="C860" s="50" t="s">
        <v>1734</v>
      </c>
      <c r="F860" s="50" t="str">
        <f>C860</f>
        <v>JJFK25008446</v>
      </c>
    </row>
    <row r="861" spans="1:6" ht="24" customHeight="1">
      <c r="A861" s="39" t="s">
        <v>1257</v>
      </c>
    </row>
    <row r="862" spans="1:6" ht="25.15" customHeight="1">
      <c r="A862" s="39" t="s">
        <v>1257</v>
      </c>
      <c r="C862" s="54" t="s">
        <v>1465</v>
      </c>
      <c r="F862" s="54" t="str">
        <f>C862</f>
        <v>2026-03</v>
      </c>
    </row>
    <row r="863" spans="1:6" ht="130.9" customHeight="1">
      <c r="A863" s="39" t="s">
        <v>1257</v>
      </c>
      <c r="C863" s="46">
        <v>124</v>
      </c>
      <c r="F863" s="46">
        <f>C863</f>
        <v>124</v>
      </c>
    </row>
    <row r="864" spans="1:6">
      <c r="A864" s="39" t="s">
        <v>1257</v>
      </c>
      <c r="C864" s="47"/>
      <c r="F864" s="47"/>
    </row>
    <row r="865" spans="1:6" ht="17.25">
      <c r="A865" s="39" t="s">
        <v>1257</v>
      </c>
      <c r="C865" s="48" t="s">
        <v>946</v>
      </c>
      <c r="F865" s="48" t="str">
        <f>C865</f>
        <v>5U80-000082-11-P-KIT FRAME STEP PM CS45</v>
      </c>
    </row>
    <row r="866" spans="1:6">
      <c r="A866" s="39" t="s">
        <v>1257</v>
      </c>
      <c r="C866" s="47"/>
      <c r="F866" s="47"/>
    </row>
    <row r="867" spans="1:6" ht="55.5">
      <c r="A867" s="39" t="s">
        <v>1257</v>
      </c>
      <c r="C867" s="50" t="s">
        <v>1735</v>
      </c>
      <c r="F867" s="50" t="str">
        <f>C867</f>
        <v>JJFK25008465</v>
      </c>
    </row>
    <row r="868" spans="1:6" ht="24.6" customHeight="1">
      <c r="A868" s="39" t="s">
        <v>1257</v>
      </c>
    </row>
    <row r="869" spans="1:6" ht="24.6" customHeight="1">
      <c r="A869" s="39" t="s">
        <v>1262</v>
      </c>
      <c r="C869" s="54" t="s">
        <v>1465</v>
      </c>
      <c r="F869" s="54" t="str">
        <f>C869</f>
        <v>2026-03</v>
      </c>
    </row>
    <row r="870" spans="1:6" ht="130.9" customHeight="1">
      <c r="A870" s="39" t="s">
        <v>1261</v>
      </c>
      <c r="C870" s="46">
        <v>125</v>
      </c>
      <c r="D870" s="49"/>
      <c r="E870" s="49"/>
      <c r="F870" s="46">
        <f>C870</f>
        <v>125</v>
      </c>
    </row>
    <row r="871" spans="1:6">
      <c r="A871" s="39" t="s">
        <v>1261</v>
      </c>
      <c r="C871" s="47"/>
      <c r="F871" s="47"/>
    </row>
    <row r="872" spans="1:6" ht="17.25">
      <c r="A872" s="39" t="s">
        <v>1261</v>
      </c>
      <c r="C872" s="48" t="s">
        <v>737</v>
      </c>
      <c r="F872" s="48" t="str">
        <f>C872</f>
        <v>X5U80-000168-11 P-KIT LLM2-SIDE STEP VTC</v>
      </c>
    </row>
    <row r="873" spans="1:6">
      <c r="A873" s="39" t="s">
        <v>1261</v>
      </c>
      <c r="C873" s="47"/>
      <c r="F873" s="47"/>
    </row>
    <row r="874" spans="1:6" ht="55.5">
      <c r="A874" s="39" t="s">
        <v>1261</v>
      </c>
      <c r="C874" s="50" t="s">
        <v>1741</v>
      </c>
      <c r="F874" s="50" t="str">
        <f>C874</f>
        <v>JJFK25009654</v>
      </c>
    </row>
    <row r="875" spans="1:6" ht="24" customHeight="1">
      <c r="A875" s="39" t="s">
        <v>1261</v>
      </c>
    </row>
    <row r="876" spans="1:6" ht="25.15" customHeight="1">
      <c r="A876" s="39" t="s">
        <v>1261</v>
      </c>
      <c r="C876" s="54" t="s">
        <v>1465</v>
      </c>
      <c r="F876" s="54" t="str">
        <f>C876</f>
        <v>2026-03</v>
      </c>
    </row>
    <row r="877" spans="1:6" ht="130.9" customHeight="1">
      <c r="A877" s="39" t="s">
        <v>1261</v>
      </c>
      <c r="C877" s="46">
        <v>126</v>
      </c>
      <c r="F877" s="46">
        <f>C877</f>
        <v>126</v>
      </c>
    </row>
    <row r="878" spans="1:6">
      <c r="A878" s="39" t="s">
        <v>1261</v>
      </c>
      <c r="C878" s="47"/>
      <c r="F878" s="47"/>
    </row>
    <row r="879" spans="1:6" ht="17.25">
      <c r="A879" s="39" t="s">
        <v>1261</v>
      </c>
      <c r="C879" s="48" t="s">
        <v>875</v>
      </c>
      <c r="F879" s="48" t="str">
        <f>C879</f>
        <v>CX29-000006-14P4-P-KIT LLM-SIDE STEP VTH</v>
      </c>
    </row>
    <row r="880" spans="1:6">
      <c r="A880" s="39" t="s">
        <v>1261</v>
      </c>
      <c r="C880" s="47"/>
      <c r="F880" s="47"/>
    </row>
    <row r="881" spans="1:6" ht="55.5">
      <c r="A881" s="39" t="s">
        <v>1261</v>
      </c>
      <c r="C881" s="50" t="s">
        <v>1742</v>
      </c>
      <c r="F881" s="50" t="str">
        <f>C881</f>
        <v>JJFK25009655</v>
      </c>
    </row>
    <row r="882" spans="1:6" ht="24.6" customHeight="1">
      <c r="A882" s="39" t="s">
        <v>1261</v>
      </c>
    </row>
    <row r="883" spans="1:6" ht="24.6" customHeight="1">
      <c r="A883" s="39" t="s">
        <v>1266</v>
      </c>
      <c r="C883" s="54" t="s">
        <v>1465</v>
      </c>
      <c r="F883" s="54" t="str">
        <f>C883</f>
        <v>2026-03</v>
      </c>
    </row>
    <row r="884" spans="1:6" ht="130.9" customHeight="1">
      <c r="A884" s="39" t="s">
        <v>1266</v>
      </c>
      <c r="C884" s="46">
        <v>127</v>
      </c>
      <c r="D884" s="49"/>
      <c r="E884" s="49"/>
      <c r="F884" s="46">
        <f>C884</f>
        <v>127</v>
      </c>
    </row>
    <row r="885" spans="1:6">
      <c r="A885" s="39" t="s">
        <v>1266</v>
      </c>
      <c r="C885" s="47"/>
      <c r="F885" s="47"/>
    </row>
    <row r="886" spans="1:6" ht="17.25">
      <c r="A886" s="39" t="s">
        <v>1266</v>
      </c>
      <c r="C886" s="48" t="s">
        <v>875</v>
      </c>
      <c r="F886" s="48" t="str">
        <f>C886</f>
        <v>CX29-000006-14P4-P-KIT LLM-SIDE STEP VTH</v>
      </c>
    </row>
    <row r="887" spans="1:6">
      <c r="A887" s="39" t="s">
        <v>1266</v>
      </c>
      <c r="C887" s="47"/>
      <c r="F887" s="47"/>
    </row>
    <row r="888" spans="1:6" ht="55.5">
      <c r="A888" s="39" t="s">
        <v>1266</v>
      </c>
      <c r="C888" s="50" t="s">
        <v>1823</v>
      </c>
      <c r="F888" s="50" t="str">
        <f>C888</f>
        <v>JJFK25009837</v>
      </c>
    </row>
    <row r="889" spans="1:6" ht="24" customHeight="1">
      <c r="A889" s="39" t="s">
        <v>1266</v>
      </c>
    </row>
    <row r="890" spans="1:6" ht="25.15" customHeight="1">
      <c r="A890" s="39" t="s">
        <v>1266</v>
      </c>
      <c r="C890" s="54" t="s">
        <v>1465</v>
      </c>
      <c r="F890" s="54" t="str">
        <f>C890</f>
        <v>2026-03</v>
      </c>
    </row>
    <row r="891" spans="1:6" ht="130.9" customHeight="1">
      <c r="A891" s="39" t="s">
        <v>1266</v>
      </c>
      <c r="C891" s="46">
        <v>128</v>
      </c>
      <c r="F891" s="46">
        <f>C891</f>
        <v>128</v>
      </c>
    </row>
    <row r="892" spans="1:6">
      <c r="A892" s="39" t="s">
        <v>1266</v>
      </c>
      <c r="C892" s="47"/>
      <c r="F892" s="47"/>
    </row>
    <row r="893" spans="1:6" ht="17.25">
      <c r="A893" s="39" t="s">
        <v>1266</v>
      </c>
      <c r="C893" s="48" t="s">
        <v>737</v>
      </c>
      <c r="F893" s="48" t="str">
        <f>C893</f>
        <v>X5U80-000168-11 P-KIT LLM2-SIDE STEP VTC</v>
      </c>
    </row>
    <row r="894" spans="1:6">
      <c r="A894" s="39" t="s">
        <v>1266</v>
      </c>
      <c r="C894" s="47"/>
      <c r="F894" s="47"/>
    </row>
    <row r="895" spans="1:6" ht="55.5">
      <c r="A895" s="39" t="s">
        <v>1266</v>
      </c>
      <c r="C895" s="50" t="s">
        <v>1824</v>
      </c>
      <c r="F895" s="50" t="str">
        <f>C895</f>
        <v>JJFK25009836</v>
      </c>
    </row>
    <row r="896" spans="1:6" ht="24.6" customHeight="1">
      <c r="A896" s="39" t="s">
        <v>1266</v>
      </c>
    </row>
    <row r="897" spans="1:6" ht="24.6" customHeight="1">
      <c r="A897" s="39" t="s">
        <v>1269</v>
      </c>
      <c r="C897" s="54" t="s">
        <v>1465</v>
      </c>
      <c r="F897" s="54" t="str">
        <f>C897</f>
        <v>2026-03</v>
      </c>
    </row>
    <row r="898" spans="1:6" ht="130.9" customHeight="1">
      <c r="A898" s="39" t="s">
        <v>1269</v>
      </c>
      <c r="C898" s="46">
        <v>129</v>
      </c>
      <c r="D898" s="49"/>
      <c r="E898" s="49"/>
      <c r="F898" s="46">
        <f>C898</f>
        <v>129</v>
      </c>
    </row>
    <row r="899" spans="1:6">
      <c r="A899" s="39" t="s">
        <v>1269</v>
      </c>
      <c r="C899" s="47"/>
      <c r="F899" s="47"/>
    </row>
    <row r="900" spans="1:6" ht="17.25">
      <c r="A900" s="39" t="s">
        <v>1269</v>
      </c>
      <c r="C900" s="48" t="s">
        <v>737</v>
      </c>
      <c r="F900" s="48" t="str">
        <f>C900</f>
        <v>X5U80-000168-11 P-KIT LLM2-SIDE STEP VTC</v>
      </c>
    </row>
    <row r="901" spans="1:6">
      <c r="A901" s="39" t="s">
        <v>1269</v>
      </c>
      <c r="C901" s="47"/>
      <c r="F901" s="47"/>
    </row>
    <row r="902" spans="1:6" ht="55.5">
      <c r="A902" s="39" t="s">
        <v>1269</v>
      </c>
      <c r="C902" s="50" t="s">
        <v>1825</v>
      </c>
      <c r="F902" s="50" t="str">
        <f>C902</f>
        <v>JJFK25010021</v>
      </c>
    </row>
    <row r="903" spans="1:6" ht="24" customHeight="1">
      <c r="A903" s="39" t="s">
        <v>1269</v>
      </c>
    </row>
    <row r="904" spans="1:6" ht="25.15" customHeight="1">
      <c r="A904" s="39" t="s">
        <v>1269</v>
      </c>
      <c r="C904" s="54" t="s">
        <v>1465</v>
      </c>
      <c r="F904" s="54" t="str">
        <f>C904</f>
        <v>2026-03</v>
      </c>
    </row>
    <row r="905" spans="1:6" ht="130.9" customHeight="1">
      <c r="A905" s="39" t="s">
        <v>1269</v>
      </c>
      <c r="C905" s="46">
        <v>130</v>
      </c>
      <c r="F905" s="46">
        <f>C905</f>
        <v>130</v>
      </c>
    </row>
    <row r="906" spans="1:6">
      <c r="A906" s="39" t="s">
        <v>1269</v>
      </c>
      <c r="C906" s="47"/>
      <c r="F906" s="47"/>
    </row>
    <row r="907" spans="1:6" ht="17.25">
      <c r="A907" s="39" t="s">
        <v>1269</v>
      </c>
      <c r="C907" s="48" t="s">
        <v>875</v>
      </c>
      <c r="F907" s="48" t="str">
        <f>C907</f>
        <v>CX29-000006-14P4-P-KIT LLM-SIDE STEP VTH</v>
      </c>
    </row>
    <row r="908" spans="1:6">
      <c r="A908" s="39" t="s">
        <v>1269</v>
      </c>
      <c r="C908" s="47"/>
      <c r="F908" s="47"/>
    </row>
    <row r="909" spans="1:6" ht="55.5">
      <c r="A909" s="39" t="s">
        <v>1269</v>
      </c>
      <c r="C909" s="50" t="s">
        <v>1826</v>
      </c>
      <c r="F909" s="50" t="str">
        <f>C909</f>
        <v>JJFK25010022</v>
      </c>
    </row>
    <row r="910" spans="1:6" ht="24.6" customHeight="1">
      <c r="A910" s="39" t="s">
        <v>1269</v>
      </c>
    </row>
    <row r="911" spans="1:6" ht="24.6" customHeight="1">
      <c r="A911" s="39" t="s">
        <v>1273</v>
      </c>
      <c r="C911" s="54" t="s">
        <v>1465</v>
      </c>
      <c r="F911" s="54" t="str">
        <f>C911</f>
        <v>2026-03</v>
      </c>
    </row>
    <row r="912" spans="1:6" ht="130.9" customHeight="1">
      <c r="A912" s="39" t="s">
        <v>1272</v>
      </c>
      <c r="C912" s="46">
        <v>131</v>
      </c>
      <c r="D912" s="49"/>
      <c r="E912" s="49"/>
      <c r="F912" s="46">
        <f>C912</f>
        <v>131</v>
      </c>
    </row>
    <row r="913" spans="1:6">
      <c r="A913" s="39" t="s">
        <v>1272</v>
      </c>
      <c r="C913" s="47"/>
      <c r="F913" s="47"/>
    </row>
    <row r="914" spans="1:6" ht="17.25">
      <c r="A914" s="39" t="s">
        <v>1272</v>
      </c>
      <c r="C914" s="48" t="s">
        <v>877</v>
      </c>
      <c r="F914" s="48" t="str">
        <f>C914</f>
        <v>AU29-000004-11-P-KIT STEP LARGE AU29-B</v>
      </c>
    </row>
    <row r="915" spans="1:6">
      <c r="A915" s="39" t="s">
        <v>1272</v>
      </c>
      <c r="C915" s="47"/>
      <c r="F915" s="47"/>
    </row>
    <row r="916" spans="1:6" ht="55.5">
      <c r="A916" s="39" t="s">
        <v>1272</v>
      </c>
      <c r="C916" s="50" t="s">
        <v>1827</v>
      </c>
      <c r="F916" s="50" t="str">
        <f>C916</f>
        <v>JJFK25008684-1/6</v>
      </c>
    </row>
    <row r="917" spans="1:6" ht="24" customHeight="1">
      <c r="A917" s="39" t="s">
        <v>1272</v>
      </c>
    </row>
    <row r="918" spans="1:6" ht="25.15" customHeight="1">
      <c r="A918" s="39" t="s">
        <v>1272</v>
      </c>
      <c r="C918" s="54" t="s">
        <v>1465</v>
      </c>
      <c r="F918" s="54" t="str">
        <f>C918</f>
        <v>2026-03</v>
      </c>
    </row>
    <row r="919" spans="1:6" ht="130.9" customHeight="1">
      <c r="A919" s="39" t="s">
        <v>1272</v>
      </c>
      <c r="C919" s="46">
        <v>132</v>
      </c>
      <c r="F919" s="46">
        <f>C919</f>
        <v>132</v>
      </c>
    </row>
    <row r="920" spans="1:6">
      <c r="A920" s="39" t="s">
        <v>1272</v>
      </c>
      <c r="C920" s="47"/>
      <c r="F920" s="47"/>
    </row>
    <row r="921" spans="1:6" ht="17.25">
      <c r="A921" s="39" t="s">
        <v>1272</v>
      </c>
      <c r="C921" s="48" t="s">
        <v>856</v>
      </c>
      <c r="F921" s="48" t="str">
        <f>C921</f>
        <v>AU29-000004-11-P-KIT STEP LARGE AU29-B</v>
      </c>
    </row>
    <row r="922" spans="1:6">
      <c r="A922" s="39" t="s">
        <v>1272</v>
      </c>
      <c r="C922" s="47"/>
      <c r="F922" s="47"/>
    </row>
    <row r="923" spans="1:6" ht="55.5">
      <c r="A923" s="39" t="s">
        <v>1272</v>
      </c>
      <c r="C923" s="50" t="s">
        <v>1828</v>
      </c>
      <c r="F923" s="50" t="str">
        <f>C923</f>
        <v>JJFK25008684-2/6</v>
      </c>
    </row>
    <row r="924" spans="1:6" ht="24.6" customHeight="1">
      <c r="A924" s="39" t="s">
        <v>1272</v>
      </c>
    </row>
    <row r="925" spans="1:6" ht="24.6" customHeight="1">
      <c r="A925" s="39" t="s">
        <v>1279</v>
      </c>
      <c r="C925" s="54" t="s">
        <v>1465</v>
      </c>
      <c r="F925" s="54" t="str">
        <f>C925</f>
        <v>2026-03</v>
      </c>
    </row>
    <row r="926" spans="1:6" ht="130.9" customHeight="1">
      <c r="A926" s="39" t="s">
        <v>1278</v>
      </c>
      <c r="C926" s="46">
        <v>133</v>
      </c>
      <c r="D926" s="49"/>
      <c r="E926" s="49"/>
      <c r="F926" s="46">
        <f>C926</f>
        <v>133</v>
      </c>
    </row>
    <row r="927" spans="1:6">
      <c r="A927" s="39" t="s">
        <v>1278</v>
      </c>
      <c r="C927" s="47"/>
      <c r="F927" s="47"/>
    </row>
    <row r="928" spans="1:6" ht="17.25">
      <c r="A928" s="39" t="s">
        <v>1278</v>
      </c>
      <c r="C928" s="48" t="s">
        <v>856</v>
      </c>
      <c r="F928" s="48" t="str">
        <f>C928</f>
        <v>AU29-000004-11-P-KIT STEP LARGE AU29-B</v>
      </c>
    </row>
    <row r="929" spans="1:6">
      <c r="A929" s="39" t="s">
        <v>1278</v>
      </c>
      <c r="C929" s="47"/>
      <c r="F929" s="47"/>
    </row>
    <row r="930" spans="1:6" ht="55.5">
      <c r="A930" s="39" t="s">
        <v>1278</v>
      </c>
      <c r="C930" s="50" t="s">
        <v>1829</v>
      </c>
      <c r="F930" s="50" t="str">
        <f>C930</f>
        <v>JJFK25008684-3/6</v>
      </c>
    </row>
    <row r="931" spans="1:6" ht="24" customHeight="1">
      <c r="A931" s="39" t="s">
        <v>1278</v>
      </c>
    </row>
    <row r="932" spans="1:6" ht="25.15" customHeight="1">
      <c r="A932" s="39" t="s">
        <v>1278</v>
      </c>
      <c r="C932" s="54" t="s">
        <v>1465</v>
      </c>
      <c r="F932" s="54" t="str">
        <f>C932</f>
        <v>2026-03</v>
      </c>
    </row>
    <row r="933" spans="1:6" ht="130.9" customHeight="1">
      <c r="A933" s="39" t="s">
        <v>1278</v>
      </c>
      <c r="C933" s="46">
        <v>134</v>
      </c>
      <c r="F933" s="46">
        <f>C933</f>
        <v>134</v>
      </c>
    </row>
    <row r="934" spans="1:6">
      <c r="A934" s="39" t="s">
        <v>1278</v>
      </c>
      <c r="C934" s="47"/>
      <c r="F934" s="47"/>
    </row>
    <row r="935" spans="1:6" ht="17.25">
      <c r="A935" s="39" t="s">
        <v>1278</v>
      </c>
      <c r="C935" s="48" t="s">
        <v>856</v>
      </c>
      <c r="F935" s="48" t="str">
        <f>C935</f>
        <v>AU29-000004-11-P-KIT STEP LARGE AU29-B</v>
      </c>
    </row>
    <row r="936" spans="1:6">
      <c r="A936" s="39" t="s">
        <v>1278</v>
      </c>
      <c r="C936" s="47"/>
      <c r="F936" s="47"/>
    </row>
    <row r="937" spans="1:6" ht="55.5">
      <c r="A937" s="39" t="s">
        <v>1278</v>
      </c>
      <c r="C937" s="50" t="s">
        <v>1830</v>
      </c>
      <c r="F937" s="50" t="str">
        <f>C937</f>
        <v>JJFK25008684-4/6</v>
      </c>
    </row>
    <row r="938" spans="1:6" ht="24.6" customHeight="1">
      <c r="A938" s="39" t="s">
        <v>1278</v>
      </c>
    </row>
    <row r="939" spans="1:6" ht="24.6" customHeight="1">
      <c r="A939" s="39" t="s">
        <v>1281</v>
      </c>
      <c r="C939" s="54" t="s">
        <v>1465</v>
      </c>
      <c r="F939" s="54" t="str">
        <f>C939</f>
        <v>2026-03</v>
      </c>
    </row>
    <row r="940" spans="1:6" ht="130.9" customHeight="1">
      <c r="A940" s="39" t="s">
        <v>1280</v>
      </c>
      <c r="C940" s="46">
        <v>135</v>
      </c>
      <c r="D940" s="49"/>
      <c r="E940" s="49"/>
      <c r="F940" s="46">
        <f>C940</f>
        <v>135</v>
      </c>
    </row>
    <row r="941" spans="1:6">
      <c r="A941" s="39" t="s">
        <v>1280</v>
      </c>
      <c r="C941" s="47"/>
      <c r="F941" s="47"/>
    </row>
    <row r="942" spans="1:6" ht="17.25">
      <c r="A942" s="39" t="s">
        <v>1280</v>
      </c>
      <c r="C942" s="48" t="s">
        <v>856</v>
      </c>
      <c r="F942" s="48" t="str">
        <f>C942</f>
        <v>AU29-000004-11-P-KIT STEP LARGE AU29-B</v>
      </c>
    </row>
    <row r="943" spans="1:6">
      <c r="A943" s="39" t="s">
        <v>1280</v>
      </c>
      <c r="C943" s="47"/>
      <c r="F943" s="47"/>
    </row>
    <row r="944" spans="1:6" ht="55.5">
      <c r="A944" s="39" t="s">
        <v>1280</v>
      </c>
      <c r="C944" s="50" t="s">
        <v>1831</v>
      </c>
      <c r="F944" s="50" t="str">
        <f>C944</f>
        <v>JJFK25008684-5/6</v>
      </c>
    </row>
    <row r="945" spans="1:6" ht="24" customHeight="1">
      <c r="A945" s="39" t="s">
        <v>1280</v>
      </c>
    </row>
    <row r="946" spans="1:6" ht="25.15" customHeight="1">
      <c r="A946" s="39" t="s">
        <v>1280</v>
      </c>
      <c r="C946" s="54" t="s">
        <v>1465</v>
      </c>
      <c r="F946" s="54" t="str">
        <f>C946</f>
        <v>2026-03</v>
      </c>
    </row>
    <row r="947" spans="1:6" ht="130.9" customHeight="1">
      <c r="A947" s="39" t="s">
        <v>1280</v>
      </c>
      <c r="C947" s="46">
        <v>136</v>
      </c>
      <c r="F947" s="46">
        <f>C947</f>
        <v>136</v>
      </c>
    </row>
    <row r="948" spans="1:6">
      <c r="A948" s="39" t="s">
        <v>1280</v>
      </c>
      <c r="C948" s="47"/>
      <c r="F948" s="47"/>
    </row>
    <row r="949" spans="1:6" ht="17.25">
      <c r="A949" s="39" t="s">
        <v>1280</v>
      </c>
      <c r="C949" s="48" t="s">
        <v>856</v>
      </c>
      <c r="F949" s="48" t="str">
        <f>C949</f>
        <v>AU29-000004-11-P-KIT STEP LARGE AU29-B</v>
      </c>
    </row>
    <row r="950" spans="1:6">
      <c r="A950" s="39" t="s">
        <v>1280</v>
      </c>
      <c r="C950" s="47"/>
      <c r="F950" s="47"/>
    </row>
    <row r="951" spans="1:6" ht="55.5">
      <c r="A951" s="39" t="s">
        <v>1280</v>
      </c>
      <c r="C951" s="50" t="s">
        <v>1832</v>
      </c>
      <c r="F951" s="50" t="str">
        <f>C951</f>
        <v>JJFK25008684-6/6</v>
      </c>
    </row>
    <row r="952" spans="1:6" ht="24.6" customHeight="1">
      <c r="A952" s="39" t="s">
        <v>1280</v>
      </c>
    </row>
    <row r="953" spans="1:6" ht="24.6" customHeight="1">
      <c r="A953" s="39" t="s">
        <v>1283</v>
      </c>
      <c r="C953" s="54" t="s">
        <v>1465</v>
      </c>
      <c r="F953" s="54" t="str">
        <f>C953</f>
        <v>2026-03</v>
      </c>
    </row>
    <row r="954" spans="1:6" ht="130.9" customHeight="1">
      <c r="A954" s="39" t="s">
        <v>1282</v>
      </c>
      <c r="C954" s="46">
        <v>137</v>
      </c>
      <c r="D954" s="49"/>
      <c r="E954" s="49"/>
      <c r="F954" s="46">
        <f>C954</f>
        <v>137</v>
      </c>
    </row>
    <row r="955" spans="1:6">
      <c r="A955" s="39" t="s">
        <v>1282</v>
      </c>
      <c r="C955" s="47"/>
      <c r="F955" s="47"/>
    </row>
    <row r="956" spans="1:6" ht="17.25">
      <c r="A956" s="39" t="s">
        <v>1282</v>
      </c>
      <c r="C956" s="48" t="s">
        <v>1012</v>
      </c>
      <c r="F956" s="48" t="str">
        <f>C956</f>
        <v>2L29-000112-12-P-KIT RACK SYM</v>
      </c>
    </row>
    <row r="957" spans="1:6">
      <c r="A957" s="39" t="s">
        <v>1282</v>
      </c>
      <c r="C957" s="47"/>
      <c r="F957" s="47"/>
    </row>
    <row r="958" spans="1:6" ht="55.5">
      <c r="A958" s="39" t="s">
        <v>1282</v>
      </c>
      <c r="C958" s="50" t="s">
        <v>1833</v>
      </c>
      <c r="F958" s="50" t="str">
        <f>C958</f>
        <v>JJFK25009463-1/8</v>
      </c>
    </row>
    <row r="959" spans="1:6" ht="24" customHeight="1">
      <c r="A959" s="39" t="s">
        <v>1282</v>
      </c>
    </row>
    <row r="960" spans="1:6" ht="25.15" customHeight="1">
      <c r="A960" s="39" t="s">
        <v>1282</v>
      </c>
      <c r="C960" s="54" t="s">
        <v>1465</v>
      </c>
      <c r="F960" s="54" t="str">
        <f>C960</f>
        <v>2026-03</v>
      </c>
    </row>
    <row r="961" spans="1:6" ht="130.9" customHeight="1">
      <c r="A961" s="39" t="s">
        <v>1282</v>
      </c>
      <c r="C961" s="46">
        <v>138</v>
      </c>
      <c r="F961" s="46">
        <f>C961</f>
        <v>138</v>
      </c>
    </row>
    <row r="962" spans="1:6">
      <c r="A962" s="39" t="s">
        <v>1282</v>
      </c>
      <c r="C962" s="47"/>
      <c r="F962" s="47"/>
    </row>
    <row r="963" spans="1:6" ht="17.25">
      <c r="A963" s="39" t="s">
        <v>1282</v>
      </c>
      <c r="C963" s="48" t="s">
        <v>991</v>
      </c>
      <c r="F963" s="48" t="str">
        <f>C963</f>
        <v>2L29-000112-12-P-KIT RACK SYM</v>
      </c>
    </row>
    <row r="964" spans="1:6">
      <c r="A964" s="39" t="s">
        <v>1282</v>
      </c>
      <c r="C964" s="47"/>
      <c r="F964" s="47"/>
    </row>
    <row r="965" spans="1:6" ht="55.5">
      <c r="A965" s="39" t="s">
        <v>1282</v>
      </c>
      <c r="C965" s="50" t="s">
        <v>1834</v>
      </c>
      <c r="F965" s="50" t="str">
        <f>C965</f>
        <v>JJFK25009463-2/8</v>
      </c>
    </row>
    <row r="966" spans="1:6" ht="24.6" customHeight="1">
      <c r="A966" s="39" t="s">
        <v>1282</v>
      </c>
    </row>
    <row r="967" spans="1:6" ht="24.6" customHeight="1">
      <c r="A967" s="39" t="s">
        <v>1289</v>
      </c>
      <c r="C967" s="54" t="s">
        <v>1465</v>
      </c>
      <c r="F967" s="54" t="str">
        <f>C967</f>
        <v>2026-03</v>
      </c>
    </row>
    <row r="968" spans="1:6" ht="130.9" customHeight="1">
      <c r="A968" s="39" t="s">
        <v>1288</v>
      </c>
      <c r="C968" s="46">
        <v>139</v>
      </c>
      <c r="D968" s="49"/>
      <c r="E968" s="49"/>
      <c r="F968" s="46">
        <f>C968</f>
        <v>139</v>
      </c>
    </row>
    <row r="969" spans="1:6">
      <c r="A969" s="39" t="s">
        <v>1288</v>
      </c>
      <c r="C969" s="47"/>
      <c r="F969" s="47"/>
    </row>
    <row r="970" spans="1:6" ht="17.25">
      <c r="A970" s="39" t="s">
        <v>1288</v>
      </c>
      <c r="C970" s="48" t="s">
        <v>991</v>
      </c>
      <c r="F970" s="48" t="str">
        <f>C970</f>
        <v>2L29-000112-12-P-KIT RACK SYM</v>
      </c>
    </row>
    <row r="971" spans="1:6">
      <c r="A971" s="39" t="s">
        <v>1288</v>
      </c>
      <c r="C971" s="47"/>
      <c r="F971" s="47"/>
    </row>
    <row r="972" spans="1:6" ht="55.5">
      <c r="A972" s="39" t="s">
        <v>1288</v>
      </c>
      <c r="C972" s="50" t="s">
        <v>1835</v>
      </c>
      <c r="F972" s="50" t="str">
        <f>C972</f>
        <v>JJFK25009463-3/8</v>
      </c>
    </row>
    <row r="973" spans="1:6" ht="24" customHeight="1">
      <c r="A973" s="39" t="s">
        <v>1288</v>
      </c>
    </row>
    <row r="974" spans="1:6" ht="25.15" customHeight="1">
      <c r="A974" s="39" t="s">
        <v>1288</v>
      </c>
      <c r="C974" s="54" t="s">
        <v>1465</v>
      </c>
      <c r="F974" s="54" t="str">
        <f>C974</f>
        <v>2026-03</v>
      </c>
    </row>
    <row r="975" spans="1:6" ht="130.9" customHeight="1">
      <c r="A975" s="39" t="s">
        <v>1288</v>
      </c>
      <c r="C975" s="46">
        <v>140</v>
      </c>
      <c r="F975" s="46">
        <f>C975</f>
        <v>140</v>
      </c>
    </row>
    <row r="976" spans="1:6">
      <c r="A976" s="39" t="s">
        <v>1288</v>
      </c>
      <c r="C976" s="47"/>
      <c r="F976" s="47"/>
    </row>
    <row r="977" spans="1:6" ht="17.25">
      <c r="A977" s="39" t="s">
        <v>1288</v>
      </c>
      <c r="C977" s="48" t="s">
        <v>991</v>
      </c>
      <c r="F977" s="48" t="str">
        <f>C977</f>
        <v>2L29-000112-12-P-KIT RACK SYM</v>
      </c>
    </row>
    <row r="978" spans="1:6">
      <c r="A978" s="39" t="s">
        <v>1288</v>
      </c>
      <c r="C978" s="47"/>
      <c r="F978" s="47"/>
    </row>
    <row r="979" spans="1:6" ht="55.5">
      <c r="A979" s="39" t="s">
        <v>1288</v>
      </c>
      <c r="C979" s="50" t="s">
        <v>1836</v>
      </c>
      <c r="F979" s="50" t="str">
        <f>C979</f>
        <v>JJFK25009463-4/8</v>
      </c>
    </row>
    <row r="980" spans="1:6" ht="24.6" customHeight="1">
      <c r="A980" s="39" t="s">
        <v>1288</v>
      </c>
    </row>
    <row r="981" spans="1:6" ht="24.6" customHeight="1">
      <c r="A981" s="39" t="s">
        <v>1293</v>
      </c>
      <c r="C981" s="54" t="s">
        <v>1465</v>
      </c>
      <c r="F981" s="54" t="str">
        <f>C981</f>
        <v>2026-03</v>
      </c>
    </row>
    <row r="982" spans="1:6" ht="130.9" customHeight="1">
      <c r="A982" s="39" t="s">
        <v>1292</v>
      </c>
      <c r="C982" s="46">
        <v>141</v>
      </c>
      <c r="D982" s="49"/>
      <c r="E982" s="49"/>
      <c r="F982" s="46">
        <f>C982</f>
        <v>141</v>
      </c>
    </row>
    <row r="983" spans="1:6">
      <c r="A983" s="39" t="s">
        <v>1292</v>
      </c>
      <c r="C983" s="47"/>
      <c r="F983" s="47"/>
    </row>
    <row r="984" spans="1:6" ht="17.25">
      <c r="A984" s="39" t="s">
        <v>1292</v>
      </c>
      <c r="C984" s="48" t="s">
        <v>1012</v>
      </c>
      <c r="F984" s="48" t="str">
        <f>C984</f>
        <v>2L29-000112-12-P-KIT RACK SYM</v>
      </c>
    </row>
    <row r="985" spans="1:6">
      <c r="A985" s="39" t="s">
        <v>1292</v>
      </c>
      <c r="C985" s="47"/>
      <c r="F985" s="47"/>
    </row>
    <row r="986" spans="1:6" ht="55.5">
      <c r="A986" s="39" t="s">
        <v>1292</v>
      </c>
      <c r="C986" s="50" t="s">
        <v>1837</v>
      </c>
      <c r="F986" s="50" t="str">
        <f>C986</f>
        <v>JJFK25009463-5/8</v>
      </c>
    </row>
    <row r="987" spans="1:6" ht="24" customHeight="1">
      <c r="A987" s="39" t="s">
        <v>1292</v>
      </c>
    </row>
    <row r="988" spans="1:6" ht="25.15" customHeight="1">
      <c r="A988" s="39" t="s">
        <v>1292</v>
      </c>
      <c r="C988" s="54" t="s">
        <v>1465</v>
      </c>
      <c r="F988" s="54" t="str">
        <f>C988</f>
        <v>2026-03</v>
      </c>
    </row>
    <row r="989" spans="1:6" ht="130.9" customHeight="1">
      <c r="A989" s="39" t="s">
        <v>1292</v>
      </c>
      <c r="C989" s="46">
        <v>142</v>
      </c>
      <c r="F989" s="46">
        <f>C989</f>
        <v>142</v>
      </c>
    </row>
    <row r="990" spans="1:6">
      <c r="A990" s="39" t="s">
        <v>1292</v>
      </c>
      <c r="C990" s="47"/>
      <c r="F990" s="47"/>
    </row>
    <row r="991" spans="1:6" ht="17.25">
      <c r="A991" s="39" t="s">
        <v>1292</v>
      </c>
      <c r="C991" s="48" t="s">
        <v>991</v>
      </c>
      <c r="F991" s="48" t="str">
        <f>C991</f>
        <v>2L29-000112-12-P-KIT RACK SYM</v>
      </c>
    </row>
    <row r="992" spans="1:6">
      <c r="A992" s="39" t="s">
        <v>1292</v>
      </c>
      <c r="C992" s="47"/>
      <c r="F992" s="47"/>
    </row>
    <row r="993" spans="1:6" ht="55.5">
      <c r="A993" s="39" t="s">
        <v>1292</v>
      </c>
      <c r="C993" s="50" t="s">
        <v>1838</v>
      </c>
      <c r="F993" s="50" t="str">
        <f>C993</f>
        <v>JJFK25009463-6/8</v>
      </c>
    </row>
    <row r="994" spans="1:6" ht="24.6" customHeight="1">
      <c r="A994" s="39" t="s">
        <v>1292</v>
      </c>
    </row>
    <row r="995" spans="1:6" ht="24.6" customHeight="1">
      <c r="A995" s="39" t="s">
        <v>1297</v>
      </c>
      <c r="C995" s="54" t="s">
        <v>1465</v>
      </c>
      <c r="F995" s="54" t="str">
        <f>C995</f>
        <v>2026-03</v>
      </c>
    </row>
    <row r="996" spans="1:6" ht="130.9" customHeight="1">
      <c r="A996" s="39" t="s">
        <v>1296</v>
      </c>
      <c r="C996" s="46">
        <v>143</v>
      </c>
      <c r="D996" s="49"/>
      <c r="E996" s="49"/>
      <c r="F996" s="46">
        <f>C996</f>
        <v>143</v>
      </c>
    </row>
    <row r="997" spans="1:6">
      <c r="A997" s="39" t="s">
        <v>1296</v>
      </c>
      <c r="C997" s="47"/>
      <c r="F997" s="47"/>
    </row>
    <row r="998" spans="1:6" ht="17.25">
      <c r="A998" s="39" t="s">
        <v>1296</v>
      </c>
      <c r="C998" s="48" t="s">
        <v>991</v>
      </c>
      <c r="F998" s="48" t="str">
        <f>C998</f>
        <v>2L29-000112-12-P-KIT RACK SYM</v>
      </c>
    </row>
    <row r="999" spans="1:6">
      <c r="A999" s="39" t="s">
        <v>1296</v>
      </c>
      <c r="C999" s="47"/>
      <c r="F999" s="47"/>
    </row>
    <row r="1000" spans="1:6" ht="55.5">
      <c r="A1000" s="39" t="s">
        <v>1296</v>
      </c>
      <c r="C1000" s="50" t="s">
        <v>1839</v>
      </c>
      <c r="F1000" s="50" t="str">
        <f>C1000</f>
        <v>JJFK25009463-7/8</v>
      </c>
    </row>
    <row r="1001" spans="1:6" ht="24" customHeight="1">
      <c r="A1001" s="39" t="s">
        <v>1296</v>
      </c>
    </row>
    <row r="1002" spans="1:6" ht="25.15" customHeight="1">
      <c r="A1002" s="39" t="s">
        <v>1296</v>
      </c>
      <c r="C1002" s="54" t="s">
        <v>1465</v>
      </c>
      <c r="F1002" s="54" t="str">
        <f>C1002</f>
        <v>2026-03</v>
      </c>
    </row>
    <row r="1003" spans="1:6" ht="130.9" customHeight="1">
      <c r="A1003" s="39" t="s">
        <v>1296</v>
      </c>
      <c r="C1003" s="46">
        <v>144</v>
      </c>
      <c r="F1003" s="46">
        <f>C1003</f>
        <v>144</v>
      </c>
    </row>
    <row r="1004" spans="1:6">
      <c r="A1004" s="39" t="s">
        <v>1296</v>
      </c>
      <c r="C1004" s="47"/>
      <c r="F1004" s="47"/>
    </row>
    <row r="1005" spans="1:6" ht="17.25">
      <c r="A1005" s="39" t="s">
        <v>1296</v>
      </c>
      <c r="C1005" s="48" t="s">
        <v>991</v>
      </c>
      <c r="F1005" s="48" t="str">
        <f>C1005</f>
        <v>2L29-000112-12-P-KIT RACK SYM</v>
      </c>
    </row>
    <row r="1006" spans="1:6">
      <c r="A1006" s="39" t="s">
        <v>1296</v>
      </c>
      <c r="C1006" s="47"/>
      <c r="F1006" s="47"/>
    </row>
    <row r="1007" spans="1:6" ht="55.5">
      <c r="A1007" s="39" t="s">
        <v>1296</v>
      </c>
      <c r="C1007" s="50" t="s">
        <v>1840</v>
      </c>
      <c r="F1007" s="50" t="str">
        <f>C1007</f>
        <v>JJFK25009463-8/8</v>
      </c>
    </row>
    <row r="1008" spans="1:6" ht="24.6" customHeight="1">
      <c r="A1008" s="39" t="s">
        <v>1296</v>
      </c>
    </row>
    <row r="1009" spans="1:6" ht="24.6" customHeight="1">
      <c r="A1009" s="39" t="s">
        <v>1300</v>
      </c>
      <c r="C1009" s="54" t="s">
        <v>1465</v>
      </c>
      <c r="F1009" s="54" t="str">
        <f>C1009</f>
        <v>2026-03</v>
      </c>
    </row>
    <row r="1010" spans="1:6" ht="130.9" customHeight="1">
      <c r="A1010" s="39" t="s">
        <v>1300</v>
      </c>
      <c r="C1010" s="46">
        <v>145</v>
      </c>
      <c r="D1010" s="49"/>
      <c r="E1010" s="49"/>
      <c r="F1010" s="46">
        <f>C1010</f>
        <v>145</v>
      </c>
    </row>
    <row r="1011" spans="1:6">
      <c r="A1011" s="39" t="s">
        <v>1300</v>
      </c>
      <c r="C1011" s="47"/>
      <c r="F1011" s="47"/>
    </row>
    <row r="1012" spans="1:6" ht="17.25">
      <c r="A1012" s="39" t="s">
        <v>1300</v>
      </c>
      <c r="C1012" s="48" t="s">
        <v>1104</v>
      </c>
      <c r="F1012" s="48" t="str">
        <f>C1012</f>
        <v>AU29-000003-13-P-KIT TOP,RACK CS2007</v>
      </c>
    </row>
    <row r="1013" spans="1:6">
      <c r="A1013" s="39" t="s">
        <v>1300</v>
      </c>
      <c r="C1013" s="47"/>
      <c r="F1013" s="47"/>
    </row>
    <row r="1014" spans="1:6" ht="55.5">
      <c r="A1014" s="39" t="s">
        <v>1300</v>
      </c>
      <c r="C1014" s="50" t="s">
        <v>1841</v>
      </c>
      <c r="F1014" s="50" t="str">
        <f>C1014</f>
        <v>JJFK25008656-1/6</v>
      </c>
    </row>
    <row r="1015" spans="1:6" ht="24" customHeight="1">
      <c r="A1015" s="39" t="s">
        <v>1300</v>
      </c>
    </row>
    <row r="1016" spans="1:6" ht="25.15" customHeight="1">
      <c r="A1016" s="39" t="s">
        <v>1300</v>
      </c>
      <c r="C1016" s="54" t="s">
        <v>1465</v>
      </c>
      <c r="F1016" s="54" t="str">
        <f>C1016</f>
        <v>2026-03</v>
      </c>
    </row>
    <row r="1017" spans="1:6" ht="130.9" customHeight="1">
      <c r="A1017" s="39" t="s">
        <v>1300</v>
      </c>
      <c r="C1017" s="46">
        <v>146</v>
      </c>
      <c r="F1017" s="46">
        <f>C1017</f>
        <v>146</v>
      </c>
    </row>
    <row r="1018" spans="1:6">
      <c r="A1018" s="39" t="s">
        <v>1300</v>
      </c>
      <c r="C1018" s="47"/>
      <c r="F1018" s="47"/>
    </row>
    <row r="1019" spans="1:6" ht="17.25">
      <c r="A1019" s="39" t="s">
        <v>1300</v>
      </c>
      <c r="C1019" s="48" t="s">
        <v>1076</v>
      </c>
      <c r="F1019" s="48" t="str">
        <f>C1019</f>
        <v>AU29-000003-13-P-KIT TOP,RACK CS2007</v>
      </c>
    </row>
    <row r="1020" spans="1:6">
      <c r="A1020" s="39" t="s">
        <v>1300</v>
      </c>
      <c r="C1020" s="47"/>
      <c r="F1020" s="47"/>
    </row>
    <row r="1021" spans="1:6" ht="55.5">
      <c r="A1021" s="39" t="s">
        <v>1300</v>
      </c>
      <c r="C1021" s="50" t="s">
        <v>1842</v>
      </c>
      <c r="F1021" s="50" t="str">
        <f>C1021</f>
        <v>JJFK25008656-2/6</v>
      </c>
    </row>
    <row r="1022" spans="1:6" ht="24.6" customHeight="1">
      <c r="A1022" s="39" t="s">
        <v>1300</v>
      </c>
    </row>
    <row r="1023" spans="1:6" ht="24.6" customHeight="1">
      <c r="A1023" s="39" t="s">
        <v>1304</v>
      </c>
      <c r="C1023" s="54" t="s">
        <v>1465</v>
      </c>
      <c r="F1023" s="54" t="str">
        <f>C1023</f>
        <v>2026-03</v>
      </c>
    </row>
    <row r="1024" spans="1:6" ht="130.9" customHeight="1">
      <c r="A1024" s="39" t="s">
        <v>1303</v>
      </c>
      <c r="C1024" s="46">
        <v>147</v>
      </c>
      <c r="D1024" s="49"/>
      <c r="E1024" s="49"/>
      <c r="F1024" s="46">
        <f>C1024</f>
        <v>147</v>
      </c>
    </row>
    <row r="1025" spans="1:6">
      <c r="A1025" s="39" t="s">
        <v>1303</v>
      </c>
      <c r="C1025" s="47"/>
      <c r="F1025" s="47"/>
    </row>
    <row r="1026" spans="1:6" ht="17.25">
      <c r="A1026" s="39" t="s">
        <v>1303</v>
      </c>
      <c r="C1026" s="48" t="s">
        <v>1076</v>
      </c>
      <c r="F1026" s="48" t="str">
        <f>C1026</f>
        <v>AU29-000003-13-P-KIT TOP,RACK CS2007</v>
      </c>
    </row>
    <row r="1027" spans="1:6">
      <c r="A1027" s="39" t="s">
        <v>1303</v>
      </c>
      <c r="C1027" s="47"/>
      <c r="F1027" s="47"/>
    </row>
    <row r="1028" spans="1:6" ht="55.5">
      <c r="A1028" s="39" t="s">
        <v>1303</v>
      </c>
      <c r="C1028" s="50" t="s">
        <v>1843</v>
      </c>
      <c r="F1028" s="50" t="str">
        <f>C1028</f>
        <v>JJFK25008656-3/6</v>
      </c>
    </row>
    <row r="1029" spans="1:6" ht="24" customHeight="1">
      <c r="A1029" s="39" t="s">
        <v>1303</v>
      </c>
    </row>
    <row r="1030" spans="1:6" ht="25.15" customHeight="1">
      <c r="A1030" s="39" t="s">
        <v>1303</v>
      </c>
      <c r="C1030" s="54" t="s">
        <v>1465</v>
      </c>
      <c r="F1030" s="54" t="str">
        <f>C1030</f>
        <v>2026-03</v>
      </c>
    </row>
    <row r="1031" spans="1:6" ht="130.9" customHeight="1">
      <c r="A1031" s="39" t="s">
        <v>1303</v>
      </c>
      <c r="C1031" s="46">
        <v>148</v>
      </c>
      <c r="F1031" s="46">
        <f>C1031</f>
        <v>148</v>
      </c>
    </row>
    <row r="1032" spans="1:6">
      <c r="A1032" s="39" t="s">
        <v>1303</v>
      </c>
      <c r="C1032" s="47"/>
      <c r="F1032" s="47"/>
    </row>
    <row r="1033" spans="1:6" ht="17.25">
      <c r="A1033" s="39" t="s">
        <v>1303</v>
      </c>
      <c r="C1033" s="48" t="s">
        <v>1076</v>
      </c>
      <c r="F1033" s="48" t="str">
        <f>C1033</f>
        <v>AU29-000003-13-P-KIT TOP,RACK CS2007</v>
      </c>
    </row>
    <row r="1034" spans="1:6">
      <c r="A1034" s="39" t="s">
        <v>1303</v>
      </c>
      <c r="C1034" s="47"/>
      <c r="F1034" s="47"/>
    </row>
    <row r="1035" spans="1:6" ht="55.5">
      <c r="A1035" s="39" t="s">
        <v>1303</v>
      </c>
      <c r="C1035" s="50" t="s">
        <v>1844</v>
      </c>
      <c r="F1035" s="50" t="str">
        <f>C1035</f>
        <v>JJFK25008656-4/6</v>
      </c>
    </row>
    <row r="1036" spans="1:6" ht="24.6" customHeight="1">
      <c r="A1036" s="39" t="s">
        <v>1303</v>
      </c>
    </row>
    <row r="1037" spans="1:6" ht="24.6" customHeight="1">
      <c r="A1037" s="39" t="s">
        <v>1306</v>
      </c>
      <c r="C1037" s="54" t="s">
        <v>1465</v>
      </c>
      <c r="F1037" s="54" t="str">
        <f>C1037</f>
        <v>2026-03</v>
      </c>
    </row>
    <row r="1038" spans="1:6" ht="130.9" customHeight="1">
      <c r="A1038" s="39" t="s">
        <v>1305</v>
      </c>
      <c r="C1038" s="46">
        <v>149</v>
      </c>
      <c r="D1038" s="49"/>
      <c r="E1038" s="49"/>
      <c r="F1038" s="46">
        <f>C1038</f>
        <v>149</v>
      </c>
    </row>
    <row r="1039" spans="1:6">
      <c r="A1039" s="39" t="s">
        <v>1305</v>
      </c>
      <c r="C1039" s="47"/>
      <c r="F1039" s="47"/>
    </row>
    <row r="1040" spans="1:6" ht="17.25">
      <c r="A1040" s="39" t="s">
        <v>1305</v>
      </c>
      <c r="C1040" s="48" t="s">
        <v>1076</v>
      </c>
      <c r="F1040" s="48" t="str">
        <f>C1040</f>
        <v>AU29-000003-13-P-KIT TOP,RACK CS2007</v>
      </c>
    </row>
    <row r="1041" spans="1:6">
      <c r="A1041" s="39" t="s">
        <v>1305</v>
      </c>
      <c r="C1041" s="47"/>
      <c r="F1041" s="47"/>
    </row>
    <row r="1042" spans="1:6" ht="55.5">
      <c r="A1042" s="39" t="s">
        <v>1305</v>
      </c>
      <c r="C1042" s="50" t="s">
        <v>1845</v>
      </c>
      <c r="F1042" s="50" t="str">
        <f>C1042</f>
        <v>JJFK25008656-5/6</v>
      </c>
    </row>
    <row r="1043" spans="1:6" ht="24" customHeight="1">
      <c r="A1043" s="39" t="s">
        <v>1305</v>
      </c>
    </row>
    <row r="1044" spans="1:6" ht="25.15" customHeight="1">
      <c r="A1044" s="39" t="s">
        <v>1305</v>
      </c>
      <c r="C1044" s="54" t="s">
        <v>1465</v>
      </c>
      <c r="F1044" s="54" t="str">
        <f>C1044</f>
        <v>2026-03</v>
      </c>
    </row>
    <row r="1045" spans="1:6" ht="130.9" customHeight="1">
      <c r="A1045" s="39" t="s">
        <v>1305</v>
      </c>
      <c r="C1045" s="46">
        <v>150</v>
      </c>
      <c r="F1045" s="46">
        <f>C1045</f>
        <v>150</v>
      </c>
    </row>
    <row r="1046" spans="1:6">
      <c r="A1046" s="39" t="s">
        <v>1305</v>
      </c>
      <c r="C1046" s="47"/>
      <c r="F1046" s="47"/>
    </row>
    <row r="1047" spans="1:6" ht="17.25">
      <c r="A1047" s="39" t="s">
        <v>1305</v>
      </c>
      <c r="C1047" s="48" t="s">
        <v>1076</v>
      </c>
      <c r="F1047" s="48" t="str">
        <f>C1047</f>
        <v>AU29-000003-13-P-KIT TOP,RACK CS2007</v>
      </c>
    </row>
    <row r="1048" spans="1:6">
      <c r="A1048" s="39" t="s">
        <v>1305</v>
      </c>
      <c r="C1048" s="47"/>
      <c r="F1048" s="47"/>
    </row>
    <row r="1049" spans="1:6" ht="55.5">
      <c r="A1049" s="39" t="s">
        <v>1305</v>
      </c>
      <c r="C1049" s="50" t="s">
        <v>1846</v>
      </c>
      <c r="F1049" s="50" t="str">
        <f>C1049</f>
        <v>JJFK25008656-6/6</v>
      </c>
    </row>
    <row r="1050" spans="1:6" ht="24.6" customHeight="1">
      <c r="A1050" s="39" t="s">
        <v>1305</v>
      </c>
    </row>
    <row r="1051" spans="1:6" ht="24.6" customHeight="1">
      <c r="A1051" s="39" t="s">
        <v>1309</v>
      </c>
      <c r="C1051" s="54" t="s">
        <v>1465</v>
      </c>
      <c r="F1051" s="54" t="str">
        <f>C1051</f>
        <v>2026-03</v>
      </c>
    </row>
    <row r="1052" spans="1:6" ht="130.9" customHeight="1">
      <c r="A1052" s="39" t="s">
        <v>1310</v>
      </c>
      <c r="C1052" s="46">
        <v>151</v>
      </c>
      <c r="D1052" s="49"/>
      <c r="E1052" s="49"/>
      <c r="F1052" s="46">
        <f>C1052</f>
        <v>151</v>
      </c>
    </row>
    <row r="1053" spans="1:6">
      <c r="A1053" s="39" t="s">
        <v>1309</v>
      </c>
      <c r="C1053" s="47"/>
      <c r="F1053" s="47"/>
    </row>
    <row r="1054" spans="1:6" ht="17.25">
      <c r="A1054" s="39" t="s">
        <v>1309</v>
      </c>
      <c r="C1054" s="48" t="s">
        <v>682</v>
      </c>
      <c r="F1054" s="48" t="str">
        <f>C1054</f>
        <v>5U80-000224-11-P-KIT LLM1-SIDE STEP 4LP</v>
      </c>
    </row>
    <row r="1055" spans="1:6">
      <c r="A1055" s="39" t="s">
        <v>1309</v>
      </c>
      <c r="C1055" s="47"/>
      <c r="F1055" s="47"/>
    </row>
    <row r="1056" spans="1:6" ht="55.5">
      <c r="A1056" s="39" t="s">
        <v>1309</v>
      </c>
      <c r="C1056" s="50" t="s">
        <v>1847</v>
      </c>
      <c r="F1056" s="50" t="str">
        <f>C1056</f>
        <v>JJFK25008651</v>
      </c>
    </row>
    <row r="1057" spans="1:6" ht="24" customHeight="1">
      <c r="A1057" s="39" t="s">
        <v>1309</v>
      </c>
    </row>
    <row r="1058" spans="1:6" ht="25.15" customHeight="1">
      <c r="A1058" s="39" t="s">
        <v>1309</v>
      </c>
      <c r="C1058" s="54" t="s">
        <v>1465</v>
      </c>
      <c r="F1058" s="54" t="str">
        <f>C1058</f>
        <v>2026-03</v>
      </c>
    </row>
    <row r="1059" spans="1:6" ht="130.9" customHeight="1">
      <c r="A1059" s="39" t="s">
        <v>1309</v>
      </c>
      <c r="C1059" s="46">
        <v>152</v>
      </c>
      <c r="F1059" s="46">
        <f>C1059</f>
        <v>152</v>
      </c>
    </row>
    <row r="1060" spans="1:6">
      <c r="A1060" s="39" t="s">
        <v>1309</v>
      </c>
      <c r="C1060" s="47"/>
      <c r="F1060" s="47"/>
    </row>
    <row r="1061" spans="1:6" ht="17.25">
      <c r="A1061" s="39" t="s">
        <v>1309</v>
      </c>
      <c r="C1061" s="48" t="s">
        <v>625</v>
      </c>
      <c r="F1061" s="48" t="str">
        <f>C1061</f>
        <v>5U80-000224-11-P-KIT LLM1-SIDE STEP 4LP</v>
      </c>
    </row>
    <row r="1062" spans="1:6">
      <c r="A1062" s="39" t="s">
        <v>1309</v>
      </c>
      <c r="C1062" s="47"/>
      <c r="F1062" s="47"/>
    </row>
    <row r="1063" spans="1:6" ht="55.5">
      <c r="A1063" s="39" t="s">
        <v>1309</v>
      </c>
      <c r="C1063" s="50" t="s">
        <v>1848</v>
      </c>
      <c r="F1063" s="50" t="str">
        <f>C1063</f>
        <v>JJFK25008881</v>
      </c>
    </row>
    <row r="1064" spans="1:6" ht="24.6" customHeight="1">
      <c r="A1064" s="39" t="s">
        <v>1309</v>
      </c>
    </row>
    <row r="1065" spans="1:6" ht="24.6" customHeight="1">
      <c r="A1065" s="39" t="s">
        <v>1449</v>
      </c>
      <c r="C1065" s="54" t="s">
        <v>1465</v>
      </c>
      <c r="F1065" s="54" t="str">
        <f>C1065</f>
        <v>2026-03</v>
      </c>
    </row>
    <row r="1066" spans="1:6" ht="130.9" customHeight="1">
      <c r="A1066" s="39" t="s">
        <v>1448</v>
      </c>
      <c r="C1066" s="46">
        <v>153</v>
      </c>
      <c r="D1066" s="49"/>
      <c r="E1066" s="49"/>
      <c r="F1066" s="46">
        <f>C1066</f>
        <v>153</v>
      </c>
    </row>
    <row r="1067" spans="1:6">
      <c r="A1067" s="39" t="s">
        <v>1448</v>
      </c>
      <c r="C1067" s="47"/>
      <c r="F1067" s="47"/>
    </row>
    <row r="1068" spans="1:6" ht="17.25">
      <c r="A1068" s="39" t="s">
        <v>1448</v>
      </c>
      <c r="C1068" s="48" t="s">
        <v>1850</v>
      </c>
      <c r="F1068" s="48" t="str">
        <f>C1068</f>
        <v>CU80-000247-21-P-KIT STEP RF GEN</v>
      </c>
    </row>
    <row r="1069" spans="1:6">
      <c r="A1069" s="39" t="s">
        <v>1448</v>
      </c>
      <c r="C1069" s="47"/>
      <c r="F1069" s="47"/>
    </row>
    <row r="1070" spans="1:6" ht="55.5">
      <c r="A1070" s="39" t="s">
        <v>1448</v>
      </c>
      <c r="C1070" s="50" t="s">
        <v>1851</v>
      </c>
      <c r="F1070" s="50" t="str">
        <f>C1070</f>
        <v>JJFK25009925</v>
      </c>
    </row>
    <row r="1071" spans="1:6" ht="24" customHeight="1">
      <c r="A1071" s="39" t="s">
        <v>1448</v>
      </c>
    </row>
    <row r="1072" spans="1:6" ht="25.15" customHeight="1">
      <c r="A1072" s="39" t="s">
        <v>1448</v>
      </c>
      <c r="C1072" s="54" t="s">
        <v>1465</v>
      </c>
      <c r="F1072" s="54" t="str">
        <f>C1072</f>
        <v>2026-03</v>
      </c>
    </row>
    <row r="1073" spans="1:6" ht="130.9" customHeight="1">
      <c r="A1073" s="39" t="s">
        <v>1448</v>
      </c>
      <c r="C1073" s="46">
        <v>154</v>
      </c>
      <c r="F1073" s="46">
        <f>C1073</f>
        <v>154</v>
      </c>
    </row>
    <row r="1074" spans="1:6">
      <c r="A1074" s="39" t="s">
        <v>1448</v>
      </c>
      <c r="C1074" s="47"/>
      <c r="F1074" s="47"/>
    </row>
    <row r="1075" spans="1:6" ht="17.25">
      <c r="A1075" s="39" t="s">
        <v>1448</v>
      </c>
      <c r="C1075" s="48" t="s">
        <v>1712</v>
      </c>
      <c r="F1075" s="48" t="str">
        <f>C1075</f>
        <v>CU80-000858-12-P-KIT FRAME,STEP ACOR-GS</v>
      </c>
    </row>
    <row r="1076" spans="1:6">
      <c r="A1076" s="39" t="s">
        <v>1448</v>
      </c>
      <c r="C1076" s="47"/>
      <c r="F1076" s="47"/>
    </row>
    <row r="1077" spans="1:6" ht="55.5">
      <c r="A1077" s="39" t="s">
        <v>1448</v>
      </c>
      <c r="C1077" s="50" t="s">
        <v>1849</v>
      </c>
      <c r="F1077" s="50" t="str">
        <f>C1077</f>
        <v>JJFK25009843-1/4</v>
      </c>
    </row>
    <row r="1078" spans="1:6" ht="24.6" customHeight="1">
      <c r="A1078" s="39" t="s">
        <v>1448</v>
      </c>
    </row>
    <row r="1079" spans="1:6" ht="24.6" customHeight="1">
      <c r="A1079" s="39" t="s">
        <v>1451</v>
      </c>
      <c r="C1079" s="54" t="s">
        <v>1465</v>
      </c>
      <c r="F1079" s="54" t="str">
        <f>C1079</f>
        <v>2026-03</v>
      </c>
    </row>
    <row r="1080" spans="1:6" ht="130.9" customHeight="1">
      <c r="A1080" s="39" t="s">
        <v>1450</v>
      </c>
      <c r="C1080" s="46">
        <v>155</v>
      </c>
      <c r="D1080" s="49"/>
      <c r="E1080" s="49"/>
      <c r="F1080" s="46">
        <f>C1080</f>
        <v>155</v>
      </c>
    </row>
    <row r="1081" spans="1:6">
      <c r="A1081" s="39" t="s">
        <v>1450</v>
      </c>
      <c r="C1081" s="47"/>
      <c r="F1081" s="47"/>
    </row>
    <row r="1082" spans="1:6" ht="17.25">
      <c r="A1082" s="39" t="s">
        <v>1450</v>
      </c>
      <c r="C1082" s="48" t="s">
        <v>1712</v>
      </c>
      <c r="F1082" s="48" t="str">
        <f>C1082</f>
        <v>CU80-000858-12-P-KIT FRAME,STEP ACOR-GS</v>
      </c>
    </row>
    <row r="1083" spans="1:6">
      <c r="A1083" s="39" t="s">
        <v>1450</v>
      </c>
      <c r="C1083" s="47"/>
      <c r="F1083" s="47"/>
    </row>
    <row r="1084" spans="1:6" ht="55.5">
      <c r="A1084" s="39" t="s">
        <v>1450</v>
      </c>
      <c r="C1084" s="50" t="s">
        <v>1852</v>
      </c>
      <c r="F1084" s="50" t="str">
        <f>C1084</f>
        <v>JJFK25009843-2/4</v>
      </c>
    </row>
    <row r="1085" spans="1:6" ht="24" customHeight="1">
      <c r="A1085" s="39" t="s">
        <v>1450</v>
      </c>
    </row>
    <row r="1086" spans="1:6" ht="25.15" customHeight="1">
      <c r="A1086" s="39" t="s">
        <v>1450</v>
      </c>
      <c r="C1086" s="54" t="s">
        <v>1465</v>
      </c>
      <c r="F1086" s="54" t="str">
        <f>C1086</f>
        <v>2026-03</v>
      </c>
    </row>
    <row r="1087" spans="1:6" ht="130.9" customHeight="1">
      <c r="A1087" s="39" t="s">
        <v>1450</v>
      </c>
      <c r="C1087" s="46">
        <v>156</v>
      </c>
      <c r="F1087" s="46">
        <f>C1087</f>
        <v>156</v>
      </c>
    </row>
    <row r="1088" spans="1:6">
      <c r="A1088" s="39" t="s">
        <v>1450</v>
      </c>
      <c r="C1088" s="47"/>
      <c r="F1088" s="47"/>
    </row>
    <row r="1089" spans="1:6" ht="17.25">
      <c r="A1089" s="39" t="s">
        <v>1450</v>
      </c>
      <c r="C1089" s="48" t="s">
        <v>1712</v>
      </c>
      <c r="F1089" s="48" t="str">
        <f>C1089</f>
        <v>CU80-000858-12-P-KIT FRAME,STEP ACOR-GS</v>
      </c>
    </row>
    <row r="1090" spans="1:6">
      <c r="A1090" s="39" t="s">
        <v>1450</v>
      </c>
      <c r="C1090" s="47"/>
      <c r="F1090" s="47"/>
    </row>
    <row r="1091" spans="1:6" ht="55.5">
      <c r="A1091" s="39" t="s">
        <v>1450</v>
      </c>
      <c r="C1091" s="50" t="s">
        <v>1853</v>
      </c>
      <c r="F1091" s="50" t="str">
        <f>C1091</f>
        <v>JJFK25009843-3/4</v>
      </c>
    </row>
    <row r="1092" spans="1:6" ht="24.6" customHeight="1">
      <c r="A1092" s="39" t="s">
        <v>1450</v>
      </c>
    </row>
    <row r="1093" spans="1:6" ht="24.6" customHeight="1">
      <c r="A1093" s="39" t="s">
        <v>1455</v>
      </c>
      <c r="C1093" s="54" t="s">
        <v>1465</v>
      </c>
      <c r="F1093" s="54" t="str">
        <f>C1093</f>
        <v>2026-03</v>
      </c>
    </row>
    <row r="1094" spans="1:6" ht="130.9" customHeight="1">
      <c r="A1094" s="39" t="s">
        <v>1454</v>
      </c>
      <c r="C1094" s="46">
        <v>157</v>
      </c>
      <c r="D1094" s="49"/>
      <c r="E1094" s="49"/>
      <c r="F1094" s="46">
        <f>C1094</f>
        <v>157</v>
      </c>
    </row>
    <row r="1095" spans="1:6">
      <c r="A1095" s="39" t="s">
        <v>1454</v>
      </c>
      <c r="C1095" s="47"/>
      <c r="F1095" s="47"/>
    </row>
    <row r="1096" spans="1:6" ht="17.25">
      <c r="A1096" s="39" t="s">
        <v>1454</v>
      </c>
      <c r="C1096" s="48" t="s">
        <v>1712</v>
      </c>
      <c r="F1096" s="48" t="str">
        <f>C1096</f>
        <v>CU80-000858-12-P-KIT FRAME,STEP ACOR-GS</v>
      </c>
    </row>
    <row r="1097" spans="1:6">
      <c r="A1097" s="39" t="s">
        <v>1454</v>
      </c>
      <c r="C1097" s="47"/>
      <c r="F1097" s="47"/>
    </row>
    <row r="1098" spans="1:6" ht="55.5">
      <c r="A1098" s="39" t="s">
        <v>1454</v>
      </c>
      <c r="C1098" s="50" t="s">
        <v>1854</v>
      </c>
      <c r="F1098" s="50" t="str">
        <f>C1098</f>
        <v>JJFK25009843-4/4</v>
      </c>
    </row>
    <row r="1099" spans="1:6" ht="24" customHeight="1">
      <c r="A1099" s="39" t="s">
        <v>1454</v>
      </c>
    </row>
    <row r="1100" spans="1:6" ht="25.15" customHeight="1">
      <c r="A1100" s="39" t="s">
        <v>1454</v>
      </c>
      <c r="C1100" s="54" t="s">
        <v>1465</v>
      </c>
      <c r="F1100" s="54" t="str">
        <f>C1100</f>
        <v>2026-03</v>
      </c>
    </row>
    <row r="1101" spans="1:6" ht="130.9" customHeight="1">
      <c r="A1101" s="39" t="s">
        <v>1454</v>
      </c>
      <c r="C1101" s="46">
        <v>158</v>
      </c>
      <c r="F1101" s="46">
        <f>C1101</f>
        <v>158</v>
      </c>
    </row>
    <row r="1102" spans="1:6">
      <c r="A1102" s="39" t="s">
        <v>1454</v>
      </c>
      <c r="C1102" s="47"/>
      <c r="F1102" s="47"/>
    </row>
    <row r="1103" spans="1:6" ht="17.25">
      <c r="A1103" s="39" t="s">
        <v>1454</v>
      </c>
      <c r="C1103" s="48" t="s">
        <v>680</v>
      </c>
      <c r="F1103" s="48" t="str">
        <f>C1103</f>
        <v>5U80-000875-11-P-KIT POWER DISTRIBUTI</v>
      </c>
    </row>
    <row r="1104" spans="1:6">
      <c r="A1104" s="39" t="s">
        <v>1454</v>
      </c>
      <c r="C1104" s="47"/>
      <c r="F1104" s="47"/>
    </row>
    <row r="1105" spans="1:6" ht="55.5">
      <c r="A1105" s="39" t="s">
        <v>1454</v>
      </c>
      <c r="C1105" s="50" t="s">
        <v>1855</v>
      </c>
      <c r="F1105" s="50" t="str">
        <f>C1105</f>
        <v>JJFK25009899</v>
      </c>
    </row>
    <row r="1106" spans="1:6" ht="24.6" customHeight="1">
      <c r="A1106" s="39" t="s">
        <v>1454</v>
      </c>
    </row>
    <row r="1107" spans="1:6" ht="24.6" customHeight="1">
      <c r="A1107" s="39" t="s">
        <v>1459</v>
      </c>
      <c r="C1107" s="54" t="s">
        <v>1465</v>
      </c>
      <c r="F1107" s="54" t="str">
        <f>C1107</f>
        <v>2026-03</v>
      </c>
    </row>
    <row r="1108" spans="1:6" ht="130.9" customHeight="1">
      <c r="A1108" s="39" t="s">
        <v>1458</v>
      </c>
      <c r="C1108" s="46">
        <v>159</v>
      </c>
      <c r="D1108" s="49"/>
      <c r="E1108" s="49"/>
      <c r="F1108" s="46">
        <f>C1108</f>
        <v>159</v>
      </c>
    </row>
    <row r="1109" spans="1:6">
      <c r="A1109" s="39" t="s">
        <v>1458</v>
      </c>
      <c r="C1109" s="47"/>
      <c r="F1109" s="47"/>
    </row>
    <row r="1110" spans="1:6" ht="17.25">
      <c r="A1110" s="39" t="s">
        <v>1458</v>
      </c>
      <c r="C1110" s="48" t="s">
        <v>1104</v>
      </c>
      <c r="F1110" s="48" t="str">
        <f>C1110</f>
        <v>AU29-000003-13-P-KIT TOP,RACK CS2007</v>
      </c>
    </row>
    <row r="1111" spans="1:6">
      <c r="A1111" s="39" t="s">
        <v>1458</v>
      </c>
      <c r="C1111" s="47"/>
      <c r="F1111" s="47"/>
    </row>
    <row r="1112" spans="1:6" ht="55.5">
      <c r="A1112" s="39" t="s">
        <v>1458</v>
      </c>
      <c r="C1112" s="50" t="s">
        <v>1856</v>
      </c>
      <c r="F1112" s="50" t="str">
        <f>C1112</f>
        <v>JJFK25008883-1/5</v>
      </c>
    </row>
    <row r="1113" spans="1:6" ht="24" customHeight="1">
      <c r="A1113" s="39" t="s">
        <v>1458</v>
      </c>
    </row>
    <row r="1114" spans="1:6" ht="25.15" customHeight="1">
      <c r="A1114" s="39" t="s">
        <v>1458</v>
      </c>
      <c r="C1114" s="54" t="s">
        <v>1465</v>
      </c>
      <c r="F1114" s="54" t="str">
        <f>C1114</f>
        <v>2026-03</v>
      </c>
    </row>
    <row r="1115" spans="1:6" ht="130.9" customHeight="1">
      <c r="A1115" s="39" t="s">
        <v>1458</v>
      </c>
      <c r="C1115" s="46">
        <v>160</v>
      </c>
      <c r="F1115" s="46">
        <f>C1115</f>
        <v>160</v>
      </c>
    </row>
    <row r="1116" spans="1:6">
      <c r="A1116" s="39" t="s">
        <v>1458</v>
      </c>
      <c r="C1116" s="47"/>
      <c r="F1116" s="47"/>
    </row>
    <row r="1117" spans="1:6" ht="17.25">
      <c r="A1117" s="39" t="s">
        <v>1458</v>
      </c>
      <c r="C1117" s="48" t="s">
        <v>1076</v>
      </c>
      <c r="F1117" s="48" t="str">
        <f>C1117</f>
        <v>AU29-000003-13-P-KIT TOP,RACK CS2007</v>
      </c>
    </row>
    <row r="1118" spans="1:6">
      <c r="A1118" s="39" t="s">
        <v>1458</v>
      </c>
      <c r="C1118" s="47"/>
      <c r="F1118" s="47"/>
    </row>
    <row r="1119" spans="1:6" ht="55.5">
      <c r="A1119" s="39" t="s">
        <v>1458</v>
      </c>
      <c r="C1119" s="50" t="s">
        <v>1857</v>
      </c>
      <c r="F1119" s="50" t="str">
        <f>C1119</f>
        <v>JJFK25008883-2/5</v>
      </c>
    </row>
    <row r="1120" spans="1:6" ht="24.6" customHeight="1">
      <c r="A1120" s="39" t="s">
        <v>1458</v>
      </c>
    </row>
    <row r="1121" spans="1:6" ht="24.6" customHeight="1">
      <c r="A1121" s="39" t="s">
        <v>1548</v>
      </c>
      <c r="C1121" s="54" t="s">
        <v>1465</v>
      </c>
      <c r="F1121" s="54" t="str">
        <f>C1121</f>
        <v>2026-03</v>
      </c>
    </row>
    <row r="1122" spans="1:6" ht="130.9" customHeight="1">
      <c r="A1122" s="39" t="s">
        <v>1547</v>
      </c>
      <c r="C1122" s="46">
        <v>161</v>
      </c>
      <c r="D1122" s="49"/>
      <c r="E1122" s="49"/>
      <c r="F1122" s="46">
        <f>C1122</f>
        <v>161</v>
      </c>
    </row>
    <row r="1123" spans="1:6">
      <c r="A1123" s="39" t="s">
        <v>1547</v>
      </c>
      <c r="C1123" s="47"/>
      <c r="F1123" s="47"/>
    </row>
    <row r="1124" spans="1:6" ht="17.25">
      <c r="A1124" s="39" t="s">
        <v>1547</v>
      </c>
      <c r="C1124" s="48" t="s">
        <v>1076</v>
      </c>
      <c r="F1124" s="48" t="str">
        <f>C1124</f>
        <v>AU29-000003-13-P-KIT TOP,RACK CS2007</v>
      </c>
    </row>
    <row r="1125" spans="1:6">
      <c r="A1125" s="39" t="s">
        <v>1547</v>
      </c>
      <c r="C1125" s="47"/>
      <c r="F1125" s="47"/>
    </row>
    <row r="1126" spans="1:6" ht="55.5">
      <c r="A1126" s="39" t="s">
        <v>1547</v>
      </c>
      <c r="C1126" s="50" t="s">
        <v>1858</v>
      </c>
      <c r="F1126" s="50" t="str">
        <f>C1126</f>
        <v>JJFK25008883-3/5</v>
      </c>
    </row>
    <row r="1127" spans="1:6" ht="24" customHeight="1">
      <c r="A1127" s="39" t="s">
        <v>1547</v>
      </c>
    </row>
    <row r="1128" spans="1:6" ht="25.15" customHeight="1">
      <c r="A1128" s="39" t="s">
        <v>1547</v>
      </c>
      <c r="C1128" s="54" t="s">
        <v>1465</v>
      </c>
      <c r="F1128" s="54" t="str">
        <f>C1128</f>
        <v>2026-03</v>
      </c>
    </row>
    <row r="1129" spans="1:6" ht="130.9" customHeight="1">
      <c r="A1129" s="39" t="s">
        <v>1547</v>
      </c>
      <c r="C1129" s="46">
        <v>162</v>
      </c>
      <c r="F1129" s="46">
        <f>C1129</f>
        <v>162</v>
      </c>
    </row>
    <row r="1130" spans="1:6">
      <c r="A1130" s="39" t="s">
        <v>1547</v>
      </c>
      <c r="C1130" s="47"/>
      <c r="F1130" s="47"/>
    </row>
    <row r="1131" spans="1:6" ht="17.25">
      <c r="A1131" s="39" t="s">
        <v>1547</v>
      </c>
      <c r="C1131" s="48" t="s">
        <v>1076</v>
      </c>
      <c r="F1131" s="48" t="str">
        <f>C1131</f>
        <v>AU29-000003-13-P-KIT TOP,RACK CS2007</v>
      </c>
    </row>
    <row r="1132" spans="1:6">
      <c r="A1132" s="39" t="s">
        <v>1547</v>
      </c>
      <c r="C1132" s="47"/>
      <c r="F1132" s="47"/>
    </row>
    <row r="1133" spans="1:6" ht="55.5">
      <c r="A1133" s="39" t="s">
        <v>1547</v>
      </c>
      <c r="C1133" s="50" t="s">
        <v>1862</v>
      </c>
      <c r="F1133" s="50" t="str">
        <f>C1133</f>
        <v>JJFK25008883-4/5</v>
      </c>
    </row>
    <row r="1134" spans="1:6" ht="24.6" customHeight="1">
      <c r="A1134" s="39" t="s">
        <v>1547</v>
      </c>
    </row>
    <row r="1135" spans="1:6" ht="24.6" customHeight="1">
      <c r="A1135" s="39" t="s">
        <v>1861</v>
      </c>
      <c r="C1135" s="54" t="s">
        <v>1465</v>
      </c>
      <c r="F1135" s="54" t="str">
        <f>C1135</f>
        <v>2026-03</v>
      </c>
    </row>
    <row r="1136" spans="1:6" ht="130.9" customHeight="1">
      <c r="A1136" s="39" t="s">
        <v>1860</v>
      </c>
      <c r="C1136" s="46">
        <v>163</v>
      </c>
      <c r="D1136" s="49"/>
      <c r="E1136" s="49"/>
      <c r="F1136" s="46">
        <f>C1136</f>
        <v>163</v>
      </c>
    </row>
    <row r="1137" spans="1:6">
      <c r="A1137" s="39" t="s">
        <v>1860</v>
      </c>
      <c r="C1137" s="47"/>
      <c r="F1137" s="47"/>
    </row>
    <row r="1138" spans="1:6" ht="17.25">
      <c r="A1138" s="39" t="s">
        <v>1860</v>
      </c>
      <c r="C1138" s="48" t="s">
        <v>1076</v>
      </c>
      <c r="F1138" s="48" t="str">
        <f>C1138</f>
        <v>AU29-000003-13-P-KIT TOP,RACK CS2007</v>
      </c>
    </row>
    <row r="1139" spans="1:6">
      <c r="A1139" s="39" t="s">
        <v>1860</v>
      </c>
      <c r="C1139" s="47"/>
      <c r="F1139" s="47"/>
    </row>
    <row r="1140" spans="1:6" ht="55.5">
      <c r="A1140" s="39" t="s">
        <v>1860</v>
      </c>
      <c r="C1140" s="50" t="s">
        <v>1859</v>
      </c>
      <c r="F1140" s="50" t="str">
        <f>C1140</f>
        <v>JJFK25008883-5/5</v>
      </c>
    </row>
    <row r="1141" spans="1:6" ht="24" customHeight="1">
      <c r="A1141" s="39" t="s">
        <v>1860</v>
      </c>
    </row>
    <row r="1142" spans="1:6" ht="25.15" customHeight="1">
      <c r="A1142" s="39" t="s">
        <v>1860</v>
      </c>
      <c r="C1142" s="54" t="s">
        <v>1465</v>
      </c>
      <c r="F1142" s="54" t="str">
        <f>C1142</f>
        <v>2026-03</v>
      </c>
    </row>
    <row r="1143" spans="1:6" ht="130.9" customHeight="1">
      <c r="A1143" s="39" t="s">
        <v>1860</v>
      </c>
      <c r="C1143" s="46">
        <v>164</v>
      </c>
      <c r="F1143" s="46">
        <f>C1143</f>
        <v>164</v>
      </c>
    </row>
    <row r="1144" spans="1:6">
      <c r="A1144" s="39" t="s">
        <v>1860</v>
      </c>
      <c r="C1144" s="47"/>
      <c r="F1144" s="47"/>
    </row>
    <row r="1145" spans="1:6" ht="17.25">
      <c r="A1145" s="39" t="s">
        <v>1860</v>
      </c>
      <c r="C1145" s="48" t="s">
        <v>684</v>
      </c>
      <c r="F1145" s="48" t="str">
        <f>C1145</f>
        <v>5U80-000226-11-P-KIT LLM2-SIDE STEP 4LP</v>
      </c>
    </row>
    <row r="1146" spans="1:6">
      <c r="A1146" s="39" t="s">
        <v>1860</v>
      </c>
      <c r="C1146" s="47"/>
      <c r="F1146" s="47"/>
    </row>
    <row r="1147" spans="1:6" ht="55.5">
      <c r="A1147" s="39" t="s">
        <v>1860</v>
      </c>
      <c r="C1147" s="50" t="s">
        <v>1863</v>
      </c>
      <c r="F1147" s="50" t="str">
        <f>C1147</f>
        <v>JJFK25008649</v>
      </c>
    </row>
    <row r="1148" spans="1:6" ht="24.6" customHeight="1">
      <c r="A1148" s="39" t="s">
        <v>1860</v>
      </c>
    </row>
    <row r="1149" spans="1:6" ht="24.6" customHeight="1">
      <c r="A1149" s="39" t="s">
        <v>1865</v>
      </c>
      <c r="C1149" s="54" t="s">
        <v>1465</v>
      </c>
      <c r="F1149" s="54" t="str">
        <f>C1149</f>
        <v>2026-03</v>
      </c>
    </row>
    <row r="1150" spans="1:6" ht="130.9" customHeight="1">
      <c r="A1150" s="39" t="s">
        <v>1864</v>
      </c>
      <c r="C1150" s="46">
        <v>165</v>
      </c>
      <c r="D1150" s="49"/>
      <c r="E1150" s="49"/>
      <c r="F1150" s="46">
        <f>C1150</f>
        <v>165</v>
      </c>
    </row>
    <row r="1151" spans="1:6">
      <c r="A1151" s="39" t="s">
        <v>1864</v>
      </c>
      <c r="C1151" s="47"/>
      <c r="F1151" s="47"/>
    </row>
    <row r="1152" spans="1:6" ht="17.25">
      <c r="A1152" s="39" t="s">
        <v>1864</v>
      </c>
      <c r="C1152" s="48" t="s">
        <v>680</v>
      </c>
      <c r="F1152" s="48" t="str">
        <f>C1152</f>
        <v>5U80-000875-11-P-KIT POWER DISTRIBUTI</v>
      </c>
    </row>
    <row r="1153" spans="1:6">
      <c r="A1153" s="39" t="s">
        <v>1864</v>
      </c>
      <c r="C1153" s="47"/>
      <c r="F1153" s="47"/>
    </row>
    <row r="1154" spans="1:6" ht="55.5">
      <c r="A1154" s="39" t="s">
        <v>1864</v>
      </c>
      <c r="C1154" s="50" t="s">
        <v>1868</v>
      </c>
      <c r="F1154" s="50" t="str">
        <f>C1154</f>
        <v>JJFK25010023</v>
      </c>
    </row>
    <row r="1155" spans="1:6" ht="24" customHeight="1">
      <c r="A1155" s="39" t="s">
        <v>1864</v>
      </c>
    </row>
    <row r="1156" spans="1:6" ht="25.15" customHeight="1">
      <c r="A1156" s="39" t="s">
        <v>1864</v>
      </c>
      <c r="C1156" s="54" t="s">
        <v>1465</v>
      </c>
      <c r="F1156" s="54" t="str">
        <f>C1156</f>
        <v>2026-03</v>
      </c>
    </row>
    <row r="1157" spans="1:6" ht="130.9" customHeight="1">
      <c r="A1157" s="39" t="s">
        <v>1864</v>
      </c>
      <c r="C1157" s="46">
        <v>166</v>
      </c>
      <c r="F1157" s="46">
        <f>C1157</f>
        <v>166</v>
      </c>
    </row>
    <row r="1158" spans="1:6">
      <c r="A1158" s="39" t="s">
        <v>1864</v>
      </c>
      <c r="C1158" s="47"/>
      <c r="F1158" s="47"/>
    </row>
    <row r="1159" spans="1:6" ht="17.25">
      <c r="A1159" s="39" t="s">
        <v>1864</v>
      </c>
      <c r="C1159" s="48" t="s">
        <v>684</v>
      </c>
      <c r="F1159" s="48" t="str">
        <f>C1159</f>
        <v>5U80-000226-11-P-KIT LLM2-SIDE STEP 4LP</v>
      </c>
    </row>
    <row r="1160" spans="1:6">
      <c r="A1160" s="39" t="s">
        <v>1864</v>
      </c>
      <c r="C1160" s="47"/>
      <c r="F1160" s="47"/>
    </row>
    <row r="1161" spans="1:6" ht="55.5">
      <c r="A1161" s="39" t="s">
        <v>1864</v>
      </c>
      <c r="C1161" s="50" t="s">
        <v>1869</v>
      </c>
      <c r="F1161" s="50" t="str">
        <f>C1161</f>
        <v>JJFK25008882</v>
      </c>
    </row>
    <row r="1162" spans="1:6" ht="24.6" customHeight="1">
      <c r="A1162" s="39" t="s">
        <v>1864</v>
      </c>
    </row>
    <row r="1163" spans="1:6" ht="24.6" customHeight="1">
      <c r="A1163" s="39" t="s">
        <v>1867</v>
      </c>
      <c r="C1163" s="54" t="s">
        <v>1465</v>
      </c>
      <c r="F1163" s="54" t="str">
        <f>C1163</f>
        <v>2026-03</v>
      </c>
    </row>
    <row r="1164" spans="1:6" ht="130.9" customHeight="1">
      <c r="A1164" s="39" t="s">
        <v>1866</v>
      </c>
      <c r="C1164" s="46">
        <v>167</v>
      </c>
      <c r="D1164" s="49"/>
      <c r="E1164" s="49"/>
      <c r="F1164" s="46">
        <f>C1164</f>
        <v>167</v>
      </c>
    </row>
    <row r="1165" spans="1:6">
      <c r="A1165" s="39" t="s">
        <v>1866</v>
      </c>
      <c r="C1165" s="47"/>
      <c r="F1165" s="47"/>
    </row>
    <row r="1166" spans="1:6" ht="17.25">
      <c r="A1166" s="39" t="s">
        <v>1866</v>
      </c>
      <c r="C1166" s="48" t="s">
        <v>680</v>
      </c>
      <c r="F1166" s="48" t="str">
        <f>C1166</f>
        <v>5U80-000875-11-P-KIT POWER DISTRIBUTI</v>
      </c>
    </row>
    <row r="1167" spans="1:6">
      <c r="A1167" s="39" t="s">
        <v>1866</v>
      </c>
      <c r="C1167" s="47"/>
      <c r="F1167" s="47"/>
    </row>
    <row r="1168" spans="1:6" ht="55.5">
      <c r="A1168" s="39" t="s">
        <v>1866</v>
      </c>
      <c r="C1168" s="50" t="s">
        <v>1875</v>
      </c>
      <c r="F1168" s="50" t="str">
        <f>C1168</f>
        <v>JJFK25009838</v>
      </c>
    </row>
    <row r="1169" spans="1:6" ht="24" customHeight="1">
      <c r="A1169" s="39" t="s">
        <v>1866</v>
      </c>
    </row>
    <row r="1170" spans="1:6" ht="25.15" customHeight="1">
      <c r="A1170" s="39" t="s">
        <v>1866</v>
      </c>
      <c r="C1170" s="54" t="s">
        <v>1465</v>
      </c>
      <c r="F1170" s="54" t="str">
        <f>C1170</f>
        <v>2026-03</v>
      </c>
    </row>
    <row r="1171" spans="1:6" ht="130.9" customHeight="1">
      <c r="A1171" s="39" t="s">
        <v>1866</v>
      </c>
      <c r="C1171" s="46">
        <v>168</v>
      </c>
      <c r="F1171" s="46">
        <f>C1171</f>
        <v>168</v>
      </c>
    </row>
    <row r="1172" spans="1:6">
      <c r="A1172" s="39" t="s">
        <v>1866</v>
      </c>
      <c r="C1172" s="47"/>
      <c r="F1172" s="47"/>
    </row>
    <row r="1173" spans="1:6" ht="17.25">
      <c r="A1173" s="39" t="s">
        <v>1866</v>
      </c>
      <c r="C1173" s="48" t="s">
        <v>1870</v>
      </c>
      <c r="F1173" s="48" t="str">
        <f>C1173</f>
        <v>5U29-000028-11POWER DISTRIBU</v>
      </c>
    </row>
    <row r="1174" spans="1:6">
      <c r="A1174" s="39" t="s">
        <v>1866</v>
      </c>
      <c r="C1174" s="47"/>
      <c r="F1174" s="47"/>
    </row>
    <row r="1175" spans="1:6" ht="55.5">
      <c r="A1175" s="39" t="s">
        <v>1866</v>
      </c>
      <c r="C1175" s="50" t="s">
        <v>1876</v>
      </c>
      <c r="F1175" s="50" t="str">
        <f>C1175</f>
        <v>JJFK25008886</v>
      </c>
    </row>
    <row r="1176" spans="1:6" ht="24.6" customHeight="1">
      <c r="A1176" s="39" t="s">
        <v>1866</v>
      </c>
    </row>
    <row r="1177" spans="1:6" ht="24.6" customHeight="1">
      <c r="A1177" s="39" t="s">
        <v>1872</v>
      </c>
      <c r="C1177" s="54" t="s">
        <v>1465</v>
      </c>
      <c r="F1177" s="54" t="str">
        <f>C1177</f>
        <v>2026-03</v>
      </c>
    </row>
    <row r="1178" spans="1:6" ht="130.9" customHeight="1">
      <c r="A1178" s="39" t="s">
        <v>1871</v>
      </c>
      <c r="C1178" s="46">
        <v>169</v>
      </c>
      <c r="D1178" s="49"/>
      <c r="E1178" s="49"/>
      <c r="F1178" s="46">
        <f>C1178</f>
        <v>169</v>
      </c>
    </row>
    <row r="1179" spans="1:6">
      <c r="A1179" s="39" t="s">
        <v>1871</v>
      </c>
      <c r="C1179" s="47"/>
      <c r="F1179" s="47"/>
    </row>
    <row r="1180" spans="1:6" ht="17.25">
      <c r="A1180" s="39" t="s">
        <v>1871</v>
      </c>
      <c r="C1180" s="48" t="s">
        <v>946</v>
      </c>
      <c r="F1180" s="48" t="str">
        <f>C1180</f>
        <v>5U80-000082-11-P-KIT FRAME STEP PM CS45</v>
      </c>
    </row>
    <row r="1181" spans="1:6">
      <c r="A1181" s="39" t="s">
        <v>1871</v>
      </c>
      <c r="C1181" s="47"/>
      <c r="F1181" s="47"/>
    </row>
    <row r="1182" spans="1:6" ht="55.5">
      <c r="A1182" s="39" t="s">
        <v>1871</v>
      </c>
      <c r="C1182" s="50" t="s">
        <v>1877</v>
      </c>
      <c r="F1182" s="50" t="str">
        <f>C1182</f>
        <v>JJFK25008880</v>
      </c>
    </row>
    <row r="1183" spans="1:6" ht="24" customHeight="1">
      <c r="A1183" s="39" t="s">
        <v>1871</v>
      </c>
    </row>
    <row r="1184" spans="1:6" ht="25.15" customHeight="1">
      <c r="A1184" s="39" t="s">
        <v>1871</v>
      </c>
      <c r="C1184" s="54" t="s">
        <v>1465</v>
      </c>
      <c r="F1184" s="54" t="str">
        <f>C1184</f>
        <v>2026-03</v>
      </c>
    </row>
    <row r="1185" spans="1:6" ht="130.9" customHeight="1">
      <c r="A1185" s="39" t="s">
        <v>1871</v>
      </c>
      <c r="C1185" s="46">
        <v>170</v>
      </c>
      <c r="F1185" s="46">
        <f>C1185</f>
        <v>170</v>
      </c>
    </row>
    <row r="1186" spans="1:6">
      <c r="A1186" s="39" t="s">
        <v>1871</v>
      </c>
      <c r="C1186" s="47"/>
      <c r="F1186" s="47"/>
    </row>
    <row r="1187" spans="1:6" ht="17.25">
      <c r="A1187" s="39" t="s">
        <v>1871</v>
      </c>
      <c r="C1187" s="48" t="s">
        <v>771</v>
      </c>
      <c r="F1187" s="48" t="str">
        <f>C1187</f>
        <v>5U80-000140-11 Rev C P-KIT TOP PHT</v>
      </c>
    </row>
    <row r="1188" spans="1:6">
      <c r="A1188" s="39" t="s">
        <v>1871</v>
      </c>
      <c r="C1188" s="47"/>
      <c r="F1188" s="47"/>
    </row>
    <row r="1189" spans="1:6" ht="55.5">
      <c r="A1189" s="39" t="s">
        <v>1871</v>
      </c>
      <c r="C1189" s="50" t="s">
        <v>1878</v>
      </c>
      <c r="F1189" s="50" t="str">
        <f>C1189</f>
        <v>JJFK25008687</v>
      </c>
    </row>
    <row r="1190" spans="1:6" ht="24.6" customHeight="1">
      <c r="A1190" s="39" t="s">
        <v>1871</v>
      </c>
    </row>
    <row r="1191" spans="1:6" ht="24.6" customHeight="1">
      <c r="A1191" s="39" t="s">
        <v>1874</v>
      </c>
      <c r="C1191" s="54" t="s">
        <v>1465</v>
      </c>
      <c r="F1191" s="54" t="str">
        <f>C1191</f>
        <v>2026-03</v>
      </c>
    </row>
    <row r="1192" spans="1:6" ht="130.9" customHeight="1">
      <c r="A1192" s="39" t="s">
        <v>1873</v>
      </c>
      <c r="C1192" s="46">
        <v>171</v>
      </c>
      <c r="D1192" s="49"/>
      <c r="E1192" s="49"/>
      <c r="F1192" s="46">
        <f>C1192</f>
        <v>171</v>
      </c>
    </row>
    <row r="1193" spans="1:6">
      <c r="A1193" s="39" t="s">
        <v>1873</v>
      </c>
      <c r="C1193" s="47"/>
      <c r="F1193" s="47"/>
    </row>
    <row r="1194" spans="1:6" ht="17.25">
      <c r="A1194" s="39" t="s">
        <v>1873</v>
      </c>
      <c r="C1194" s="48" t="s">
        <v>264</v>
      </c>
      <c r="F1194" s="48" t="str">
        <f>C1194</f>
        <v>5U80-000140-11 Rev C P-KIT TOP PHT</v>
      </c>
    </row>
    <row r="1195" spans="1:6">
      <c r="A1195" s="39" t="s">
        <v>1873</v>
      </c>
      <c r="C1195" s="47"/>
      <c r="F1195" s="47"/>
    </row>
    <row r="1196" spans="1:6" ht="55.5">
      <c r="A1196" s="39" t="s">
        <v>1873</v>
      </c>
      <c r="C1196" s="50" t="s">
        <v>1879</v>
      </c>
      <c r="F1196" s="50" t="str">
        <f>C1196</f>
        <v>JJFK25008889</v>
      </c>
    </row>
    <row r="1197" spans="1:6" ht="24" customHeight="1">
      <c r="A1197" s="39" t="s">
        <v>1873</v>
      </c>
    </row>
    <row r="1198" spans="1:6" ht="25.15" customHeight="1">
      <c r="A1198" s="39" t="s">
        <v>1873</v>
      </c>
      <c r="C1198" s="54" t="s">
        <v>1465</v>
      </c>
      <c r="F1198" s="54" t="str">
        <f>C1198</f>
        <v>2026-03</v>
      </c>
    </row>
    <row r="1199" spans="1:6" ht="130.9" customHeight="1">
      <c r="A1199" s="39" t="s">
        <v>1873</v>
      </c>
      <c r="C1199" s="46">
        <v>172</v>
      </c>
      <c r="F1199" s="46">
        <f>C1199</f>
        <v>172</v>
      </c>
    </row>
    <row r="1200" spans="1:6">
      <c r="A1200" s="39" t="s">
        <v>1873</v>
      </c>
      <c r="C1200" s="47"/>
      <c r="F1200" s="47"/>
    </row>
    <row r="1201" spans="1:6" ht="17.25">
      <c r="A1201" s="39" t="s">
        <v>1873</v>
      </c>
      <c r="C1201" s="48" t="s">
        <v>264</v>
      </c>
      <c r="F1201" s="48" t="str">
        <f>C1201</f>
        <v>5U80-000140-11 Rev C P-KIT TOP PHT</v>
      </c>
    </row>
    <row r="1202" spans="1:6">
      <c r="A1202" s="39" t="s">
        <v>1873</v>
      </c>
      <c r="C1202" s="47"/>
      <c r="F1202" s="47"/>
    </row>
    <row r="1203" spans="1:6" ht="55.5">
      <c r="A1203" s="39" t="s">
        <v>1873</v>
      </c>
      <c r="C1203" s="50" t="s">
        <v>1880</v>
      </c>
      <c r="F1203" s="50" t="str">
        <f>C1203</f>
        <v>JJFK25008447</v>
      </c>
    </row>
    <row r="1204" spans="1:6" ht="24.6" customHeight="1">
      <c r="A1204" s="39" t="s">
        <v>1873</v>
      </c>
    </row>
    <row r="1205" spans="1:6" ht="24.6" customHeight="1">
      <c r="A1205" s="39" t="s">
        <v>1882</v>
      </c>
      <c r="C1205" s="54" t="s">
        <v>1465</v>
      </c>
      <c r="F1205" s="54" t="str">
        <f>C1205</f>
        <v>2026-03</v>
      </c>
    </row>
    <row r="1206" spans="1:6" ht="130.9" customHeight="1">
      <c r="A1206" s="39" t="s">
        <v>1881</v>
      </c>
      <c r="C1206" s="46">
        <v>173</v>
      </c>
      <c r="D1206" s="49"/>
      <c r="E1206" s="49"/>
      <c r="F1206" s="46">
        <f>C1206</f>
        <v>173</v>
      </c>
    </row>
    <row r="1207" spans="1:6">
      <c r="A1207" s="39" t="s">
        <v>1881</v>
      </c>
      <c r="C1207" s="47"/>
      <c r="F1207" s="47"/>
    </row>
    <row r="1208" spans="1:6" ht="17.25">
      <c r="A1208" s="39" t="s">
        <v>1881</v>
      </c>
      <c r="C1208" s="48" t="s">
        <v>264</v>
      </c>
      <c r="F1208" s="48" t="str">
        <f>C1208</f>
        <v>5U80-000140-11 Rev C P-KIT TOP PHT</v>
      </c>
    </row>
    <row r="1209" spans="1:6">
      <c r="A1209" s="39" t="s">
        <v>1881</v>
      </c>
      <c r="C1209" s="47"/>
      <c r="F1209" s="47"/>
    </row>
    <row r="1210" spans="1:6" ht="55.5">
      <c r="A1210" s="39" t="s">
        <v>1881</v>
      </c>
      <c r="C1210" s="50" t="s">
        <v>1884</v>
      </c>
      <c r="F1210" s="50" t="str">
        <f>C1210</f>
        <v>JJFK25008448</v>
      </c>
    </row>
    <row r="1211" spans="1:6" ht="24" customHeight="1">
      <c r="A1211" s="39" t="s">
        <v>1881</v>
      </c>
    </row>
    <row r="1212" spans="1:6" ht="25.15" customHeight="1">
      <c r="A1212" s="39" t="s">
        <v>1881</v>
      </c>
      <c r="C1212" s="54" t="s">
        <v>1465</v>
      </c>
      <c r="F1212" s="54" t="str">
        <f>C1212</f>
        <v>2026-03</v>
      </c>
    </row>
    <row r="1213" spans="1:6" ht="130.9" customHeight="1">
      <c r="A1213" s="39" t="s">
        <v>1881</v>
      </c>
      <c r="C1213" s="46">
        <v>174</v>
      </c>
      <c r="F1213" s="46">
        <f>C1213</f>
        <v>174</v>
      </c>
    </row>
    <row r="1214" spans="1:6">
      <c r="A1214" s="39" t="s">
        <v>1881</v>
      </c>
      <c r="C1214" s="47"/>
      <c r="F1214" s="47"/>
    </row>
    <row r="1215" spans="1:6" ht="17.25">
      <c r="A1215" s="39" t="s">
        <v>1881</v>
      </c>
      <c r="C1215" s="48" t="s">
        <v>264</v>
      </c>
      <c r="F1215" s="48" t="str">
        <f>C1215</f>
        <v>5U80-000140-11 Rev C P-KIT TOP PHT</v>
      </c>
    </row>
    <row r="1216" spans="1:6">
      <c r="A1216" s="39" t="s">
        <v>1881</v>
      </c>
      <c r="C1216" s="47"/>
      <c r="F1216" s="47"/>
    </row>
    <row r="1217" spans="1:6" ht="55.5">
      <c r="A1217" s="39" t="s">
        <v>1881</v>
      </c>
      <c r="C1217" s="50" t="s">
        <v>1883</v>
      </c>
      <c r="F1217" s="50" t="str">
        <f>C1217</f>
        <v>JJFK25008449</v>
      </c>
    </row>
    <row r="1218" spans="1:6" ht="24.6" customHeight="1">
      <c r="A1218" s="39" t="s">
        <v>1881</v>
      </c>
    </row>
    <row r="1219" spans="1:6" ht="24.6" customHeight="1">
      <c r="A1219" s="39" t="s">
        <v>1886</v>
      </c>
      <c r="C1219" s="54" t="s">
        <v>1465</v>
      </c>
      <c r="F1219" s="54" t="str">
        <f>C1219</f>
        <v>2026-03</v>
      </c>
    </row>
    <row r="1220" spans="1:6" ht="130.9" customHeight="1">
      <c r="A1220" s="39" t="s">
        <v>1885</v>
      </c>
      <c r="C1220" s="46">
        <v>175</v>
      </c>
      <c r="D1220" s="49"/>
      <c r="E1220" s="49"/>
      <c r="F1220" s="46">
        <f>C1220</f>
        <v>175</v>
      </c>
    </row>
    <row r="1221" spans="1:6">
      <c r="A1221" s="39" t="s">
        <v>1885</v>
      </c>
      <c r="C1221" s="47"/>
      <c r="F1221" s="47"/>
    </row>
    <row r="1222" spans="1:6" ht="17.25">
      <c r="A1222" s="39" t="s">
        <v>1885</v>
      </c>
      <c r="C1222" s="48" t="s">
        <v>771</v>
      </c>
      <c r="F1222" s="48" t="str">
        <f>C1222</f>
        <v>5U80-000140-11 Rev C P-KIT TOP PHT</v>
      </c>
    </row>
    <row r="1223" spans="1:6">
      <c r="A1223" s="39" t="s">
        <v>1885</v>
      </c>
      <c r="C1223" s="47"/>
      <c r="F1223" s="47"/>
    </row>
    <row r="1224" spans="1:6" ht="55.5">
      <c r="A1224" s="39" t="s">
        <v>1885</v>
      </c>
      <c r="C1224" s="50" t="s">
        <v>1894</v>
      </c>
      <c r="F1224" s="50" t="str">
        <f>C1224</f>
        <v>JJFK25008685</v>
      </c>
    </row>
    <row r="1225" spans="1:6" ht="24" customHeight="1">
      <c r="A1225" s="39" t="s">
        <v>1885</v>
      </c>
    </row>
    <row r="1226" spans="1:6" ht="25.15" customHeight="1">
      <c r="A1226" s="39" t="s">
        <v>1885</v>
      </c>
      <c r="C1226" s="54" t="s">
        <v>1465</v>
      </c>
      <c r="F1226" s="54" t="str">
        <f>C1226</f>
        <v>2026-03</v>
      </c>
    </row>
    <row r="1227" spans="1:6" ht="130.9" customHeight="1">
      <c r="A1227" s="39" t="s">
        <v>1885</v>
      </c>
      <c r="C1227" s="46">
        <v>176</v>
      </c>
      <c r="F1227" s="46">
        <f>C1227</f>
        <v>176</v>
      </c>
    </row>
    <row r="1228" spans="1:6">
      <c r="A1228" s="39" t="s">
        <v>1885</v>
      </c>
      <c r="C1228" s="47"/>
      <c r="F1228" s="47"/>
    </row>
    <row r="1229" spans="1:6" ht="17.25">
      <c r="A1229" s="39" t="s">
        <v>1885</v>
      </c>
      <c r="C1229" s="48" t="s">
        <v>771</v>
      </c>
      <c r="F1229" s="48" t="str">
        <f>C1229</f>
        <v>5U80-000140-11 Rev C P-KIT TOP PHT</v>
      </c>
    </row>
    <row r="1230" spans="1:6">
      <c r="A1230" s="39" t="s">
        <v>1885</v>
      </c>
      <c r="C1230" s="47"/>
      <c r="F1230" s="47"/>
    </row>
    <row r="1231" spans="1:6" ht="55.5">
      <c r="A1231" s="39" t="s">
        <v>1885</v>
      </c>
      <c r="C1231" s="50" t="s">
        <v>1895</v>
      </c>
      <c r="F1231" s="50" t="str">
        <f>C1231</f>
        <v>JJFK25008686</v>
      </c>
    </row>
    <row r="1232" spans="1:6" ht="24.6" customHeight="1">
      <c r="A1232" s="39" t="s">
        <v>1885</v>
      </c>
    </row>
    <row r="1233" spans="1:6" ht="24.6" customHeight="1">
      <c r="A1233" s="39" t="s">
        <v>1891</v>
      </c>
      <c r="C1233" s="54" t="s">
        <v>1465</v>
      </c>
      <c r="F1233" s="54" t="str">
        <f>C1233</f>
        <v>2026-03</v>
      </c>
    </row>
    <row r="1234" spans="1:6" ht="130.9" customHeight="1">
      <c r="A1234" s="39" t="s">
        <v>1890</v>
      </c>
      <c r="C1234" s="46">
        <v>177</v>
      </c>
      <c r="D1234" s="49"/>
      <c r="E1234" s="49"/>
      <c r="F1234" s="46">
        <f>C1234</f>
        <v>177</v>
      </c>
    </row>
    <row r="1235" spans="1:6">
      <c r="A1235" s="39" t="s">
        <v>1890</v>
      </c>
      <c r="C1235" s="47"/>
      <c r="F1235" s="47"/>
    </row>
    <row r="1236" spans="1:6" ht="17.25">
      <c r="A1236" s="39" t="s">
        <v>1890</v>
      </c>
      <c r="C1236" s="48" t="s">
        <v>434</v>
      </c>
      <c r="F1236" s="48" t="str">
        <f>C1236</f>
        <v>5U92-500019-11-P-KIT FRAME STEP MAINTE</v>
      </c>
    </row>
    <row r="1237" spans="1:6">
      <c r="A1237" s="39" t="s">
        <v>1890</v>
      </c>
      <c r="C1237" s="47"/>
      <c r="F1237" s="47"/>
    </row>
    <row r="1238" spans="1:6" ht="55.5">
      <c r="A1238" s="39" t="s">
        <v>1890</v>
      </c>
      <c r="C1238" s="50" t="s">
        <v>1896</v>
      </c>
      <c r="F1238" s="50" t="str">
        <f>C1238</f>
        <v>JJFK25008888</v>
      </c>
    </row>
    <row r="1239" spans="1:6" ht="24" customHeight="1">
      <c r="A1239" s="39" t="s">
        <v>1890</v>
      </c>
    </row>
    <row r="1240" spans="1:6" ht="25.15" customHeight="1">
      <c r="A1240" s="39" t="s">
        <v>1890</v>
      </c>
      <c r="C1240" s="54" t="s">
        <v>1465</v>
      </c>
      <c r="F1240" s="54" t="str">
        <f>C1240</f>
        <v>2026-03</v>
      </c>
    </row>
    <row r="1241" spans="1:6" ht="130.9" customHeight="1">
      <c r="A1241" s="39" t="s">
        <v>1890</v>
      </c>
      <c r="C1241" s="46">
        <v>178</v>
      </c>
      <c r="F1241" s="46">
        <f>C1241</f>
        <v>178</v>
      </c>
    </row>
    <row r="1242" spans="1:6">
      <c r="A1242" s="39" t="s">
        <v>1890</v>
      </c>
      <c r="C1242" s="47"/>
      <c r="F1242" s="47"/>
    </row>
    <row r="1243" spans="1:6" ht="17.25">
      <c r="A1243" s="39" t="s">
        <v>1890</v>
      </c>
      <c r="C1243" s="48" t="s">
        <v>736</v>
      </c>
      <c r="F1243" s="48" t="str">
        <f>C1243</f>
        <v>5U80-000154-12-P-KIT BOTTOM COR</v>
      </c>
    </row>
    <row r="1244" spans="1:6">
      <c r="A1244" s="39" t="s">
        <v>1890</v>
      </c>
      <c r="C1244" s="47"/>
      <c r="F1244" s="47"/>
    </row>
    <row r="1245" spans="1:6" ht="55.5">
      <c r="A1245" s="39" t="s">
        <v>1890</v>
      </c>
      <c r="C1245" s="50" t="s">
        <v>1887</v>
      </c>
      <c r="F1245" s="50" t="str">
        <f>C1245</f>
        <v>JJFK25007947-1/4</v>
      </c>
    </row>
    <row r="1246" spans="1:6" ht="24.6" customHeight="1">
      <c r="A1246" s="39" t="s">
        <v>1890</v>
      </c>
    </row>
    <row r="1247" spans="1:6" ht="24.6" customHeight="1">
      <c r="A1247" s="39" t="s">
        <v>1893</v>
      </c>
      <c r="C1247" s="54" t="s">
        <v>1465</v>
      </c>
      <c r="F1247" s="54" t="str">
        <f>C1247</f>
        <v>2026-03</v>
      </c>
    </row>
    <row r="1248" spans="1:6" ht="130.9" customHeight="1">
      <c r="A1248" s="39" t="s">
        <v>1892</v>
      </c>
      <c r="C1248" s="46">
        <v>179</v>
      </c>
      <c r="D1248" s="49"/>
      <c r="E1248" s="49"/>
      <c r="F1248" s="46">
        <f>C1248</f>
        <v>179</v>
      </c>
    </row>
    <row r="1249" spans="1:6">
      <c r="A1249" s="39" t="s">
        <v>1892</v>
      </c>
      <c r="C1249" s="47"/>
      <c r="F1249" s="47"/>
    </row>
    <row r="1250" spans="1:6" ht="17.25">
      <c r="A1250" s="39" t="s">
        <v>1892</v>
      </c>
      <c r="C1250" s="48" t="s">
        <v>270</v>
      </c>
      <c r="F1250" s="48" t="str">
        <f>C1250</f>
        <v>5U80-000154-12-P-KIT BOTTOM COR</v>
      </c>
    </row>
    <row r="1251" spans="1:6">
      <c r="A1251" s="39" t="s">
        <v>1892</v>
      </c>
      <c r="C1251" s="47"/>
      <c r="F1251" s="47"/>
    </row>
    <row r="1252" spans="1:6" ht="55.5">
      <c r="A1252" s="39" t="s">
        <v>1892</v>
      </c>
      <c r="C1252" s="50" t="s">
        <v>1888</v>
      </c>
      <c r="F1252" s="50" t="str">
        <f>C1252</f>
        <v>JJFK25007947-2/4</v>
      </c>
    </row>
    <row r="1253" spans="1:6" ht="24" customHeight="1">
      <c r="A1253" s="39" t="s">
        <v>1892</v>
      </c>
    </row>
    <row r="1254" spans="1:6" ht="25.15" customHeight="1">
      <c r="A1254" s="39" t="s">
        <v>1892</v>
      </c>
      <c r="C1254" s="54" t="s">
        <v>1465</v>
      </c>
      <c r="F1254" s="54" t="str">
        <f>C1254</f>
        <v>2026-03</v>
      </c>
    </row>
    <row r="1255" spans="1:6" ht="130.9" customHeight="1">
      <c r="A1255" s="39" t="s">
        <v>1892</v>
      </c>
      <c r="C1255" s="46">
        <v>180</v>
      </c>
      <c r="F1255" s="46">
        <f>C1255</f>
        <v>180</v>
      </c>
    </row>
    <row r="1256" spans="1:6">
      <c r="A1256" s="39" t="s">
        <v>1892</v>
      </c>
      <c r="C1256" s="47"/>
      <c r="F1256" s="47"/>
    </row>
    <row r="1257" spans="1:6" ht="17.25">
      <c r="A1257" s="39" t="s">
        <v>1892</v>
      </c>
      <c r="C1257" s="48" t="s">
        <v>270</v>
      </c>
      <c r="F1257" s="48" t="str">
        <f>C1257</f>
        <v>5U80-000154-12-P-KIT BOTTOM COR</v>
      </c>
    </row>
    <row r="1258" spans="1:6">
      <c r="A1258" s="39" t="s">
        <v>1892</v>
      </c>
      <c r="C1258" s="47"/>
      <c r="F1258" s="47"/>
    </row>
    <row r="1259" spans="1:6" ht="55.5">
      <c r="A1259" s="39" t="s">
        <v>1892</v>
      </c>
      <c r="C1259" s="50" t="s">
        <v>1889</v>
      </c>
      <c r="F1259" s="50" t="str">
        <f>C1259</f>
        <v>JJFK25007947-3/4</v>
      </c>
    </row>
    <row r="1260" spans="1:6" ht="24.6" customHeight="1">
      <c r="A1260" s="39" t="s">
        <v>1892</v>
      </c>
    </row>
    <row r="1261" spans="1:6" ht="24.6" customHeight="1">
      <c r="A1261" s="39" t="s">
        <v>1900</v>
      </c>
      <c r="C1261" s="54" t="s">
        <v>1465</v>
      </c>
      <c r="F1261" s="54" t="str">
        <f>C1261</f>
        <v>2026-03</v>
      </c>
    </row>
    <row r="1262" spans="1:6" ht="130.9" customHeight="1">
      <c r="A1262" s="39" t="s">
        <v>1899</v>
      </c>
      <c r="C1262" s="46">
        <v>181</v>
      </c>
      <c r="D1262" s="49"/>
      <c r="E1262" s="49"/>
      <c r="F1262" s="46">
        <f>C1262</f>
        <v>181</v>
      </c>
    </row>
    <row r="1263" spans="1:6">
      <c r="A1263" s="39" t="s">
        <v>1899</v>
      </c>
      <c r="C1263" s="47"/>
      <c r="F1263" s="47"/>
    </row>
    <row r="1264" spans="1:6" ht="17.25">
      <c r="A1264" s="39" t="s">
        <v>1899</v>
      </c>
      <c r="C1264" s="48" t="s">
        <v>270</v>
      </c>
      <c r="F1264" s="48" t="str">
        <f>C1264</f>
        <v>5U80-000154-12-P-KIT BOTTOM COR</v>
      </c>
    </row>
    <row r="1265" spans="1:6">
      <c r="A1265" s="39" t="s">
        <v>1899</v>
      </c>
      <c r="C1265" s="47"/>
      <c r="F1265" s="47"/>
    </row>
    <row r="1266" spans="1:6" ht="55.5">
      <c r="A1266" s="39" t="s">
        <v>1899</v>
      </c>
      <c r="C1266" s="50" t="s">
        <v>1897</v>
      </c>
      <c r="F1266" s="50" t="str">
        <f>C1266</f>
        <v>JJFK25007947-4/4</v>
      </c>
    </row>
    <row r="1267" spans="1:6" ht="24" customHeight="1">
      <c r="A1267" s="39" t="s">
        <v>1899</v>
      </c>
    </row>
    <row r="1268" spans="1:6" ht="25.15" customHeight="1">
      <c r="A1268" s="39" t="s">
        <v>1899</v>
      </c>
      <c r="C1268" s="54" t="s">
        <v>1465</v>
      </c>
      <c r="F1268" s="54" t="str">
        <f>C1268</f>
        <v>2026-03</v>
      </c>
    </row>
    <row r="1269" spans="1:6" ht="130.9" customHeight="1">
      <c r="A1269" s="39" t="s">
        <v>1899</v>
      </c>
      <c r="C1269" s="46">
        <v>182</v>
      </c>
      <c r="F1269" s="46">
        <f>C1269</f>
        <v>182</v>
      </c>
    </row>
    <row r="1270" spans="1:6">
      <c r="A1270" s="39" t="s">
        <v>1899</v>
      </c>
      <c r="C1270" s="47"/>
      <c r="F1270" s="47"/>
    </row>
    <row r="1271" spans="1:6" ht="17.25">
      <c r="A1271" s="39" t="s">
        <v>1899</v>
      </c>
      <c r="C1271" s="48" t="s">
        <v>771</v>
      </c>
      <c r="F1271" s="48" t="str">
        <f>C1271</f>
        <v>5U80-000140-11 Rev C P-KIT TOP PHT</v>
      </c>
    </row>
    <row r="1272" spans="1:6">
      <c r="A1272" s="39" t="s">
        <v>1899</v>
      </c>
      <c r="C1272" s="47"/>
      <c r="F1272" s="47"/>
    </row>
    <row r="1273" spans="1:6" ht="55.5">
      <c r="A1273" s="39" t="s">
        <v>1899</v>
      </c>
      <c r="C1273" s="50" t="s">
        <v>1898</v>
      </c>
      <c r="F1273" s="50" t="str">
        <f>C1273</f>
        <v>JJFK25008688</v>
      </c>
    </row>
    <row r="1274" spans="1:6" ht="24.6" customHeight="1">
      <c r="A1274" s="39" t="s">
        <v>1899</v>
      </c>
    </row>
    <row r="1275" spans="1:6" ht="24.6" customHeight="1">
      <c r="A1275" s="39" t="s">
        <v>1902</v>
      </c>
      <c r="C1275" s="54" t="s">
        <v>1465</v>
      </c>
      <c r="F1275" s="54" t="str">
        <f>C1275</f>
        <v>2026-03</v>
      </c>
    </row>
    <row r="1276" spans="1:6" ht="130.9" customHeight="1">
      <c r="A1276" s="39" t="s">
        <v>1901</v>
      </c>
      <c r="C1276" s="46">
        <v>183</v>
      </c>
      <c r="D1276" s="49"/>
      <c r="E1276" s="49"/>
      <c r="F1276" s="46">
        <f>C1276</f>
        <v>183</v>
      </c>
    </row>
    <row r="1277" spans="1:6">
      <c r="A1277" s="39" t="s">
        <v>1901</v>
      </c>
      <c r="C1277" s="47"/>
      <c r="F1277" s="47"/>
    </row>
    <row r="1278" spans="1:6" ht="17.25">
      <c r="A1278" s="39" t="s">
        <v>1901</v>
      </c>
      <c r="C1278" s="48" t="s">
        <v>264</v>
      </c>
      <c r="F1278" s="48" t="str">
        <f>C1278</f>
        <v>5U80-000140-11 Rev C P-KIT TOP PHT</v>
      </c>
    </row>
    <row r="1279" spans="1:6">
      <c r="A1279" s="39" t="s">
        <v>1901</v>
      </c>
      <c r="C1279" s="47"/>
      <c r="F1279" s="47"/>
    </row>
    <row r="1280" spans="1:6" ht="55.5">
      <c r="A1280" s="39" t="s">
        <v>1901</v>
      </c>
      <c r="C1280" s="50" t="s">
        <v>1903</v>
      </c>
      <c r="F1280" s="50" t="str">
        <f>C1280</f>
        <v>JJFK25008689</v>
      </c>
    </row>
    <row r="1281" spans="1:6" ht="24" customHeight="1">
      <c r="A1281" s="39" t="s">
        <v>1901</v>
      </c>
    </row>
    <row r="1282" spans="1:6" ht="25.15" customHeight="1">
      <c r="A1282" s="39" t="s">
        <v>1901</v>
      </c>
      <c r="C1282" s="54" t="s">
        <v>1465</v>
      </c>
      <c r="F1282" s="54" t="str">
        <f>C1282</f>
        <v>2026-03</v>
      </c>
    </row>
    <row r="1283" spans="1:6" ht="130.9" customHeight="1">
      <c r="A1283" s="39" t="s">
        <v>1901</v>
      </c>
      <c r="C1283" s="46">
        <v>184</v>
      </c>
      <c r="F1283" s="46">
        <f>C1283</f>
        <v>184</v>
      </c>
    </row>
    <row r="1284" spans="1:6">
      <c r="A1284" s="39" t="s">
        <v>1901</v>
      </c>
      <c r="C1284" s="47"/>
      <c r="F1284" s="47"/>
    </row>
    <row r="1285" spans="1:6" ht="17.25">
      <c r="A1285" s="39" t="s">
        <v>1901</v>
      </c>
      <c r="C1285" s="48" t="s">
        <v>264</v>
      </c>
      <c r="F1285" s="48" t="str">
        <f>C1285</f>
        <v>5U80-000140-11 Rev C P-KIT TOP PHT</v>
      </c>
    </row>
    <row r="1286" spans="1:6">
      <c r="A1286" s="39" t="s">
        <v>1901</v>
      </c>
      <c r="C1286" s="47"/>
      <c r="F1286" s="47"/>
    </row>
    <row r="1287" spans="1:6" ht="55.5">
      <c r="A1287" s="39" t="s">
        <v>1901</v>
      </c>
      <c r="C1287" s="50" t="s">
        <v>1904</v>
      </c>
      <c r="F1287" s="50" t="str">
        <f>C1287</f>
        <v>JJFK25008690</v>
      </c>
    </row>
    <row r="1288" spans="1:6" ht="24.6" customHeight="1">
      <c r="A1288" s="39" t="s">
        <v>1901</v>
      </c>
    </row>
    <row r="1289" spans="1:6" ht="24.6" customHeight="1">
      <c r="A1289" s="39" t="s">
        <v>1915</v>
      </c>
      <c r="C1289" s="54" t="s">
        <v>1465</v>
      </c>
      <c r="F1289" s="54" t="str">
        <f>C1289</f>
        <v>2026-03</v>
      </c>
    </row>
    <row r="1290" spans="1:6" ht="130.9" customHeight="1">
      <c r="A1290" s="39" t="s">
        <v>1914</v>
      </c>
      <c r="C1290" s="46">
        <v>185</v>
      </c>
      <c r="D1290" s="49"/>
      <c r="E1290" s="49"/>
      <c r="F1290" s="46">
        <f>C1290</f>
        <v>185</v>
      </c>
    </row>
    <row r="1291" spans="1:6">
      <c r="A1291" s="39" t="s">
        <v>1914</v>
      </c>
      <c r="C1291" s="47"/>
      <c r="F1291" s="47"/>
    </row>
    <row r="1292" spans="1:6" ht="17.25">
      <c r="A1292" s="39" t="s">
        <v>1914</v>
      </c>
      <c r="C1292" s="48" t="s">
        <v>1913</v>
      </c>
      <c r="F1292" s="48" t="str">
        <f>C1292</f>
        <v>CX80-002500-11-P-KIT FRAME,AEC APC BASE</v>
      </c>
    </row>
    <row r="1293" spans="1:6">
      <c r="A1293" s="39" t="s">
        <v>1914</v>
      </c>
      <c r="C1293" s="47"/>
      <c r="F1293" s="47"/>
    </row>
    <row r="1294" spans="1:6" ht="55.5">
      <c r="A1294" s="39" t="s">
        <v>1914</v>
      </c>
      <c r="C1294" s="50" t="s">
        <v>1911</v>
      </c>
      <c r="F1294" s="50" t="str">
        <f>C1294</f>
        <v>JJFK25010167-1/4</v>
      </c>
    </row>
    <row r="1295" spans="1:6" ht="24" customHeight="1">
      <c r="A1295" s="39" t="s">
        <v>1914</v>
      </c>
    </row>
    <row r="1296" spans="1:6" ht="25.15" customHeight="1">
      <c r="A1296" s="39" t="s">
        <v>1914</v>
      </c>
      <c r="C1296" s="54" t="s">
        <v>1465</v>
      </c>
      <c r="F1296" s="54" t="str">
        <f>C1296</f>
        <v>2026-03</v>
      </c>
    </row>
    <row r="1297" spans="1:6" ht="130.9" customHeight="1">
      <c r="A1297" s="39" t="s">
        <v>1914</v>
      </c>
      <c r="C1297" s="46">
        <v>186</v>
      </c>
      <c r="F1297" s="46">
        <f>C1297</f>
        <v>186</v>
      </c>
    </row>
    <row r="1298" spans="1:6">
      <c r="A1298" s="39" t="s">
        <v>1914</v>
      </c>
      <c r="C1298" s="47"/>
      <c r="F1298" s="47"/>
    </row>
    <row r="1299" spans="1:6" ht="17.25">
      <c r="A1299" s="39" t="s">
        <v>1914</v>
      </c>
      <c r="C1299" s="48" t="s">
        <v>1910</v>
      </c>
      <c r="F1299" s="48" t="str">
        <f>C1299</f>
        <v>CX80-002500-11-P-KIT FRAME,AEC APC BASE</v>
      </c>
    </row>
    <row r="1300" spans="1:6">
      <c r="A1300" s="39" t="s">
        <v>1914</v>
      </c>
      <c r="C1300" s="47"/>
      <c r="F1300" s="47"/>
    </row>
    <row r="1301" spans="1:6" ht="55.5">
      <c r="A1301" s="39" t="s">
        <v>1914</v>
      </c>
      <c r="C1301" s="50" t="s">
        <v>1912</v>
      </c>
      <c r="F1301" s="50" t="str">
        <f>C1301</f>
        <v>JJFK25010167-2/4</v>
      </c>
    </row>
    <row r="1302" spans="1:6" ht="24.6" customHeight="1">
      <c r="A1302" s="39" t="s">
        <v>1914</v>
      </c>
    </row>
    <row r="1303" spans="1:6" ht="24.6" customHeight="1">
      <c r="A1303" s="39" t="s">
        <v>1917</v>
      </c>
      <c r="C1303" s="54" t="s">
        <v>1465</v>
      </c>
      <c r="F1303" s="54" t="str">
        <f>C1303</f>
        <v>2026-03</v>
      </c>
    </row>
    <row r="1304" spans="1:6" ht="130.9" customHeight="1">
      <c r="A1304" s="39" t="s">
        <v>1916</v>
      </c>
      <c r="C1304" s="46">
        <v>187</v>
      </c>
      <c r="D1304" s="49"/>
      <c r="E1304" s="49"/>
      <c r="F1304" s="46">
        <f>C1304</f>
        <v>187</v>
      </c>
    </row>
    <row r="1305" spans="1:6">
      <c r="A1305" s="39" t="s">
        <v>1916</v>
      </c>
      <c r="C1305" s="47"/>
      <c r="F1305" s="47"/>
    </row>
    <row r="1306" spans="1:6" ht="17.25">
      <c r="A1306" s="39" t="s">
        <v>1916</v>
      </c>
      <c r="C1306" s="48" t="s">
        <v>1910</v>
      </c>
      <c r="F1306" s="48" t="str">
        <f>C1306</f>
        <v>CX80-002500-11-P-KIT FRAME,AEC APC BASE</v>
      </c>
    </row>
    <row r="1307" spans="1:6">
      <c r="A1307" s="39" t="s">
        <v>1916</v>
      </c>
      <c r="C1307" s="47"/>
      <c r="F1307" s="47"/>
    </row>
    <row r="1308" spans="1:6" ht="55.5">
      <c r="A1308" s="39" t="s">
        <v>1916</v>
      </c>
      <c r="C1308" s="50" t="s">
        <v>1918</v>
      </c>
      <c r="F1308" s="50" t="str">
        <f>C1308</f>
        <v>JJFK25010167-3/4</v>
      </c>
    </row>
    <row r="1309" spans="1:6" ht="24" customHeight="1">
      <c r="A1309" s="39" t="s">
        <v>1916</v>
      </c>
    </row>
    <row r="1310" spans="1:6" ht="25.15" customHeight="1">
      <c r="A1310" s="39" t="s">
        <v>1916</v>
      </c>
      <c r="C1310" s="54" t="s">
        <v>1465</v>
      </c>
      <c r="F1310" s="54" t="str">
        <f>C1310</f>
        <v>2026-03</v>
      </c>
    </row>
    <row r="1311" spans="1:6" ht="130.9" customHeight="1">
      <c r="A1311" s="39" t="s">
        <v>1916</v>
      </c>
      <c r="C1311" s="46">
        <v>188</v>
      </c>
      <c r="F1311" s="46">
        <f>C1311</f>
        <v>188</v>
      </c>
    </row>
    <row r="1312" spans="1:6">
      <c r="A1312" s="39" t="s">
        <v>1916</v>
      </c>
      <c r="C1312" s="47"/>
      <c r="F1312" s="47"/>
    </row>
    <row r="1313" spans="1:6" ht="17.25">
      <c r="A1313" s="39" t="s">
        <v>1916</v>
      </c>
      <c r="C1313" s="48" t="s">
        <v>1910</v>
      </c>
      <c r="F1313" s="48" t="str">
        <f>C1313</f>
        <v>CX80-002500-11-P-KIT FRAME,AEC APC BASE</v>
      </c>
    </row>
    <row r="1314" spans="1:6">
      <c r="A1314" s="39" t="s">
        <v>1916</v>
      </c>
      <c r="C1314" s="47"/>
      <c r="F1314" s="47"/>
    </row>
    <row r="1315" spans="1:6" ht="55.5">
      <c r="A1315" s="39" t="s">
        <v>1916</v>
      </c>
      <c r="C1315" s="50" t="s">
        <v>1919</v>
      </c>
      <c r="F1315" s="50" t="str">
        <f>C1315</f>
        <v>JJFK25010167-4/4</v>
      </c>
    </row>
    <row r="1316" spans="1:6" ht="24.6" customHeight="1">
      <c r="A1316" s="39" t="s">
        <v>1916</v>
      </c>
    </row>
    <row r="1317" spans="1:6" ht="24.6" customHeight="1">
      <c r="A1317" s="39" t="s">
        <v>1921</v>
      </c>
      <c r="C1317" s="54" t="s">
        <v>1465</v>
      </c>
      <c r="F1317" s="54" t="str">
        <f>C1317</f>
        <v>2026-03</v>
      </c>
    </row>
    <row r="1318" spans="1:6" ht="130.9" customHeight="1">
      <c r="A1318" s="39" t="s">
        <v>1920</v>
      </c>
      <c r="C1318" s="46">
        <v>189</v>
      </c>
      <c r="D1318" s="49"/>
      <c r="E1318" s="49"/>
      <c r="F1318" s="46">
        <f>C1318</f>
        <v>189</v>
      </c>
    </row>
    <row r="1319" spans="1:6">
      <c r="A1319" s="39" t="s">
        <v>1920</v>
      </c>
      <c r="C1319" s="47"/>
      <c r="F1319" s="47"/>
    </row>
    <row r="1320" spans="1:6" ht="17.25">
      <c r="A1320" s="39" t="s">
        <v>1920</v>
      </c>
      <c r="C1320" s="48" t="s">
        <v>1913</v>
      </c>
      <c r="F1320" s="48" t="str">
        <f>C1320</f>
        <v>CX80-002500-11-P-KIT FRAME,AEC APC BASE</v>
      </c>
    </row>
    <row r="1321" spans="1:6">
      <c r="A1321" s="39" t="s">
        <v>1920</v>
      </c>
      <c r="C1321" s="47"/>
      <c r="F1321" s="47"/>
    </row>
    <row r="1322" spans="1:6" ht="55.5">
      <c r="A1322" s="39" t="s">
        <v>1920</v>
      </c>
      <c r="C1322" s="50" t="s">
        <v>1925</v>
      </c>
      <c r="F1322" s="50" t="str">
        <f>C1322</f>
        <v>JJFK25010168</v>
      </c>
    </row>
    <row r="1323" spans="1:6" ht="24" customHeight="1">
      <c r="A1323" s="39" t="s">
        <v>1920</v>
      </c>
    </row>
    <row r="1324" spans="1:6" ht="25.15" customHeight="1">
      <c r="A1324" s="39" t="s">
        <v>1920</v>
      </c>
      <c r="C1324" s="54" t="s">
        <v>1465</v>
      </c>
      <c r="F1324" s="54" t="str">
        <f>C1324</f>
        <v>2026-03</v>
      </c>
    </row>
    <row r="1325" spans="1:6" ht="130.9" customHeight="1">
      <c r="A1325" s="39" t="s">
        <v>1920</v>
      </c>
      <c r="C1325" s="46">
        <v>190</v>
      </c>
      <c r="F1325" s="46">
        <f>C1325</f>
        <v>190</v>
      </c>
    </row>
    <row r="1326" spans="1:6">
      <c r="A1326" s="39" t="s">
        <v>1920</v>
      </c>
      <c r="C1326" s="47"/>
      <c r="F1326" s="47"/>
    </row>
    <row r="1327" spans="1:6" ht="17.25">
      <c r="A1327" s="39" t="s">
        <v>1920</v>
      </c>
      <c r="C1327" s="48" t="s">
        <v>1926</v>
      </c>
      <c r="F1327" s="48" t="str">
        <f>C1327</f>
        <v>CX80-002447-11-P-KIT FRAME,AECAPC CONT</v>
      </c>
    </row>
    <row r="1328" spans="1:6">
      <c r="A1328" s="39" t="s">
        <v>1920</v>
      </c>
      <c r="C1328" s="47"/>
      <c r="F1328" s="47"/>
    </row>
    <row r="1329" spans="1:6" ht="55.5">
      <c r="A1329" s="39" t="s">
        <v>1920</v>
      </c>
      <c r="C1329" s="50" t="s">
        <v>1927</v>
      </c>
      <c r="F1329" s="50" t="str">
        <f>C1329</f>
        <v>JJFK25010169</v>
      </c>
    </row>
    <row r="1330" spans="1:6" ht="24.6" customHeight="1">
      <c r="A1330" s="39" t="s">
        <v>1920</v>
      </c>
    </row>
    <row r="1331" spans="1:6" ht="24.6" customHeight="1">
      <c r="A1331" s="39" t="s">
        <v>1924</v>
      </c>
      <c r="C1331" s="54" t="s">
        <v>1465</v>
      </c>
      <c r="F1331" s="54" t="str">
        <f>C1331</f>
        <v>2026-03</v>
      </c>
    </row>
    <row r="1332" spans="1:6" ht="130.9" customHeight="1">
      <c r="A1332" s="39" t="s">
        <v>1923</v>
      </c>
      <c r="C1332" s="46">
        <v>191</v>
      </c>
      <c r="D1332" s="49"/>
      <c r="E1332" s="49"/>
      <c r="F1332" s="46">
        <f>C1332</f>
        <v>191</v>
      </c>
    </row>
    <row r="1333" spans="1:6">
      <c r="A1333" s="39" t="s">
        <v>1923</v>
      </c>
      <c r="C1333" s="47"/>
      <c r="F1333" s="47"/>
    </row>
    <row r="1334" spans="1:6" ht="17.25">
      <c r="A1334" s="39" t="s">
        <v>1923</v>
      </c>
      <c r="C1334" s="48" t="s">
        <v>1926</v>
      </c>
      <c r="F1334" s="48" t="str">
        <f>C1334</f>
        <v>CX80-002447-11-P-KIT FRAME,AECAPC CONT</v>
      </c>
    </row>
    <row r="1335" spans="1:6">
      <c r="A1335" s="39" t="s">
        <v>1923</v>
      </c>
      <c r="C1335" s="47"/>
      <c r="F1335" s="47"/>
    </row>
    <row r="1336" spans="1:6" ht="55.5">
      <c r="A1336" s="39" t="s">
        <v>1923</v>
      </c>
      <c r="C1336" s="50" t="s">
        <v>1929</v>
      </c>
      <c r="F1336" s="50" t="str">
        <f>C1336</f>
        <v>JJFK25010170</v>
      </c>
    </row>
    <row r="1337" spans="1:6" ht="24" customHeight="1">
      <c r="A1337" s="39" t="s">
        <v>1923</v>
      </c>
    </row>
    <row r="1338" spans="1:6" ht="25.15" customHeight="1">
      <c r="A1338" s="39" t="s">
        <v>1923</v>
      </c>
      <c r="C1338" s="54" t="s">
        <v>1465</v>
      </c>
      <c r="F1338" s="54" t="str">
        <f>C1338</f>
        <v>2026-03</v>
      </c>
    </row>
    <row r="1339" spans="1:6" ht="130.9" customHeight="1">
      <c r="A1339" s="39" t="s">
        <v>1923</v>
      </c>
      <c r="C1339" s="46">
        <v>192</v>
      </c>
      <c r="F1339" s="46">
        <f>C1339</f>
        <v>192</v>
      </c>
    </row>
    <row r="1340" spans="1:6">
      <c r="A1340" s="39" t="s">
        <v>1923</v>
      </c>
      <c r="C1340" s="47"/>
      <c r="F1340" s="47"/>
    </row>
    <row r="1341" spans="1:6" ht="17.25">
      <c r="A1341" s="39" t="s">
        <v>1923</v>
      </c>
      <c r="C1341" s="48" t="s">
        <v>1910</v>
      </c>
      <c r="F1341" s="48" t="str">
        <f>C1341</f>
        <v>CX80-002500-11-P-KIT FRAME,AEC APC BASE</v>
      </c>
    </row>
    <row r="1342" spans="1:6">
      <c r="A1342" s="39" t="s">
        <v>1923</v>
      </c>
      <c r="C1342" s="47"/>
      <c r="F1342" s="47"/>
    </row>
    <row r="1343" spans="1:6" ht="55.5">
      <c r="A1343" s="39" t="s">
        <v>1923</v>
      </c>
      <c r="C1343" s="50" t="s">
        <v>1928</v>
      </c>
      <c r="F1343" s="50" t="str">
        <f>C1343</f>
        <v>JJFK25010270-1/2</v>
      </c>
    </row>
    <row r="1344" spans="1:6" ht="24.6" customHeight="1">
      <c r="A1344" s="39" t="s">
        <v>1923</v>
      </c>
    </row>
    <row r="1345" spans="1:6" ht="24.6" customHeight="1">
      <c r="A1345" s="39" t="s">
        <v>1933</v>
      </c>
      <c r="C1345" s="54" t="s">
        <v>1465</v>
      </c>
      <c r="F1345" s="54" t="str">
        <f>C1345</f>
        <v>2026-03</v>
      </c>
    </row>
    <row r="1346" spans="1:6" ht="130.9" customHeight="1">
      <c r="A1346" s="39" t="s">
        <v>1932</v>
      </c>
      <c r="C1346" s="46">
        <v>193</v>
      </c>
      <c r="D1346" s="49"/>
      <c r="E1346" s="49"/>
      <c r="F1346" s="46">
        <f>C1346</f>
        <v>193</v>
      </c>
    </row>
    <row r="1347" spans="1:6">
      <c r="A1347" s="39" t="s">
        <v>1932</v>
      </c>
      <c r="C1347" s="47"/>
      <c r="F1347" s="47"/>
    </row>
    <row r="1348" spans="1:6" ht="17.25">
      <c r="A1348" s="39" t="s">
        <v>1932</v>
      </c>
      <c r="C1348" s="48" t="s">
        <v>1910</v>
      </c>
      <c r="F1348" s="48" t="str">
        <f>C1348</f>
        <v>CX80-002500-11-P-KIT FRAME,AEC APC BASE</v>
      </c>
    </row>
    <row r="1349" spans="1:6">
      <c r="A1349" s="39" t="s">
        <v>1932</v>
      </c>
      <c r="C1349" s="47"/>
      <c r="F1349" s="47"/>
    </row>
    <row r="1350" spans="1:6" ht="55.5">
      <c r="A1350" s="39" t="s">
        <v>1932</v>
      </c>
      <c r="C1350" s="50" t="s">
        <v>1930</v>
      </c>
      <c r="F1350" s="50" t="str">
        <f>C1350</f>
        <v>JJFK25010270-2/2</v>
      </c>
    </row>
    <row r="1351" spans="1:6" ht="24" customHeight="1">
      <c r="A1351" s="39" t="s">
        <v>1932</v>
      </c>
    </row>
    <row r="1352" spans="1:6" ht="25.15" customHeight="1">
      <c r="A1352" s="39" t="s">
        <v>1932</v>
      </c>
      <c r="C1352" s="54" t="s">
        <v>1465</v>
      </c>
      <c r="F1352" s="54" t="str">
        <f>C1352</f>
        <v>2026-03</v>
      </c>
    </row>
    <row r="1353" spans="1:6" ht="130.9" customHeight="1">
      <c r="A1353" s="39" t="s">
        <v>1932</v>
      </c>
      <c r="C1353" s="46">
        <v>194</v>
      </c>
      <c r="F1353" s="46">
        <f>C1353</f>
        <v>194</v>
      </c>
    </row>
    <row r="1354" spans="1:6">
      <c r="A1354" s="39" t="s">
        <v>1932</v>
      </c>
      <c r="C1354" s="47"/>
      <c r="F1354" s="47"/>
    </row>
    <row r="1355" spans="1:6" ht="17.25">
      <c r="A1355" s="39" t="s">
        <v>1932</v>
      </c>
      <c r="C1355" s="48" t="s">
        <v>1926</v>
      </c>
      <c r="F1355" s="48" t="str">
        <f>C1355</f>
        <v>CX80-002447-11-P-KIT FRAME,AECAPC CONT</v>
      </c>
    </row>
    <row r="1356" spans="1:6">
      <c r="A1356" s="39" t="s">
        <v>1932</v>
      </c>
      <c r="C1356" s="47"/>
      <c r="F1356" s="47"/>
    </row>
    <row r="1357" spans="1:6" ht="55.5">
      <c r="A1357" s="39" t="s">
        <v>1932</v>
      </c>
      <c r="C1357" s="50" t="s">
        <v>1931</v>
      </c>
      <c r="F1357" s="50" t="str">
        <f>C1357</f>
        <v>JJFK25010271-1/7</v>
      </c>
    </row>
    <row r="1358" spans="1:6" ht="24.6" customHeight="1">
      <c r="A1358" s="39" t="s">
        <v>1932</v>
      </c>
    </row>
    <row r="1359" spans="1:6" ht="24.6" customHeight="1">
      <c r="A1359" s="39" t="s">
        <v>1935</v>
      </c>
      <c r="C1359" s="54" t="s">
        <v>1465</v>
      </c>
      <c r="F1359" s="54" t="str">
        <f>C1359</f>
        <v>2026-03</v>
      </c>
    </row>
    <row r="1360" spans="1:6" ht="130.9" customHeight="1">
      <c r="A1360" s="39" t="s">
        <v>1934</v>
      </c>
      <c r="C1360" s="46">
        <v>195</v>
      </c>
      <c r="D1360" s="49"/>
      <c r="E1360" s="49"/>
      <c r="F1360" s="46">
        <f>C1360</f>
        <v>195</v>
      </c>
    </row>
    <row r="1361" spans="1:6">
      <c r="A1361" s="39" t="s">
        <v>1934</v>
      </c>
      <c r="C1361" s="47"/>
      <c r="F1361" s="47"/>
    </row>
    <row r="1362" spans="1:6" ht="17.25">
      <c r="A1362" s="39" t="s">
        <v>1934</v>
      </c>
      <c r="C1362" s="48" t="s">
        <v>1926</v>
      </c>
      <c r="F1362" s="48" t="str">
        <f>C1362</f>
        <v>CX80-002447-11-P-KIT FRAME,AECAPC CONT</v>
      </c>
    </row>
    <row r="1363" spans="1:6">
      <c r="A1363" s="39" t="s">
        <v>1934</v>
      </c>
      <c r="C1363" s="47"/>
      <c r="F1363" s="47"/>
    </row>
    <row r="1364" spans="1:6" ht="55.5">
      <c r="A1364" s="39" t="s">
        <v>1934</v>
      </c>
      <c r="C1364" s="50" t="s">
        <v>1936</v>
      </c>
      <c r="F1364" s="50" t="str">
        <f>C1364</f>
        <v>JJFK25010271-2/7</v>
      </c>
    </row>
    <row r="1365" spans="1:6" ht="24" customHeight="1">
      <c r="A1365" s="39" t="s">
        <v>1934</v>
      </c>
    </row>
    <row r="1366" spans="1:6" ht="25.15" customHeight="1">
      <c r="A1366" s="39" t="s">
        <v>1934</v>
      </c>
      <c r="C1366" s="54" t="s">
        <v>1465</v>
      </c>
      <c r="F1366" s="54" t="str">
        <f>C1366</f>
        <v>2026-03</v>
      </c>
    </row>
    <row r="1367" spans="1:6" ht="130.9" customHeight="1">
      <c r="A1367" s="39" t="s">
        <v>1934</v>
      </c>
      <c r="C1367" s="46">
        <v>196</v>
      </c>
      <c r="F1367" s="46">
        <f>C1367</f>
        <v>196</v>
      </c>
    </row>
    <row r="1368" spans="1:6">
      <c r="A1368" s="39" t="s">
        <v>1934</v>
      </c>
      <c r="C1368" s="47"/>
      <c r="F1368" s="47"/>
    </row>
    <row r="1369" spans="1:6" ht="17.25">
      <c r="A1369" s="39" t="s">
        <v>1934</v>
      </c>
      <c r="C1369" s="48" t="s">
        <v>1926</v>
      </c>
      <c r="F1369" s="48" t="str">
        <f>C1369</f>
        <v>CX80-002447-11-P-KIT FRAME,AECAPC CONT</v>
      </c>
    </row>
    <row r="1370" spans="1:6">
      <c r="A1370" s="39" t="s">
        <v>1934</v>
      </c>
      <c r="C1370" s="47"/>
      <c r="F1370" s="47"/>
    </row>
    <row r="1371" spans="1:6" ht="55.5">
      <c r="A1371" s="39" t="s">
        <v>1934</v>
      </c>
      <c r="C1371" s="50" t="s">
        <v>1937</v>
      </c>
      <c r="F1371" s="50" t="str">
        <f>C1371</f>
        <v>JJFK25010271-3/7</v>
      </c>
    </row>
    <row r="1372" spans="1:6" ht="24.6" customHeight="1">
      <c r="A1372" s="39" t="s">
        <v>1934</v>
      </c>
    </row>
    <row r="1373" spans="1:6" ht="24.6" customHeight="1">
      <c r="A1373" s="39" t="s">
        <v>1939</v>
      </c>
      <c r="C1373" s="54" t="s">
        <v>1465</v>
      </c>
      <c r="F1373" s="54" t="str">
        <f>C1373</f>
        <v>2026-03</v>
      </c>
    </row>
    <row r="1374" spans="1:6" ht="130.9" customHeight="1">
      <c r="A1374" s="39" t="s">
        <v>1938</v>
      </c>
      <c r="C1374" s="46">
        <v>197</v>
      </c>
      <c r="D1374" s="49"/>
      <c r="E1374" s="49"/>
      <c r="F1374" s="46">
        <f>C1374</f>
        <v>197</v>
      </c>
    </row>
    <row r="1375" spans="1:6">
      <c r="A1375" s="39" t="s">
        <v>1938</v>
      </c>
      <c r="C1375" s="47"/>
      <c r="F1375" s="47"/>
    </row>
    <row r="1376" spans="1:6" ht="17.25">
      <c r="A1376" s="39" t="s">
        <v>1938</v>
      </c>
      <c r="C1376" s="48" t="s">
        <v>1926</v>
      </c>
      <c r="F1376" s="48" t="str">
        <f>C1376</f>
        <v>CX80-002447-11-P-KIT FRAME,AECAPC CONT</v>
      </c>
    </row>
    <row r="1377" spans="1:6">
      <c r="A1377" s="39" t="s">
        <v>1938</v>
      </c>
      <c r="C1377" s="47"/>
      <c r="F1377" s="47"/>
    </row>
    <row r="1378" spans="1:6" ht="55.5">
      <c r="A1378" s="39" t="s">
        <v>1938</v>
      </c>
      <c r="C1378" s="50" t="s">
        <v>1940</v>
      </c>
      <c r="F1378" s="50" t="str">
        <f>C1378</f>
        <v>JJFK25010271-4/7</v>
      </c>
    </row>
    <row r="1379" spans="1:6" ht="24" customHeight="1">
      <c r="A1379" s="39" t="s">
        <v>1938</v>
      </c>
    </row>
    <row r="1380" spans="1:6" ht="25.15" customHeight="1">
      <c r="A1380" s="39" t="s">
        <v>1938</v>
      </c>
      <c r="C1380" s="54" t="s">
        <v>1465</v>
      </c>
      <c r="F1380" s="54" t="str">
        <f>C1380</f>
        <v>2026-03</v>
      </c>
    </row>
    <row r="1381" spans="1:6" ht="130.9" customHeight="1">
      <c r="A1381" s="39" t="s">
        <v>1938</v>
      </c>
      <c r="C1381" s="46">
        <v>198</v>
      </c>
      <c r="F1381" s="46">
        <f>C1381</f>
        <v>198</v>
      </c>
    </row>
    <row r="1382" spans="1:6">
      <c r="A1382" s="39" t="s">
        <v>1938</v>
      </c>
      <c r="C1382" s="47"/>
      <c r="F1382" s="47"/>
    </row>
    <row r="1383" spans="1:6" ht="17.25">
      <c r="A1383" s="39" t="s">
        <v>1938</v>
      </c>
      <c r="C1383" s="48" t="s">
        <v>1926</v>
      </c>
      <c r="F1383" s="48" t="str">
        <f>C1383</f>
        <v>CX80-002447-11-P-KIT FRAME,AECAPC CONT</v>
      </c>
    </row>
    <row r="1384" spans="1:6">
      <c r="A1384" s="39" t="s">
        <v>1938</v>
      </c>
      <c r="C1384" s="47"/>
      <c r="F1384" s="47"/>
    </row>
    <row r="1385" spans="1:6" ht="55.5">
      <c r="A1385" s="39" t="s">
        <v>1938</v>
      </c>
      <c r="C1385" s="50" t="s">
        <v>1941</v>
      </c>
      <c r="F1385" s="50" t="str">
        <f>C1385</f>
        <v>JJFK25010271-5/7</v>
      </c>
    </row>
    <row r="1386" spans="1:6" ht="24.6" customHeight="1">
      <c r="A1386" s="39" t="s">
        <v>1938</v>
      </c>
    </row>
    <row r="1387" spans="1:6" ht="24.6" customHeight="1">
      <c r="A1387" s="39" t="s">
        <v>1943</v>
      </c>
      <c r="C1387" s="54" t="s">
        <v>1465</v>
      </c>
      <c r="F1387" s="54" t="str">
        <f>C1387</f>
        <v>2026-03</v>
      </c>
    </row>
    <row r="1388" spans="1:6" ht="130.9" customHeight="1">
      <c r="A1388" s="39" t="s">
        <v>1942</v>
      </c>
      <c r="C1388" s="46">
        <v>199</v>
      </c>
      <c r="D1388" s="49"/>
      <c r="E1388" s="49"/>
      <c r="F1388" s="46">
        <f>C1388</f>
        <v>199</v>
      </c>
    </row>
    <row r="1389" spans="1:6">
      <c r="A1389" s="39" t="s">
        <v>1942</v>
      </c>
      <c r="C1389" s="47"/>
      <c r="F1389" s="47"/>
    </row>
    <row r="1390" spans="1:6" ht="17.25">
      <c r="A1390" s="39" t="s">
        <v>1942</v>
      </c>
      <c r="C1390" s="48" t="s">
        <v>1922</v>
      </c>
      <c r="F1390" s="48" t="str">
        <f>C1390</f>
        <v>CX80-002447-11-P-KIT FRAME,AECAPC CONT</v>
      </c>
    </row>
    <row r="1391" spans="1:6">
      <c r="A1391" s="39" t="s">
        <v>1942</v>
      </c>
      <c r="C1391" s="47"/>
      <c r="F1391" s="47"/>
    </row>
    <row r="1392" spans="1:6" ht="55.5">
      <c r="A1392" s="39" t="s">
        <v>1942</v>
      </c>
      <c r="C1392" s="50" t="s">
        <v>1944</v>
      </c>
      <c r="F1392" s="50" t="str">
        <f>C1392</f>
        <v>JJFK25010271-6/7</v>
      </c>
    </row>
    <row r="1393" spans="1:6" ht="24" customHeight="1">
      <c r="A1393" s="39" t="s">
        <v>1942</v>
      </c>
    </row>
    <row r="1394" spans="1:6" ht="25.15" customHeight="1">
      <c r="A1394" s="39" t="s">
        <v>1942</v>
      </c>
      <c r="C1394" s="54" t="s">
        <v>1465</v>
      </c>
      <c r="F1394" s="54" t="str">
        <f>C1394</f>
        <v>2026-03</v>
      </c>
    </row>
    <row r="1395" spans="1:6" ht="130.9" customHeight="1">
      <c r="A1395" s="39" t="s">
        <v>1942</v>
      </c>
      <c r="C1395" s="46">
        <v>200</v>
      </c>
      <c r="F1395" s="46">
        <f>C1395</f>
        <v>200</v>
      </c>
    </row>
    <row r="1396" spans="1:6">
      <c r="A1396" s="39" t="s">
        <v>1942</v>
      </c>
      <c r="C1396" s="47"/>
      <c r="F1396" s="47"/>
    </row>
    <row r="1397" spans="1:6" ht="17.25">
      <c r="A1397" s="39" t="s">
        <v>1942</v>
      </c>
      <c r="C1397" s="48" t="s">
        <v>1922</v>
      </c>
      <c r="F1397" s="48" t="str">
        <f>C1397</f>
        <v>CX80-002447-11-P-KIT FRAME,AECAPC CONT</v>
      </c>
    </row>
    <row r="1398" spans="1:6">
      <c r="A1398" s="39" t="s">
        <v>1942</v>
      </c>
      <c r="C1398" s="47"/>
      <c r="F1398" s="47"/>
    </row>
    <row r="1399" spans="1:6" ht="55.5">
      <c r="A1399" s="39" t="s">
        <v>1942</v>
      </c>
      <c r="C1399" s="50" t="s">
        <v>1945</v>
      </c>
      <c r="F1399" s="50" t="str">
        <f>C1399</f>
        <v>JJFK25010271-7/7</v>
      </c>
    </row>
    <row r="1400" spans="1:6" ht="24.6" customHeight="1">
      <c r="A1400" s="39" t="s">
        <v>1942</v>
      </c>
    </row>
    <row r="1401" spans="1:6" ht="24.6" customHeight="1">
      <c r="A1401" s="39" t="s">
        <v>1947</v>
      </c>
      <c r="C1401" s="54" t="s">
        <v>1465</v>
      </c>
      <c r="F1401" s="54" t="str">
        <f>C1401</f>
        <v>2026-03</v>
      </c>
    </row>
    <row r="1402" spans="1:6" ht="130.9" customHeight="1">
      <c r="A1402" s="39" t="s">
        <v>1946</v>
      </c>
      <c r="C1402" s="46">
        <v>201</v>
      </c>
      <c r="D1402" s="49"/>
      <c r="E1402" s="49"/>
      <c r="F1402" s="46">
        <f>C1402</f>
        <v>201</v>
      </c>
    </row>
    <row r="1403" spans="1:6">
      <c r="A1403" s="39" t="s">
        <v>1946</v>
      </c>
      <c r="C1403" s="47"/>
      <c r="F1403" s="47"/>
    </row>
    <row r="1404" spans="1:6" ht="17.25">
      <c r="A1404" s="39" t="s">
        <v>1946</v>
      </c>
      <c r="C1404" s="48" t="s">
        <v>1926</v>
      </c>
      <c r="F1404" s="48" t="str">
        <f>C1404</f>
        <v>CX80-002447-11-P-KIT FRAME,AECAPC CONT</v>
      </c>
    </row>
    <row r="1405" spans="1:6">
      <c r="A1405" s="39" t="s">
        <v>1946</v>
      </c>
      <c r="C1405" s="47"/>
      <c r="F1405" s="47"/>
    </row>
    <row r="1406" spans="1:6" ht="55.5">
      <c r="A1406" s="39" t="s">
        <v>1946</v>
      </c>
      <c r="C1406" s="50" t="s">
        <v>1948</v>
      </c>
      <c r="F1406" s="50" t="str">
        <f>C1406</f>
        <v>JJFK25010209-1/3</v>
      </c>
    </row>
    <row r="1407" spans="1:6" ht="24" customHeight="1">
      <c r="A1407" s="39" t="s">
        <v>1946</v>
      </c>
    </row>
    <row r="1408" spans="1:6" ht="25.15" customHeight="1">
      <c r="A1408" s="39" t="s">
        <v>1946</v>
      </c>
      <c r="C1408" s="54" t="s">
        <v>1465</v>
      </c>
      <c r="F1408" s="54" t="str">
        <f>C1408</f>
        <v>2026-03</v>
      </c>
    </row>
    <row r="1409" spans="1:6" ht="130.9" customHeight="1">
      <c r="A1409" s="39" t="s">
        <v>1946</v>
      </c>
      <c r="C1409" s="46">
        <v>202</v>
      </c>
      <c r="F1409" s="46">
        <f>C1409</f>
        <v>202</v>
      </c>
    </row>
    <row r="1410" spans="1:6">
      <c r="A1410" s="39" t="s">
        <v>1946</v>
      </c>
      <c r="C1410" s="47"/>
      <c r="F1410" s="47"/>
    </row>
    <row r="1411" spans="1:6" ht="17.25">
      <c r="A1411" s="39" t="s">
        <v>1946</v>
      </c>
      <c r="C1411" s="48" t="s">
        <v>1922</v>
      </c>
      <c r="F1411" s="48" t="str">
        <f>C1411</f>
        <v>CX80-002447-11-P-KIT FRAME,AECAPC CONT</v>
      </c>
    </row>
    <row r="1412" spans="1:6">
      <c r="A1412" s="39" t="s">
        <v>1946</v>
      </c>
      <c r="C1412" s="47"/>
      <c r="F1412" s="47"/>
    </row>
    <row r="1413" spans="1:6" ht="55.5">
      <c r="A1413" s="39" t="s">
        <v>1946</v>
      </c>
      <c r="C1413" s="50" t="s">
        <v>1949</v>
      </c>
      <c r="F1413" s="50" t="str">
        <f>C1413</f>
        <v>JJFK25010209-2/3</v>
      </c>
    </row>
    <row r="1414" spans="1:6" ht="24.6" customHeight="1">
      <c r="A1414" s="39" t="s">
        <v>1946</v>
      </c>
    </row>
    <row r="1415" spans="1:6" ht="24.6" customHeight="1">
      <c r="A1415" s="39" t="s">
        <v>1951</v>
      </c>
      <c r="C1415" s="54" t="s">
        <v>1465</v>
      </c>
      <c r="F1415" s="54" t="str">
        <f>C1415</f>
        <v>2026-03</v>
      </c>
    </row>
    <row r="1416" spans="1:6" ht="130.9" customHeight="1">
      <c r="A1416" s="39" t="s">
        <v>1950</v>
      </c>
      <c r="C1416" s="46">
        <v>203</v>
      </c>
      <c r="D1416" s="49"/>
      <c r="E1416" s="49"/>
      <c r="F1416" s="46">
        <f>C1416</f>
        <v>203</v>
      </c>
    </row>
    <row r="1417" spans="1:6">
      <c r="A1417" s="39" t="s">
        <v>1950</v>
      </c>
      <c r="C1417" s="47"/>
      <c r="F1417" s="47"/>
    </row>
    <row r="1418" spans="1:6" ht="17.25">
      <c r="A1418" s="39" t="s">
        <v>1950</v>
      </c>
      <c r="C1418" s="48" t="s">
        <v>1922</v>
      </c>
      <c r="F1418" s="48" t="str">
        <f>C1418</f>
        <v>CX80-002447-11-P-KIT FRAME,AECAPC CONT</v>
      </c>
    </row>
    <row r="1419" spans="1:6">
      <c r="A1419" s="39" t="s">
        <v>1950</v>
      </c>
      <c r="C1419" s="47"/>
      <c r="F1419" s="47"/>
    </row>
    <row r="1420" spans="1:6" ht="55.5">
      <c r="A1420" s="39" t="s">
        <v>1950</v>
      </c>
      <c r="C1420" s="50" t="s">
        <v>1952</v>
      </c>
      <c r="F1420" s="50" t="str">
        <f>C1420</f>
        <v>JJFK25010209-3/3</v>
      </c>
    </row>
    <row r="1421" spans="1:6" ht="24" customHeight="1">
      <c r="A1421" s="39" t="s">
        <v>1950</v>
      </c>
    </row>
    <row r="1422" spans="1:6" ht="25.15" customHeight="1">
      <c r="A1422" s="39" t="s">
        <v>1950</v>
      </c>
      <c r="C1422" s="54" t="s">
        <v>1465</v>
      </c>
      <c r="F1422" s="54" t="str">
        <f>C1422</f>
        <v>2026-03</v>
      </c>
    </row>
    <row r="1423" spans="1:6" ht="130.9" customHeight="1">
      <c r="A1423" s="39" t="s">
        <v>1950</v>
      </c>
      <c r="C1423" s="46">
        <v>204</v>
      </c>
      <c r="F1423" s="46">
        <f>C1423</f>
        <v>204</v>
      </c>
    </row>
    <row r="1424" spans="1:6">
      <c r="A1424" s="39" t="s">
        <v>1950</v>
      </c>
      <c r="C1424" s="47"/>
      <c r="F1424" s="47"/>
    </row>
    <row r="1425" spans="1:6" ht="17.25">
      <c r="A1425" s="39" t="s">
        <v>1950</v>
      </c>
      <c r="C1425" s="48" t="s">
        <v>737</v>
      </c>
      <c r="F1425" s="48" t="str">
        <f>C1425</f>
        <v>X5U80-000168-11 P-KIT LLM2-SIDE STEP VTC</v>
      </c>
    </row>
    <row r="1426" spans="1:6">
      <c r="A1426" s="39" t="s">
        <v>1950</v>
      </c>
      <c r="C1426" s="47"/>
      <c r="F1426" s="47"/>
    </row>
    <row r="1427" spans="1:6" ht="55.5">
      <c r="A1427" s="39" t="s">
        <v>1950</v>
      </c>
      <c r="C1427" s="50" t="s">
        <v>2140</v>
      </c>
      <c r="F1427" s="50" t="str">
        <f>C1427</f>
        <v>JJFK25010384</v>
      </c>
    </row>
    <row r="1428" spans="1:6" ht="24.6" customHeight="1">
      <c r="A1428" s="39" t="s">
        <v>1950</v>
      </c>
    </row>
    <row r="1429" spans="1:6" ht="24.6" customHeight="1">
      <c r="A1429" s="39" t="s">
        <v>2139</v>
      </c>
      <c r="C1429" s="54" t="s">
        <v>1465</v>
      </c>
      <c r="F1429" s="54" t="str">
        <f>C1429</f>
        <v>2026-03</v>
      </c>
    </row>
    <row r="1430" spans="1:6" ht="130.9" customHeight="1">
      <c r="A1430" s="39" t="s">
        <v>2138</v>
      </c>
      <c r="C1430" s="46">
        <v>205</v>
      </c>
      <c r="D1430" s="49"/>
      <c r="E1430" s="49"/>
      <c r="F1430" s="46">
        <f>C1430</f>
        <v>205</v>
      </c>
    </row>
    <row r="1431" spans="1:6">
      <c r="A1431" s="39" t="s">
        <v>2138</v>
      </c>
      <c r="C1431" s="47"/>
      <c r="F1431" s="47"/>
    </row>
    <row r="1432" spans="1:6" ht="17.25">
      <c r="A1432" s="39" t="s">
        <v>2138</v>
      </c>
      <c r="C1432" s="48" t="s">
        <v>875</v>
      </c>
      <c r="F1432" s="48" t="str">
        <f>C1432</f>
        <v>CX29-000006-14P4-P-KIT LLM-SIDE STEP VTH</v>
      </c>
    </row>
    <row r="1433" spans="1:6">
      <c r="A1433" s="39" t="s">
        <v>2138</v>
      </c>
      <c r="C1433" s="47"/>
      <c r="F1433" s="47"/>
    </row>
    <row r="1434" spans="1:6" ht="55.5">
      <c r="A1434" s="39" t="s">
        <v>2138</v>
      </c>
      <c r="C1434" s="50" t="s">
        <v>2141</v>
      </c>
      <c r="F1434" s="50" t="str">
        <f>C1434</f>
        <v>JJFK25010385</v>
      </c>
    </row>
    <row r="1435" spans="1:6" ht="24" customHeight="1">
      <c r="A1435" s="39" t="s">
        <v>2138</v>
      </c>
    </row>
    <row r="1436" spans="1:6" ht="25.15" customHeight="1">
      <c r="A1436" s="39" t="s">
        <v>2138</v>
      </c>
      <c r="C1436" s="54" t="s">
        <v>1465</v>
      </c>
      <c r="F1436" s="54" t="str">
        <f>C1436</f>
        <v>2026-03</v>
      </c>
    </row>
    <row r="1437" spans="1:6" ht="130.9" customHeight="1">
      <c r="A1437" s="39" t="s">
        <v>2138</v>
      </c>
      <c r="C1437" s="46">
        <v>206</v>
      </c>
      <c r="F1437" s="46">
        <f>C1437</f>
        <v>206</v>
      </c>
    </row>
    <row r="1438" spans="1:6">
      <c r="A1438" s="39" t="s">
        <v>2138</v>
      </c>
      <c r="C1438" s="47"/>
      <c r="F1438" s="47"/>
    </row>
    <row r="1439" spans="1:6" ht="17.25">
      <c r="A1439" s="39" t="s">
        <v>2138</v>
      </c>
      <c r="C1439" s="48" t="s">
        <v>1913</v>
      </c>
      <c r="F1439" s="48" t="str">
        <f>C1439</f>
        <v>CX80-002500-11-P-KIT FRAME,AEC APC BASE</v>
      </c>
    </row>
    <row r="1440" spans="1:6">
      <c r="A1440" s="39" t="s">
        <v>2138</v>
      </c>
      <c r="C1440" s="47"/>
      <c r="F1440" s="47"/>
    </row>
    <row r="1441" spans="1:6" ht="55.5">
      <c r="A1441" s="39" t="s">
        <v>2138</v>
      </c>
      <c r="C1441" s="50" t="s">
        <v>2142</v>
      </c>
      <c r="F1441" s="50" t="str">
        <f>C1441</f>
        <v>JJFK25010595</v>
      </c>
    </row>
    <row r="1442" spans="1:6" ht="24.6" customHeight="1">
      <c r="A1442" s="39" t="s">
        <v>2138</v>
      </c>
    </row>
  </sheetData>
  <phoneticPr fontId="1"/>
  <printOptions horizontalCentered="1" verticalCentered="1"/>
  <pageMargins left="0" right="0" top="0" bottom="0" header="0.31496062992125984" footer="0.31496062992125984"/>
  <pageSetup paperSize="9" orientation="landscape" r:id="rId1"/>
  <rowBreaks count="18" manualBreakCount="18">
    <brk id="350" min="1" max="6" man="1"/>
    <brk id="364" min="1" max="6" man="1"/>
    <brk id="378" min="1" max="6" man="1"/>
    <brk id="392" min="1" max="6" man="1"/>
    <brk id="406" min="1" max="6" man="1"/>
    <brk id="420" min="1" max="6" man="1"/>
    <brk id="434" min="1" max="6" man="1"/>
    <brk id="448" min="1" max="6" man="1"/>
    <brk id="462" min="1" max="6" man="1"/>
    <brk id="476" min="1" max="6" man="1"/>
    <brk id="490" min="1" max="6" man="1"/>
    <brk id="560" min="1" max="6" man="1"/>
    <brk id="574" min="1" max="6" man="1"/>
    <brk id="588" min="1" max="6" man="1"/>
    <brk id="602" min="1" max="6" man="1"/>
    <brk id="616" min="1" max="6" man="1"/>
    <brk id="630" min="1" max="6" man="1"/>
    <brk id="644" min="1" max="6"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60A44-C9CB-452E-B456-495ADC4A4B9B}">
  <sheetPr codeName="Sheet7"/>
  <dimension ref="A1:F2086"/>
  <sheetViews>
    <sheetView tabSelected="1" zoomScale="85" zoomScaleNormal="85" zoomScaleSheetLayoutView="75" workbookViewId="0">
      <selection activeCell="C4" sqref="C4"/>
    </sheetView>
  </sheetViews>
  <sheetFormatPr defaultColWidth="8.75" defaultRowHeight="13.5"/>
  <cols>
    <col min="1" max="1" width="9.75" style="39" bestFit="1" customWidth="1"/>
    <col min="2" max="2" width="4.125" style="39" customWidth="1"/>
    <col min="3" max="3" width="57.875" style="39" bestFit="1" customWidth="1"/>
    <col min="4" max="5" width="4.375" style="39" customWidth="1"/>
    <col min="6" max="6" width="57.875" style="39" bestFit="1" customWidth="1"/>
    <col min="7" max="7" width="4.125" style="39" customWidth="1"/>
    <col min="8" max="16384" width="8.75" style="39"/>
  </cols>
  <sheetData>
    <row r="1" spans="1:6" ht="24.6" customHeight="1">
      <c r="A1" s="39" t="s">
        <v>582</v>
      </c>
      <c r="C1" s="93" t="s">
        <v>1953</v>
      </c>
      <c r="F1" s="93" t="str">
        <f>C1</f>
        <v>2026-04</v>
      </c>
    </row>
    <row r="2" spans="1:6" ht="130.9" customHeight="1">
      <c r="A2" s="39" t="s">
        <v>581</v>
      </c>
      <c r="C2" s="94" t="s">
        <v>2063</v>
      </c>
      <c r="D2" s="95"/>
      <c r="E2" s="95"/>
      <c r="F2" s="94" t="str">
        <f>C2</f>
        <v>001</v>
      </c>
    </row>
    <row r="3" spans="1:6">
      <c r="A3" s="39" t="s">
        <v>581</v>
      </c>
      <c r="C3" s="96"/>
      <c r="F3" s="96"/>
    </row>
    <row r="4" spans="1:6" ht="17.25">
      <c r="A4" s="39" t="s">
        <v>581</v>
      </c>
      <c r="C4" s="97" t="s">
        <v>684</v>
      </c>
      <c r="F4" s="97" t="str">
        <f>C4</f>
        <v>5U80-000226-11-P-KIT LLM2-SIDE STEP 4LP</v>
      </c>
    </row>
    <row r="5" spans="1:6">
      <c r="A5" s="39" t="s">
        <v>581</v>
      </c>
      <c r="C5" s="96"/>
      <c r="F5" s="96"/>
    </row>
    <row r="6" spans="1:6" ht="55.5">
      <c r="A6" s="39" t="s">
        <v>581</v>
      </c>
      <c r="C6" s="98" t="s">
        <v>1954</v>
      </c>
      <c r="F6" s="98" t="str">
        <f>C6</f>
        <v>JJFK25008650-1/2</v>
      </c>
    </row>
    <row r="7" spans="1:6" ht="24" customHeight="1">
      <c r="A7" s="39" t="s">
        <v>581</v>
      </c>
    </row>
    <row r="8" spans="1:6" ht="25.15" customHeight="1">
      <c r="A8" s="39" t="s">
        <v>581</v>
      </c>
      <c r="C8" s="93" t="s">
        <v>1953</v>
      </c>
      <c r="F8" s="93" t="str">
        <f>C8</f>
        <v>2026-04</v>
      </c>
    </row>
    <row r="9" spans="1:6" ht="130.9" customHeight="1">
      <c r="A9" s="39" t="s">
        <v>581</v>
      </c>
      <c r="C9" s="94" t="s">
        <v>2064</v>
      </c>
      <c r="F9" s="94" t="str">
        <f>C9</f>
        <v>002</v>
      </c>
    </row>
    <row r="10" spans="1:6">
      <c r="A10" s="39" t="s">
        <v>581</v>
      </c>
      <c r="C10" s="96"/>
      <c r="F10" s="96"/>
    </row>
    <row r="11" spans="1:6" ht="17.25">
      <c r="A11" s="39" t="s">
        <v>581</v>
      </c>
      <c r="C11" s="97" t="s">
        <v>628</v>
      </c>
      <c r="F11" s="97" t="str">
        <f>C11</f>
        <v>5U80-000226-11-P-KIT LLM2-SIDE STEP 4LP</v>
      </c>
    </row>
    <row r="12" spans="1:6">
      <c r="A12" s="39" t="s">
        <v>581</v>
      </c>
      <c r="C12" s="96"/>
      <c r="F12" s="96"/>
    </row>
    <row r="13" spans="1:6" ht="55.5">
      <c r="A13" s="39" t="s">
        <v>581</v>
      </c>
      <c r="C13" s="98" t="s">
        <v>1955</v>
      </c>
      <c r="F13" s="98" t="str">
        <f>C13</f>
        <v>JJFK25008650-2/2</v>
      </c>
    </row>
    <row r="14" spans="1:6" ht="24.6" customHeight="1">
      <c r="A14" s="39" t="s">
        <v>581</v>
      </c>
    </row>
    <row r="15" spans="1:6" ht="24.6" customHeight="1">
      <c r="A15" s="39" t="s">
        <v>583</v>
      </c>
      <c r="C15" s="93" t="s">
        <v>1953</v>
      </c>
      <c r="F15" s="93" t="str">
        <f>C15</f>
        <v>2026-04</v>
      </c>
    </row>
    <row r="16" spans="1:6" ht="130.9" customHeight="1">
      <c r="A16" s="39" t="s">
        <v>273</v>
      </c>
      <c r="C16" s="94" t="s">
        <v>2065</v>
      </c>
      <c r="D16" s="95"/>
      <c r="E16" s="95"/>
      <c r="F16" s="94" t="str">
        <f>C16</f>
        <v>003</v>
      </c>
    </row>
    <row r="17" spans="1:6">
      <c r="A17" s="39" t="s">
        <v>273</v>
      </c>
      <c r="C17" s="96"/>
      <c r="F17" s="96"/>
    </row>
    <row r="18" spans="1:6" ht="17.25">
      <c r="A18" s="39" t="s">
        <v>273</v>
      </c>
      <c r="C18" s="97" t="s">
        <v>682</v>
      </c>
      <c r="F18" s="97" t="str">
        <f>C18</f>
        <v>5U80-000224-11-P-KIT LLM1-SIDE STEP 4LP</v>
      </c>
    </row>
    <row r="19" spans="1:6">
      <c r="A19" s="39" t="s">
        <v>273</v>
      </c>
      <c r="C19" s="96"/>
      <c r="F19" s="96"/>
    </row>
    <row r="20" spans="1:6" ht="55.5">
      <c r="A20" s="39" t="s">
        <v>273</v>
      </c>
      <c r="C20" s="98" t="s">
        <v>1956</v>
      </c>
      <c r="F20" s="98" t="str">
        <f>C20</f>
        <v>JJFK25008652-1/3</v>
      </c>
    </row>
    <row r="21" spans="1:6" ht="24" customHeight="1">
      <c r="A21" s="39" t="s">
        <v>273</v>
      </c>
    </row>
    <row r="22" spans="1:6" ht="25.15" customHeight="1">
      <c r="A22" s="39" t="s">
        <v>273</v>
      </c>
      <c r="C22" s="93" t="s">
        <v>1953</v>
      </c>
      <c r="F22" s="93" t="str">
        <f>C22</f>
        <v>2026-04</v>
      </c>
    </row>
    <row r="23" spans="1:6" ht="130.9" customHeight="1">
      <c r="A23" s="39" t="s">
        <v>273</v>
      </c>
      <c r="C23" s="94" t="s">
        <v>2066</v>
      </c>
      <c r="F23" s="94" t="str">
        <f>C23</f>
        <v>004</v>
      </c>
    </row>
    <row r="24" spans="1:6">
      <c r="A24" s="39" t="s">
        <v>273</v>
      </c>
      <c r="C24" s="96"/>
      <c r="F24" s="96"/>
    </row>
    <row r="25" spans="1:6" ht="17.25">
      <c r="A25" s="39" t="s">
        <v>273</v>
      </c>
      <c r="C25" s="97" t="s">
        <v>625</v>
      </c>
      <c r="F25" s="97" t="str">
        <f>C25</f>
        <v>5U80-000224-11-P-KIT LLM1-SIDE STEP 4LP</v>
      </c>
    </row>
    <row r="26" spans="1:6">
      <c r="A26" s="39" t="s">
        <v>273</v>
      </c>
      <c r="C26" s="96"/>
      <c r="F26" s="96"/>
    </row>
    <row r="27" spans="1:6" ht="55.5">
      <c r="A27" s="39" t="s">
        <v>273</v>
      </c>
      <c r="C27" s="98" t="s">
        <v>1957</v>
      </c>
      <c r="F27" s="98" t="str">
        <f>C27</f>
        <v>JJFK25008652-2/3</v>
      </c>
    </row>
    <row r="28" spans="1:6" ht="24.6" customHeight="1">
      <c r="A28" s="39" t="s">
        <v>273</v>
      </c>
    </row>
    <row r="29" spans="1:6" ht="24.6" customHeight="1">
      <c r="A29" s="39" t="s">
        <v>586</v>
      </c>
      <c r="C29" s="93" t="s">
        <v>1953</v>
      </c>
      <c r="F29" s="93" t="str">
        <f>C29</f>
        <v>2026-04</v>
      </c>
    </row>
    <row r="30" spans="1:6" ht="130.9" customHeight="1">
      <c r="A30" s="39" t="s">
        <v>272</v>
      </c>
      <c r="C30" s="94" t="s">
        <v>2067</v>
      </c>
      <c r="D30" s="95"/>
      <c r="E30" s="95"/>
      <c r="F30" s="94" t="str">
        <f>C30</f>
        <v>005</v>
      </c>
    </row>
    <row r="31" spans="1:6">
      <c r="A31" s="39" t="s">
        <v>272</v>
      </c>
      <c r="C31" s="96"/>
      <c r="F31" s="96"/>
    </row>
    <row r="32" spans="1:6" ht="17.25">
      <c r="A32" s="39" t="s">
        <v>272</v>
      </c>
      <c r="C32" s="97" t="s">
        <v>625</v>
      </c>
      <c r="F32" s="97" t="str">
        <f>C32</f>
        <v>5U80-000224-11-P-KIT LLM1-SIDE STEP 4LP</v>
      </c>
    </row>
    <row r="33" spans="1:6">
      <c r="A33" s="39" t="s">
        <v>272</v>
      </c>
      <c r="C33" s="96"/>
      <c r="F33" s="96"/>
    </row>
    <row r="34" spans="1:6" ht="55.5">
      <c r="A34" s="39" t="s">
        <v>272</v>
      </c>
      <c r="C34" s="98" t="s">
        <v>1960</v>
      </c>
      <c r="F34" s="98" t="str">
        <f>C34</f>
        <v>JJFK25008652-3/3</v>
      </c>
    </row>
    <row r="35" spans="1:6" ht="24" customHeight="1">
      <c r="A35" s="39" t="s">
        <v>272</v>
      </c>
    </row>
    <row r="36" spans="1:6" ht="25.15" customHeight="1">
      <c r="A36" s="39" t="s">
        <v>272</v>
      </c>
      <c r="C36" s="93" t="s">
        <v>1953</v>
      </c>
      <c r="F36" s="93" t="str">
        <f>C36</f>
        <v>2026-04</v>
      </c>
    </row>
    <row r="37" spans="1:6" ht="130.9" customHeight="1">
      <c r="A37" s="39" t="s">
        <v>272</v>
      </c>
      <c r="C37" s="94" t="s">
        <v>2068</v>
      </c>
      <c r="F37" s="94" t="str">
        <f>C37</f>
        <v>006</v>
      </c>
    </row>
    <row r="38" spans="1:6">
      <c r="A38" s="39" t="s">
        <v>272</v>
      </c>
      <c r="C38" s="96"/>
      <c r="F38" s="96"/>
    </row>
    <row r="39" spans="1:6" ht="17.25">
      <c r="A39" s="39" t="s">
        <v>272</v>
      </c>
      <c r="C39" s="97" t="s">
        <v>736</v>
      </c>
      <c r="F39" s="97" t="str">
        <f>C39</f>
        <v>5U80-000154-12-P-KIT BOTTOM COR</v>
      </c>
    </row>
    <row r="40" spans="1:6">
      <c r="A40" s="39" t="s">
        <v>272</v>
      </c>
      <c r="C40" s="96"/>
      <c r="F40" s="96"/>
    </row>
    <row r="41" spans="1:6" ht="55.5">
      <c r="A41" s="39" t="s">
        <v>272</v>
      </c>
      <c r="C41" s="98" t="s">
        <v>1958</v>
      </c>
      <c r="F41" s="98" t="str">
        <f>C41</f>
        <v>JJFK25007948-1/4</v>
      </c>
    </row>
    <row r="42" spans="1:6" ht="24.6" customHeight="1">
      <c r="A42" s="39" t="s">
        <v>272</v>
      </c>
    </row>
    <row r="43" spans="1:6" ht="24.6" customHeight="1">
      <c r="A43" s="39" t="s">
        <v>591</v>
      </c>
      <c r="C43" s="93" t="s">
        <v>1953</v>
      </c>
      <c r="F43" s="93" t="str">
        <f>C43</f>
        <v>2026-04</v>
      </c>
    </row>
    <row r="44" spans="1:6" ht="130.9" customHeight="1">
      <c r="A44" s="39" t="s">
        <v>271</v>
      </c>
      <c r="C44" s="94" t="s">
        <v>2069</v>
      </c>
      <c r="D44" s="95"/>
      <c r="E44" s="95"/>
      <c r="F44" s="94" t="str">
        <f>C44</f>
        <v>007</v>
      </c>
    </row>
    <row r="45" spans="1:6">
      <c r="A45" s="39" t="s">
        <v>271</v>
      </c>
      <c r="C45" s="96"/>
      <c r="F45" s="96"/>
    </row>
    <row r="46" spans="1:6" ht="17.25">
      <c r="A46" s="39" t="s">
        <v>271</v>
      </c>
      <c r="C46" s="97" t="s">
        <v>270</v>
      </c>
      <c r="F46" s="97" t="str">
        <f>C46</f>
        <v>5U80-000154-12-P-KIT BOTTOM COR</v>
      </c>
    </row>
    <row r="47" spans="1:6">
      <c r="A47" s="39" t="s">
        <v>271</v>
      </c>
      <c r="C47" s="96"/>
      <c r="F47" s="96"/>
    </row>
    <row r="48" spans="1:6" ht="55.5">
      <c r="A48" s="39" t="s">
        <v>271</v>
      </c>
      <c r="C48" s="98" t="s">
        <v>1959</v>
      </c>
      <c r="F48" s="98" t="str">
        <f>C48</f>
        <v>JJFK25007948-2/4</v>
      </c>
    </row>
    <row r="49" spans="1:6" ht="24" customHeight="1">
      <c r="A49" s="39" t="s">
        <v>271</v>
      </c>
    </row>
    <row r="50" spans="1:6" ht="25.15" customHeight="1">
      <c r="A50" s="39" t="s">
        <v>271</v>
      </c>
      <c r="C50" s="93" t="s">
        <v>1953</v>
      </c>
      <c r="F50" s="93" t="str">
        <f>C50</f>
        <v>2026-04</v>
      </c>
    </row>
    <row r="51" spans="1:6" ht="130.9" customHeight="1">
      <c r="A51" s="39" t="s">
        <v>271</v>
      </c>
      <c r="C51" s="94" t="s">
        <v>2070</v>
      </c>
      <c r="F51" s="94" t="str">
        <f>C51</f>
        <v>008</v>
      </c>
    </row>
    <row r="52" spans="1:6">
      <c r="A52" s="39" t="s">
        <v>271</v>
      </c>
      <c r="C52" s="96"/>
      <c r="F52" s="96"/>
    </row>
    <row r="53" spans="1:6" ht="17.25">
      <c r="A53" s="39" t="s">
        <v>271</v>
      </c>
      <c r="C53" s="97" t="s">
        <v>270</v>
      </c>
      <c r="F53" s="97" t="str">
        <f>C53</f>
        <v>5U80-000154-12-P-KIT BOTTOM COR</v>
      </c>
    </row>
    <row r="54" spans="1:6">
      <c r="A54" s="39" t="s">
        <v>271</v>
      </c>
      <c r="C54" s="96"/>
      <c r="F54" s="96"/>
    </row>
    <row r="55" spans="1:6" ht="55.5">
      <c r="A55" s="39" t="s">
        <v>271</v>
      </c>
      <c r="C55" s="98" t="s">
        <v>1961</v>
      </c>
      <c r="F55" s="98" t="str">
        <f>C55</f>
        <v>JJFK25007948-3/4</v>
      </c>
    </row>
    <row r="56" spans="1:6" ht="24.6" customHeight="1">
      <c r="A56" s="39" t="s">
        <v>271</v>
      </c>
    </row>
    <row r="57" spans="1:6" ht="24.6" customHeight="1">
      <c r="A57" s="39" t="s">
        <v>592</v>
      </c>
      <c r="C57" s="93" t="s">
        <v>1953</v>
      </c>
      <c r="F57" s="93" t="str">
        <f>C57</f>
        <v>2026-04</v>
      </c>
    </row>
    <row r="58" spans="1:6" ht="130.9" customHeight="1">
      <c r="A58" s="39" t="s">
        <v>269</v>
      </c>
      <c r="C58" s="94" t="s">
        <v>2071</v>
      </c>
      <c r="D58" s="95"/>
      <c r="E58" s="95"/>
      <c r="F58" s="94" t="str">
        <f>C58</f>
        <v>009</v>
      </c>
    </row>
    <row r="59" spans="1:6">
      <c r="A59" s="39" t="s">
        <v>269</v>
      </c>
      <c r="C59" s="96"/>
      <c r="F59" s="96"/>
    </row>
    <row r="60" spans="1:6" ht="17.25">
      <c r="A60" s="39" t="s">
        <v>269</v>
      </c>
      <c r="C60" s="97" t="s">
        <v>270</v>
      </c>
      <c r="F60" s="97" t="str">
        <f>C60</f>
        <v>5U80-000154-12-P-KIT BOTTOM COR</v>
      </c>
    </row>
    <row r="61" spans="1:6">
      <c r="A61" s="39" t="s">
        <v>269</v>
      </c>
      <c r="C61" s="96"/>
      <c r="F61" s="96"/>
    </row>
    <row r="62" spans="1:6" ht="55.5">
      <c r="A62" s="39" t="s">
        <v>269</v>
      </c>
      <c r="C62" s="98" t="s">
        <v>1962</v>
      </c>
      <c r="F62" s="98" t="str">
        <f>C62</f>
        <v>JJFK25007948-4/4</v>
      </c>
    </row>
    <row r="63" spans="1:6" ht="24" customHeight="1">
      <c r="A63" s="39" t="s">
        <v>269</v>
      </c>
    </row>
    <row r="64" spans="1:6" ht="25.15" customHeight="1">
      <c r="A64" s="39" t="s">
        <v>269</v>
      </c>
      <c r="C64" s="93" t="s">
        <v>1953</v>
      </c>
      <c r="F64" s="93" t="str">
        <f>C64</f>
        <v>2026-04</v>
      </c>
    </row>
    <row r="65" spans="1:6" ht="130.9" customHeight="1">
      <c r="A65" s="39" t="s">
        <v>269</v>
      </c>
      <c r="C65" s="94" t="s">
        <v>2072</v>
      </c>
      <c r="F65" s="94" t="str">
        <f>C65</f>
        <v>010</v>
      </c>
    </row>
    <row r="66" spans="1:6">
      <c r="A66" s="39" t="s">
        <v>269</v>
      </c>
      <c r="C66" s="96"/>
      <c r="F66" s="96"/>
    </row>
    <row r="67" spans="1:6" ht="17.25">
      <c r="A67" s="39" t="s">
        <v>269</v>
      </c>
      <c r="C67" s="97" t="s">
        <v>877</v>
      </c>
      <c r="F67" s="97" t="str">
        <f>C67</f>
        <v>AU29-000004-11-P-KIT STEP LARGE AU29-B</v>
      </c>
    </row>
    <row r="68" spans="1:6">
      <c r="A68" s="39" t="s">
        <v>269</v>
      </c>
      <c r="C68" s="96"/>
      <c r="F68" s="96"/>
    </row>
    <row r="69" spans="1:6" ht="55.5">
      <c r="A69" s="39" t="s">
        <v>269</v>
      </c>
      <c r="C69" s="98" t="s">
        <v>1963</v>
      </c>
      <c r="F69" s="98" t="str">
        <f>C69</f>
        <v>JJFK25008696-1/6</v>
      </c>
    </row>
    <row r="70" spans="1:6" ht="24.6" customHeight="1">
      <c r="A70" s="39" t="s">
        <v>269</v>
      </c>
    </row>
    <row r="71" spans="1:6" ht="24.6" customHeight="1">
      <c r="A71" s="39" t="s">
        <v>596</v>
      </c>
      <c r="C71" s="93" t="s">
        <v>1953</v>
      </c>
      <c r="F71" s="93" t="str">
        <f>C71</f>
        <v>2026-04</v>
      </c>
    </row>
    <row r="72" spans="1:6" ht="130.9" customHeight="1">
      <c r="A72" s="39" t="s">
        <v>268</v>
      </c>
      <c r="C72" s="94" t="s">
        <v>2073</v>
      </c>
      <c r="D72" s="95"/>
      <c r="E72" s="95"/>
      <c r="F72" s="94" t="str">
        <f>C72</f>
        <v>011</v>
      </c>
    </row>
    <row r="73" spans="1:6">
      <c r="A73" s="39" t="s">
        <v>268</v>
      </c>
      <c r="C73" s="96"/>
      <c r="F73" s="96"/>
    </row>
    <row r="74" spans="1:6" ht="17.25">
      <c r="A74" s="39" t="s">
        <v>268</v>
      </c>
      <c r="C74" s="97" t="s">
        <v>856</v>
      </c>
      <c r="F74" s="97" t="str">
        <f>C74</f>
        <v>AU29-000004-11-P-KIT STEP LARGE AU29-B</v>
      </c>
    </row>
    <row r="75" spans="1:6">
      <c r="A75" s="39" t="s">
        <v>268</v>
      </c>
      <c r="C75" s="96"/>
      <c r="F75" s="96"/>
    </row>
    <row r="76" spans="1:6" ht="55.5">
      <c r="A76" s="39" t="s">
        <v>268</v>
      </c>
      <c r="C76" s="98" t="s">
        <v>1964</v>
      </c>
      <c r="F76" s="98" t="str">
        <f>C76</f>
        <v>JJFK25008696-2/6</v>
      </c>
    </row>
    <row r="77" spans="1:6" ht="24" customHeight="1">
      <c r="A77" s="39" t="s">
        <v>268</v>
      </c>
    </row>
    <row r="78" spans="1:6" ht="25.15" customHeight="1">
      <c r="A78" s="39" t="s">
        <v>268</v>
      </c>
      <c r="C78" s="93" t="s">
        <v>1953</v>
      </c>
      <c r="F78" s="93" t="str">
        <f>C78</f>
        <v>2026-04</v>
      </c>
    </row>
    <row r="79" spans="1:6" ht="130.9" customHeight="1">
      <c r="A79" s="39" t="s">
        <v>268</v>
      </c>
      <c r="C79" s="94" t="s">
        <v>2074</v>
      </c>
      <c r="F79" s="94" t="str">
        <f>C79</f>
        <v>012</v>
      </c>
    </row>
    <row r="80" spans="1:6">
      <c r="A80" s="39" t="s">
        <v>268</v>
      </c>
      <c r="C80" s="96"/>
      <c r="F80" s="96"/>
    </row>
    <row r="81" spans="1:6" ht="17.25">
      <c r="A81" s="39" t="s">
        <v>268</v>
      </c>
      <c r="C81" s="97" t="s">
        <v>856</v>
      </c>
      <c r="F81" s="97" t="str">
        <f>C81</f>
        <v>AU29-000004-11-P-KIT STEP LARGE AU29-B</v>
      </c>
    </row>
    <row r="82" spans="1:6">
      <c r="A82" s="39" t="s">
        <v>268</v>
      </c>
      <c r="C82" s="96"/>
      <c r="F82" s="96"/>
    </row>
    <row r="83" spans="1:6" ht="55.5">
      <c r="A83" s="39" t="s">
        <v>268</v>
      </c>
      <c r="C83" s="98" t="s">
        <v>1965</v>
      </c>
      <c r="F83" s="98" t="str">
        <f>C83</f>
        <v>JJFK25008696-3/6</v>
      </c>
    </row>
    <row r="84" spans="1:6" ht="24.6" customHeight="1">
      <c r="A84" s="39" t="s">
        <v>268</v>
      </c>
    </row>
    <row r="85" spans="1:6" ht="24.6" customHeight="1">
      <c r="A85" s="39" t="s">
        <v>599</v>
      </c>
      <c r="C85" s="93" t="s">
        <v>1953</v>
      </c>
      <c r="F85" s="93" t="str">
        <f>C85</f>
        <v>2026-04</v>
      </c>
    </row>
    <row r="86" spans="1:6" ht="130.9" customHeight="1">
      <c r="A86" s="39" t="s">
        <v>267</v>
      </c>
      <c r="C86" s="94" t="s">
        <v>2075</v>
      </c>
      <c r="D86" s="95"/>
      <c r="E86" s="95"/>
      <c r="F86" s="94" t="str">
        <f>C86</f>
        <v>013</v>
      </c>
    </row>
    <row r="87" spans="1:6">
      <c r="A87" s="39" t="s">
        <v>267</v>
      </c>
      <c r="C87" s="96"/>
      <c r="F87" s="96"/>
    </row>
    <row r="88" spans="1:6" ht="17.25">
      <c r="A88" s="39" t="s">
        <v>267</v>
      </c>
      <c r="C88" s="97" t="s">
        <v>856</v>
      </c>
      <c r="F88" s="97" t="str">
        <f>C88</f>
        <v>AU29-000004-11-P-KIT STEP LARGE AU29-B</v>
      </c>
    </row>
    <row r="89" spans="1:6">
      <c r="A89" s="39" t="s">
        <v>267</v>
      </c>
      <c r="C89" s="96"/>
      <c r="F89" s="96"/>
    </row>
    <row r="90" spans="1:6" ht="55.5">
      <c r="A90" s="39" t="s">
        <v>267</v>
      </c>
      <c r="C90" s="98" t="s">
        <v>1966</v>
      </c>
      <c r="F90" s="98" t="str">
        <f>C90</f>
        <v>JJFK25008696-4/6</v>
      </c>
    </row>
    <row r="91" spans="1:6" ht="24" customHeight="1">
      <c r="A91" s="39" t="s">
        <v>267</v>
      </c>
    </row>
    <row r="92" spans="1:6" ht="25.15" customHeight="1">
      <c r="A92" s="39" t="s">
        <v>267</v>
      </c>
      <c r="C92" s="93" t="s">
        <v>1953</v>
      </c>
      <c r="F92" s="93" t="str">
        <f>C92</f>
        <v>2026-04</v>
      </c>
    </row>
    <row r="93" spans="1:6" ht="130.9" customHeight="1">
      <c r="A93" s="39" t="s">
        <v>267</v>
      </c>
      <c r="C93" s="94" t="s">
        <v>2076</v>
      </c>
      <c r="F93" s="94" t="str">
        <f>C93</f>
        <v>014</v>
      </c>
    </row>
    <row r="94" spans="1:6">
      <c r="A94" s="39" t="s">
        <v>267</v>
      </c>
      <c r="C94" s="96"/>
      <c r="F94" s="96"/>
    </row>
    <row r="95" spans="1:6" ht="17.25">
      <c r="A95" s="39" t="s">
        <v>267</v>
      </c>
      <c r="C95" s="97" t="s">
        <v>856</v>
      </c>
      <c r="F95" s="97" t="str">
        <f>C95</f>
        <v>AU29-000004-11-P-KIT STEP LARGE AU29-B</v>
      </c>
    </row>
    <row r="96" spans="1:6">
      <c r="A96" s="39" t="s">
        <v>267</v>
      </c>
      <c r="C96" s="96"/>
      <c r="F96" s="96"/>
    </row>
    <row r="97" spans="1:6" ht="55.5">
      <c r="A97" s="39" t="s">
        <v>267</v>
      </c>
      <c r="C97" s="98" t="s">
        <v>1967</v>
      </c>
      <c r="F97" s="98" t="str">
        <f>C97</f>
        <v>JJFK25008696-5/6</v>
      </c>
    </row>
    <row r="98" spans="1:6" ht="24.6" customHeight="1">
      <c r="A98" s="39" t="s">
        <v>267</v>
      </c>
    </row>
    <row r="99" spans="1:6" ht="24.6" customHeight="1">
      <c r="A99" s="39" t="s">
        <v>603</v>
      </c>
      <c r="C99" s="93" t="s">
        <v>1953</v>
      </c>
      <c r="F99" s="93" t="str">
        <f>C99</f>
        <v>2026-04</v>
      </c>
    </row>
    <row r="100" spans="1:6" ht="130.9" customHeight="1">
      <c r="A100" s="39" t="s">
        <v>266</v>
      </c>
      <c r="C100" s="94" t="s">
        <v>2077</v>
      </c>
      <c r="D100" s="95"/>
      <c r="E100" s="95"/>
      <c r="F100" s="94" t="str">
        <f>C100</f>
        <v>015</v>
      </c>
    </row>
    <row r="101" spans="1:6">
      <c r="A101" s="39" t="s">
        <v>266</v>
      </c>
      <c r="C101" s="96"/>
      <c r="F101" s="96"/>
    </row>
    <row r="102" spans="1:6" ht="17.25">
      <c r="A102" s="39" t="s">
        <v>266</v>
      </c>
      <c r="C102" s="97" t="s">
        <v>856</v>
      </c>
      <c r="F102" s="97" t="str">
        <f>C102</f>
        <v>AU29-000004-11-P-KIT STEP LARGE AU29-B</v>
      </c>
    </row>
    <row r="103" spans="1:6">
      <c r="A103" s="39" t="s">
        <v>266</v>
      </c>
      <c r="C103" s="96"/>
      <c r="F103" s="96"/>
    </row>
    <row r="104" spans="1:6" ht="55.5">
      <c r="A104" s="39" t="s">
        <v>266</v>
      </c>
      <c r="C104" s="98" t="s">
        <v>1968</v>
      </c>
      <c r="F104" s="98" t="str">
        <f>C104</f>
        <v>JJFK25008696-6/6</v>
      </c>
    </row>
    <row r="105" spans="1:6" ht="24" customHeight="1">
      <c r="A105" s="39" t="s">
        <v>266</v>
      </c>
    </row>
    <row r="106" spans="1:6" ht="25.15" customHeight="1">
      <c r="A106" s="39" t="s">
        <v>266</v>
      </c>
      <c r="C106" s="93" t="s">
        <v>1953</v>
      </c>
      <c r="F106" s="93" t="str">
        <f>C106</f>
        <v>2026-04</v>
      </c>
    </row>
    <row r="107" spans="1:6" ht="130.9" customHeight="1">
      <c r="A107" s="39" t="s">
        <v>266</v>
      </c>
      <c r="C107" s="94" t="s">
        <v>2082</v>
      </c>
      <c r="F107" s="94" t="str">
        <f>C107</f>
        <v>016</v>
      </c>
    </row>
    <row r="108" spans="1:6">
      <c r="A108" s="39" t="s">
        <v>266</v>
      </c>
      <c r="C108" s="96"/>
      <c r="F108" s="96"/>
    </row>
    <row r="109" spans="1:6" ht="17.25">
      <c r="A109" s="39" t="s">
        <v>266</v>
      </c>
      <c r="C109" s="97" t="s">
        <v>771</v>
      </c>
      <c r="F109" s="97" t="str">
        <f>C109</f>
        <v>5U80-000140-11 Rev C P-KIT TOP PHT</v>
      </c>
    </row>
    <row r="110" spans="1:6">
      <c r="A110" s="39" t="s">
        <v>266</v>
      </c>
      <c r="C110" s="96"/>
      <c r="F110" s="96"/>
    </row>
    <row r="111" spans="1:6" ht="55.5">
      <c r="A111" s="39" t="s">
        <v>266</v>
      </c>
      <c r="C111" s="98" t="s">
        <v>1969</v>
      </c>
      <c r="F111" s="98" t="str">
        <f>C111</f>
        <v>JJFK25008697</v>
      </c>
    </row>
    <row r="112" spans="1:6" ht="24.6" customHeight="1">
      <c r="A112" s="39" t="s">
        <v>266</v>
      </c>
    </row>
    <row r="113" spans="1:6" ht="24.6" customHeight="1">
      <c r="A113" s="39" t="s">
        <v>604</v>
      </c>
      <c r="C113" s="93" t="s">
        <v>1953</v>
      </c>
      <c r="F113" s="93" t="str">
        <f>C113</f>
        <v>2026-04</v>
      </c>
    </row>
    <row r="114" spans="1:6" ht="130.9" customHeight="1">
      <c r="A114" s="39" t="s">
        <v>265</v>
      </c>
      <c r="C114" s="94" t="s">
        <v>2080</v>
      </c>
      <c r="D114" s="95"/>
      <c r="E114" s="95"/>
      <c r="F114" s="94" t="str">
        <f>C114</f>
        <v>017</v>
      </c>
    </row>
    <row r="115" spans="1:6">
      <c r="A115" s="39" t="s">
        <v>265</v>
      </c>
      <c r="C115" s="96"/>
      <c r="F115" s="96"/>
    </row>
    <row r="116" spans="1:6" ht="17.25">
      <c r="A116" s="39" t="s">
        <v>265</v>
      </c>
      <c r="C116" s="97" t="s">
        <v>264</v>
      </c>
      <c r="F116" s="97" t="str">
        <f>C116</f>
        <v>5U80-000140-11 Rev C P-KIT TOP PHT</v>
      </c>
    </row>
    <row r="117" spans="1:6">
      <c r="A117" s="39" t="s">
        <v>265</v>
      </c>
      <c r="C117" s="96"/>
      <c r="F117" s="96"/>
    </row>
    <row r="118" spans="1:6" ht="55.5">
      <c r="A118" s="39" t="s">
        <v>265</v>
      </c>
      <c r="C118" s="98" t="s">
        <v>2078</v>
      </c>
      <c r="F118" s="98" t="str">
        <f>C118</f>
        <v>JJFK25008698</v>
      </c>
    </row>
    <row r="119" spans="1:6" ht="24" customHeight="1">
      <c r="A119" s="39" t="s">
        <v>265</v>
      </c>
    </row>
    <row r="120" spans="1:6" ht="25.15" customHeight="1">
      <c r="A120" s="39" t="s">
        <v>265</v>
      </c>
      <c r="C120" s="93" t="s">
        <v>1953</v>
      </c>
      <c r="F120" s="93" t="str">
        <f>C120</f>
        <v>2026-04</v>
      </c>
    </row>
    <row r="121" spans="1:6" ht="130.9" customHeight="1">
      <c r="A121" s="39" t="s">
        <v>265</v>
      </c>
      <c r="C121" s="94" t="s">
        <v>2081</v>
      </c>
      <c r="F121" s="94" t="str">
        <f>C121</f>
        <v>018</v>
      </c>
    </row>
    <row r="122" spans="1:6">
      <c r="A122" s="39" t="s">
        <v>265</v>
      </c>
      <c r="C122" s="96"/>
      <c r="F122" s="96"/>
    </row>
    <row r="123" spans="1:6" ht="17.25">
      <c r="A123" s="39" t="s">
        <v>265</v>
      </c>
      <c r="C123" s="97" t="s">
        <v>1313</v>
      </c>
      <c r="F123" s="97" t="str">
        <f>C123</f>
        <v>5U29-000028-11POWER DISTRIBU</v>
      </c>
    </row>
    <row r="124" spans="1:6">
      <c r="A124" s="39" t="s">
        <v>265</v>
      </c>
      <c r="C124" s="96"/>
      <c r="F124" s="96"/>
    </row>
    <row r="125" spans="1:6" ht="55.5">
      <c r="A125" s="39" t="s">
        <v>265</v>
      </c>
      <c r="C125" s="98" t="s">
        <v>2079</v>
      </c>
      <c r="F125" s="98" t="str">
        <f>C125</f>
        <v>JJFK25008657</v>
      </c>
    </row>
    <row r="126" spans="1:6" ht="24.6" customHeight="1">
      <c r="A126" s="39" t="s">
        <v>265</v>
      </c>
    </row>
    <row r="127" spans="1:6" ht="24.6" customHeight="1">
      <c r="A127" s="39" t="s">
        <v>610</v>
      </c>
      <c r="C127" s="93" t="s">
        <v>1953</v>
      </c>
      <c r="F127" s="93" t="str">
        <f>C127</f>
        <v>2026-04</v>
      </c>
    </row>
    <row r="128" spans="1:6" ht="130.9" customHeight="1">
      <c r="A128" s="39" t="s">
        <v>262</v>
      </c>
      <c r="C128" s="94" t="s">
        <v>2083</v>
      </c>
      <c r="D128" s="95"/>
      <c r="E128" s="95"/>
      <c r="F128" s="94" t="str">
        <f>C128</f>
        <v>019</v>
      </c>
    </row>
    <row r="129" spans="1:6">
      <c r="A129" s="39" t="s">
        <v>262</v>
      </c>
      <c r="C129" s="96"/>
      <c r="F129" s="96"/>
    </row>
    <row r="130" spans="1:6" ht="17.25">
      <c r="A130" s="39" t="s">
        <v>262</v>
      </c>
      <c r="C130" s="97" t="s">
        <v>771</v>
      </c>
      <c r="F130" s="97" t="str">
        <f>C130</f>
        <v>5U80-000140-11 Rev C P-KIT TOP PHT</v>
      </c>
    </row>
    <row r="131" spans="1:6">
      <c r="A131" s="39" t="s">
        <v>262</v>
      </c>
      <c r="C131" s="96"/>
      <c r="F131" s="96"/>
    </row>
    <row r="132" spans="1:6" ht="55.5">
      <c r="A132" s="39" t="s">
        <v>262</v>
      </c>
      <c r="C132" s="98" t="s">
        <v>1970</v>
      </c>
      <c r="F132" s="98" t="str">
        <f>C132</f>
        <v>JJFK25008691</v>
      </c>
    </row>
    <row r="133" spans="1:6" ht="24" customHeight="1">
      <c r="A133" s="39" t="s">
        <v>262</v>
      </c>
    </row>
    <row r="134" spans="1:6" ht="25.15" customHeight="1">
      <c r="A134" s="39" t="s">
        <v>262</v>
      </c>
      <c r="C134" s="93" t="s">
        <v>1953</v>
      </c>
      <c r="F134" s="93" t="str">
        <f>C134</f>
        <v>2026-04</v>
      </c>
    </row>
    <row r="135" spans="1:6" ht="130.9" customHeight="1">
      <c r="A135" s="39" t="s">
        <v>262</v>
      </c>
      <c r="C135" s="94" t="s">
        <v>2084</v>
      </c>
      <c r="F135" s="94" t="str">
        <f>C135</f>
        <v>020</v>
      </c>
    </row>
    <row r="136" spans="1:6">
      <c r="A136" s="39" t="s">
        <v>262</v>
      </c>
      <c r="C136" s="96"/>
      <c r="F136" s="96"/>
    </row>
    <row r="137" spans="1:6" ht="17.25">
      <c r="A137" s="39" t="s">
        <v>262</v>
      </c>
      <c r="C137" s="97" t="s">
        <v>264</v>
      </c>
      <c r="F137" s="97" t="str">
        <f>C137</f>
        <v>5U80-000140-11 Rev C P-KIT TOP PHT</v>
      </c>
    </row>
    <row r="138" spans="1:6">
      <c r="A138" s="39" t="s">
        <v>262</v>
      </c>
      <c r="C138" s="96"/>
      <c r="F138" s="96"/>
    </row>
    <row r="139" spans="1:6" ht="55.5">
      <c r="A139" s="39" t="s">
        <v>262</v>
      </c>
      <c r="C139" s="98" t="s">
        <v>1971</v>
      </c>
      <c r="F139" s="98" t="str">
        <f>C139</f>
        <v>JJFK25008692</v>
      </c>
    </row>
    <row r="140" spans="1:6" ht="24.6" customHeight="1">
      <c r="A140" s="39" t="s">
        <v>262</v>
      </c>
    </row>
    <row r="141" spans="1:6" ht="24.6" customHeight="1">
      <c r="A141" s="39" t="s">
        <v>615</v>
      </c>
      <c r="C141" s="93" t="s">
        <v>1953</v>
      </c>
      <c r="F141" s="93" t="str">
        <f>C141</f>
        <v>2026-04</v>
      </c>
    </row>
    <row r="142" spans="1:6" ht="130.9" customHeight="1">
      <c r="A142" s="39" t="s">
        <v>614</v>
      </c>
      <c r="C142" s="94" t="s">
        <v>2085</v>
      </c>
      <c r="D142" s="95"/>
      <c r="E142" s="95"/>
      <c r="F142" s="94" t="str">
        <f>C142</f>
        <v>021</v>
      </c>
    </row>
    <row r="143" spans="1:6">
      <c r="A143" s="39" t="s">
        <v>614</v>
      </c>
      <c r="C143" s="96"/>
      <c r="F143" s="96"/>
    </row>
    <row r="144" spans="1:6" ht="17.25">
      <c r="A144" s="39" t="s">
        <v>614</v>
      </c>
      <c r="C144" s="97" t="s">
        <v>264</v>
      </c>
      <c r="F144" s="97" t="str">
        <f>C144</f>
        <v>5U80-000140-11 Rev C P-KIT TOP PHT</v>
      </c>
    </row>
    <row r="145" spans="1:6">
      <c r="A145" s="39" t="s">
        <v>614</v>
      </c>
      <c r="C145" s="96"/>
      <c r="F145" s="96"/>
    </row>
    <row r="146" spans="1:6" ht="55.5">
      <c r="A146" s="39" t="s">
        <v>614</v>
      </c>
      <c r="C146" s="98" t="s">
        <v>1972</v>
      </c>
      <c r="F146" s="98" t="str">
        <f>C146</f>
        <v>JJFK25008693</v>
      </c>
    </row>
    <row r="147" spans="1:6" ht="24" customHeight="1">
      <c r="A147" s="39" t="s">
        <v>614</v>
      </c>
    </row>
    <row r="148" spans="1:6" ht="25.15" customHeight="1">
      <c r="A148" s="39" t="s">
        <v>614</v>
      </c>
      <c r="C148" s="93" t="s">
        <v>1953</v>
      </c>
      <c r="F148" s="93" t="str">
        <f>C148</f>
        <v>2026-04</v>
      </c>
    </row>
    <row r="149" spans="1:6" ht="130.9" customHeight="1">
      <c r="A149" s="39" t="s">
        <v>614</v>
      </c>
      <c r="C149" s="94" t="s">
        <v>2086</v>
      </c>
      <c r="F149" s="94" t="str">
        <f>C149</f>
        <v>022</v>
      </c>
    </row>
    <row r="150" spans="1:6">
      <c r="A150" s="39" t="s">
        <v>614</v>
      </c>
      <c r="C150" s="96"/>
      <c r="F150" s="96"/>
    </row>
    <row r="151" spans="1:6" ht="17.25">
      <c r="A151" s="39" t="s">
        <v>614</v>
      </c>
      <c r="C151" s="97" t="s">
        <v>264</v>
      </c>
      <c r="F151" s="97" t="str">
        <f>C151</f>
        <v>5U80-000140-11 Rev C P-KIT TOP PHT</v>
      </c>
    </row>
    <row r="152" spans="1:6">
      <c r="A152" s="39" t="s">
        <v>614</v>
      </c>
      <c r="C152" s="96"/>
      <c r="F152" s="96"/>
    </row>
    <row r="153" spans="1:6" ht="55.5">
      <c r="A153" s="39" t="s">
        <v>614</v>
      </c>
      <c r="C153" s="98" t="s">
        <v>1973</v>
      </c>
      <c r="F153" s="98" t="str">
        <f>C153</f>
        <v>JJFK25008694</v>
      </c>
    </row>
    <row r="154" spans="1:6" ht="24.6" customHeight="1">
      <c r="A154" s="39" t="s">
        <v>614</v>
      </c>
    </row>
    <row r="155" spans="1:6" ht="24.6" customHeight="1">
      <c r="A155" s="39" t="s">
        <v>618</v>
      </c>
      <c r="C155" s="93" t="s">
        <v>1953</v>
      </c>
      <c r="F155" s="93" t="str">
        <f>C155</f>
        <v>2026-04</v>
      </c>
    </row>
    <row r="156" spans="1:6" ht="130.9" customHeight="1">
      <c r="A156" s="39" t="s">
        <v>259</v>
      </c>
      <c r="C156" s="94" t="s">
        <v>2087</v>
      </c>
      <c r="D156" s="95"/>
      <c r="E156" s="95"/>
      <c r="F156" s="94" t="str">
        <f>C156</f>
        <v>023</v>
      </c>
    </row>
    <row r="157" spans="1:6">
      <c r="A157" s="39" t="s">
        <v>259</v>
      </c>
      <c r="C157" s="96"/>
      <c r="F157" s="96"/>
    </row>
    <row r="158" spans="1:6" ht="17.25">
      <c r="A158" s="39" t="s">
        <v>259</v>
      </c>
      <c r="C158" s="97" t="s">
        <v>771</v>
      </c>
      <c r="F158" s="97" t="str">
        <f>C158</f>
        <v>5U80-000140-11 Rev C P-KIT TOP PHT</v>
      </c>
    </row>
    <row r="159" spans="1:6">
      <c r="A159" s="39" t="s">
        <v>259</v>
      </c>
      <c r="C159" s="96"/>
      <c r="F159" s="96"/>
    </row>
    <row r="160" spans="1:6" ht="55.5">
      <c r="A160" s="39" t="s">
        <v>259</v>
      </c>
      <c r="C160" s="98" t="s">
        <v>2088</v>
      </c>
      <c r="F160" s="98" t="str">
        <f>C160</f>
        <v>JJFK25008695</v>
      </c>
    </row>
    <row r="161" spans="1:6" ht="24" customHeight="1">
      <c r="A161" s="39" t="s">
        <v>259</v>
      </c>
    </row>
    <row r="162" spans="1:6" ht="25.15" customHeight="1">
      <c r="A162" s="39" t="s">
        <v>259</v>
      </c>
      <c r="C162" s="93" t="s">
        <v>1953</v>
      </c>
      <c r="F162" s="93" t="str">
        <f>C162</f>
        <v>2026-04</v>
      </c>
    </row>
    <row r="163" spans="1:6" ht="130.9" customHeight="1">
      <c r="A163" s="39" t="s">
        <v>259</v>
      </c>
      <c r="C163" s="94" t="s">
        <v>2089</v>
      </c>
      <c r="F163" s="94" t="str">
        <f>C163</f>
        <v>024</v>
      </c>
    </row>
    <row r="164" spans="1:6">
      <c r="A164" s="39" t="s">
        <v>259</v>
      </c>
      <c r="C164" s="96"/>
      <c r="F164" s="96"/>
    </row>
    <row r="165" spans="1:6" ht="17.25">
      <c r="A165" s="39" t="s">
        <v>259</v>
      </c>
      <c r="C165" s="97" t="s">
        <v>736</v>
      </c>
      <c r="F165" s="97" t="str">
        <f>C165</f>
        <v>5U80-000154-12-P-KIT BOTTOM COR</v>
      </c>
    </row>
    <row r="166" spans="1:6">
      <c r="A166" s="39" t="s">
        <v>259</v>
      </c>
      <c r="C166" s="96"/>
      <c r="F166" s="96"/>
    </row>
    <row r="167" spans="1:6" ht="55.5">
      <c r="A167" s="39" t="s">
        <v>259</v>
      </c>
      <c r="C167" s="98" t="s">
        <v>1974</v>
      </c>
      <c r="F167" s="98" t="str">
        <f>C167</f>
        <v>JJFK25008718-1/8</v>
      </c>
    </row>
    <row r="168" spans="1:6" ht="24.6" customHeight="1">
      <c r="A168" s="39" t="s">
        <v>259</v>
      </c>
    </row>
    <row r="169" spans="1:6" ht="24.6" customHeight="1">
      <c r="A169" s="39" t="s">
        <v>621</v>
      </c>
      <c r="C169" s="93" t="s">
        <v>1953</v>
      </c>
      <c r="F169" s="93" t="str">
        <f>C169</f>
        <v>2026-04</v>
      </c>
    </row>
    <row r="170" spans="1:6" ht="130.9" customHeight="1">
      <c r="A170" s="39" t="s">
        <v>260</v>
      </c>
      <c r="C170" s="94" t="s">
        <v>2090</v>
      </c>
      <c r="D170" s="95"/>
      <c r="E170" s="95"/>
      <c r="F170" s="94" t="str">
        <f>C170</f>
        <v>025</v>
      </c>
    </row>
    <row r="171" spans="1:6">
      <c r="A171" s="39" t="s">
        <v>260</v>
      </c>
      <c r="C171" s="96"/>
      <c r="F171" s="96"/>
    </row>
    <row r="172" spans="1:6" ht="17.25">
      <c r="A172" s="39" t="s">
        <v>260</v>
      </c>
      <c r="C172" s="97" t="s">
        <v>270</v>
      </c>
      <c r="F172" s="97" t="str">
        <f>C172</f>
        <v>5U80-000154-12-P-KIT BOTTOM COR</v>
      </c>
    </row>
    <row r="173" spans="1:6">
      <c r="A173" s="39" t="s">
        <v>260</v>
      </c>
      <c r="C173" s="96"/>
      <c r="F173" s="96"/>
    </row>
    <row r="174" spans="1:6" ht="55.5">
      <c r="A174" s="39" t="s">
        <v>260</v>
      </c>
      <c r="C174" s="98" t="s">
        <v>1975</v>
      </c>
      <c r="F174" s="98" t="str">
        <f>C174</f>
        <v>JJFK25008718-2/8</v>
      </c>
    </row>
    <row r="175" spans="1:6" ht="24" customHeight="1">
      <c r="A175" s="39" t="s">
        <v>260</v>
      </c>
    </row>
    <row r="176" spans="1:6" ht="25.15" customHeight="1">
      <c r="A176" s="39" t="s">
        <v>260</v>
      </c>
      <c r="C176" s="93" t="s">
        <v>1953</v>
      </c>
      <c r="F176" s="93" t="str">
        <f>C176</f>
        <v>2026-04</v>
      </c>
    </row>
    <row r="177" spans="1:6" ht="130.9" customHeight="1">
      <c r="A177" s="39" t="s">
        <v>260</v>
      </c>
      <c r="C177" s="94" t="s">
        <v>2091</v>
      </c>
      <c r="F177" s="94" t="str">
        <f>C177</f>
        <v>026</v>
      </c>
    </row>
    <row r="178" spans="1:6">
      <c r="A178" s="39" t="s">
        <v>260</v>
      </c>
      <c r="C178" s="96"/>
      <c r="F178" s="96"/>
    </row>
    <row r="179" spans="1:6" ht="17.25">
      <c r="A179" s="39" t="s">
        <v>260</v>
      </c>
      <c r="C179" s="97" t="s">
        <v>270</v>
      </c>
      <c r="F179" s="97" t="str">
        <f>C179</f>
        <v>5U80-000154-12-P-KIT BOTTOM COR</v>
      </c>
    </row>
    <row r="180" spans="1:6">
      <c r="A180" s="39" t="s">
        <v>260</v>
      </c>
      <c r="C180" s="96"/>
      <c r="F180" s="96"/>
    </row>
    <row r="181" spans="1:6" ht="55.5">
      <c r="A181" s="39" t="s">
        <v>260</v>
      </c>
      <c r="C181" s="98" t="s">
        <v>1976</v>
      </c>
      <c r="F181" s="98" t="str">
        <f>C181</f>
        <v>JJFK25008718-3/8</v>
      </c>
    </row>
    <row r="182" spans="1:6" ht="24.6" customHeight="1">
      <c r="A182" s="39" t="s">
        <v>260</v>
      </c>
    </row>
    <row r="183" spans="1:6" ht="24.6" customHeight="1">
      <c r="A183" s="39" t="s">
        <v>622</v>
      </c>
      <c r="C183" s="93" t="s">
        <v>1953</v>
      </c>
      <c r="F183" s="93" t="str">
        <f>C183</f>
        <v>2026-04</v>
      </c>
    </row>
    <row r="184" spans="1:6" ht="130.9" customHeight="1">
      <c r="A184" s="39" t="s">
        <v>261</v>
      </c>
      <c r="C184" s="94" t="s">
        <v>2092</v>
      </c>
      <c r="D184" s="95"/>
      <c r="E184" s="95"/>
      <c r="F184" s="94" t="str">
        <f>C184</f>
        <v>027</v>
      </c>
    </row>
    <row r="185" spans="1:6">
      <c r="A185" s="39" t="s">
        <v>261</v>
      </c>
      <c r="C185" s="96"/>
      <c r="F185" s="96"/>
    </row>
    <row r="186" spans="1:6" ht="17.25">
      <c r="A186" s="39" t="s">
        <v>261</v>
      </c>
      <c r="C186" s="97" t="s">
        <v>270</v>
      </c>
      <c r="F186" s="97" t="str">
        <f>C186</f>
        <v>5U80-000154-12-P-KIT BOTTOM COR</v>
      </c>
    </row>
    <row r="187" spans="1:6">
      <c r="A187" s="39" t="s">
        <v>261</v>
      </c>
      <c r="C187" s="96"/>
      <c r="F187" s="96"/>
    </row>
    <row r="188" spans="1:6" ht="55.5">
      <c r="A188" s="39" t="s">
        <v>261</v>
      </c>
      <c r="C188" s="98" t="s">
        <v>1977</v>
      </c>
      <c r="F188" s="98" t="str">
        <f>C188</f>
        <v>JJFK25008718-4/8</v>
      </c>
    </row>
    <row r="189" spans="1:6" ht="24" customHeight="1">
      <c r="A189" s="39" t="s">
        <v>261</v>
      </c>
    </row>
    <row r="190" spans="1:6" ht="25.15" customHeight="1">
      <c r="A190" s="39" t="s">
        <v>261</v>
      </c>
      <c r="C190" s="93" t="s">
        <v>1953</v>
      </c>
      <c r="F190" s="93" t="str">
        <f>C190</f>
        <v>2026-04</v>
      </c>
    </row>
    <row r="191" spans="1:6" ht="130.9" customHeight="1">
      <c r="A191" s="39" t="s">
        <v>261</v>
      </c>
      <c r="C191" s="94" t="s">
        <v>2093</v>
      </c>
      <c r="F191" s="94" t="str">
        <f>C191</f>
        <v>028</v>
      </c>
    </row>
    <row r="192" spans="1:6">
      <c r="A192" s="39" t="s">
        <v>261</v>
      </c>
      <c r="C192" s="96"/>
      <c r="F192" s="96"/>
    </row>
    <row r="193" spans="1:6" ht="17.25">
      <c r="A193" s="39" t="s">
        <v>261</v>
      </c>
      <c r="C193" s="97" t="s">
        <v>270</v>
      </c>
      <c r="F193" s="97" t="str">
        <f>C193</f>
        <v>5U80-000154-12-P-KIT BOTTOM COR</v>
      </c>
    </row>
    <row r="194" spans="1:6">
      <c r="A194" s="39" t="s">
        <v>261</v>
      </c>
      <c r="C194" s="96"/>
      <c r="F194" s="96"/>
    </row>
    <row r="195" spans="1:6" ht="55.5">
      <c r="A195" s="39" t="s">
        <v>261</v>
      </c>
      <c r="C195" s="98" t="s">
        <v>1978</v>
      </c>
      <c r="F195" s="98" t="str">
        <f>C195</f>
        <v>JJFK25008718-5/8</v>
      </c>
    </row>
    <row r="196" spans="1:6" ht="24.6" customHeight="1">
      <c r="A196" s="39" t="s">
        <v>261</v>
      </c>
    </row>
    <row r="197" spans="1:6" ht="24.6" customHeight="1">
      <c r="A197" s="39" t="s">
        <v>623</v>
      </c>
      <c r="C197" s="93" t="s">
        <v>1953</v>
      </c>
      <c r="F197" s="93" t="str">
        <f>C197</f>
        <v>2026-04</v>
      </c>
    </row>
    <row r="198" spans="1:6" ht="130.9" customHeight="1">
      <c r="A198" s="39" t="s">
        <v>275</v>
      </c>
      <c r="C198" s="94" t="s">
        <v>2094</v>
      </c>
      <c r="D198" s="95"/>
      <c r="E198" s="95"/>
      <c r="F198" s="94" t="str">
        <f>C198</f>
        <v>029</v>
      </c>
    </row>
    <row r="199" spans="1:6">
      <c r="A199" s="39" t="s">
        <v>275</v>
      </c>
      <c r="C199" s="96"/>
      <c r="F199" s="96"/>
    </row>
    <row r="200" spans="1:6" ht="17.25">
      <c r="A200" s="39" t="s">
        <v>275</v>
      </c>
      <c r="C200" s="97" t="s">
        <v>270</v>
      </c>
      <c r="F200" s="97" t="str">
        <f>C200</f>
        <v>5U80-000154-12-P-KIT BOTTOM COR</v>
      </c>
    </row>
    <row r="201" spans="1:6">
      <c r="A201" s="39" t="s">
        <v>275</v>
      </c>
      <c r="C201" s="96"/>
      <c r="F201" s="96"/>
    </row>
    <row r="202" spans="1:6" ht="55.5">
      <c r="A202" s="39" t="s">
        <v>275</v>
      </c>
      <c r="C202" s="98" t="s">
        <v>1979</v>
      </c>
      <c r="F202" s="98" t="str">
        <f>C202</f>
        <v>JJFK25008718-6/8</v>
      </c>
    </row>
    <row r="203" spans="1:6" ht="24" customHeight="1">
      <c r="A203" s="39" t="s">
        <v>275</v>
      </c>
    </row>
    <row r="204" spans="1:6" ht="25.15" customHeight="1">
      <c r="A204" s="39" t="s">
        <v>275</v>
      </c>
      <c r="C204" s="93" t="s">
        <v>1953</v>
      </c>
      <c r="F204" s="93" t="str">
        <f>C204</f>
        <v>2026-04</v>
      </c>
    </row>
    <row r="205" spans="1:6" ht="130.9" customHeight="1">
      <c r="A205" s="39" t="s">
        <v>275</v>
      </c>
      <c r="C205" s="94" t="s">
        <v>2095</v>
      </c>
      <c r="F205" s="94" t="str">
        <f>C205</f>
        <v>030</v>
      </c>
    </row>
    <row r="206" spans="1:6">
      <c r="A206" s="39" t="s">
        <v>275</v>
      </c>
      <c r="C206" s="96"/>
      <c r="F206" s="96"/>
    </row>
    <row r="207" spans="1:6" ht="17.25">
      <c r="A207" s="39" t="s">
        <v>275</v>
      </c>
      <c r="C207" s="97" t="s">
        <v>270</v>
      </c>
      <c r="F207" s="97" t="str">
        <f>C207</f>
        <v>5U80-000154-12-P-KIT BOTTOM COR</v>
      </c>
    </row>
    <row r="208" spans="1:6">
      <c r="A208" s="39" t="s">
        <v>275</v>
      </c>
      <c r="C208" s="96"/>
      <c r="F208" s="96"/>
    </row>
    <row r="209" spans="1:6" ht="55.5">
      <c r="A209" s="39" t="s">
        <v>275</v>
      </c>
      <c r="C209" s="98" t="s">
        <v>1980</v>
      </c>
      <c r="F209" s="98" t="str">
        <f>C209</f>
        <v>JJFK25008718-7/8</v>
      </c>
    </row>
    <row r="210" spans="1:6" ht="24.6" customHeight="1">
      <c r="A210" s="39" t="s">
        <v>275</v>
      </c>
    </row>
    <row r="211" spans="1:6" ht="24.6" customHeight="1">
      <c r="A211" s="39" t="s">
        <v>279</v>
      </c>
      <c r="C211" s="93" t="s">
        <v>1953</v>
      </c>
      <c r="F211" s="93" t="str">
        <f>C211</f>
        <v>2026-04</v>
      </c>
    </row>
    <row r="212" spans="1:6" ht="130.9" customHeight="1">
      <c r="A212" s="39" t="s">
        <v>626</v>
      </c>
      <c r="C212" s="94" t="s">
        <v>2096</v>
      </c>
      <c r="D212" s="95"/>
      <c r="E212" s="95"/>
      <c r="F212" s="94" t="str">
        <f>C212</f>
        <v>031</v>
      </c>
    </row>
    <row r="213" spans="1:6">
      <c r="A213" s="39" t="s">
        <v>279</v>
      </c>
      <c r="C213" s="96"/>
      <c r="F213" s="96"/>
    </row>
    <row r="214" spans="1:6" ht="17.25">
      <c r="A214" s="39" t="s">
        <v>279</v>
      </c>
      <c r="C214" s="97" t="s">
        <v>270</v>
      </c>
      <c r="F214" s="97" t="str">
        <f>C214</f>
        <v>5U80-000154-12-P-KIT BOTTOM COR</v>
      </c>
    </row>
    <row r="215" spans="1:6">
      <c r="A215" s="39" t="s">
        <v>279</v>
      </c>
      <c r="C215" s="96"/>
      <c r="F215" s="96"/>
    </row>
    <row r="216" spans="1:6" ht="55.5">
      <c r="A216" s="39" t="s">
        <v>279</v>
      </c>
      <c r="C216" s="98" t="s">
        <v>1981</v>
      </c>
      <c r="F216" s="98" t="str">
        <f>C216</f>
        <v>JJFK25008718-8/8</v>
      </c>
    </row>
    <row r="217" spans="1:6" ht="24" customHeight="1">
      <c r="A217" s="39" t="s">
        <v>279</v>
      </c>
    </row>
    <row r="218" spans="1:6" ht="25.15" customHeight="1">
      <c r="A218" s="39" t="s">
        <v>279</v>
      </c>
      <c r="C218" s="93" t="s">
        <v>1953</v>
      </c>
      <c r="F218" s="93" t="str">
        <f>C218</f>
        <v>2026-04</v>
      </c>
    </row>
    <row r="219" spans="1:6" ht="130.9" customHeight="1">
      <c r="A219" s="39" t="s">
        <v>279</v>
      </c>
      <c r="C219" s="94" t="s">
        <v>2097</v>
      </c>
      <c r="F219" s="94" t="str">
        <f>C219</f>
        <v>032</v>
      </c>
    </row>
    <row r="220" spans="1:6">
      <c r="A220" s="39" t="s">
        <v>279</v>
      </c>
      <c r="C220" s="96"/>
      <c r="F220" s="96"/>
    </row>
    <row r="221" spans="1:6" ht="17.25">
      <c r="A221" s="39" t="s">
        <v>279</v>
      </c>
      <c r="C221" s="97" t="s">
        <v>1012</v>
      </c>
      <c r="F221" s="97" t="str">
        <f>C221</f>
        <v>2L29-000112-12-P-KIT RACK SYM</v>
      </c>
    </row>
    <row r="222" spans="1:6">
      <c r="A222" s="39" t="s">
        <v>279</v>
      </c>
      <c r="C222" s="96"/>
      <c r="F222" s="96"/>
    </row>
    <row r="223" spans="1:6" ht="55.5">
      <c r="A223" s="39" t="s">
        <v>279</v>
      </c>
      <c r="C223" s="98" t="s">
        <v>1982</v>
      </c>
      <c r="F223" s="98" t="str">
        <f>C223</f>
        <v>JJFK25009796-1/4</v>
      </c>
    </row>
    <row r="224" spans="1:6" ht="24.6" customHeight="1">
      <c r="A224" s="39" t="s">
        <v>279</v>
      </c>
    </row>
    <row r="225" spans="1:6" ht="24.6" customHeight="1">
      <c r="A225" s="39" t="s">
        <v>629</v>
      </c>
      <c r="C225" s="93" t="s">
        <v>1953</v>
      </c>
      <c r="F225" s="93" t="str">
        <f>C225</f>
        <v>2026-04</v>
      </c>
    </row>
    <row r="226" spans="1:6" ht="130.9" customHeight="1">
      <c r="A226" s="39" t="s">
        <v>278</v>
      </c>
      <c r="C226" s="94" t="s">
        <v>2098</v>
      </c>
      <c r="D226" s="95"/>
      <c r="E226" s="95"/>
      <c r="F226" s="94" t="str">
        <f>C226</f>
        <v>033</v>
      </c>
    </row>
    <row r="227" spans="1:6">
      <c r="A227" s="39" t="s">
        <v>278</v>
      </c>
      <c r="C227" s="96"/>
      <c r="F227" s="96"/>
    </row>
    <row r="228" spans="1:6" ht="17.25">
      <c r="A228" s="39" t="s">
        <v>278</v>
      </c>
      <c r="C228" s="97" t="s">
        <v>1012</v>
      </c>
      <c r="F228" s="97" t="str">
        <f>C228</f>
        <v>2L29-000112-12-P-KIT RACK SYM</v>
      </c>
    </row>
    <row r="229" spans="1:6">
      <c r="A229" s="39" t="s">
        <v>278</v>
      </c>
      <c r="C229" s="96"/>
      <c r="F229" s="96"/>
    </row>
    <row r="230" spans="1:6" ht="55.5">
      <c r="A230" s="39" t="s">
        <v>278</v>
      </c>
      <c r="C230" s="98" t="s">
        <v>1983</v>
      </c>
      <c r="F230" s="98" t="str">
        <f>C230</f>
        <v>JJFK25009796-2/4</v>
      </c>
    </row>
    <row r="231" spans="1:6" ht="24" customHeight="1">
      <c r="A231" s="39" t="s">
        <v>278</v>
      </c>
    </row>
    <row r="232" spans="1:6" ht="25.15" customHeight="1">
      <c r="A232" s="39" t="s">
        <v>278</v>
      </c>
      <c r="C232" s="93" t="s">
        <v>1953</v>
      </c>
      <c r="F232" s="93" t="str">
        <f>C232</f>
        <v>2026-04</v>
      </c>
    </row>
    <row r="233" spans="1:6" ht="130.9" customHeight="1">
      <c r="A233" s="39" t="s">
        <v>278</v>
      </c>
      <c r="C233" s="94" t="s">
        <v>2099</v>
      </c>
      <c r="F233" s="94" t="str">
        <f>C233</f>
        <v>034</v>
      </c>
    </row>
    <row r="234" spans="1:6">
      <c r="A234" s="39" t="s">
        <v>278</v>
      </c>
      <c r="C234" s="96"/>
      <c r="F234" s="96"/>
    </row>
    <row r="235" spans="1:6" ht="17.25">
      <c r="A235" s="39" t="s">
        <v>278</v>
      </c>
      <c r="C235" s="97" t="s">
        <v>1012</v>
      </c>
      <c r="F235" s="97" t="str">
        <f>C235</f>
        <v>2L29-000112-12-P-KIT RACK SYM</v>
      </c>
    </row>
    <row r="236" spans="1:6">
      <c r="A236" s="39" t="s">
        <v>278</v>
      </c>
      <c r="C236" s="96"/>
      <c r="F236" s="96"/>
    </row>
    <row r="237" spans="1:6" ht="55.5">
      <c r="A237" s="39" t="s">
        <v>278</v>
      </c>
      <c r="C237" s="98" t="s">
        <v>1984</v>
      </c>
      <c r="F237" s="98" t="str">
        <f>C237</f>
        <v>JJFK25009796-3/4</v>
      </c>
    </row>
    <row r="238" spans="1:6" ht="24.6" customHeight="1">
      <c r="A238" s="39" t="s">
        <v>278</v>
      </c>
    </row>
    <row r="239" spans="1:6" ht="24.6" customHeight="1">
      <c r="A239" s="39" t="s">
        <v>632</v>
      </c>
      <c r="C239" s="93" t="s">
        <v>1953</v>
      </c>
      <c r="F239" s="93" t="str">
        <f>C239</f>
        <v>2026-04</v>
      </c>
    </row>
    <row r="240" spans="1:6" ht="130.9" customHeight="1">
      <c r="A240" s="39" t="s">
        <v>359</v>
      </c>
      <c r="C240" s="94" t="s">
        <v>2100</v>
      </c>
      <c r="D240" s="95"/>
      <c r="E240" s="95"/>
      <c r="F240" s="94" t="str">
        <f>C240</f>
        <v>035</v>
      </c>
    </row>
    <row r="241" spans="1:6">
      <c r="A241" s="39" t="s">
        <v>359</v>
      </c>
      <c r="C241" s="96"/>
      <c r="F241" s="96"/>
    </row>
    <row r="242" spans="1:6" ht="17.25">
      <c r="A242" s="39" t="s">
        <v>359</v>
      </c>
      <c r="C242" s="97" t="s">
        <v>991</v>
      </c>
      <c r="F242" s="97" t="str">
        <f>C242</f>
        <v>2L29-000112-12-P-KIT RACK SYM</v>
      </c>
    </row>
    <row r="243" spans="1:6">
      <c r="A243" s="39" t="s">
        <v>359</v>
      </c>
      <c r="C243" s="96"/>
      <c r="F243" s="96"/>
    </row>
    <row r="244" spans="1:6" ht="55.5">
      <c r="A244" s="39" t="s">
        <v>359</v>
      </c>
      <c r="C244" s="98" t="s">
        <v>1985</v>
      </c>
      <c r="F244" s="98" t="str">
        <f>C244</f>
        <v>JJFK25009796-4/4</v>
      </c>
    </row>
    <row r="245" spans="1:6" ht="24" customHeight="1">
      <c r="A245" s="39" t="s">
        <v>359</v>
      </c>
    </row>
    <row r="246" spans="1:6" ht="25.15" customHeight="1">
      <c r="A246" s="39" t="s">
        <v>359</v>
      </c>
      <c r="C246" s="93" t="s">
        <v>1953</v>
      </c>
      <c r="F246" s="93" t="str">
        <f>C246</f>
        <v>2026-04</v>
      </c>
    </row>
    <row r="247" spans="1:6" ht="130.9" customHeight="1">
      <c r="A247" s="39" t="s">
        <v>359</v>
      </c>
      <c r="C247" s="94" t="s">
        <v>2101</v>
      </c>
      <c r="F247" s="94" t="str">
        <f>C247</f>
        <v>036</v>
      </c>
    </row>
    <row r="248" spans="1:6">
      <c r="A248" s="39" t="s">
        <v>359</v>
      </c>
      <c r="C248" s="96"/>
      <c r="F248" s="96"/>
    </row>
    <row r="249" spans="1:6" ht="17.25">
      <c r="A249" s="39" t="s">
        <v>359</v>
      </c>
      <c r="C249" s="97" t="s">
        <v>771</v>
      </c>
      <c r="F249" s="97" t="str">
        <f>C249</f>
        <v>5U80-000140-11 Rev C P-KIT TOP PHT</v>
      </c>
    </row>
    <row r="250" spans="1:6">
      <c r="A250" s="39" t="s">
        <v>359</v>
      </c>
      <c r="C250" s="96"/>
      <c r="F250" s="96"/>
    </row>
    <row r="251" spans="1:6" ht="55.5">
      <c r="A251" s="39" t="s">
        <v>359</v>
      </c>
      <c r="C251" s="98" t="s">
        <v>2102</v>
      </c>
      <c r="F251" s="98" t="str">
        <f>C251</f>
        <v>JJFK25008699</v>
      </c>
    </row>
    <row r="252" spans="1:6" ht="24.6" customHeight="1">
      <c r="A252" s="39" t="s">
        <v>359</v>
      </c>
    </row>
    <row r="253" spans="1:6" ht="24.6" customHeight="1">
      <c r="A253" s="39" t="s">
        <v>635</v>
      </c>
      <c r="C253" s="93" t="s">
        <v>1953</v>
      </c>
      <c r="F253" s="93" t="str">
        <f>C253</f>
        <v>2026-04</v>
      </c>
    </row>
    <row r="254" spans="1:6" ht="130.9" customHeight="1">
      <c r="A254" s="39" t="s">
        <v>360</v>
      </c>
      <c r="C254" s="94" t="s">
        <v>2261</v>
      </c>
      <c r="D254" s="95"/>
      <c r="E254" s="95"/>
      <c r="F254" s="94" t="str">
        <f>C254</f>
        <v>037</v>
      </c>
    </row>
    <row r="255" spans="1:6">
      <c r="A255" s="39" t="s">
        <v>360</v>
      </c>
      <c r="C255" s="96"/>
      <c r="F255" s="96"/>
    </row>
    <row r="256" spans="1:6" ht="17.25">
      <c r="A256" s="39" t="s">
        <v>360</v>
      </c>
      <c r="C256" s="97" t="s">
        <v>1926</v>
      </c>
      <c r="F256" s="97" t="str">
        <f>C256</f>
        <v>CX80-002447-11-P-KIT FRAME,AECAPC CONT</v>
      </c>
    </row>
    <row r="257" spans="1:6">
      <c r="A257" s="39" t="s">
        <v>360</v>
      </c>
      <c r="C257" s="96"/>
      <c r="F257" s="96"/>
    </row>
    <row r="258" spans="1:6" ht="55.5">
      <c r="A258" s="39" t="s">
        <v>360</v>
      </c>
      <c r="C258" s="98" t="s">
        <v>2259</v>
      </c>
      <c r="F258" s="98" t="str">
        <f>C258</f>
        <v>JJFK25010307-1/2</v>
      </c>
    </row>
    <row r="259" spans="1:6" ht="24" customHeight="1">
      <c r="A259" s="39" t="s">
        <v>360</v>
      </c>
    </row>
    <row r="260" spans="1:6" ht="25.15" customHeight="1">
      <c r="A260" s="39" t="s">
        <v>360</v>
      </c>
      <c r="C260" s="93" t="s">
        <v>1953</v>
      </c>
      <c r="F260" s="93" t="str">
        <f>C260</f>
        <v>2026-04</v>
      </c>
    </row>
    <row r="261" spans="1:6" ht="130.9" customHeight="1">
      <c r="A261" s="39" t="s">
        <v>360</v>
      </c>
      <c r="C261" s="94" t="s">
        <v>2262</v>
      </c>
      <c r="F261" s="94" t="str">
        <f>C261</f>
        <v>038</v>
      </c>
    </row>
    <row r="262" spans="1:6">
      <c r="A262" s="39" t="s">
        <v>360</v>
      </c>
      <c r="C262" s="96"/>
      <c r="F262" s="96"/>
    </row>
    <row r="263" spans="1:6" ht="17.25">
      <c r="A263" s="39" t="s">
        <v>360</v>
      </c>
      <c r="C263" s="97" t="s">
        <v>1922</v>
      </c>
      <c r="F263" s="97" t="str">
        <f>C263</f>
        <v>CX80-002447-11-P-KIT FRAME,AECAPC CONT</v>
      </c>
    </row>
    <row r="264" spans="1:6">
      <c r="A264" s="39" t="s">
        <v>360</v>
      </c>
      <c r="C264" s="96"/>
      <c r="F264" s="96"/>
    </row>
    <row r="265" spans="1:6" ht="55.5">
      <c r="A265" s="39" t="s">
        <v>360</v>
      </c>
      <c r="C265" s="98" t="s">
        <v>2260</v>
      </c>
      <c r="F265" s="98" t="str">
        <f>C265</f>
        <v>JJFK25010307-2/2</v>
      </c>
    </row>
    <row r="266" spans="1:6" ht="24.6" customHeight="1">
      <c r="A266" s="39" t="s">
        <v>360</v>
      </c>
    </row>
    <row r="267" spans="1:6" ht="24.6" customHeight="1">
      <c r="A267" s="39" t="s">
        <v>648</v>
      </c>
      <c r="C267" s="93" t="s">
        <v>1953</v>
      </c>
      <c r="F267" s="93" t="str">
        <f>C267</f>
        <v>2026-04</v>
      </c>
    </row>
    <row r="268" spans="1:6" ht="130.9" customHeight="1">
      <c r="A268" s="39" t="s">
        <v>647</v>
      </c>
      <c r="C268" s="94" t="s">
        <v>2263</v>
      </c>
      <c r="D268" s="95"/>
      <c r="E268" s="95"/>
      <c r="F268" s="94" t="str">
        <f>C268</f>
        <v>039</v>
      </c>
    </row>
    <row r="269" spans="1:6">
      <c r="A269" s="39" t="s">
        <v>647</v>
      </c>
      <c r="C269" s="96"/>
      <c r="F269" s="96"/>
    </row>
    <row r="270" spans="1:6" ht="17.25">
      <c r="A270" s="39" t="s">
        <v>647</v>
      </c>
      <c r="C270" s="97" t="s">
        <v>1922</v>
      </c>
      <c r="F270" s="97" t="str">
        <f>C270</f>
        <v>CX80-002447-11-P-KIT FRAME,AECAPC CONT</v>
      </c>
    </row>
    <row r="271" spans="1:6">
      <c r="A271" s="39" t="s">
        <v>647</v>
      </c>
      <c r="C271" s="96"/>
      <c r="F271" s="96"/>
    </row>
    <row r="272" spans="1:6" ht="55.5">
      <c r="A272" s="39" t="s">
        <v>647</v>
      </c>
      <c r="C272" s="98" t="s">
        <v>2265</v>
      </c>
      <c r="F272" s="98" t="str">
        <f>C272</f>
        <v>JJFK25010335</v>
      </c>
    </row>
    <row r="273" spans="1:6" ht="24" customHeight="1">
      <c r="A273" s="39" t="s">
        <v>647</v>
      </c>
    </row>
    <row r="274" spans="1:6" ht="25.15" customHeight="1">
      <c r="A274" s="39" t="s">
        <v>647</v>
      </c>
      <c r="C274" s="93" t="s">
        <v>1953</v>
      </c>
      <c r="F274" s="93" t="str">
        <f>C274</f>
        <v>2026-04</v>
      </c>
    </row>
    <row r="275" spans="1:6" ht="130.9" customHeight="1">
      <c r="A275" s="39" t="s">
        <v>647</v>
      </c>
      <c r="C275" s="94" t="s">
        <v>2264</v>
      </c>
      <c r="F275" s="94" t="str">
        <f>C275</f>
        <v>040</v>
      </c>
    </row>
    <row r="276" spans="1:6">
      <c r="A276" s="39" t="s">
        <v>647</v>
      </c>
      <c r="C276" s="96"/>
      <c r="F276" s="96"/>
    </row>
    <row r="277" spans="1:6" ht="17.25">
      <c r="A277" s="39" t="s">
        <v>647</v>
      </c>
      <c r="C277" s="97" t="s">
        <v>946</v>
      </c>
      <c r="F277" s="97" t="str">
        <f>C277</f>
        <v>5U80-000082-11-P-KIT FRAME STEP PM CS45</v>
      </c>
    </row>
    <row r="278" spans="1:6">
      <c r="A278" s="39" t="s">
        <v>647</v>
      </c>
      <c r="C278" s="96"/>
      <c r="F278" s="96"/>
    </row>
    <row r="279" spans="1:6" ht="55.5">
      <c r="A279" s="39" t="s">
        <v>647</v>
      </c>
      <c r="C279" s="98" t="s">
        <v>2266</v>
      </c>
      <c r="F279" s="98" t="str">
        <f>C279</f>
        <v>JJFK25010488</v>
      </c>
    </row>
    <row r="280" spans="1:6" ht="24.6" customHeight="1">
      <c r="A280" s="39" t="s">
        <v>647</v>
      </c>
    </row>
    <row r="281" spans="1:6" ht="24.6" customHeight="1">
      <c r="A281" s="39" t="s">
        <v>650</v>
      </c>
      <c r="C281" s="93" t="s">
        <v>1953</v>
      </c>
      <c r="F281" s="93" t="str">
        <f>C281</f>
        <v>2026-04</v>
      </c>
    </row>
    <row r="282" spans="1:6" ht="130.9" customHeight="1">
      <c r="A282" s="39" t="s">
        <v>649</v>
      </c>
      <c r="C282" s="94" t="s">
        <v>2267</v>
      </c>
      <c r="D282" s="95"/>
      <c r="E282" s="95"/>
      <c r="F282" s="94" t="str">
        <f>C282</f>
        <v>041</v>
      </c>
    </row>
    <row r="283" spans="1:6">
      <c r="A283" s="39" t="s">
        <v>649</v>
      </c>
      <c r="C283" s="96"/>
      <c r="F283" s="96"/>
    </row>
    <row r="284" spans="1:6" ht="17.25">
      <c r="A284" s="39" t="s">
        <v>649</v>
      </c>
      <c r="C284" s="97" t="s">
        <v>946</v>
      </c>
      <c r="F284" s="97" t="str">
        <f>C284</f>
        <v>5U80-000082-11-P-KIT FRAME STEP PM CS45</v>
      </c>
    </row>
    <row r="285" spans="1:6">
      <c r="A285" s="39" t="s">
        <v>649</v>
      </c>
      <c r="C285" s="96"/>
      <c r="F285" s="96"/>
    </row>
    <row r="286" spans="1:6" ht="55.5">
      <c r="A286" s="39" t="s">
        <v>649</v>
      </c>
      <c r="C286" s="98" t="s">
        <v>2268</v>
      </c>
      <c r="F286" s="98" t="str">
        <f>C286</f>
        <v>JJFK25010487-1/5</v>
      </c>
    </row>
    <row r="287" spans="1:6" ht="24" customHeight="1">
      <c r="A287" s="39" t="s">
        <v>649</v>
      </c>
    </row>
    <row r="288" spans="1:6" ht="25.15" customHeight="1">
      <c r="A288" s="39" t="s">
        <v>649</v>
      </c>
      <c r="C288" s="93" t="s">
        <v>1953</v>
      </c>
      <c r="F288" s="93" t="str">
        <f>C288</f>
        <v>2026-04</v>
      </c>
    </row>
    <row r="289" spans="1:6" ht="130.9" customHeight="1">
      <c r="A289" s="39" t="s">
        <v>649</v>
      </c>
      <c r="C289" s="94" t="s">
        <v>2270</v>
      </c>
      <c r="F289" s="94" t="str">
        <f>C289</f>
        <v>042</v>
      </c>
    </row>
    <row r="290" spans="1:6">
      <c r="A290" s="39" t="s">
        <v>649</v>
      </c>
      <c r="C290" s="96"/>
      <c r="F290" s="96"/>
    </row>
    <row r="291" spans="1:6" ht="17.25">
      <c r="A291" s="39" t="s">
        <v>649</v>
      </c>
      <c r="C291" s="97" t="s">
        <v>919</v>
      </c>
      <c r="F291" s="97" t="str">
        <f>C291</f>
        <v>5U80-000082-11-P-KIT FRAME STEP PM CS45</v>
      </c>
    </row>
    <row r="292" spans="1:6">
      <c r="A292" s="39" t="s">
        <v>649</v>
      </c>
      <c r="C292" s="96"/>
      <c r="F292" s="96"/>
    </row>
    <row r="293" spans="1:6" ht="55.5">
      <c r="A293" s="39" t="s">
        <v>649</v>
      </c>
      <c r="C293" s="98" t="s">
        <v>2269</v>
      </c>
      <c r="F293" s="98" t="str">
        <f>C293</f>
        <v>JJFK25010487-2/5</v>
      </c>
    </row>
    <row r="294" spans="1:6" ht="24.6" customHeight="1">
      <c r="A294" s="39" t="s">
        <v>649</v>
      </c>
    </row>
    <row r="295" spans="1:6" ht="24.6" customHeight="1">
      <c r="A295" s="39" t="s">
        <v>652</v>
      </c>
      <c r="C295" s="93" t="s">
        <v>1953</v>
      </c>
      <c r="F295" s="93" t="str">
        <f>C295</f>
        <v>2026-04</v>
      </c>
    </row>
    <row r="296" spans="1:6" ht="130.9" customHeight="1">
      <c r="A296" s="39" t="s">
        <v>651</v>
      </c>
      <c r="C296" s="94" t="s">
        <v>2271</v>
      </c>
      <c r="D296" s="95"/>
      <c r="E296" s="95"/>
      <c r="F296" s="94" t="str">
        <f>C296</f>
        <v>043</v>
      </c>
    </row>
    <row r="297" spans="1:6">
      <c r="A297" s="39" t="s">
        <v>651</v>
      </c>
      <c r="C297" s="96"/>
      <c r="F297" s="96"/>
    </row>
    <row r="298" spans="1:6" ht="17.25">
      <c r="A298" s="39" t="s">
        <v>651</v>
      </c>
      <c r="C298" s="97" t="s">
        <v>919</v>
      </c>
      <c r="F298" s="97" t="str">
        <f>C298</f>
        <v>5U80-000082-11-P-KIT FRAME STEP PM CS45</v>
      </c>
    </row>
    <row r="299" spans="1:6">
      <c r="A299" s="39" t="s">
        <v>651</v>
      </c>
      <c r="C299" s="96"/>
      <c r="F299" s="96"/>
    </row>
    <row r="300" spans="1:6" ht="55.5">
      <c r="A300" s="39" t="s">
        <v>651</v>
      </c>
      <c r="C300" s="98" t="s">
        <v>2272</v>
      </c>
      <c r="F300" s="98" t="str">
        <f>C300</f>
        <v>JJFK25010487-3/5</v>
      </c>
    </row>
    <row r="301" spans="1:6" ht="24" customHeight="1">
      <c r="A301" s="39" t="s">
        <v>651</v>
      </c>
    </row>
    <row r="302" spans="1:6" ht="25.15" customHeight="1">
      <c r="A302" s="39" t="s">
        <v>651</v>
      </c>
      <c r="C302" s="93" t="s">
        <v>1953</v>
      </c>
      <c r="F302" s="93" t="str">
        <f>C302</f>
        <v>2026-04</v>
      </c>
    </row>
    <row r="303" spans="1:6" ht="130.9" customHeight="1">
      <c r="A303" s="39" t="s">
        <v>651</v>
      </c>
      <c r="C303" s="94" t="s">
        <v>2273</v>
      </c>
      <c r="F303" s="94" t="str">
        <f>C303</f>
        <v>044</v>
      </c>
    </row>
    <row r="304" spans="1:6">
      <c r="A304" s="39" t="s">
        <v>651</v>
      </c>
      <c r="C304" s="96"/>
      <c r="F304" s="96"/>
    </row>
    <row r="305" spans="1:6" ht="17.25">
      <c r="A305" s="39" t="s">
        <v>651</v>
      </c>
      <c r="C305" s="97" t="s">
        <v>919</v>
      </c>
      <c r="F305" s="97" t="str">
        <f>C305</f>
        <v>5U80-000082-11-P-KIT FRAME STEP PM CS45</v>
      </c>
    </row>
    <row r="306" spans="1:6">
      <c r="A306" s="39" t="s">
        <v>651</v>
      </c>
      <c r="C306" s="96"/>
      <c r="F306" s="96"/>
    </row>
    <row r="307" spans="1:6" ht="55.5">
      <c r="A307" s="39" t="s">
        <v>651</v>
      </c>
      <c r="C307" s="98" t="s">
        <v>2274</v>
      </c>
      <c r="F307" s="98" t="str">
        <f>C307</f>
        <v>JJFK25010487-4/5</v>
      </c>
    </row>
    <row r="308" spans="1:6" ht="24.6" customHeight="1">
      <c r="A308" s="39" t="s">
        <v>651</v>
      </c>
    </row>
    <row r="309" spans="1:6" ht="24.6" customHeight="1">
      <c r="A309" s="39" t="s">
        <v>656</v>
      </c>
      <c r="C309" s="93" t="s">
        <v>1953</v>
      </c>
      <c r="F309" s="93" t="str">
        <f>C309</f>
        <v>2026-04</v>
      </c>
    </row>
    <row r="310" spans="1:6" ht="130.9" customHeight="1">
      <c r="A310" s="39" t="s">
        <v>655</v>
      </c>
      <c r="C310" s="94" t="s">
        <v>2275</v>
      </c>
      <c r="D310" s="95"/>
      <c r="E310" s="95"/>
      <c r="F310" s="94" t="str">
        <f>C310</f>
        <v>045</v>
      </c>
    </row>
    <row r="311" spans="1:6">
      <c r="A311" s="39" t="s">
        <v>655</v>
      </c>
      <c r="C311" s="96"/>
      <c r="F311" s="96"/>
    </row>
    <row r="312" spans="1:6" ht="17.25">
      <c r="A312" s="39" t="s">
        <v>655</v>
      </c>
      <c r="C312" s="97" t="s">
        <v>919</v>
      </c>
      <c r="F312" s="97" t="str">
        <f>C312</f>
        <v>5U80-000082-11-P-KIT FRAME STEP PM CS45</v>
      </c>
    </row>
    <row r="313" spans="1:6">
      <c r="A313" s="39" t="s">
        <v>655</v>
      </c>
      <c r="C313" s="96"/>
      <c r="F313" s="96"/>
    </row>
    <row r="314" spans="1:6" ht="55.5">
      <c r="A314" s="39" t="s">
        <v>655</v>
      </c>
      <c r="C314" s="98" t="s">
        <v>2276</v>
      </c>
      <c r="F314" s="98" t="str">
        <f>C314</f>
        <v>JJFK25010487-5/5</v>
      </c>
    </row>
    <row r="315" spans="1:6" ht="24" customHeight="1">
      <c r="A315" s="39" t="s">
        <v>655</v>
      </c>
    </row>
    <row r="316" spans="1:6" ht="25.15" customHeight="1">
      <c r="A316" s="39" t="s">
        <v>655</v>
      </c>
      <c r="C316" s="93" t="s">
        <v>1953</v>
      </c>
      <c r="F316" s="93" t="str">
        <f>C316</f>
        <v>2026-04</v>
      </c>
    </row>
    <row r="317" spans="1:6" ht="130.9" customHeight="1">
      <c r="A317" s="39" t="s">
        <v>655</v>
      </c>
      <c r="C317" s="94" t="s">
        <v>2277</v>
      </c>
      <c r="F317" s="94" t="str">
        <f>C317</f>
        <v>046</v>
      </c>
    </row>
    <row r="318" spans="1:6">
      <c r="A318" s="39" t="s">
        <v>655</v>
      </c>
      <c r="C318" s="96"/>
      <c r="F318" s="96"/>
    </row>
    <row r="319" spans="1:6" ht="17.25">
      <c r="A319" s="39" t="s">
        <v>655</v>
      </c>
      <c r="C319" s="97" t="s">
        <v>1926</v>
      </c>
      <c r="F319" s="97" t="str">
        <f>C319</f>
        <v>CX80-002447-11-P-KIT FRAME,AECAPC CONT</v>
      </c>
    </row>
    <row r="320" spans="1:6">
      <c r="A320" s="39" t="s">
        <v>655</v>
      </c>
      <c r="C320" s="96"/>
      <c r="F320" s="96"/>
    </row>
    <row r="321" spans="1:6" ht="55.5">
      <c r="A321" s="39" t="s">
        <v>655</v>
      </c>
      <c r="C321" s="98" t="s">
        <v>2278</v>
      </c>
      <c r="F321" s="98" t="str">
        <f>C321</f>
        <v>JJFK25010407</v>
      </c>
    </row>
    <row r="322" spans="1:6" ht="24.6" customHeight="1">
      <c r="A322" s="39" t="s">
        <v>655</v>
      </c>
    </row>
    <row r="323" spans="1:6" ht="24.6" customHeight="1">
      <c r="A323" s="39" t="s">
        <v>660</v>
      </c>
      <c r="C323" s="93" t="s">
        <v>1953</v>
      </c>
      <c r="F323" s="93" t="str">
        <f>C323</f>
        <v>2026-04</v>
      </c>
    </row>
    <row r="324" spans="1:6" ht="130.9" customHeight="1">
      <c r="A324" s="39" t="s">
        <v>659</v>
      </c>
      <c r="C324" s="94" t="s">
        <v>2279</v>
      </c>
      <c r="D324" s="95"/>
      <c r="E324" s="95"/>
      <c r="F324" s="94" t="str">
        <f>C324</f>
        <v>047</v>
      </c>
    </row>
    <row r="325" spans="1:6">
      <c r="A325" s="39" t="s">
        <v>659</v>
      </c>
      <c r="C325" s="96"/>
      <c r="F325" s="96"/>
    </row>
    <row r="326" spans="1:6" ht="17.25">
      <c r="A326" s="39" t="s">
        <v>659</v>
      </c>
      <c r="C326" s="97" t="s">
        <v>946</v>
      </c>
      <c r="F326" s="97" t="str">
        <f>C326</f>
        <v>5U80-000082-11-P-KIT FRAME STEP PM CS45</v>
      </c>
    </row>
    <row r="327" spans="1:6">
      <c r="A327" s="39" t="s">
        <v>659</v>
      </c>
      <c r="C327" s="96"/>
      <c r="F327" s="96"/>
    </row>
    <row r="328" spans="1:6" ht="55.5">
      <c r="A328" s="39" t="s">
        <v>659</v>
      </c>
      <c r="C328" s="98" t="s">
        <v>2280</v>
      </c>
      <c r="F328" s="98" t="str">
        <f>C328</f>
        <v>JJFK25010489-1/2</v>
      </c>
    </row>
    <row r="329" spans="1:6" ht="24" customHeight="1">
      <c r="A329" s="39" t="s">
        <v>659</v>
      </c>
    </row>
    <row r="330" spans="1:6" ht="25.15" customHeight="1">
      <c r="A330" s="39" t="s">
        <v>659</v>
      </c>
      <c r="C330" s="93" t="s">
        <v>1953</v>
      </c>
      <c r="F330" s="93" t="str">
        <f>C330</f>
        <v>2026-04</v>
      </c>
    </row>
    <row r="331" spans="1:6" ht="130.9" customHeight="1">
      <c r="A331" s="39" t="s">
        <v>659</v>
      </c>
      <c r="C331" s="94" t="s">
        <v>2282</v>
      </c>
      <c r="F331" s="94" t="str">
        <f>C331</f>
        <v>048</v>
      </c>
    </row>
    <row r="332" spans="1:6">
      <c r="A332" s="39" t="s">
        <v>659</v>
      </c>
      <c r="C332" s="96"/>
      <c r="F332" s="96"/>
    </row>
    <row r="333" spans="1:6" ht="17.25">
      <c r="A333" s="39" t="s">
        <v>659</v>
      </c>
      <c r="C333" s="97" t="s">
        <v>919</v>
      </c>
      <c r="F333" s="97" t="str">
        <f>C333</f>
        <v>5U80-000082-11-P-KIT FRAME STEP PM CS45</v>
      </c>
    </row>
    <row r="334" spans="1:6">
      <c r="A334" s="39" t="s">
        <v>659</v>
      </c>
      <c r="C334" s="96"/>
      <c r="F334" s="96"/>
    </row>
    <row r="335" spans="1:6" ht="55.5">
      <c r="A335" s="39" t="s">
        <v>659</v>
      </c>
      <c r="C335" s="98" t="s">
        <v>2281</v>
      </c>
      <c r="F335" s="98" t="str">
        <f>C335</f>
        <v>JJFK25010489-2/2</v>
      </c>
    </row>
    <row r="336" spans="1:6" ht="24.6" customHeight="1">
      <c r="A336" s="39" t="s">
        <v>659</v>
      </c>
    </row>
    <row r="337" spans="1:6" ht="24.6" customHeight="1">
      <c r="A337" s="39" t="s">
        <v>664</v>
      </c>
      <c r="C337" s="93" t="s">
        <v>1953</v>
      </c>
      <c r="F337" s="93" t="str">
        <f>C337</f>
        <v>2026-04</v>
      </c>
    </row>
    <row r="338" spans="1:6" ht="130.9" customHeight="1">
      <c r="A338" s="39" t="s">
        <v>663</v>
      </c>
      <c r="C338" s="94" t="s">
        <v>2283</v>
      </c>
      <c r="D338" s="95"/>
      <c r="E338" s="95"/>
      <c r="F338" s="94" t="str">
        <f>C338</f>
        <v>049</v>
      </c>
    </row>
    <row r="339" spans="1:6">
      <c r="A339" s="39" t="s">
        <v>663</v>
      </c>
      <c r="C339" s="96"/>
      <c r="F339" s="96"/>
    </row>
    <row r="340" spans="1:6" ht="17.25">
      <c r="A340" s="39" t="s">
        <v>663</v>
      </c>
      <c r="C340" s="97" t="s">
        <v>1926</v>
      </c>
      <c r="F340" s="97" t="str">
        <f>C340</f>
        <v>CX80-002447-11-P-KIT FRAME,AECAPC CONT</v>
      </c>
    </row>
    <row r="341" spans="1:6">
      <c r="A341" s="39" t="s">
        <v>663</v>
      </c>
      <c r="C341" s="96"/>
      <c r="F341" s="96"/>
    </row>
    <row r="342" spans="1:6" ht="55.5">
      <c r="A342" s="39" t="s">
        <v>663</v>
      </c>
      <c r="C342" s="98" t="s">
        <v>2284</v>
      </c>
      <c r="F342" s="98" t="str">
        <f>C342</f>
        <v>JJFK25010596-1/2</v>
      </c>
    </row>
    <row r="343" spans="1:6" ht="24" customHeight="1">
      <c r="A343" s="39" t="s">
        <v>663</v>
      </c>
    </row>
    <row r="344" spans="1:6" ht="25.15" customHeight="1">
      <c r="A344" s="39" t="s">
        <v>663</v>
      </c>
      <c r="C344" s="93" t="s">
        <v>1953</v>
      </c>
      <c r="F344" s="93" t="str">
        <f>C344</f>
        <v>2026-04</v>
      </c>
    </row>
    <row r="345" spans="1:6" ht="130.9" customHeight="1">
      <c r="A345" s="39" t="s">
        <v>663</v>
      </c>
      <c r="C345" s="94" t="s">
        <v>2286</v>
      </c>
      <c r="F345" s="94" t="str">
        <f>C345</f>
        <v>050</v>
      </c>
    </row>
    <row r="346" spans="1:6">
      <c r="A346" s="39" t="s">
        <v>663</v>
      </c>
      <c r="C346" s="96"/>
      <c r="F346" s="96"/>
    </row>
    <row r="347" spans="1:6" ht="17.25">
      <c r="A347" s="39" t="s">
        <v>663</v>
      </c>
      <c r="C347" s="97" t="s">
        <v>1922</v>
      </c>
      <c r="F347" s="97" t="str">
        <f>C347</f>
        <v>CX80-002447-11-P-KIT FRAME,AECAPC CONT</v>
      </c>
    </row>
    <row r="348" spans="1:6">
      <c r="A348" s="39" t="s">
        <v>663</v>
      </c>
      <c r="C348" s="96"/>
      <c r="F348" s="96"/>
    </row>
    <row r="349" spans="1:6" ht="55.5">
      <c r="A349" s="39" t="s">
        <v>663</v>
      </c>
      <c r="C349" s="98" t="s">
        <v>2285</v>
      </c>
      <c r="F349" s="98" t="str">
        <f>C349</f>
        <v>JJFK25010596-2/2</v>
      </c>
    </row>
    <row r="350" spans="1:6" ht="24.6" customHeight="1">
      <c r="A350" s="39" t="s">
        <v>663</v>
      </c>
    </row>
    <row r="351" spans="1:6" ht="24.6" customHeight="1">
      <c r="A351" s="39" t="s">
        <v>668</v>
      </c>
      <c r="C351" s="93" t="s">
        <v>1953</v>
      </c>
      <c r="F351" s="93" t="str">
        <f>C351</f>
        <v>2026-04</v>
      </c>
    </row>
    <row r="352" spans="1:6" ht="130.9" customHeight="1">
      <c r="A352" s="39" t="s">
        <v>667</v>
      </c>
      <c r="C352" s="94" t="s">
        <v>2288</v>
      </c>
      <c r="D352" s="95"/>
      <c r="E352" s="95"/>
      <c r="F352" s="94" t="str">
        <f>C352</f>
        <v>051</v>
      </c>
    </row>
    <row r="353" spans="1:6">
      <c r="A353" s="39" t="s">
        <v>667</v>
      </c>
      <c r="C353" s="96"/>
      <c r="F353" s="96"/>
    </row>
    <row r="354" spans="1:6" ht="17.25">
      <c r="A354" s="39" t="s">
        <v>667</v>
      </c>
      <c r="C354" s="97" t="s">
        <v>1913</v>
      </c>
      <c r="F354" s="97" t="str">
        <f>C354</f>
        <v>CX80-002500-11-P-KIT FRAME,AEC APC BASE</v>
      </c>
    </row>
    <row r="355" spans="1:6">
      <c r="A355" s="39" t="s">
        <v>667</v>
      </c>
      <c r="C355" s="96"/>
      <c r="F355" s="96"/>
    </row>
    <row r="356" spans="1:6" ht="55.5">
      <c r="A356" s="39" t="s">
        <v>667</v>
      </c>
      <c r="C356" s="98" t="s">
        <v>2287</v>
      </c>
      <c r="F356" s="98" t="str">
        <f>C356</f>
        <v>JJFK25010641-1/2</v>
      </c>
    </row>
    <row r="357" spans="1:6" ht="24" customHeight="1">
      <c r="A357" s="39" t="s">
        <v>667</v>
      </c>
    </row>
    <row r="358" spans="1:6" ht="25.15" customHeight="1">
      <c r="A358" s="39" t="s">
        <v>667</v>
      </c>
      <c r="C358" s="93" t="s">
        <v>1953</v>
      </c>
      <c r="F358" s="93" t="str">
        <f>C358</f>
        <v>2026-04</v>
      </c>
    </row>
    <row r="359" spans="1:6" ht="130.9" customHeight="1">
      <c r="A359" s="39" t="s">
        <v>667</v>
      </c>
      <c r="C359" s="94" t="s">
        <v>2289</v>
      </c>
      <c r="F359" s="94" t="str">
        <f>C359</f>
        <v>052</v>
      </c>
    </row>
    <row r="360" spans="1:6">
      <c r="A360" s="39" t="s">
        <v>667</v>
      </c>
      <c r="C360" s="96"/>
      <c r="F360" s="96"/>
    </row>
    <row r="361" spans="1:6" ht="17.25">
      <c r="A361" s="39" t="s">
        <v>667</v>
      </c>
      <c r="C361" s="97" t="s">
        <v>1910</v>
      </c>
      <c r="F361" s="97" t="str">
        <f>C361</f>
        <v>CX80-002500-11-P-KIT FRAME,AEC APC BASE</v>
      </c>
    </row>
    <row r="362" spans="1:6">
      <c r="A362" s="39" t="s">
        <v>667</v>
      </c>
      <c r="C362" s="96"/>
      <c r="F362" s="96"/>
    </row>
    <row r="363" spans="1:6" ht="55.5">
      <c r="A363" s="39" t="s">
        <v>667</v>
      </c>
      <c r="C363" s="98" t="s">
        <v>2290</v>
      </c>
      <c r="F363" s="98" t="str">
        <f>C363</f>
        <v>JJFK25010641-2/2</v>
      </c>
    </row>
    <row r="364" spans="1:6" ht="24.6" customHeight="1">
      <c r="A364" s="39" t="s">
        <v>667</v>
      </c>
    </row>
    <row r="365" spans="1:6" ht="24.6" customHeight="1">
      <c r="A365" s="39" t="s">
        <v>672</v>
      </c>
      <c r="C365" s="93" t="s">
        <v>1953</v>
      </c>
      <c r="F365" s="93" t="str">
        <f>C365</f>
        <v>2026-04</v>
      </c>
    </row>
    <row r="366" spans="1:6" ht="130.9" customHeight="1">
      <c r="A366" s="39" t="s">
        <v>671</v>
      </c>
      <c r="C366" s="94" t="s">
        <v>2292</v>
      </c>
      <c r="D366" s="95"/>
      <c r="E366" s="95"/>
      <c r="F366" s="94" t="str">
        <f>C366</f>
        <v>053</v>
      </c>
    </row>
    <row r="367" spans="1:6">
      <c r="A367" s="39" t="s">
        <v>671</v>
      </c>
      <c r="C367" s="96"/>
      <c r="F367" s="96"/>
    </row>
    <row r="368" spans="1:6" ht="17.25">
      <c r="A368" s="39" t="s">
        <v>671</v>
      </c>
      <c r="C368" s="97" t="s">
        <v>1913</v>
      </c>
      <c r="F368" s="97" t="str">
        <f>C368</f>
        <v>CX80-002500-11-P-KIT FRAME,AEC APC BASE</v>
      </c>
    </row>
    <row r="369" spans="1:6">
      <c r="A369" s="39" t="s">
        <v>671</v>
      </c>
      <c r="C369" s="96"/>
      <c r="F369" s="96"/>
    </row>
    <row r="370" spans="1:6" ht="55.5">
      <c r="A370" s="39" t="s">
        <v>671</v>
      </c>
      <c r="C370" s="98" t="s">
        <v>2291</v>
      </c>
      <c r="F370" s="98" t="str">
        <f>C370</f>
        <v>JJFK25010773-1/2</v>
      </c>
    </row>
    <row r="371" spans="1:6" ht="24" customHeight="1">
      <c r="A371" s="39" t="s">
        <v>671</v>
      </c>
    </row>
    <row r="372" spans="1:6" ht="25.15" customHeight="1">
      <c r="A372" s="39" t="s">
        <v>671</v>
      </c>
      <c r="C372" s="93" t="s">
        <v>1953</v>
      </c>
      <c r="F372" s="93" t="str">
        <f>C372</f>
        <v>2026-04</v>
      </c>
    </row>
    <row r="373" spans="1:6" ht="130.9" customHeight="1">
      <c r="A373" s="39" t="s">
        <v>671</v>
      </c>
      <c r="C373" s="94" t="s">
        <v>2294</v>
      </c>
      <c r="F373" s="94" t="str">
        <f>C373</f>
        <v>054</v>
      </c>
    </row>
    <row r="374" spans="1:6">
      <c r="A374" s="39" t="s">
        <v>671</v>
      </c>
      <c r="C374" s="96"/>
      <c r="F374" s="96"/>
    </row>
    <row r="375" spans="1:6" ht="17.25">
      <c r="A375" s="39" t="s">
        <v>671</v>
      </c>
      <c r="C375" s="97" t="s">
        <v>1910</v>
      </c>
      <c r="F375" s="97" t="str">
        <f>C375</f>
        <v>CX80-002500-11-P-KIT FRAME,AEC APC BASE</v>
      </c>
    </row>
    <row r="376" spans="1:6">
      <c r="A376" s="39" t="s">
        <v>671</v>
      </c>
      <c r="C376" s="96"/>
      <c r="F376" s="96"/>
    </row>
    <row r="377" spans="1:6" ht="55.5">
      <c r="A377" s="39" t="s">
        <v>671</v>
      </c>
      <c r="C377" s="98" t="s">
        <v>2293</v>
      </c>
      <c r="F377" s="98" t="str">
        <f>C377</f>
        <v>JJFK25010773-2/2</v>
      </c>
    </row>
    <row r="378" spans="1:6" ht="24.6" customHeight="1">
      <c r="A378" s="39" t="s">
        <v>671</v>
      </c>
    </row>
    <row r="379" spans="1:6" ht="24.6" customHeight="1">
      <c r="A379" s="39" t="s">
        <v>676</v>
      </c>
      <c r="C379" s="93" t="s">
        <v>1953</v>
      </c>
      <c r="F379" s="93" t="str">
        <f>C379</f>
        <v>2026-04</v>
      </c>
    </row>
    <row r="380" spans="1:6" ht="130.9" customHeight="1">
      <c r="A380" s="39" t="s">
        <v>675</v>
      </c>
      <c r="C380" s="94" t="s">
        <v>2295</v>
      </c>
      <c r="D380" s="95"/>
      <c r="E380" s="95"/>
      <c r="F380" s="94" t="str">
        <f>C380</f>
        <v>055</v>
      </c>
    </row>
    <row r="381" spans="1:6">
      <c r="A381" s="39" t="s">
        <v>675</v>
      </c>
      <c r="C381" s="96"/>
      <c r="F381" s="96"/>
    </row>
    <row r="382" spans="1:6" ht="17.25">
      <c r="A382" s="39" t="s">
        <v>675</v>
      </c>
      <c r="C382" s="97" t="s">
        <v>771</v>
      </c>
      <c r="F382" s="97" t="str">
        <f>C382</f>
        <v>5U80-000140-11 Rev C P-KIT TOP PHT</v>
      </c>
    </row>
    <row r="383" spans="1:6">
      <c r="A383" s="39" t="s">
        <v>675</v>
      </c>
      <c r="C383" s="96"/>
      <c r="F383" s="96"/>
    </row>
    <row r="384" spans="1:6" ht="55.5">
      <c r="A384" s="39" t="s">
        <v>675</v>
      </c>
      <c r="C384" s="98" t="s">
        <v>2296</v>
      </c>
      <c r="F384" s="98" t="str">
        <f>C384</f>
        <v>JJFK25008700</v>
      </c>
    </row>
    <row r="385" spans="1:6" ht="24" customHeight="1">
      <c r="A385" s="39" t="s">
        <v>675</v>
      </c>
    </row>
    <row r="386" spans="1:6" ht="25.15" customHeight="1">
      <c r="A386" s="39" t="s">
        <v>675</v>
      </c>
      <c r="C386" s="93" t="s">
        <v>1953</v>
      </c>
      <c r="F386" s="93" t="str">
        <f>C386</f>
        <v>2026-04</v>
      </c>
    </row>
    <row r="387" spans="1:6" ht="130.9" customHeight="1">
      <c r="A387" s="39" t="s">
        <v>675</v>
      </c>
      <c r="C387" s="94" t="s">
        <v>2297</v>
      </c>
      <c r="F387" s="94" t="str">
        <f>C387</f>
        <v>056</v>
      </c>
    </row>
    <row r="388" spans="1:6">
      <c r="A388" s="39" t="s">
        <v>675</v>
      </c>
      <c r="C388" s="96"/>
      <c r="F388" s="96"/>
    </row>
    <row r="389" spans="1:6" ht="17.25">
      <c r="A389" s="39" t="s">
        <v>675</v>
      </c>
      <c r="C389" s="97" t="s">
        <v>264</v>
      </c>
      <c r="F389" s="97" t="str">
        <f>C389</f>
        <v>5U80-000140-11 Rev C P-KIT TOP PHT</v>
      </c>
    </row>
    <row r="390" spans="1:6">
      <c r="A390" s="39" t="s">
        <v>675</v>
      </c>
      <c r="C390" s="96"/>
      <c r="F390" s="96"/>
    </row>
    <row r="391" spans="1:6" ht="55.5">
      <c r="A391" s="39" t="s">
        <v>675</v>
      </c>
      <c r="C391" s="98" t="s">
        <v>2298</v>
      </c>
      <c r="F391" s="98" t="str">
        <f>C391</f>
        <v>JJFK25008701</v>
      </c>
    </row>
    <row r="392" spans="1:6" ht="24.6" customHeight="1">
      <c r="A392" s="39" t="s">
        <v>675</v>
      </c>
    </row>
    <row r="393" spans="1:6" ht="24.6" customHeight="1">
      <c r="A393" s="39" t="s">
        <v>714</v>
      </c>
      <c r="C393" s="93" t="s">
        <v>1953</v>
      </c>
      <c r="F393" s="93" t="str">
        <f>C393</f>
        <v>2026-04</v>
      </c>
    </row>
    <row r="394" spans="1:6" ht="130.9" customHeight="1">
      <c r="A394" s="39" t="s">
        <v>713</v>
      </c>
      <c r="C394" s="94" t="s">
        <v>2299</v>
      </c>
      <c r="D394" s="95"/>
      <c r="E394" s="95"/>
      <c r="F394" s="94" t="str">
        <f>C394</f>
        <v>057</v>
      </c>
    </row>
    <row r="395" spans="1:6">
      <c r="A395" s="39" t="s">
        <v>713</v>
      </c>
      <c r="C395" s="96"/>
      <c r="F395" s="96"/>
    </row>
    <row r="396" spans="1:6" ht="17.25">
      <c r="A396" s="39" t="s">
        <v>713</v>
      </c>
      <c r="C396" s="97" t="s">
        <v>2303</v>
      </c>
      <c r="F396" s="97" t="str">
        <f>C396</f>
        <v>AU10-502524-12GAP LIFTER CAR</v>
      </c>
    </row>
    <row r="397" spans="1:6">
      <c r="A397" s="39" t="s">
        <v>713</v>
      </c>
      <c r="C397" s="96"/>
      <c r="F397" s="96"/>
    </row>
    <row r="398" spans="1:6" ht="55.5">
      <c r="A398" s="39" t="s">
        <v>713</v>
      </c>
      <c r="C398" s="98" t="s">
        <v>2300</v>
      </c>
      <c r="F398" s="98" t="str">
        <f>C398</f>
        <v>JJFK25009831-1/2</v>
      </c>
    </row>
    <row r="399" spans="1:6" ht="24" customHeight="1">
      <c r="A399" s="39" t="s">
        <v>713</v>
      </c>
    </row>
    <row r="400" spans="1:6" ht="25.15" customHeight="1">
      <c r="A400" s="39" t="s">
        <v>713</v>
      </c>
      <c r="C400" s="93" t="s">
        <v>1953</v>
      </c>
      <c r="F400" s="93" t="str">
        <f>C400</f>
        <v>2026-04</v>
      </c>
    </row>
    <row r="401" spans="1:6" ht="130.9" customHeight="1">
      <c r="A401" s="39" t="s">
        <v>713</v>
      </c>
      <c r="C401" s="94" t="s">
        <v>2301</v>
      </c>
      <c r="F401" s="94" t="str">
        <f>C401</f>
        <v>058</v>
      </c>
    </row>
    <row r="402" spans="1:6">
      <c r="A402" s="39" t="s">
        <v>713</v>
      </c>
      <c r="C402" s="96"/>
      <c r="F402" s="96"/>
    </row>
    <row r="403" spans="1:6" ht="17.25">
      <c r="A403" s="39" t="s">
        <v>713</v>
      </c>
      <c r="C403" s="97" t="s">
        <v>2242</v>
      </c>
      <c r="F403" s="97" t="str">
        <f>C403</f>
        <v>AU10-502524-12GAP LIFTER CAR</v>
      </c>
    </row>
    <row r="404" spans="1:6">
      <c r="A404" s="39" t="s">
        <v>713</v>
      </c>
      <c r="C404" s="96"/>
      <c r="F404" s="96"/>
    </row>
    <row r="405" spans="1:6" ht="55.5">
      <c r="A405" s="39" t="s">
        <v>713</v>
      </c>
      <c r="C405" s="98" t="s">
        <v>2302</v>
      </c>
      <c r="F405" s="98" t="str">
        <f>C405</f>
        <v>JJFK25009831-2/2</v>
      </c>
    </row>
    <row r="406" spans="1:6" ht="24.6" customHeight="1">
      <c r="A406" s="39" t="s">
        <v>713</v>
      </c>
    </row>
    <row r="407" spans="1:6" ht="24.6" customHeight="1">
      <c r="A407" s="39" t="s">
        <v>718</v>
      </c>
      <c r="C407" s="93" t="s">
        <v>1953</v>
      </c>
      <c r="F407" s="93" t="str">
        <f>C407</f>
        <v>2026-04</v>
      </c>
    </row>
    <row r="408" spans="1:6" ht="130.9" customHeight="1">
      <c r="A408" s="39" t="s">
        <v>717</v>
      </c>
      <c r="C408" s="94" t="s">
        <v>2304</v>
      </c>
      <c r="D408" s="95"/>
      <c r="E408" s="95"/>
      <c r="F408" s="94" t="str">
        <f>C408</f>
        <v>059</v>
      </c>
    </row>
    <row r="409" spans="1:6">
      <c r="A409" s="39" t="s">
        <v>717</v>
      </c>
      <c r="C409" s="96"/>
      <c r="F409" s="96"/>
    </row>
    <row r="410" spans="1:6" ht="17.25">
      <c r="A410" s="39" t="s">
        <v>717</v>
      </c>
      <c r="C410" s="97" t="s">
        <v>2308</v>
      </c>
      <c r="F410" s="97" t="str">
        <f>C410</f>
        <v>AU10-502746-11CASTER GAP LIFT-CAR</v>
      </c>
    </row>
    <row r="411" spans="1:6">
      <c r="A411" s="39" t="s">
        <v>717</v>
      </c>
      <c r="C411" s="96"/>
      <c r="F411" s="96"/>
    </row>
    <row r="412" spans="1:6" ht="55.5">
      <c r="A412" s="39" t="s">
        <v>717</v>
      </c>
      <c r="C412" s="98" t="s">
        <v>2305</v>
      </c>
      <c r="F412" s="98" t="str">
        <f>C412</f>
        <v xml:space="preserve">JJFK25009834-1/2	</v>
      </c>
    </row>
    <row r="413" spans="1:6" ht="24" customHeight="1">
      <c r="A413" s="39" t="s">
        <v>717</v>
      </c>
    </row>
    <row r="414" spans="1:6" ht="25.15" customHeight="1">
      <c r="A414" s="39" t="s">
        <v>717</v>
      </c>
      <c r="C414" s="93" t="s">
        <v>1953</v>
      </c>
      <c r="F414" s="93" t="str">
        <f>C414</f>
        <v>2026-04</v>
      </c>
    </row>
    <row r="415" spans="1:6" ht="130.9" customHeight="1">
      <c r="A415" s="39" t="s">
        <v>717</v>
      </c>
      <c r="C415" s="94" t="s">
        <v>2307</v>
      </c>
      <c r="F415" s="94" t="str">
        <f>C415</f>
        <v>060</v>
      </c>
    </row>
    <row r="416" spans="1:6">
      <c r="A416" s="39" t="s">
        <v>717</v>
      </c>
      <c r="C416" s="96"/>
      <c r="F416" s="96"/>
    </row>
    <row r="417" spans="1:6" ht="17.25">
      <c r="A417" s="39" t="s">
        <v>717</v>
      </c>
      <c r="C417" s="97" t="s">
        <v>2243</v>
      </c>
      <c r="F417" s="97" t="str">
        <f>C417</f>
        <v>AU10-502746-11CASTER GAP LIFT-CAR</v>
      </c>
    </row>
    <row r="418" spans="1:6">
      <c r="A418" s="39" t="s">
        <v>717</v>
      </c>
      <c r="C418" s="96"/>
      <c r="F418" s="96"/>
    </row>
    <row r="419" spans="1:6" ht="55.5">
      <c r="A419" s="39" t="s">
        <v>717</v>
      </c>
      <c r="C419" s="98" t="s">
        <v>2306</v>
      </c>
      <c r="F419" s="98" t="str">
        <f>C419</f>
        <v xml:space="preserve">JJFK25009834-2/2	</v>
      </c>
    </row>
    <row r="420" spans="1:6" ht="24.6" customHeight="1">
      <c r="A420" s="39" t="s">
        <v>717</v>
      </c>
    </row>
    <row r="421" spans="1:6" ht="24.6" customHeight="1">
      <c r="A421" s="39" t="s">
        <v>722</v>
      </c>
      <c r="C421" s="93" t="s">
        <v>1953</v>
      </c>
      <c r="F421" s="93" t="str">
        <f>C421</f>
        <v>2026-04</v>
      </c>
    </row>
    <row r="422" spans="1:6" ht="130.9" customHeight="1">
      <c r="A422" s="39" t="s">
        <v>721</v>
      </c>
      <c r="C422" s="94" t="s">
        <v>2310</v>
      </c>
      <c r="D422" s="95"/>
      <c r="E422" s="95"/>
      <c r="F422" s="94" t="str">
        <f>C422</f>
        <v>061</v>
      </c>
    </row>
    <row r="423" spans="1:6">
      <c r="A423" s="39" t="s">
        <v>721</v>
      </c>
      <c r="C423" s="96"/>
      <c r="F423" s="96"/>
    </row>
    <row r="424" spans="1:6" ht="17.25">
      <c r="A424" s="39" t="s">
        <v>721</v>
      </c>
      <c r="C424" s="97" t="s">
        <v>1012</v>
      </c>
      <c r="F424" s="97" t="str">
        <f>C424</f>
        <v>2L29-000112-12-P-KIT RACK SYM</v>
      </c>
    </row>
    <row r="425" spans="1:6">
      <c r="A425" s="39" t="s">
        <v>721</v>
      </c>
      <c r="C425" s="96"/>
      <c r="F425" s="96"/>
    </row>
    <row r="426" spans="1:6" ht="55.5">
      <c r="A426" s="39" t="s">
        <v>721</v>
      </c>
      <c r="C426" s="98" t="s">
        <v>2309</v>
      </c>
      <c r="F426" s="98" t="str">
        <f>C426</f>
        <v>JJFK25009828-1/2</v>
      </c>
    </row>
    <row r="427" spans="1:6" ht="24" customHeight="1">
      <c r="A427" s="39" t="s">
        <v>721</v>
      </c>
    </row>
    <row r="428" spans="1:6" ht="25.15" customHeight="1">
      <c r="A428" s="39" t="s">
        <v>721</v>
      </c>
      <c r="C428" s="93" t="s">
        <v>1953</v>
      </c>
      <c r="F428" s="93" t="str">
        <f>C428</f>
        <v>2026-04</v>
      </c>
    </row>
    <row r="429" spans="1:6" ht="130.9" customHeight="1">
      <c r="A429" s="39" t="s">
        <v>721</v>
      </c>
      <c r="C429" s="94" t="s">
        <v>2312</v>
      </c>
      <c r="F429" s="94" t="str">
        <f>C429</f>
        <v>062</v>
      </c>
    </row>
    <row r="430" spans="1:6">
      <c r="A430" s="39" t="s">
        <v>721</v>
      </c>
      <c r="C430" s="96"/>
      <c r="F430" s="96"/>
    </row>
    <row r="431" spans="1:6" ht="17.25">
      <c r="A431" s="39" t="s">
        <v>721</v>
      </c>
      <c r="C431" s="97" t="s">
        <v>991</v>
      </c>
      <c r="F431" s="97" t="str">
        <f>C431</f>
        <v>2L29-000112-12-P-KIT RACK SYM</v>
      </c>
    </row>
    <row r="432" spans="1:6">
      <c r="A432" s="39" t="s">
        <v>721</v>
      </c>
      <c r="C432" s="96"/>
      <c r="F432" s="96"/>
    </row>
    <row r="433" spans="1:6" ht="55.5">
      <c r="A433" s="39" t="s">
        <v>721</v>
      </c>
      <c r="C433" s="98" t="s">
        <v>2311</v>
      </c>
      <c r="F433" s="98" t="str">
        <f>C433</f>
        <v>JJFK25009828-2/2</v>
      </c>
    </row>
    <row r="434" spans="1:6" ht="24.6" customHeight="1">
      <c r="A434" s="39" t="s">
        <v>721</v>
      </c>
    </row>
    <row r="435" spans="1:6" ht="24.6" customHeight="1">
      <c r="A435" s="39" t="s">
        <v>729</v>
      </c>
      <c r="C435" s="93" t="s">
        <v>1953</v>
      </c>
      <c r="F435" s="93" t="str">
        <f>C435</f>
        <v>2026-04</v>
      </c>
    </row>
    <row r="436" spans="1:6" ht="130.9" customHeight="1">
      <c r="A436" s="39" t="s">
        <v>728</v>
      </c>
      <c r="C436" s="94" t="s">
        <v>2314</v>
      </c>
      <c r="D436" s="95"/>
      <c r="E436" s="95"/>
      <c r="F436" s="94" t="str">
        <f>C436</f>
        <v>063</v>
      </c>
    </row>
    <row r="437" spans="1:6">
      <c r="A437" s="39" t="s">
        <v>728</v>
      </c>
      <c r="C437" s="96"/>
      <c r="F437" s="96"/>
    </row>
    <row r="438" spans="1:6" ht="17.25">
      <c r="A438" s="39" t="s">
        <v>728</v>
      </c>
      <c r="C438" s="97" t="s">
        <v>1012</v>
      </c>
      <c r="F438" s="97" t="str">
        <f>C438</f>
        <v>2L29-000112-12-P-KIT RACK SYM</v>
      </c>
    </row>
    <row r="439" spans="1:6">
      <c r="A439" s="39" t="s">
        <v>728</v>
      </c>
      <c r="C439" s="96"/>
      <c r="F439" s="96"/>
    </row>
    <row r="440" spans="1:6" ht="55.5">
      <c r="A440" s="39" t="s">
        <v>728</v>
      </c>
      <c r="C440" s="98" t="s">
        <v>2313</v>
      </c>
      <c r="F440" s="98" t="str">
        <f>C440</f>
        <v>JJFK25010014-1/2</v>
      </c>
    </row>
    <row r="441" spans="1:6" ht="24" customHeight="1">
      <c r="A441" s="39" t="s">
        <v>728</v>
      </c>
    </row>
    <row r="442" spans="1:6" ht="25.15" customHeight="1">
      <c r="A442" s="39" t="s">
        <v>728</v>
      </c>
      <c r="C442" s="93" t="s">
        <v>1953</v>
      </c>
      <c r="F442" s="93" t="str">
        <f>C442</f>
        <v>2026-04</v>
      </c>
    </row>
    <row r="443" spans="1:6" ht="130.9" customHeight="1">
      <c r="A443" s="39" t="s">
        <v>728</v>
      </c>
      <c r="C443" s="94" t="s">
        <v>2315</v>
      </c>
      <c r="F443" s="94" t="str">
        <f>C443</f>
        <v>064</v>
      </c>
    </row>
    <row r="444" spans="1:6">
      <c r="A444" s="39" t="s">
        <v>728</v>
      </c>
      <c r="C444" s="96"/>
      <c r="F444" s="96"/>
    </row>
    <row r="445" spans="1:6" ht="17.25">
      <c r="A445" s="39" t="s">
        <v>728</v>
      </c>
      <c r="C445" s="97" t="s">
        <v>991</v>
      </c>
      <c r="F445" s="97" t="str">
        <f>C445</f>
        <v>2L29-000112-12-P-KIT RACK SYM</v>
      </c>
    </row>
    <row r="446" spans="1:6">
      <c r="A446" s="39" t="s">
        <v>728</v>
      </c>
      <c r="C446" s="96"/>
      <c r="F446" s="96"/>
    </row>
    <row r="447" spans="1:6" ht="55.5">
      <c r="A447" s="39" t="s">
        <v>728</v>
      </c>
      <c r="C447" s="98" t="s">
        <v>2316</v>
      </c>
      <c r="F447" s="98" t="str">
        <f>C447</f>
        <v>JJFK25010014-2/2</v>
      </c>
    </row>
    <row r="448" spans="1:6" ht="24.6" customHeight="1">
      <c r="A448" s="39" t="s">
        <v>728</v>
      </c>
    </row>
    <row r="449" spans="1:6" ht="24.6" customHeight="1">
      <c r="A449" s="39" t="s">
        <v>733</v>
      </c>
      <c r="C449" s="93" t="s">
        <v>1953</v>
      </c>
      <c r="F449" s="93" t="str">
        <f>C449</f>
        <v>2026-04</v>
      </c>
    </row>
    <row r="450" spans="1:6" ht="130.9" customHeight="1">
      <c r="A450" s="39" t="s">
        <v>732</v>
      </c>
      <c r="C450" s="94" t="s">
        <v>2317</v>
      </c>
      <c r="D450" s="95"/>
      <c r="E450" s="95"/>
      <c r="F450" s="94" t="str">
        <f>C450</f>
        <v>065</v>
      </c>
    </row>
    <row r="451" spans="1:6">
      <c r="A451" s="39" t="s">
        <v>732</v>
      </c>
      <c r="C451" s="96"/>
      <c r="F451" s="96"/>
    </row>
    <row r="452" spans="1:6" ht="17.25">
      <c r="A452" s="39" t="s">
        <v>732</v>
      </c>
      <c r="C452" s="97" t="s">
        <v>1500</v>
      </c>
      <c r="F452" s="97" t="str">
        <f>C452</f>
        <v>2L29-000302-11-P-KIT P2-P5 G-PIPE-V4</v>
      </c>
    </row>
    <row r="453" spans="1:6">
      <c r="A453" s="39" t="s">
        <v>732</v>
      </c>
      <c r="C453" s="96"/>
      <c r="F453" s="96"/>
    </row>
    <row r="454" spans="1:6" ht="55.5">
      <c r="A454" s="39" t="s">
        <v>732</v>
      </c>
      <c r="C454" s="98" t="s">
        <v>2318</v>
      </c>
      <c r="F454" s="98" t="str">
        <f>C454</f>
        <v>JJFK25010256</v>
      </c>
    </row>
    <row r="455" spans="1:6" ht="24" customHeight="1">
      <c r="A455" s="39" t="s">
        <v>732</v>
      </c>
    </row>
    <row r="456" spans="1:6" ht="25.15" customHeight="1">
      <c r="A456" s="39" t="s">
        <v>732</v>
      </c>
      <c r="C456" s="93" t="s">
        <v>1953</v>
      </c>
      <c r="F456" s="93" t="str">
        <f>C456</f>
        <v>2026-04</v>
      </c>
    </row>
    <row r="457" spans="1:6" ht="130.9" customHeight="1">
      <c r="A457" s="39" t="s">
        <v>732</v>
      </c>
      <c r="C457" s="94" t="s">
        <v>2319</v>
      </c>
      <c r="F457" s="94" t="str">
        <f>C457</f>
        <v>066</v>
      </c>
    </row>
    <row r="458" spans="1:6">
      <c r="A458" s="39" t="s">
        <v>732</v>
      </c>
      <c r="C458" s="96"/>
      <c r="F458" s="96"/>
    </row>
    <row r="459" spans="1:6" ht="17.25">
      <c r="A459" s="39" t="s">
        <v>732</v>
      </c>
      <c r="C459" s="97" t="s">
        <v>2321</v>
      </c>
      <c r="F459" s="97" t="str">
        <f>C459</f>
        <v>CU10-501794-11-P-KIT COR STEP MAINTE</v>
      </c>
    </row>
    <row r="460" spans="1:6">
      <c r="A460" s="39" t="s">
        <v>732</v>
      </c>
      <c r="C460" s="96"/>
      <c r="F460" s="96"/>
    </row>
    <row r="461" spans="1:6" ht="55.5">
      <c r="A461" s="39" t="s">
        <v>732</v>
      </c>
      <c r="C461" s="98" t="s">
        <v>2320</v>
      </c>
      <c r="F461" s="98" t="str">
        <f>C461</f>
        <v>JJFK25010453</v>
      </c>
    </row>
    <row r="462" spans="1:6" ht="24.6" customHeight="1">
      <c r="A462" s="39" t="s">
        <v>732</v>
      </c>
    </row>
    <row r="463" spans="1:6" ht="24.6" customHeight="1">
      <c r="A463" s="39" t="s">
        <v>742</v>
      </c>
      <c r="C463" s="93" t="s">
        <v>1953</v>
      </c>
      <c r="F463" s="93" t="str">
        <f>C463</f>
        <v>2026-04</v>
      </c>
    </row>
    <row r="464" spans="1:6" ht="130.9" customHeight="1">
      <c r="A464" s="39" t="s">
        <v>741</v>
      </c>
      <c r="C464" s="94" t="s">
        <v>2322</v>
      </c>
      <c r="D464" s="95"/>
      <c r="E464" s="95"/>
      <c r="F464" s="94" t="str">
        <f>C464</f>
        <v>067</v>
      </c>
    </row>
    <row r="465" spans="1:6">
      <c r="A465" s="39" t="s">
        <v>741</v>
      </c>
      <c r="C465" s="96"/>
      <c r="F465" s="96"/>
    </row>
    <row r="466" spans="1:6" ht="17.25">
      <c r="A466" s="39" t="s">
        <v>741</v>
      </c>
      <c r="C466" s="97" t="s">
        <v>946</v>
      </c>
      <c r="F466" s="97" t="str">
        <f>C466</f>
        <v>5U80-000082-11-P-KIT FRAME STEP PM CS45</v>
      </c>
    </row>
    <row r="467" spans="1:6">
      <c r="A467" s="39" t="s">
        <v>741</v>
      </c>
      <c r="C467" s="96"/>
      <c r="F467" s="96"/>
    </row>
    <row r="468" spans="1:6" ht="55.5">
      <c r="A468" s="39" t="s">
        <v>741</v>
      </c>
      <c r="C468" s="98" t="s">
        <v>2324</v>
      </c>
      <c r="F468" s="98" t="str">
        <f>C468</f>
        <v>JJFK25010490-1/4</v>
      </c>
    </row>
    <row r="469" spans="1:6" ht="24" customHeight="1">
      <c r="A469" s="39" t="s">
        <v>741</v>
      </c>
    </row>
    <row r="470" spans="1:6" ht="25.15" customHeight="1">
      <c r="A470" s="39" t="s">
        <v>741</v>
      </c>
      <c r="C470" s="93" t="s">
        <v>1953</v>
      </c>
      <c r="F470" s="93" t="str">
        <f>C470</f>
        <v>2026-04</v>
      </c>
    </row>
    <row r="471" spans="1:6" ht="130.9" customHeight="1">
      <c r="A471" s="39" t="s">
        <v>741</v>
      </c>
      <c r="C471" s="94" t="s">
        <v>2323</v>
      </c>
      <c r="F471" s="94" t="str">
        <f>C471</f>
        <v>068</v>
      </c>
    </row>
    <row r="472" spans="1:6">
      <c r="A472" s="39" t="s">
        <v>741</v>
      </c>
      <c r="C472" s="96"/>
      <c r="F472" s="96"/>
    </row>
    <row r="473" spans="1:6" ht="17.25">
      <c r="A473" s="39" t="s">
        <v>741</v>
      </c>
      <c r="C473" s="97" t="s">
        <v>919</v>
      </c>
      <c r="F473" s="97" t="str">
        <f>C473</f>
        <v>5U80-000082-11-P-KIT FRAME STEP PM CS45</v>
      </c>
    </row>
    <row r="474" spans="1:6">
      <c r="A474" s="39" t="s">
        <v>741</v>
      </c>
      <c r="C474" s="96"/>
      <c r="F474" s="96"/>
    </row>
    <row r="475" spans="1:6" ht="55.5">
      <c r="A475" s="39" t="s">
        <v>741</v>
      </c>
      <c r="C475" s="98" t="s">
        <v>2325</v>
      </c>
      <c r="F475" s="98" t="str">
        <f>C475</f>
        <v>JJFK25010490-2/4</v>
      </c>
    </row>
    <row r="476" spans="1:6" ht="24.6" customHeight="1">
      <c r="A476" s="39" t="s">
        <v>741</v>
      </c>
    </row>
    <row r="477" spans="1:6" ht="24.6" customHeight="1">
      <c r="A477" s="39" t="s">
        <v>745</v>
      </c>
      <c r="C477" s="93" t="s">
        <v>1953</v>
      </c>
      <c r="F477" s="93" t="str">
        <f>C477</f>
        <v>2026-04</v>
      </c>
    </row>
    <row r="478" spans="1:6" ht="130.9" customHeight="1">
      <c r="A478" s="39" t="s">
        <v>744</v>
      </c>
      <c r="C478" s="94" t="s">
        <v>2326</v>
      </c>
      <c r="D478" s="95"/>
      <c r="E478" s="95"/>
      <c r="F478" s="94" t="str">
        <f>C478</f>
        <v>069</v>
      </c>
    </row>
    <row r="479" spans="1:6">
      <c r="A479" s="39" t="s">
        <v>744</v>
      </c>
      <c r="C479" s="96"/>
      <c r="F479" s="96"/>
    </row>
    <row r="480" spans="1:6" ht="17.25">
      <c r="A480" s="39" t="s">
        <v>744</v>
      </c>
      <c r="C480" s="97" t="s">
        <v>919</v>
      </c>
      <c r="F480" s="97" t="str">
        <f>C480</f>
        <v>5U80-000082-11-P-KIT FRAME STEP PM CS45</v>
      </c>
    </row>
    <row r="481" spans="1:6">
      <c r="A481" s="39" t="s">
        <v>744</v>
      </c>
      <c r="C481" s="96"/>
      <c r="F481" s="96"/>
    </row>
    <row r="482" spans="1:6" ht="55.5">
      <c r="A482" s="39" t="s">
        <v>744</v>
      </c>
      <c r="C482" s="98" t="s">
        <v>2327</v>
      </c>
      <c r="F482" s="98" t="str">
        <f>C482</f>
        <v>JJFK25010490-3/4</v>
      </c>
    </row>
    <row r="483" spans="1:6" ht="24" customHeight="1">
      <c r="A483" s="39" t="s">
        <v>744</v>
      </c>
    </row>
    <row r="484" spans="1:6" ht="25.15" customHeight="1">
      <c r="A484" s="39" t="s">
        <v>744</v>
      </c>
      <c r="C484" s="93" t="s">
        <v>1953</v>
      </c>
      <c r="F484" s="93" t="str">
        <f>C484</f>
        <v>2026-04</v>
      </c>
    </row>
    <row r="485" spans="1:6" ht="130.9" customHeight="1">
      <c r="A485" s="39" t="s">
        <v>744</v>
      </c>
      <c r="C485" s="94" t="s">
        <v>2329</v>
      </c>
      <c r="F485" s="94" t="str">
        <f>C485</f>
        <v>070</v>
      </c>
    </row>
    <row r="486" spans="1:6">
      <c r="A486" s="39" t="s">
        <v>744</v>
      </c>
      <c r="C486" s="96"/>
      <c r="F486" s="96"/>
    </row>
    <row r="487" spans="1:6" ht="17.25">
      <c r="A487" s="39" t="s">
        <v>744</v>
      </c>
      <c r="C487" s="97" t="s">
        <v>919</v>
      </c>
      <c r="F487" s="97" t="str">
        <f>C487</f>
        <v>5U80-000082-11-P-KIT FRAME STEP PM CS45</v>
      </c>
    </row>
    <row r="488" spans="1:6">
      <c r="A488" s="39" t="s">
        <v>744</v>
      </c>
      <c r="C488" s="96"/>
      <c r="F488" s="96"/>
    </row>
    <row r="489" spans="1:6" ht="55.5">
      <c r="A489" s="39" t="s">
        <v>744</v>
      </c>
      <c r="C489" s="98" t="s">
        <v>2328</v>
      </c>
      <c r="F489" s="98" t="str">
        <f>C489</f>
        <v>JJFK25010490-4/4</v>
      </c>
    </row>
    <row r="490" spans="1:6" ht="24.6" customHeight="1">
      <c r="A490" s="39" t="s">
        <v>744</v>
      </c>
    </row>
    <row r="491" spans="1:6" ht="24.6" customHeight="1">
      <c r="A491" s="39" t="s">
        <v>753</v>
      </c>
      <c r="C491" s="93" t="s">
        <v>1953</v>
      </c>
      <c r="F491" s="93" t="str">
        <f>C491</f>
        <v>2026-04</v>
      </c>
    </row>
    <row r="492" spans="1:6" ht="130.9" customHeight="1">
      <c r="A492" s="39" t="s">
        <v>752</v>
      </c>
      <c r="C492" s="94" t="s">
        <v>2331</v>
      </c>
      <c r="D492" s="95"/>
      <c r="E492" s="95"/>
      <c r="F492" s="94" t="str">
        <f>C492</f>
        <v>071</v>
      </c>
    </row>
    <row r="493" spans="1:6">
      <c r="A493" s="39" t="s">
        <v>752</v>
      </c>
      <c r="C493" s="96"/>
      <c r="F493" s="96"/>
    </row>
    <row r="494" spans="1:6" ht="17.25">
      <c r="A494" s="39" t="s">
        <v>752</v>
      </c>
      <c r="C494" s="97" t="s">
        <v>686</v>
      </c>
      <c r="F494" s="97" t="str">
        <f>C494</f>
        <v>5U92-500019-11-P-KIT FRAME STEP MAINTE</v>
      </c>
    </row>
    <row r="495" spans="1:6">
      <c r="A495" s="39" t="s">
        <v>752</v>
      </c>
      <c r="C495" s="96"/>
      <c r="F495" s="96"/>
    </row>
    <row r="496" spans="1:6" ht="55.5">
      <c r="A496" s="39" t="s">
        <v>752</v>
      </c>
      <c r="C496" s="98" t="s">
        <v>2330</v>
      </c>
      <c r="F496" s="98" t="str">
        <f>C496</f>
        <v>JJFK25010558-1/2</v>
      </c>
    </row>
    <row r="497" spans="1:6" ht="24" customHeight="1">
      <c r="A497" s="39" t="s">
        <v>752</v>
      </c>
    </row>
    <row r="498" spans="1:6" ht="25.15" customHeight="1">
      <c r="A498" s="39" t="s">
        <v>752</v>
      </c>
      <c r="C498" s="93" t="s">
        <v>1953</v>
      </c>
      <c r="F498" s="93" t="str">
        <f>C498</f>
        <v>2026-04</v>
      </c>
    </row>
    <row r="499" spans="1:6" ht="130.9" customHeight="1">
      <c r="A499" s="39" t="s">
        <v>752</v>
      </c>
      <c r="C499" s="94" t="s">
        <v>2333</v>
      </c>
      <c r="F499" s="94" t="str">
        <f>C499</f>
        <v>072</v>
      </c>
    </row>
    <row r="500" spans="1:6">
      <c r="A500" s="39" t="s">
        <v>752</v>
      </c>
      <c r="C500" s="96"/>
      <c r="F500" s="96"/>
    </row>
    <row r="501" spans="1:6" ht="17.25">
      <c r="A501" s="39" t="s">
        <v>752</v>
      </c>
      <c r="C501" s="97" t="s">
        <v>434</v>
      </c>
      <c r="F501" s="97" t="str">
        <f>C501</f>
        <v>5U92-500019-11-P-KIT FRAME STEP MAINTE</v>
      </c>
    </row>
    <row r="502" spans="1:6">
      <c r="A502" s="39" t="s">
        <v>752</v>
      </c>
      <c r="C502" s="96"/>
      <c r="F502" s="96"/>
    </row>
    <row r="503" spans="1:6" ht="55.5">
      <c r="A503" s="39" t="s">
        <v>752</v>
      </c>
      <c r="C503" s="98" t="s">
        <v>2332</v>
      </c>
      <c r="F503" s="98" t="str">
        <f>C503</f>
        <v>JJFK25010558-2/2</v>
      </c>
    </row>
    <row r="504" spans="1:6" ht="24.6" customHeight="1">
      <c r="A504" s="39" t="s">
        <v>752</v>
      </c>
    </row>
    <row r="505" spans="1:6" ht="24.6" customHeight="1">
      <c r="A505" s="39" t="s">
        <v>755</v>
      </c>
      <c r="C505" s="93" t="s">
        <v>1953</v>
      </c>
      <c r="F505" s="93" t="str">
        <f>C505</f>
        <v>2026-04</v>
      </c>
    </row>
    <row r="506" spans="1:6" ht="130.9" customHeight="1">
      <c r="A506" s="39" t="s">
        <v>754</v>
      </c>
      <c r="C506" s="94" t="s">
        <v>2334</v>
      </c>
      <c r="D506" s="95"/>
      <c r="E506" s="95"/>
      <c r="F506" s="94" t="str">
        <f>C506</f>
        <v>073</v>
      </c>
    </row>
    <row r="507" spans="1:6">
      <c r="A507" s="39" t="s">
        <v>754</v>
      </c>
      <c r="C507" s="96"/>
      <c r="F507" s="96"/>
    </row>
    <row r="508" spans="1:6" ht="17.25">
      <c r="A508" s="39" t="s">
        <v>754</v>
      </c>
      <c r="C508" s="97" t="s">
        <v>1926</v>
      </c>
      <c r="F508" s="97" t="str">
        <f>C508</f>
        <v>CX80-002447-11-P-KIT FRAME,AECAPC CONT</v>
      </c>
    </row>
    <row r="509" spans="1:6">
      <c r="A509" s="39" t="s">
        <v>754</v>
      </c>
      <c r="C509" s="96"/>
      <c r="F509" s="96"/>
    </row>
    <row r="510" spans="1:6" ht="55.5">
      <c r="A510" s="39" t="s">
        <v>754</v>
      </c>
      <c r="C510" s="98" t="s">
        <v>2336</v>
      </c>
      <c r="F510" s="98" t="str">
        <f>C510</f>
        <v>JJFK25010597</v>
      </c>
    </row>
    <row r="511" spans="1:6" ht="24" customHeight="1">
      <c r="A511" s="39" t="s">
        <v>754</v>
      </c>
    </row>
    <row r="512" spans="1:6" ht="25.15" customHeight="1">
      <c r="A512" s="39" t="s">
        <v>754</v>
      </c>
      <c r="C512" s="93" t="s">
        <v>1953</v>
      </c>
      <c r="F512" s="93" t="str">
        <f>C512</f>
        <v>2026-04</v>
      </c>
    </row>
    <row r="513" spans="1:6" ht="130.9" customHeight="1">
      <c r="A513" s="39" t="s">
        <v>754</v>
      </c>
      <c r="C513" s="94" t="s">
        <v>2335</v>
      </c>
      <c r="F513" s="94" t="str">
        <f>C513</f>
        <v>074</v>
      </c>
    </row>
    <row r="514" spans="1:6">
      <c r="A514" s="39" t="s">
        <v>754</v>
      </c>
      <c r="C514" s="96"/>
      <c r="F514" s="96"/>
    </row>
    <row r="515" spans="1:6" ht="17.25">
      <c r="A515" s="39" t="s">
        <v>754</v>
      </c>
      <c r="C515" s="97" t="s">
        <v>680</v>
      </c>
      <c r="F515" s="97" t="str">
        <f>C515</f>
        <v>5U80-000875-11-P-KIT POWER DISTRIBUTI</v>
      </c>
    </row>
    <row r="516" spans="1:6">
      <c r="A516" s="39" t="s">
        <v>754</v>
      </c>
      <c r="C516" s="96"/>
      <c r="F516" s="96"/>
    </row>
    <row r="517" spans="1:6" ht="55.5">
      <c r="A517" s="39" t="s">
        <v>754</v>
      </c>
      <c r="C517" s="98" t="s">
        <v>2337</v>
      </c>
      <c r="F517" s="98" t="str">
        <f>C517</f>
        <v>JJFK25010665</v>
      </c>
    </row>
    <row r="518" spans="1:6" ht="24.6" customHeight="1">
      <c r="A518" s="39" t="s">
        <v>754</v>
      </c>
    </row>
    <row r="519" spans="1:6" ht="24.6" customHeight="1">
      <c r="A519" s="39" t="s">
        <v>760</v>
      </c>
      <c r="C519" s="93" t="s">
        <v>1953</v>
      </c>
      <c r="F519" s="93" t="str">
        <f>C519</f>
        <v>2026-04</v>
      </c>
    </row>
    <row r="520" spans="1:6" ht="130.9" customHeight="1">
      <c r="A520" s="39" t="s">
        <v>759</v>
      </c>
      <c r="C520" s="94" t="s">
        <v>2338</v>
      </c>
      <c r="D520" s="95"/>
      <c r="E520" s="95"/>
      <c r="F520" s="94" t="str">
        <f>C520</f>
        <v>075</v>
      </c>
    </row>
    <row r="521" spans="1:6">
      <c r="A521" s="39" t="s">
        <v>759</v>
      </c>
      <c r="C521" s="96"/>
      <c r="F521" s="96"/>
    </row>
    <row r="522" spans="1:6" ht="17.25">
      <c r="A522" s="39" t="s">
        <v>759</v>
      </c>
      <c r="C522" s="97" t="s">
        <v>1012</v>
      </c>
      <c r="F522" s="97" t="str">
        <f>C522</f>
        <v>2L29-000112-12-P-KIT RACK SYM</v>
      </c>
    </row>
    <row r="523" spans="1:6">
      <c r="A523" s="39" t="s">
        <v>759</v>
      </c>
      <c r="C523" s="96"/>
      <c r="F523" s="96"/>
    </row>
    <row r="524" spans="1:6" ht="55.5">
      <c r="A524" s="39" t="s">
        <v>759</v>
      </c>
      <c r="C524" s="98" t="s">
        <v>2339</v>
      </c>
      <c r="F524" s="98" t="str">
        <f>C524</f>
        <v>JJFK25010015-1/3</v>
      </c>
    </row>
    <row r="525" spans="1:6" ht="24" customHeight="1">
      <c r="A525" s="39" t="s">
        <v>759</v>
      </c>
    </row>
    <row r="526" spans="1:6" ht="25.15" customHeight="1">
      <c r="A526" s="39" t="s">
        <v>759</v>
      </c>
      <c r="C526" s="93" t="s">
        <v>1953</v>
      </c>
      <c r="F526" s="93" t="str">
        <f>C526</f>
        <v>2026-04</v>
      </c>
    </row>
    <row r="527" spans="1:6" ht="130.9" customHeight="1">
      <c r="A527" s="39" t="s">
        <v>759</v>
      </c>
      <c r="C527" s="94" t="s">
        <v>2341</v>
      </c>
      <c r="F527" s="94" t="str">
        <f>C527</f>
        <v>076</v>
      </c>
    </row>
    <row r="528" spans="1:6">
      <c r="A528" s="39" t="s">
        <v>759</v>
      </c>
      <c r="C528" s="96"/>
      <c r="F528" s="96"/>
    </row>
    <row r="529" spans="1:6" ht="17.25">
      <c r="A529" s="39" t="s">
        <v>759</v>
      </c>
      <c r="C529" s="97" t="s">
        <v>991</v>
      </c>
      <c r="F529" s="97" t="str">
        <f>C529</f>
        <v>2L29-000112-12-P-KIT RACK SYM</v>
      </c>
    </row>
    <row r="530" spans="1:6">
      <c r="A530" s="39" t="s">
        <v>759</v>
      </c>
      <c r="C530" s="96"/>
      <c r="F530" s="96"/>
    </row>
    <row r="531" spans="1:6" ht="55.5">
      <c r="A531" s="39" t="s">
        <v>759</v>
      </c>
      <c r="C531" s="98" t="s">
        <v>2340</v>
      </c>
      <c r="F531" s="98" t="str">
        <f>C531</f>
        <v>JJFK25010015-2/3</v>
      </c>
    </row>
    <row r="532" spans="1:6" ht="24.6" customHeight="1">
      <c r="A532" s="39" t="s">
        <v>759</v>
      </c>
    </row>
    <row r="533" spans="1:6" ht="24.6" customHeight="1">
      <c r="A533" s="39" t="s">
        <v>780</v>
      </c>
      <c r="C533" s="93" t="s">
        <v>1953</v>
      </c>
      <c r="F533" s="93" t="str">
        <f>C533</f>
        <v>2026-04</v>
      </c>
    </row>
    <row r="534" spans="1:6" ht="130.9" customHeight="1">
      <c r="A534" s="39" t="s">
        <v>779</v>
      </c>
      <c r="C534" s="94" t="s">
        <v>2343</v>
      </c>
      <c r="D534" s="95"/>
      <c r="E534" s="95"/>
      <c r="F534" s="94" t="str">
        <f>C534</f>
        <v>077</v>
      </c>
    </row>
    <row r="535" spans="1:6">
      <c r="A535" s="39" t="s">
        <v>779</v>
      </c>
      <c r="C535" s="96"/>
      <c r="F535" s="96"/>
    </row>
    <row r="536" spans="1:6" ht="17.25">
      <c r="A536" s="39" t="s">
        <v>779</v>
      </c>
      <c r="C536" s="97" t="s">
        <v>991</v>
      </c>
      <c r="F536" s="97" t="str">
        <f>C536</f>
        <v>2L29-000112-12-P-KIT RACK SYM</v>
      </c>
    </row>
    <row r="537" spans="1:6">
      <c r="A537" s="39" t="s">
        <v>779</v>
      </c>
      <c r="C537" s="96"/>
      <c r="F537" s="96"/>
    </row>
    <row r="538" spans="1:6" ht="55.5">
      <c r="A538" s="39" t="s">
        <v>779</v>
      </c>
      <c r="C538" s="98" t="s">
        <v>2342</v>
      </c>
      <c r="F538" s="98" t="str">
        <f>C538</f>
        <v>JJFK25010015-3/3</v>
      </c>
    </row>
    <row r="539" spans="1:6" ht="24" customHeight="1">
      <c r="A539" s="39" t="s">
        <v>779</v>
      </c>
    </row>
    <row r="540" spans="1:6" ht="25.15" customHeight="1">
      <c r="A540" s="39" t="s">
        <v>779</v>
      </c>
      <c r="C540" s="93" t="s">
        <v>1953</v>
      </c>
      <c r="F540" s="93" t="str">
        <f>C540</f>
        <v>2026-04</v>
      </c>
    </row>
    <row r="541" spans="1:6" ht="130.9" customHeight="1">
      <c r="A541" s="39" t="s">
        <v>779</v>
      </c>
      <c r="C541" s="94" t="s">
        <v>2345</v>
      </c>
      <c r="F541" s="94" t="str">
        <f>C541</f>
        <v>078</v>
      </c>
    </row>
    <row r="542" spans="1:6">
      <c r="A542" s="39" t="s">
        <v>779</v>
      </c>
      <c r="C542" s="96"/>
      <c r="F542" s="96"/>
    </row>
    <row r="543" spans="1:6" ht="17.25">
      <c r="A543" s="39" t="s">
        <v>779</v>
      </c>
      <c r="C543" s="97" t="s">
        <v>736</v>
      </c>
      <c r="F543" s="97" t="str">
        <f>C543</f>
        <v>5U80-000154-12-P-KIT BOTTOM COR</v>
      </c>
    </row>
    <row r="544" spans="1:6">
      <c r="A544" s="39" t="s">
        <v>779</v>
      </c>
      <c r="C544" s="96"/>
      <c r="F544" s="96"/>
    </row>
    <row r="545" spans="1:6" ht="55.5">
      <c r="A545" s="39" t="s">
        <v>779</v>
      </c>
      <c r="C545" s="98" t="s">
        <v>2344</v>
      </c>
      <c r="F545" s="98" t="str">
        <f>C545</f>
        <v>JJFK25007979-1/8</v>
      </c>
    </row>
    <row r="546" spans="1:6" ht="24.6" customHeight="1">
      <c r="A546" s="39" t="s">
        <v>779</v>
      </c>
    </row>
    <row r="547" spans="1:6" ht="24.6" customHeight="1">
      <c r="A547" s="39" t="s">
        <v>848</v>
      </c>
      <c r="C547" s="93" t="s">
        <v>1953</v>
      </c>
      <c r="F547" s="93" t="str">
        <f>C547</f>
        <v>2026-04</v>
      </c>
    </row>
    <row r="548" spans="1:6" ht="130.9" customHeight="1">
      <c r="A548" s="39" t="s">
        <v>847</v>
      </c>
      <c r="C548" s="94" t="s">
        <v>2346</v>
      </c>
      <c r="D548" s="95"/>
      <c r="E548" s="95"/>
      <c r="F548" s="94" t="str">
        <f>C548</f>
        <v>079</v>
      </c>
    </row>
    <row r="549" spans="1:6">
      <c r="A549" s="39" t="s">
        <v>847</v>
      </c>
      <c r="C549" s="96"/>
      <c r="F549" s="96"/>
    </row>
    <row r="550" spans="1:6" ht="17.25">
      <c r="A550" s="39" t="s">
        <v>847</v>
      </c>
      <c r="C550" s="97" t="s">
        <v>736</v>
      </c>
      <c r="F550" s="97" t="str">
        <f>C550</f>
        <v>5U80-000154-12-P-KIT BOTTOM COR</v>
      </c>
    </row>
    <row r="551" spans="1:6">
      <c r="A551" s="39" t="s">
        <v>847</v>
      </c>
      <c r="C551" s="96"/>
      <c r="F551" s="96"/>
    </row>
    <row r="552" spans="1:6" ht="55.5">
      <c r="A552" s="39" t="s">
        <v>847</v>
      </c>
      <c r="C552" s="98" t="s">
        <v>2347</v>
      </c>
      <c r="F552" s="98" t="str">
        <f>C552</f>
        <v>JJFK25007979-2/8</v>
      </c>
    </row>
    <row r="553" spans="1:6" ht="24" customHeight="1">
      <c r="A553" s="39" t="s">
        <v>847</v>
      </c>
    </row>
    <row r="554" spans="1:6" ht="25.15" customHeight="1">
      <c r="A554" s="39" t="s">
        <v>847</v>
      </c>
      <c r="C554" s="93" t="s">
        <v>1953</v>
      </c>
      <c r="F554" s="93" t="str">
        <f>C554</f>
        <v>2026-04</v>
      </c>
    </row>
    <row r="555" spans="1:6" ht="130.9" customHeight="1">
      <c r="A555" s="39" t="s">
        <v>847</v>
      </c>
      <c r="C555" s="94" t="s">
        <v>2348</v>
      </c>
      <c r="F555" s="94" t="str">
        <f>C555</f>
        <v>080</v>
      </c>
    </row>
    <row r="556" spans="1:6">
      <c r="A556" s="39" t="s">
        <v>847</v>
      </c>
      <c r="C556" s="96"/>
      <c r="F556" s="96"/>
    </row>
    <row r="557" spans="1:6" ht="17.25">
      <c r="A557" s="39" t="s">
        <v>847</v>
      </c>
      <c r="C557" s="97" t="s">
        <v>736</v>
      </c>
      <c r="F557" s="97" t="str">
        <f>C557</f>
        <v>5U80-000154-12-P-KIT BOTTOM COR</v>
      </c>
    </row>
    <row r="558" spans="1:6">
      <c r="A558" s="39" t="s">
        <v>847</v>
      </c>
      <c r="C558" s="96"/>
      <c r="F558" s="96"/>
    </row>
    <row r="559" spans="1:6" ht="55.5">
      <c r="A559" s="39" t="s">
        <v>847</v>
      </c>
      <c r="C559" s="98" t="s">
        <v>2349</v>
      </c>
      <c r="F559" s="98" t="str">
        <f>C559</f>
        <v>JJFK25007979-3/8</v>
      </c>
    </row>
    <row r="560" spans="1:6" ht="24.6" customHeight="1">
      <c r="A560" s="39" t="s">
        <v>847</v>
      </c>
    </row>
    <row r="561" spans="1:6" ht="24.6" customHeight="1">
      <c r="A561" s="39" t="s">
        <v>850</v>
      </c>
      <c r="C561" s="93" t="s">
        <v>1953</v>
      </c>
      <c r="F561" s="93" t="str">
        <f>C561</f>
        <v>2026-04</v>
      </c>
    </row>
    <row r="562" spans="1:6" ht="130.9" customHeight="1">
      <c r="A562" s="39" t="s">
        <v>849</v>
      </c>
      <c r="C562" s="94" t="s">
        <v>2351</v>
      </c>
      <c r="D562" s="95"/>
      <c r="E562" s="95"/>
      <c r="F562" s="94" t="str">
        <f>C562</f>
        <v>081</v>
      </c>
    </row>
    <row r="563" spans="1:6">
      <c r="A563" s="39" t="s">
        <v>849</v>
      </c>
      <c r="C563" s="96"/>
      <c r="F563" s="96"/>
    </row>
    <row r="564" spans="1:6" ht="17.25">
      <c r="A564" s="39" t="s">
        <v>849</v>
      </c>
      <c r="C564" s="97" t="s">
        <v>736</v>
      </c>
      <c r="F564" s="97" t="str">
        <f>C564</f>
        <v>5U80-000154-12-P-KIT BOTTOM COR</v>
      </c>
    </row>
    <row r="565" spans="1:6">
      <c r="A565" s="39" t="s">
        <v>849</v>
      </c>
      <c r="C565" s="96"/>
      <c r="F565" s="96"/>
    </row>
    <row r="566" spans="1:6" ht="55.5">
      <c r="A566" s="39" t="s">
        <v>849</v>
      </c>
      <c r="C566" s="98" t="s">
        <v>2350</v>
      </c>
      <c r="F566" s="98" t="str">
        <f>C566</f>
        <v>JJFK25007979-4/8</v>
      </c>
    </row>
    <row r="567" spans="1:6" ht="24" customHeight="1">
      <c r="A567" s="39" t="s">
        <v>849</v>
      </c>
    </row>
    <row r="568" spans="1:6" ht="25.15" customHeight="1">
      <c r="A568" s="39" t="s">
        <v>849</v>
      </c>
      <c r="C568" s="93" t="s">
        <v>1953</v>
      </c>
      <c r="F568" s="93" t="str">
        <f>C568</f>
        <v>2026-04</v>
      </c>
    </row>
    <row r="569" spans="1:6" ht="130.9" customHeight="1">
      <c r="A569" s="39" t="s">
        <v>849</v>
      </c>
      <c r="C569" s="94" t="s">
        <v>2352</v>
      </c>
      <c r="F569" s="94" t="str">
        <f>C569</f>
        <v>082</v>
      </c>
    </row>
    <row r="570" spans="1:6">
      <c r="A570" s="39" t="s">
        <v>849</v>
      </c>
      <c r="C570" s="96"/>
      <c r="F570" s="96"/>
    </row>
    <row r="571" spans="1:6" ht="17.25">
      <c r="A571" s="39" t="s">
        <v>849</v>
      </c>
      <c r="C571" s="97" t="s">
        <v>736</v>
      </c>
      <c r="F571" s="97" t="str">
        <f>C571</f>
        <v>5U80-000154-12-P-KIT BOTTOM COR</v>
      </c>
    </row>
    <row r="572" spans="1:6">
      <c r="A572" s="39" t="s">
        <v>849</v>
      </c>
      <c r="C572" s="96"/>
      <c r="F572" s="96"/>
    </row>
    <row r="573" spans="1:6" ht="55.5">
      <c r="A573" s="39" t="s">
        <v>849</v>
      </c>
      <c r="C573" s="98" t="s">
        <v>2353</v>
      </c>
      <c r="F573" s="98" t="str">
        <f>C573</f>
        <v>JJFK25007979-5/8</v>
      </c>
    </row>
    <row r="574" spans="1:6" ht="24.6" customHeight="1">
      <c r="A574" s="39" t="s">
        <v>849</v>
      </c>
    </row>
    <row r="575" spans="1:6" ht="24.6" customHeight="1">
      <c r="A575" s="39" t="s">
        <v>853</v>
      </c>
      <c r="C575" s="93" t="s">
        <v>1953</v>
      </c>
      <c r="F575" s="93" t="str">
        <f>C575</f>
        <v>2026-04</v>
      </c>
    </row>
    <row r="576" spans="1:6" ht="130.9" customHeight="1">
      <c r="A576" s="39" t="s">
        <v>852</v>
      </c>
      <c r="C576" s="94" t="s">
        <v>2354</v>
      </c>
      <c r="D576" s="95"/>
      <c r="E576" s="95"/>
      <c r="F576" s="94" t="str">
        <f>C576</f>
        <v>083</v>
      </c>
    </row>
    <row r="577" spans="1:6">
      <c r="A577" s="39" t="s">
        <v>852</v>
      </c>
      <c r="C577" s="96"/>
      <c r="F577" s="96"/>
    </row>
    <row r="578" spans="1:6" ht="17.25">
      <c r="A578" s="39" t="s">
        <v>852</v>
      </c>
      <c r="C578" s="97" t="s">
        <v>736</v>
      </c>
      <c r="F578" s="97" t="str">
        <f>C578</f>
        <v>5U80-000154-12-P-KIT BOTTOM COR</v>
      </c>
    </row>
    <row r="579" spans="1:6">
      <c r="A579" s="39" t="s">
        <v>852</v>
      </c>
      <c r="C579" s="96"/>
      <c r="F579" s="96"/>
    </row>
    <row r="580" spans="1:6" ht="55.5">
      <c r="A580" s="39" t="s">
        <v>852</v>
      </c>
      <c r="C580" s="98" t="s">
        <v>2355</v>
      </c>
      <c r="F580" s="98" t="str">
        <f>C580</f>
        <v>JJFK25007979-6/8</v>
      </c>
    </row>
    <row r="581" spans="1:6" ht="24" customHeight="1">
      <c r="A581" s="39" t="s">
        <v>852</v>
      </c>
    </row>
    <row r="582" spans="1:6" ht="25.15" customHeight="1">
      <c r="A582" s="39" t="s">
        <v>852</v>
      </c>
      <c r="C582" s="93" t="s">
        <v>1953</v>
      </c>
      <c r="F582" s="93" t="str">
        <f>C582</f>
        <v>2026-04</v>
      </c>
    </row>
    <row r="583" spans="1:6" ht="130.9" customHeight="1">
      <c r="A583" s="39" t="s">
        <v>852</v>
      </c>
      <c r="C583" s="94" t="s">
        <v>2357</v>
      </c>
      <c r="F583" s="94" t="str">
        <f>C583</f>
        <v>084</v>
      </c>
    </row>
    <row r="584" spans="1:6">
      <c r="A584" s="39" t="s">
        <v>852</v>
      </c>
      <c r="C584" s="96"/>
      <c r="F584" s="96"/>
    </row>
    <row r="585" spans="1:6" ht="17.25">
      <c r="A585" s="39" t="s">
        <v>852</v>
      </c>
      <c r="C585" s="97" t="s">
        <v>736</v>
      </c>
      <c r="F585" s="97" t="str">
        <f>C585</f>
        <v>5U80-000154-12-P-KIT BOTTOM COR</v>
      </c>
    </row>
    <row r="586" spans="1:6">
      <c r="A586" s="39" t="s">
        <v>852</v>
      </c>
      <c r="C586" s="96"/>
      <c r="F586" s="96"/>
    </row>
    <row r="587" spans="1:6" ht="55.5">
      <c r="A587" s="39" t="s">
        <v>852</v>
      </c>
      <c r="C587" s="98" t="s">
        <v>2356</v>
      </c>
      <c r="F587" s="98" t="str">
        <f>C587</f>
        <v>JJFK25007979-7/8</v>
      </c>
    </row>
    <row r="588" spans="1:6" ht="24.6" customHeight="1">
      <c r="A588" s="39" t="s">
        <v>852</v>
      </c>
    </row>
    <row r="589" spans="1:6" ht="24.6" customHeight="1">
      <c r="A589" s="39" t="s">
        <v>855</v>
      </c>
      <c r="C589" s="93" t="s">
        <v>1953</v>
      </c>
      <c r="F589" s="93" t="str">
        <f>C589</f>
        <v>2026-04</v>
      </c>
    </row>
    <row r="590" spans="1:6" ht="130.9" customHeight="1">
      <c r="A590" s="39" t="s">
        <v>854</v>
      </c>
      <c r="C590" s="94" t="s">
        <v>2359</v>
      </c>
      <c r="D590" s="95"/>
      <c r="E590" s="95"/>
      <c r="F590" s="94" t="str">
        <f>C590</f>
        <v>085</v>
      </c>
    </row>
    <row r="591" spans="1:6">
      <c r="A591" s="39" t="s">
        <v>854</v>
      </c>
      <c r="C591" s="96"/>
      <c r="F591" s="96"/>
    </row>
    <row r="592" spans="1:6" ht="17.25">
      <c r="A592" s="39" t="s">
        <v>854</v>
      </c>
      <c r="C592" s="97" t="s">
        <v>736</v>
      </c>
      <c r="F592" s="97" t="str">
        <f>C592</f>
        <v>5U80-000154-12-P-KIT BOTTOM COR</v>
      </c>
    </row>
    <row r="593" spans="1:6">
      <c r="A593" s="39" t="s">
        <v>854</v>
      </c>
      <c r="C593" s="96"/>
      <c r="F593" s="96"/>
    </row>
    <row r="594" spans="1:6" ht="55.5">
      <c r="A594" s="39" t="s">
        <v>854</v>
      </c>
      <c r="C594" s="98" t="s">
        <v>2358</v>
      </c>
      <c r="F594" s="98" t="str">
        <f>C594</f>
        <v>JJFK25007979-8/8</v>
      </c>
    </row>
    <row r="595" spans="1:6" ht="24" customHeight="1">
      <c r="A595" s="39" t="s">
        <v>854</v>
      </c>
    </row>
    <row r="596" spans="1:6" ht="25.15" customHeight="1">
      <c r="A596" s="39" t="s">
        <v>854</v>
      </c>
      <c r="C596" s="93" t="s">
        <v>1953</v>
      </c>
      <c r="F596" s="93" t="str">
        <f>C596</f>
        <v>2026-04</v>
      </c>
    </row>
    <row r="597" spans="1:6" ht="130.9" customHeight="1">
      <c r="A597" s="39" t="s">
        <v>854</v>
      </c>
      <c r="C597" s="94" t="s">
        <v>2360</v>
      </c>
      <c r="F597" s="94" t="str">
        <f>C597</f>
        <v>086</v>
      </c>
    </row>
    <row r="598" spans="1:6">
      <c r="A598" s="39" t="s">
        <v>854</v>
      </c>
      <c r="C598" s="96"/>
      <c r="F598" s="96"/>
    </row>
    <row r="599" spans="1:6" ht="17.25">
      <c r="A599" s="39" t="s">
        <v>854</v>
      </c>
      <c r="C599" s="97" t="s">
        <v>771</v>
      </c>
      <c r="F599" s="97" t="str">
        <f>C599</f>
        <v>5U80-000140-11 Rev C P-KIT TOP PHT</v>
      </c>
    </row>
    <row r="600" spans="1:6">
      <c r="A600" s="39" t="s">
        <v>854</v>
      </c>
      <c r="C600" s="96"/>
      <c r="F600" s="96"/>
    </row>
    <row r="601" spans="1:6" ht="55.5">
      <c r="A601" s="39" t="s">
        <v>854</v>
      </c>
      <c r="C601" s="98" t="s">
        <v>2361</v>
      </c>
      <c r="F601" s="98" t="str">
        <f>C601</f>
        <v>JJFK25008702</v>
      </c>
    </row>
    <row r="602" spans="1:6" ht="24.6" customHeight="1">
      <c r="A602" s="39" t="s">
        <v>854</v>
      </c>
    </row>
    <row r="603" spans="1:6" ht="24.6" customHeight="1">
      <c r="A603" s="39" t="s">
        <v>860</v>
      </c>
      <c r="C603" s="93" t="s">
        <v>1953</v>
      </c>
      <c r="F603" s="93" t="str">
        <f>C603</f>
        <v>2026-04</v>
      </c>
    </row>
    <row r="604" spans="1:6" ht="130.9" customHeight="1">
      <c r="A604" s="39" t="s">
        <v>859</v>
      </c>
      <c r="C604" s="94" t="s">
        <v>2362</v>
      </c>
      <c r="D604" s="95"/>
      <c r="E604" s="95"/>
      <c r="F604" s="94" t="str">
        <f>C604</f>
        <v>087</v>
      </c>
    </row>
    <row r="605" spans="1:6">
      <c r="A605" s="39" t="s">
        <v>859</v>
      </c>
      <c r="C605" s="96"/>
      <c r="F605" s="96"/>
    </row>
    <row r="606" spans="1:6" ht="17.25">
      <c r="A606" s="39" t="s">
        <v>859</v>
      </c>
      <c r="C606" s="97" t="s">
        <v>264</v>
      </c>
      <c r="F606" s="97" t="str">
        <f>C606</f>
        <v>5U80-000140-11 Rev C P-KIT TOP PHT</v>
      </c>
    </row>
    <row r="607" spans="1:6">
      <c r="A607" s="39" t="s">
        <v>859</v>
      </c>
      <c r="C607" s="96"/>
      <c r="F607" s="96"/>
    </row>
    <row r="608" spans="1:6" ht="55.5">
      <c r="A608" s="39" t="s">
        <v>859</v>
      </c>
      <c r="C608" s="98" t="s">
        <v>2363</v>
      </c>
      <c r="F608" s="98" t="str">
        <f>C608</f>
        <v>JJFK25008703</v>
      </c>
    </row>
    <row r="609" spans="1:6" ht="24" customHeight="1">
      <c r="A609" s="39" t="s">
        <v>859</v>
      </c>
    </row>
    <row r="610" spans="1:6" ht="25.15" customHeight="1">
      <c r="A610" s="39" t="s">
        <v>859</v>
      </c>
      <c r="C610" s="93" t="s">
        <v>1953</v>
      </c>
      <c r="F610" s="93" t="str">
        <f>C610</f>
        <v>2026-04</v>
      </c>
    </row>
    <row r="611" spans="1:6" ht="130.9" customHeight="1">
      <c r="A611" s="39" t="s">
        <v>859</v>
      </c>
      <c r="C611" s="94" t="s">
        <v>2365</v>
      </c>
      <c r="F611" s="94" t="str">
        <f>C611</f>
        <v>088</v>
      </c>
    </row>
    <row r="612" spans="1:6">
      <c r="A612" s="39" t="s">
        <v>859</v>
      </c>
      <c r="C612" s="96"/>
      <c r="F612" s="96"/>
    </row>
    <row r="613" spans="1:6" ht="17.25">
      <c r="A613" s="39" t="s">
        <v>859</v>
      </c>
      <c r="C613" s="97" t="s">
        <v>1012</v>
      </c>
      <c r="F613" s="97" t="str">
        <f>C613</f>
        <v>2L29-000112-12-P-KIT RACK SYM</v>
      </c>
    </row>
    <row r="614" spans="1:6">
      <c r="A614" s="39" t="s">
        <v>859</v>
      </c>
      <c r="C614" s="96"/>
      <c r="F614" s="96"/>
    </row>
    <row r="615" spans="1:6" ht="55.5">
      <c r="A615" s="39" t="s">
        <v>859</v>
      </c>
      <c r="C615" s="98" t="s">
        <v>2364</v>
      </c>
      <c r="F615" s="98" t="str">
        <f>C615</f>
        <v>JJFK25009935-1/5</v>
      </c>
    </row>
    <row r="616" spans="1:6" ht="24.6" customHeight="1">
      <c r="A616" s="39" t="s">
        <v>859</v>
      </c>
    </row>
    <row r="617" spans="1:6" ht="24.6" customHeight="1">
      <c r="A617" s="39" t="s">
        <v>864</v>
      </c>
      <c r="C617" s="93" t="s">
        <v>1953</v>
      </c>
      <c r="F617" s="93" t="str">
        <f>C617</f>
        <v>2026-04</v>
      </c>
    </row>
    <row r="618" spans="1:6" ht="130.9" customHeight="1">
      <c r="A618" s="39" t="s">
        <v>863</v>
      </c>
      <c r="C618" s="94" t="s">
        <v>2367</v>
      </c>
      <c r="D618" s="95"/>
      <c r="E618" s="95"/>
      <c r="F618" s="94" t="str">
        <f>C618</f>
        <v>089</v>
      </c>
    </row>
    <row r="619" spans="1:6">
      <c r="A619" s="39" t="s">
        <v>863</v>
      </c>
      <c r="C619" s="96"/>
      <c r="F619" s="96"/>
    </row>
    <row r="620" spans="1:6" ht="17.25">
      <c r="A620" s="39" t="s">
        <v>863</v>
      </c>
      <c r="C620" s="97" t="s">
        <v>1012</v>
      </c>
      <c r="F620" s="97" t="str">
        <f>C620</f>
        <v>2L29-000112-12-P-KIT RACK SYM</v>
      </c>
    </row>
    <row r="621" spans="1:6">
      <c r="A621" s="39" t="s">
        <v>863</v>
      </c>
      <c r="C621" s="96"/>
      <c r="F621" s="96"/>
    </row>
    <row r="622" spans="1:6" ht="55.5">
      <c r="A622" s="39" t="s">
        <v>863</v>
      </c>
      <c r="C622" s="98" t="s">
        <v>2366</v>
      </c>
      <c r="F622" s="98" t="str">
        <f>C622</f>
        <v>JJFK25009935-2/5</v>
      </c>
    </row>
    <row r="623" spans="1:6" ht="24" customHeight="1">
      <c r="A623" s="39" t="s">
        <v>863</v>
      </c>
    </row>
    <row r="624" spans="1:6" ht="25.15" customHeight="1">
      <c r="A624" s="39" t="s">
        <v>863</v>
      </c>
      <c r="C624" s="93" t="s">
        <v>1953</v>
      </c>
      <c r="F624" s="93" t="str">
        <f>C624</f>
        <v>2026-04</v>
      </c>
    </row>
    <row r="625" spans="1:6" ht="130.9" customHeight="1">
      <c r="A625" s="39" t="s">
        <v>863</v>
      </c>
      <c r="C625" s="94" t="s">
        <v>2369</v>
      </c>
      <c r="F625" s="94" t="str">
        <f>C625</f>
        <v>090</v>
      </c>
    </row>
    <row r="626" spans="1:6">
      <c r="A626" s="39" t="s">
        <v>863</v>
      </c>
      <c r="C626" s="96"/>
      <c r="F626" s="96"/>
    </row>
    <row r="627" spans="1:6" ht="17.25">
      <c r="A627" s="39" t="s">
        <v>863</v>
      </c>
      <c r="C627" s="97" t="s">
        <v>1012</v>
      </c>
      <c r="F627" s="97" t="str">
        <f>C627</f>
        <v>2L29-000112-12-P-KIT RACK SYM</v>
      </c>
    </row>
    <row r="628" spans="1:6">
      <c r="A628" s="39" t="s">
        <v>863</v>
      </c>
      <c r="C628" s="96"/>
      <c r="F628" s="96"/>
    </row>
    <row r="629" spans="1:6" ht="55.5">
      <c r="A629" s="39" t="s">
        <v>863</v>
      </c>
      <c r="C629" s="98" t="s">
        <v>2368</v>
      </c>
      <c r="F629" s="98" t="str">
        <f>C629</f>
        <v>JJFK25009935-3/5</v>
      </c>
    </row>
    <row r="630" spans="1:6" ht="24.6" customHeight="1">
      <c r="A630" s="39" t="s">
        <v>863</v>
      </c>
    </row>
    <row r="631" spans="1:6" ht="24.6" customHeight="1">
      <c r="A631" s="39" t="s">
        <v>867</v>
      </c>
      <c r="C631" s="93" t="s">
        <v>1953</v>
      </c>
      <c r="F631" s="93" t="str">
        <f>C631</f>
        <v>2026-04</v>
      </c>
    </row>
    <row r="632" spans="1:6" ht="130.9" customHeight="1">
      <c r="A632" s="39" t="s">
        <v>866</v>
      </c>
      <c r="C632" s="94" t="s">
        <v>2373</v>
      </c>
      <c r="D632" s="95"/>
      <c r="E632" s="95"/>
      <c r="F632" s="94" t="str">
        <f>C632</f>
        <v>091</v>
      </c>
    </row>
    <row r="633" spans="1:6">
      <c r="A633" s="39" t="s">
        <v>866</v>
      </c>
      <c r="C633" s="96"/>
      <c r="F633" s="96"/>
    </row>
    <row r="634" spans="1:6" ht="17.25">
      <c r="A634" s="39" t="s">
        <v>866</v>
      </c>
      <c r="C634" s="97" t="s">
        <v>1012</v>
      </c>
      <c r="F634" s="97" t="str">
        <f>C634</f>
        <v>2L29-000112-12-P-KIT RACK SYM</v>
      </c>
    </row>
    <row r="635" spans="1:6">
      <c r="A635" s="39" t="s">
        <v>866</v>
      </c>
      <c r="C635" s="96"/>
      <c r="F635" s="96"/>
    </row>
    <row r="636" spans="1:6" ht="55.5">
      <c r="A636" s="39" t="s">
        <v>866</v>
      </c>
      <c r="C636" s="98" t="s">
        <v>2370</v>
      </c>
      <c r="F636" s="98" t="str">
        <f>C636</f>
        <v>JJFK25009935-4/5</v>
      </c>
    </row>
    <row r="637" spans="1:6" ht="24" customHeight="1">
      <c r="A637" s="39" t="s">
        <v>866</v>
      </c>
    </row>
    <row r="638" spans="1:6" ht="25.15" customHeight="1">
      <c r="A638" s="39" t="s">
        <v>866</v>
      </c>
      <c r="C638" s="93" t="s">
        <v>1953</v>
      </c>
      <c r="F638" s="93" t="str">
        <f>C638</f>
        <v>2026-04</v>
      </c>
    </row>
    <row r="639" spans="1:6" ht="130.9" customHeight="1">
      <c r="A639" s="39" t="s">
        <v>866</v>
      </c>
      <c r="C639" s="94" t="s">
        <v>2372</v>
      </c>
      <c r="F639" s="94" t="str">
        <f>C639</f>
        <v>092</v>
      </c>
    </row>
    <row r="640" spans="1:6">
      <c r="A640" s="39" t="s">
        <v>866</v>
      </c>
      <c r="C640" s="96"/>
      <c r="F640" s="96"/>
    </row>
    <row r="641" spans="1:6" ht="17.25">
      <c r="A641" s="39" t="s">
        <v>866</v>
      </c>
      <c r="C641" s="97" t="s">
        <v>1012</v>
      </c>
      <c r="F641" s="97" t="str">
        <f>C641</f>
        <v>2L29-000112-12-P-KIT RACK SYM</v>
      </c>
    </row>
    <row r="642" spans="1:6">
      <c r="A642" s="39" t="s">
        <v>866</v>
      </c>
      <c r="C642" s="96"/>
      <c r="F642" s="96"/>
    </row>
    <row r="643" spans="1:6" ht="55.5">
      <c r="A643" s="39" t="s">
        <v>866</v>
      </c>
      <c r="C643" s="98" t="s">
        <v>2371</v>
      </c>
      <c r="F643" s="98" t="str">
        <f>C643</f>
        <v>JJFK25009935-5/5</v>
      </c>
    </row>
    <row r="644" spans="1:6" ht="24.6" customHeight="1">
      <c r="A644" s="39" t="s">
        <v>866</v>
      </c>
    </row>
    <row r="645" spans="1:6" ht="24.6" customHeight="1">
      <c r="A645" s="39" t="s">
        <v>869</v>
      </c>
      <c r="C645" s="93" t="s">
        <v>1953</v>
      </c>
      <c r="F645" s="93" t="str">
        <f>C645</f>
        <v>2026-04</v>
      </c>
    </row>
    <row r="646" spans="1:6" ht="130.9" customHeight="1">
      <c r="A646" s="39" t="s">
        <v>868</v>
      </c>
      <c r="C646" s="94" t="s">
        <v>2375</v>
      </c>
      <c r="D646" s="95"/>
      <c r="E646" s="95"/>
      <c r="F646" s="94" t="str">
        <f>C646</f>
        <v>093</v>
      </c>
    </row>
    <row r="647" spans="1:6">
      <c r="A647" s="39" t="s">
        <v>868</v>
      </c>
      <c r="C647" s="96"/>
      <c r="F647" s="96"/>
    </row>
    <row r="648" spans="1:6" ht="17.25">
      <c r="A648" s="39" t="s">
        <v>868</v>
      </c>
      <c r="C648" s="97" t="s">
        <v>771</v>
      </c>
      <c r="F648" s="97" t="str">
        <f>C648</f>
        <v>5U80-000140-11 Rev C P-KIT TOP PHT</v>
      </c>
    </row>
    <row r="649" spans="1:6">
      <c r="A649" s="39" t="s">
        <v>868</v>
      </c>
      <c r="C649" s="96"/>
      <c r="F649" s="96"/>
    </row>
    <row r="650" spans="1:6" ht="55.5">
      <c r="A650" s="39" t="s">
        <v>868</v>
      </c>
      <c r="C650" s="98" t="s">
        <v>2377</v>
      </c>
      <c r="F650" s="98" t="str">
        <f>C650</f>
        <v>JJFK25008704</v>
      </c>
    </row>
    <row r="651" spans="1:6" ht="24" customHeight="1">
      <c r="A651" s="39" t="s">
        <v>868</v>
      </c>
    </row>
    <row r="652" spans="1:6" ht="25.15" customHeight="1">
      <c r="A652" s="39" t="s">
        <v>868</v>
      </c>
      <c r="C652" s="93" t="s">
        <v>1953</v>
      </c>
      <c r="F652" s="93" t="str">
        <f>C652</f>
        <v>2026-04</v>
      </c>
    </row>
    <row r="653" spans="1:6" ht="130.9" customHeight="1">
      <c r="A653" s="39" t="s">
        <v>868</v>
      </c>
      <c r="C653" s="94" t="s">
        <v>2376</v>
      </c>
      <c r="F653" s="94" t="str">
        <f>C653</f>
        <v>094</v>
      </c>
    </row>
    <row r="654" spans="1:6">
      <c r="A654" s="39" t="s">
        <v>868</v>
      </c>
      <c r="C654" s="96"/>
      <c r="F654" s="96"/>
    </row>
    <row r="655" spans="1:6" ht="17.25">
      <c r="A655" s="39" t="s">
        <v>868</v>
      </c>
      <c r="C655" s="97" t="s">
        <v>264</v>
      </c>
      <c r="F655" s="97" t="str">
        <f>C655</f>
        <v>5U80-000140-11 Rev C P-KIT TOP PHT</v>
      </c>
    </row>
    <row r="656" spans="1:6">
      <c r="A656" s="39" t="s">
        <v>868</v>
      </c>
      <c r="C656" s="96"/>
      <c r="F656" s="96"/>
    </row>
    <row r="657" spans="1:6" ht="55.5">
      <c r="A657" s="39" t="s">
        <v>868</v>
      </c>
      <c r="C657" s="98" t="s">
        <v>2374</v>
      </c>
      <c r="F657" s="98" t="str">
        <f>C657</f>
        <v>JJFK25008705</v>
      </c>
    </row>
    <row r="658" spans="1:6" ht="24.6" customHeight="1">
      <c r="A658" s="39" t="s">
        <v>868</v>
      </c>
    </row>
    <row r="659" spans="1:6" ht="24.6" customHeight="1">
      <c r="A659" s="39" t="s">
        <v>914</v>
      </c>
      <c r="C659" s="93" t="s">
        <v>1953</v>
      </c>
      <c r="F659" s="93" t="str">
        <f>C659</f>
        <v>2026-04</v>
      </c>
    </row>
    <row r="660" spans="1:6" ht="130.9" customHeight="1">
      <c r="A660" s="39" t="s">
        <v>913</v>
      </c>
      <c r="C660" s="94" t="s">
        <v>2379</v>
      </c>
      <c r="D660" s="95"/>
      <c r="E660" s="95"/>
      <c r="F660" s="94" t="str">
        <f>C660</f>
        <v>095</v>
      </c>
    </row>
    <row r="661" spans="1:6">
      <c r="A661" s="39" t="s">
        <v>913</v>
      </c>
      <c r="C661" s="96"/>
      <c r="F661" s="96"/>
    </row>
    <row r="662" spans="1:6" ht="17.25">
      <c r="A662" s="39" t="s">
        <v>913</v>
      </c>
      <c r="C662" s="97" t="s">
        <v>264</v>
      </c>
      <c r="F662" s="97" t="str">
        <f>C662</f>
        <v>5U80-000140-11 Rev C P-KIT TOP PHT</v>
      </c>
    </row>
    <row r="663" spans="1:6">
      <c r="A663" s="39" t="s">
        <v>913</v>
      </c>
      <c r="C663" s="96"/>
      <c r="F663" s="96"/>
    </row>
    <row r="664" spans="1:6" ht="55.5">
      <c r="A664" s="39" t="s">
        <v>913</v>
      </c>
      <c r="C664" s="98" t="s">
        <v>2378</v>
      </c>
      <c r="F664" s="98" t="str">
        <f>C664</f>
        <v>JJFK25008706</v>
      </c>
    </row>
    <row r="665" spans="1:6" ht="24" customHeight="1">
      <c r="A665" s="39" t="s">
        <v>913</v>
      </c>
    </row>
    <row r="666" spans="1:6" ht="25.15" customHeight="1">
      <c r="A666" s="39" t="s">
        <v>913</v>
      </c>
      <c r="C666" s="93" t="s">
        <v>1953</v>
      </c>
      <c r="F666" s="93" t="str">
        <f>C666</f>
        <v>2026-04</v>
      </c>
    </row>
    <row r="667" spans="1:6" ht="130.9" customHeight="1">
      <c r="A667" s="39" t="s">
        <v>913</v>
      </c>
      <c r="C667" s="94" t="s">
        <v>2380</v>
      </c>
      <c r="F667" s="94" t="str">
        <f>C667</f>
        <v>096</v>
      </c>
    </row>
    <row r="668" spans="1:6">
      <c r="A668" s="39" t="s">
        <v>913</v>
      </c>
      <c r="C668" s="96"/>
      <c r="F668" s="96"/>
    </row>
    <row r="669" spans="1:6" ht="17.25">
      <c r="A669" s="39" t="s">
        <v>913</v>
      </c>
      <c r="C669" s="97" t="s">
        <v>2321</v>
      </c>
      <c r="F669" s="97" t="str">
        <f>C669</f>
        <v>CU10-501794-11-P-KIT COR STEP MAINTE</v>
      </c>
    </row>
    <row r="670" spans="1:6">
      <c r="A670" s="39" t="s">
        <v>913</v>
      </c>
      <c r="C670" s="96"/>
      <c r="F670" s="96"/>
    </row>
    <row r="671" spans="1:6" ht="55.5">
      <c r="A671" s="39" t="s">
        <v>913</v>
      </c>
      <c r="C671" s="98" t="s">
        <v>2381</v>
      </c>
      <c r="F671" s="98" t="str">
        <f>C671</f>
        <v>JJFK25010455</v>
      </c>
    </row>
    <row r="672" spans="1:6" ht="24.6" customHeight="1">
      <c r="A672" s="39" t="s">
        <v>913</v>
      </c>
    </row>
    <row r="673" spans="1:6" ht="24.6" customHeight="1">
      <c r="A673" s="39" t="s">
        <v>916</v>
      </c>
      <c r="C673" s="93" t="s">
        <v>1953</v>
      </c>
      <c r="F673" s="93" t="str">
        <f>C673</f>
        <v>2026-04</v>
      </c>
    </row>
    <row r="674" spans="1:6" ht="130.9" customHeight="1">
      <c r="A674" s="39" t="s">
        <v>915</v>
      </c>
      <c r="C674" s="94" t="s">
        <v>2388</v>
      </c>
      <c r="D674" s="95"/>
      <c r="E674" s="95"/>
      <c r="F674" s="94" t="str">
        <f>C674</f>
        <v>097</v>
      </c>
    </row>
    <row r="675" spans="1:6">
      <c r="A675" s="39" t="s">
        <v>915</v>
      </c>
      <c r="C675" s="96"/>
      <c r="F675" s="96"/>
    </row>
    <row r="676" spans="1:6" ht="17.25">
      <c r="A676" s="39" t="s">
        <v>915</v>
      </c>
      <c r="C676" s="97" t="s">
        <v>946</v>
      </c>
      <c r="F676" s="97" t="str">
        <f>C676</f>
        <v>5U80-000082-11-P-KIT FRAME STEP PM CS45</v>
      </c>
    </row>
    <row r="677" spans="1:6">
      <c r="A677" s="39" t="s">
        <v>915</v>
      </c>
      <c r="C677" s="96"/>
      <c r="F677" s="96"/>
    </row>
    <row r="678" spans="1:6" ht="55.5">
      <c r="A678" s="39" t="s">
        <v>915</v>
      </c>
      <c r="C678" s="98" t="s">
        <v>2534</v>
      </c>
      <c r="F678" s="98" t="str">
        <f>C678</f>
        <v>JJFK25010491-1/2</v>
      </c>
    </row>
    <row r="679" spans="1:6" ht="24" customHeight="1">
      <c r="A679" s="39" t="s">
        <v>915</v>
      </c>
    </row>
    <row r="680" spans="1:6" ht="25.15" customHeight="1">
      <c r="A680" s="39" t="s">
        <v>915</v>
      </c>
      <c r="C680" s="93" t="s">
        <v>1953</v>
      </c>
      <c r="F680" s="93" t="str">
        <f>C680</f>
        <v>2026-04</v>
      </c>
    </row>
    <row r="681" spans="1:6" ht="130.9" customHeight="1">
      <c r="A681" s="39" t="s">
        <v>915</v>
      </c>
      <c r="C681" s="94" t="s">
        <v>2389</v>
      </c>
      <c r="F681" s="94" t="str">
        <f>C681</f>
        <v>098</v>
      </c>
    </row>
    <row r="682" spans="1:6">
      <c r="A682" s="39" t="s">
        <v>915</v>
      </c>
      <c r="C682" s="96"/>
      <c r="F682" s="96"/>
    </row>
    <row r="683" spans="1:6" ht="17.25">
      <c r="A683" s="39" t="s">
        <v>915</v>
      </c>
      <c r="C683" s="97" t="s">
        <v>919</v>
      </c>
      <c r="F683" s="97" t="str">
        <f>C683</f>
        <v>5U80-000082-11-P-KIT FRAME STEP PM CS45</v>
      </c>
    </row>
    <row r="684" spans="1:6">
      <c r="A684" s="39" t="s">
        <v>915</v>
      </c>
      <c r="C684" s="96"/>
      <c r="F684" s="96"/>
    </row>
    <row r="685" spans="1:6" ht="55.5">
      <c r="A685" s="39" t="s">
        <v>915</v>
      </c>
      <c r="C685" s="98" t="s">
        <v>2535</v>
      </c>
      <c r="F685" s="98" t="str">
        <f>C685</f>
        <v>JJFK25010491-2/2</v>
      </c>
    </row>
    <row r="686" spans="1:6" ht="24.6" customHeight="1">
      <c r="A686" s="39" t="s">
        <v>915</v>
      </c>
    </row>
    <row r="687" spans="1:6" ht="24.6" customHeight="1">
      <c r="A687" s="39" t="s">
        <v>925</v>
      </c>
      <c r="C687" s="93" t="s">
        <v>1953</v>
      </c>
      <c r="F687" s="93" t="str">
        <f>C687</f>
        <v>2026-04</v>
      </c>
    </row>
    <row r="688" spans="1:6" ht="130.9" customHeight="1">
      <c r="A688" s="39" t="s">
        <v>924</v>
      </c>
      <c r="C688" s="94" t="s">
        <v>2390</v>
      </c>
      <c r="D688" s="95"/>
      <c r="E688" s="95"/>
      <c r="F688" s="94" t="str">
        <f>C688</f>
        <v>099</v>
      </c>
    </row>
    <row r="689" spans="1:6">
      <c r="A689" s="39" t="s">
        <v>924</v>
      </c>
      <c r="C689" s="96"/>
      <c r="F689" s="96"/>
    </row>
    <row r="690" spans="1:6" ht="17.25">
      <c r="A690" s="39" t="s">
        <v>924</v>
      </c>
      <c r="C690" s="97" t="s">
        <v>686</v>
      </c>
      <c r="F690" s="97" t="str">
        <f>C690</f>
        <v>5U92-500019-11-P-KIT FRAME STEP MAINTE</v>
      </c>
    </row>
    <row r="691" spans="1:6">
      <c r="A691" s="39" t="s">
        <v>924</v>
      </c>
      <c r="C691" s="96"/>
      <c r="F691" s="96"/>
    </row>
    <row r="692" spans="1:6" ht="55.5">
      <c r="A692" s="39" t="s">
        <v>924</v>
      </c>
      <c r="C692" s="98" t="s">
        <v>2391</v>
      </c>
      <c r="F692" s="98" t="str">
        <f>C692</f>
        <v>JJFK25010559</v>
      </c>
    </row>
    <row r="693" spans="1:6" ht="24" customHeight="1">
      <c r="A693" s="39" t="s">
        <v>924</v>
      </c>
    </row>
    <row r="694" spans="1:6" ht="25.15" customHeight="1">
      <c r="A694" s="39" t="s">
        <v>924</v>
      </c>
      <c r="C694" s="93" t="s">
        <v>1953</v>
      </c>
      <c r="F694" s="93" t="str">
        <f>C694</f>
        <v>2026-04</v>
      </c>
    </row>
    <row r="695" spans="1:6" ht="130.9" customHeight="1">
      <c r="A695" s="39" t="s">
        <v>924</v>
      </c>
      <c r="C695" s="94">
        <v>100</v>
      </c>
      <c r="F695" s="94">
        <f>C695</f>
        <v>100</v>
      </c>
    </row>
    <row r="696" spans="1:6">
      <c r="A696" s="39" t="s">
        <v>924</v>
      </c>
      <c r="C696" s="96"/>
      <c r="F696" s="96"/>
    </row>
    <row r="697" spans="1:6" ht="17.25">
      <c r="A697" s="39" t="s">
        <v>924</v>
      </c>
      <c r="C697" s="97" t="s">
        <v>2387</v>
      </c>
      <c r="F697" s="97" t="str">
        <f>C697</f>
        <v>CU10-501794-11-P-KIT COR STEP MAINTE</v>
      </c>
    </row>
    <row r="698" spans="1:6">
      <c r="A698" s="39" t="s">
        <v>924</v>
      </c>
      <c r="C698" s="96"/>
      <c r="F698" s="96"/>
    </row>
    <row r="699" spans="1:6" ht="55.5">
      <c r="A699" s="39" t="s">
        <v>924</v>
      </c>
      <c r="C699" s="98" t="s">
        <v>2392</v>
      </c>
      <c r="F699" s="98" t="str">
        <f>C699</f>
        <v>JJFK25010457</v>
      </c>
    </row>
    <row r="700" spans="1:6" ht="24.6" customHeight="1">
      <c r="A700" s="39" t="s">
        <v>924</v>
      </c>
    </row>
    <row r="701" spans="1:6" ht="24.6" customHeight="1">
      <c r="A701" s="39" t="s">
        <v>929</v>
      </c>
      <c r="C701" s="93" t="s">
        <v>1953</v>
      </c>
      <c r="F701" s="93" t="str">
        <f>C701</f>
        <v>2026-04</v>
      </c>
    </row>
    <row r="702" spans="1:6" ht="130.9" customHeight="1">
      <c r="A702" s="39" t="s">
        <v>928</v>
      </c>
      <c r="C702" s="94">
        <v>101</v>
      </c>
      <c r="D702" s="95"/>
      <c r="E702" s="95"/>
      <c r="F702" s="94">
        <f>C702</f>
        <v>101</v>
      </c>
    </row>
    <row r="703" spans="1:6">
      <c r="A703" s="39" t="s">
        <v>928</v>
      </c>
      <c r="C703" s="96"/>
      <c r="F703" s="96"/>
    </row>
    <row r="704" spans="1:6" ht="17.25">
      <c r="A704" s="39" t="s">
        <v>928</v>
      </c>
      <c r="C704" s="97" t="s">
        <v>946</v>
      </c>
      <c r="F704" s="97" t="str">
        <f>C704</f>
        <v>5U80-000082-11-P-KIT FRAME STEP PM CS45</v>
      </c>
    </row>
    <row r="705" spans="1:6">
      <c r="A705" s="39" t="s">
        <v>928</v>
      </c>
      <c r="C705" s="96"/>
      <c r="F705" s="96"/>
    </row>
    <row r="706" spans="1:6" ht="55.5">
      <c r="A706" s="39" t="s">
        <v>928</v>
      </c>
      <c r="C706" s="98" t="s">
        <v>2393</v>
      </c>
      <c r="F706" s="98" t="str">
        <f>C706</f>
        <v>JJFK25010496-1/4</v>
      </c>
    </row>
    <row r="707" spans="1:6" ht="24" customHeight="1">
      <c r="A707" s="39" t="s">
        <v>928</v>
      </c>
    </row>
    <row r="708" spans="1:6" ht="25.15" customHeight="1">
      <c r="A708" s="39" t="s">
        <v>928</v>
      </c>
      <c r="C708" s="93" t="s">
        <v>1953</v>
      </c>
      <c r="F708" s="93" t="str">
        <f>C708</f>
        <v>2026-04</v>
      </c>
    </row>
    <row r="709" spans="1:6" ht="130.9" customHeight="1">
      <c r="A709" s="39" t="s">
        <v>928</v>
      </c>
      <c r="C709" s="94">
        <v>102</v>
      </c>
      <c r="F709" s="94">
        <f>C709</f>
        <v>102</v>
      </c>
    </row>
    <row r="710" spans="1:6">
      <c r="A710" s="39" t="s">
        <v>928</v>
      </c>
      <c r="C710" s="96"/>
      <c r="F710" s="96"/>
    </row>
    <row r="711" spans="1:6" ht="17.25">
      <c r="A711" s="39" t="s">
        <v>928</v>
      </c>
      <c r="C711" s="97" t="s">
        <v>919</v>
      </c>
      <c r="F711" s="97" t="str">
        <f>C711</f>
        <v>5U80-000082-11-P-KIT FRAME STEP PM CS45</v>
      </c>
    </row>
    <row r="712" spans="1:6">
      <c r="A712" s="39" t="s">
        <v>928</v>
      </c>
      <c r="C712" s="96"/>
      <c r="F712" s="96"/>
    </row>
    <row r="713" spans="1:6" ht="55.5">
      <c r="A713" s="39" t="s">
        <v>928</v>
      </c>
      <c r="C713" s="98" t="s">
        <v>2394</v>
      </c>
      <c r="F713" s="98" t="str">
        <f>C713</f>
        <v>JJFK25010496-2/4</v>
      </c>
    </row>
    <row r="714" spans="1:6" ht="24.6" customHeight="1">
      <c r="A714" s="39" t="s">
        <v>928</v>
      </c>
    </row>
    <row r="715" spans="1:6" ht="24.6" customHeight="1">
      <c r="A715" s="39" t="s">
        <v>933</v>
      </c>
      <c r="C715" s="93" t="s">
        <v>1953</v>
      </c>
      <c r="F715" s="93" t="str">
        <f>C715</f>
        <v>2026-04</v>
      </c>
    </row>
    <row r="716" spans="1:6" ht="130.9" customHeight="1">
      <c r="A716" s="39" t="s">
        <v>932</v>
      </c>
      <c r="C716" s="94">
        <v>103</v>
      </c>
      <c r="D716" s="95"/>
      <c r="E716" s="95"/>
      <c r="F716" s="94">
        <f>C716</f>
        <v>103</v>
      </c>
    </row>
    <row r="717" spans="1:6">
      <c r="A717" s="39" t="s">
        <v>932</v>
      </c>
      <c r="C717" s="96"/>
      <c r="F717" s="96"/>
    </row>
    <row r="718" spans="1:6" ht="17.25">
      <c r="A718" s="39" t="s">
        <v>932</v>
      </c>
      <c r="C718" s="97" t="s">
        <v>919</v>
      </c>
      <c r="F718" s="97" t="str">
        <f>C718</f>
        <v>5U80-000082-11-P-KIT FRAME STEP PM CS45</v>
      </c>
    </row>
    <row r="719" spans="1:6">
      <c r="A719" s="39" t="s">
        <v>932</v>
      </c>
      <c r="C719" s="96"/>
      <c r="F719" s="96"/>
    </row>
    <row r="720" spans="1:6" ht="55.5">
      <c r="A720" s="39" t="s">
        <v>932</v>
      </c>
      <c r="C720" s="98" t="s">
        <v>2395</v>
      </c>
      <c r="F720" s="98" t="str">
        <f>C720</f>
        <v>JJFK25010496-3/4</v>
      </c>
    </row>
    <row r="721" spans="1:6" ht="24" customHeight="1">
      <c r="A721" s="39" t="s">
        <v>932</v>
      </c>
    </row>
    <row r="722" spans="1:6" ht="25.15" customHeight="1">
      <c r="A722" s="39" t="s">
        <v>932</v>
      </c>
      <c r="C722" s="93" t="s">
        <v>1953</v>
      </c>
      <c r="F722" s="93" t="str">
        <f>C722</f>
        <v>2026-04</v>
      </c>
    </row>
    <row r="723" spans="1:6" ht="130.9" customHeight="1">
      <c r="A723" s="39" t="s">
        <v>932</v>
      </c>
      <c r="C723" s="94">
        <v>104</v>
      </c>
      <c r="F723" s="94">
        <f>C723</f>
        <v>104</v>
      </c>
    </row>
    <row r="724" spans="1:6">
      <c r="A724" s="39" t="s">
        <v>932</v>
      </c>
      <c r="C724" s="96"/>
      <c r="F724" s="96"/>
    </row>
    <row r="725" spans="1:6" ht="17.25">
      <c r="A725" s="39" t="s">
        <v>932</v>
      </c>
      <c r="C725" s="97" t="s">
        <v>919</v>
      </c>
      <c r="F725" s="97" t="str">
        <f>C725</f>
        <v>5U80-000082-11-P-KIT FRAME STEP PM CS45</v>
      </c>
    </row>
    <row r="726" spans="1:6">
      <c r="A726" s="39" t="s">
        <v>932</v>
      </c>
      <c r="C726" s="96"/>
      <c r="F726" s="96"/>
    </row>
    <row r="727" spans="1:6" ht="55.5">
      <c r="A727" s="39" t="s">
        <v>932</v>
      </c>
      <c r="C727" s="98" t="s">
        <v>2396</v>
      </c>
      <c r="F727" s="98" t="str">
        <f>C727</f>
        <v>JJFK25010496-4/4</v>
      </c>
    </row>
    <row r="728" spans="1:6" ht="24.6" customHeight="1">
      <c r="A728" s="39" t="s">
        <v>932</v>
      </c>
    </row>
    <row r="729" spans="1:6" ht="24.6" customHeight="1">
      <c r="A729" s="39" t="s">
        <v>937</v>
      </c>
      <c r="C729" s="93" t="s">
        <v>1953</v>
      </c>
      <c r="F729" s="93" t="str">
        <f>C729</f>
        <v>2026-04</v>
      </c>
    </row>
    <row r="730" spans="1:6" ht="130.9" customHeight="1">
      <c r="A730" s="39" t="s">
        <v>936</v>
      </c>
      <c r="C730" s="94">
        <v>105</v>
      </c>
      <c r="D730" s="95"/>
      <c r="E730" s="95"/>
      <c r="F730" s="94">
        <f>C730</f>
        <v>105</v>
      </c>
    </row>
    <row r="731" spans="1:6">
      <c r="A731" s="39" t="s">
        <v>936</v>
      </c>
      <c r="C731" s="96"/>
      <c r="F731" s="96"/>
    </row>
    <row r="732" spans="1:6" ht="17.25">
      <c r="A732" s="39" t="s">
        <v>936</v>
      </c>
      <c r="C732" s="97" t="s">
        <v>686</v>
      </c>
      <c r="F732" s="97" t="str">
        <f>C732</f>
        <v>5U92-500019-11-P-KIT FRAME STEP MAINTE</v>
      </c>
    </row>
    <row r="733" spans="1:6">
      <c r="A733" s="39" t="s">
        <v>936</v>
      </c>
      <c r="C733" s="96"/>
      <c r="F733" s="96"/>
    </row>
    <row r="734" spans="1:6" ht="55.5">
      <c r="A734" s="39" t="s">
        <v>936</v>
      </c>
      <c r="C734" s="98" t="s">
        <v>2397</v>
      </c>
      <c r="F734" s="98" t="str">
        <f>C734</f>
        <v>JJFK25010560-1/2</v>
      </c>
    </row>
    <row r="735" spans="1:6" ht="24" customHeight="1">
      <c r="A735" s="39" t="s">
        <v>936</v>
      </c>
    </row>
    <row r="736" spans="1:6" ht="25.15" customHeight="1">
      <c r="A736" s="39" t="s">
        <v>936</v>
      </c>
      <c r="C736" s="93" t="s">
        <v>1953</v>
      </c>
      <c r="F736" s="93" t="str">
        <f>C736</f>
        <v>2026-04</v>
      </c>
    </row>
    <row r="737" spans="1:6" ht="130.9" customHeight="1">
      <c r="A737" s="39" t="s">
        <v>936</v>
      </c>
      <c r="C737" s="94">
        <v>106</v>
      </c>
      <c r="F737" s="94">
        <f>C737</f>
        <v>106</v>
      </c>
    </row>
    <row r="738" spans="1:6">
      <c r="A738" s="39" t="s">
        <v>936</v>
      </c>
      <c r="C738" s="96"/>
      <c r="F738" s="96"/>
    </row>
    <row r="739" spans="1:6" ht="17.25">
      <c r="A739" s="39" t="s">
        <v>936</v>
      </c>
      <c r="C739" s="97" t="s">
        <v>434</v>
      </c>
      <c r="F739" s="97" t="str">
        <f>C739</f>
        <v>5U92-500019-11-P-KIT FRAME STEP MAINTE</v>
      </c>
    </row>
    <row r="740" spans="1:6">
      <c r="A740" s="39" t="s">
        <v>936</v>
      </c>
      <c r="C740" s="96"/>
      <c r="F740" s="96"/>
    </row>
    <row r="741" spans="1:6" ht="55.5">
      <c r="A741" s="39" t="s">
        <v>936</v>
      </c>
      <c r="C741" s="98" t="s">
        <v>2398</v>
      </c>
      <c r="F741" s="98" t="str">
        <f>C741</f>
        <v>JJFK25010560-2/2</v>
      </c>
    </row>
    <row r="742" spans="1:6" ht="24.6" customHeight="1">
      <c r="A742" s="39" t="s">
        <v>936</v>
      </c>
    </row>
    <row r="743" spans="1:6" ht="24.6" customHeight="1">
      <c r="A743" s="39" t="s">
        <v>941</v>
      </c>
      <c r="C743" s="93" t="s">
        <v>1953</v>
      </c>
      <c r="F743" s="93" t="str">
        <f>C743</f>
        <v>2026-04</v>
      </c>
    </row>
    <row r="744" spans="1:6" ht="130.9" customHeight="1">
      <c r="A744" s="39" t="s">
        <v>940</v>
      </c>
      <c r="C744" s="94">
        <v>107</v>
      </c>
      <c r="D744" s="95"/>
      <c r="E744" s="95"/>
      <c r="F744" s="94">
        <f>C744</f>
        <v>107</v>
      </c>
    </row>
    <row r="745" spans="1:6">
      <c r="A745" s="39" t="s">
        <v>940</v>
      </c>
      <c r="C745" s="96"/>
      <c r="F745" s="96"/>
    </row>
    <row r="746" spans="1:6" ht="17.25">
      <c r="A746" s="39" t="s">
        <v>940</v>
      </c>
      <c r="C746" s="97" t="s">
        <v>736</v>
      </c>
      <c r="F746" s="97" t="str">
        <f>C746</f>
        <v>5U80-000154-12-P-KIT BOTTOM COR</v>
      </c>
    </row>
    <row r="747" spans="1:6">
      <c r="A747" s="39" t="s">
        <v>940</v>
      </c>
      <c r="C747" s="96"/>
      <c r="F747" s="96"/>
    </row>
    <row r="748" spans="1:6" ht="55.5">
      <c r="A748" s="39" t="s">
        <v>940</v>
      </c>
      <c r="C748" s="98" t="s">
        <v>2399</v>
      </c>
      <c r="F748" s="98" t="str">
        <f>C748</f>
        <v>JJFK25007978-1/4</v>
      </c>
    </row>
    <row r="749" spans="1:6" ht="24" customHeight="1">
      <c r="A749" s="39" t="s">
        <v>940</v>
      </c>
    </row>
    <row r="750" spans="1:6" ht="25.15" customHeight="1">
      <c r="A750" s="39" t="s">
        <v>940</v>
      </c>
      <c r="C750" s="93" t="s">
        <v>1953</v>
      </c>
      <c r="F750" s="93" t="str">
        <f>C750</f>
        <v>2026-04</v>
      </c>
    </row>
    <row r="751" spans="1:6" ht="130.9" customHeight="1">
      <c r="A751" s="39" t="s">
        <v>940</v>
      </c>
      <c r="C751" s="94">
        <v>108</v>
      </c>
      <c r="F751" s="94">
        <f>C751</f>
        <v>108</v>
      </c>
    </row>
    <row r="752" spans="1:6">
      <c r="A752" s="39" t="s">
        <v>940</v>
      </c>
      <c r="C752" s="96"/>
      <c r="F752" s="96"/>
    </row>
    <row r="753" spans="1:6" ht="17.25">
      <c r="A753" s="39" t="s">
        <v>940</v>
      </c>
      <c r="C753" s="97" t="s">
        <v>270</v>
      </c>
      <c r="F753" s="97" t="str">
        <f>C753</f>
        <v>5U80-000154-12-P-KIT BOTTOM COR</v>
      </c>
    </row>
    <row r="754" spans="1:6">
      <c r="A754" s="39" t="s">
        <v>940</v>
      </c>
      <c r="C754" s="96"/>
      <c r="F754" s="96"/>
    </row>
    <row r="755" spans="1:6" ht="55.5">
      <c r="A755" s="39" t="s">
        <v>940</v>
      </c>
      <c r="C755" s="98" t="s">
        <v>2400</v>
      </c>
      <c r="F755" s="98" t="str">
        <f>C755</f>
        <v>JJFK25007978-2/4</v>
      </c>
    </row>
    <row r="756" spans="1:6" ht="24.6" customHeight="1">
      <c r="A756" s="39" t="s">
        <v>940</v>
      </c>
    </row>
    <row r="757" spans="1:6" ht="24.6" customHeight="1">
      <c r="A757" s="39" t="s">
        <v>1225</v>
      </c>
      <c r="C757" s="93" t="s">
        <v>1953</v>
      </c>
      <c r="F757" s="93" t="str">
        <f>C757</f>
        <v>2026-04</v>
      </c>
    </row>
    <row r="758" spans="1:6" ht="130.9" customHeight="1">
      <c r="A758" s="39" t="s">
        <v>1225</v>
      </c>
      <c r="C758" s="94">
        <v>109</v>
      </c>
      <c r="D758" s="95"/>
      <c r="E758" s="95"/>
      <c r="F758" s="94">
        <f>C758</f>
        <v>109</v>
      </c>
    </row>
    <row r="759" spans="1:6">
      <c r="A759" s="39" t="s">
        <v>1225</v>
      </c>
      <c r="C759" s="96"/>
      <c r="F759" s="96"/>
    </row>
    <row r="760" spans="1:6" ht="17.25">
      <c r="A760" s="39" t="s">
        <v>1225</v>
      </c>
      <c r="C760" s="97" t="s">
        <v>270</v>
      </c>
      <c r="F760" s="97" t="str">
        <f>C760</f>
        <v>5U80-000154-12-P-KIT BOTTOM COR</v>
      </c>
    </row>
    <row r="761" spans="1:6">
      <c r="A761" s="39" t="s">
        <v>1225</v>
      </c>
      <c r="C761" s="96"/>
      <c r="F761" s="96"/>
    </row>
    <row r="762" spans="1:6" ht="55.5">
      <c r="A762" s="39" t="s">
        <v>1225</v>
      </c>
      <c r="C762" s="98" t="s">
        <v>2401</v>
      </c>
      <c r="F762" s="98" t="str">
        <f>C762</f>
        <v>JJFK25007978-3/4</v>
      </c>
    </row>
    <row r="763" spans="1:6" ht="24" customHeight="1">
      <c r="A763" s="39" t="s">
        <v>1225</v>
      </c>
    </row>
    <row r="764" spans="1:6" ht="25.15" customHeight="1">
      <c r="A764" s="39" t="s">
        <v>1225</v>
      </c>
      <c r="C764" s="93" t="s">
        <v>1953</v>
      </c>
      <c r="F764" s="93" t="str">
        <f>C764</f>
        <v>2026-04</v>
      </c>
    </row>
    <row r="765" spans="1:6" ht="130.9" customHeight="1">
      <c r="A765" s="39" t="s">
        <v>1225</v>
      </c>
      <c r="C765" s="94">
        <v>110</v>
      </c>
      <c r="F765" s="94">
        <f>C765</f>
        <v>110</v>
      </c>
    </row>
    <row r="766" spans="1:6">
      <c r="A766" s="39" t="s">
        <v>1225</v>
      </c>
      <c r="C766" s="96"/>
      <c r="F766" s="96"/>
    </row>
    <row r="767" spans="1:6" ht="17.25">
      <c r="A767" s="39" t="s">
        <v>1225</v>
      </c>
      <c r="C767" s="97" t="s">
        <v>270</v>
      </c>
      <c r="F767" s="97" t="str">
        <f>C767</f>
        <v>5U80-000154-12-P-KIT BOTTOM COR</v>
      </c>
    </row>
    <row r="768" spans="1:6">
      <c r="A768" s="39" t="s">
        <v>1225</v>
      </c>
      <c r="C768" s="96"/>
      <c r="F768" s="96"/>
    </row>
    <row r="769" spans="1:6" ht="55.5">
      <c r="A769" s="39" t="s">
        <v>1225</v>
      </c>
      <c r="C769" s="98" t="s">
        <v>2402</v>
      </c>
      <c r="F769" s="98" t="str">
        <f>C769</f>
        <v>JJFK25007978-4/4</v>
      </c>
    </row>
    <row r="770" spans="1:6" ht="24.6" customHeight="1">
      <c r="A770" s="39" t="s">
        <v>1225</v>
      </c>
    </row>
    <row r="771" spans="1:6" ht="24.6" customHeight="1">
      <c r="A771" s="39" t="s">
        <v>1236</v>
      </c>
      <c r="C771" s="93" t="s">
        <v>1953</v>
      </c>
      <c r="F771" s="93" t="str">
        <f>C771</f>
        <v>2026-04</v>
      </c>
    </row>
    <row r="772" spans="1:6" ht="130.9" customHeight="1">
      <c r="A772" s="39" t="s">
        <v>1235</v>
      </c>
      <c r="C772" s="94">
        <v>111</v>
      </c>
      <c r="D772" s="95"/>
      <c r="E772" s="95"/>
      <c r="F772" s="94">
        <f>C772</f>
        <v>111</v>
      </c>
    </row>
    <row r="773" spans="1:6">
      <c r="A773" s="39" t="s">
        <v>1235</v>
      </c>
      <c r="C773" s="96"/>
      <c r="F773" s="96"/>
    </row>
    <row r="774" spans="1:6" ht="17.25">
      <c r="A774" s="39" t="s">
        <v>1235</v>
      </c>
      <c r="C774" s="97" t="s">
        <v>1913</v>
      </c>
      <c r="F774" s="97" t="str">
        <f>C774</f>
        <v>CX80-002500-11-P-KIT FRAME,AEC APC BASE</v>
      </c>
    </row>
    <row r="775" spans="1:6">
      <c r="A775" s="39" t="s">
        <v>1235</v>
      </c>
      <c r="C775" s="96"/>
      <c r="F775" s="96"/>
    </row>
    <row r="776" spans="1:6" ht="55.5">
      <c r="A776" s="39" t="s">
        <v>1235</v>
      </c>
      <c r="C776" s="98" t="s">
        <v>2403</v>
      </c>
      <c r="F776" s="98" t="str">
        <f>C776</f>
        <v>JJFK25010831</v>
      </c>
    </row>
    <row r="777" spans="1:6" ht="24" customHeight="1">
      <c r="A777" s="39" t="s">
        <v>1235</v>
      </c>
    </row>
    <row r="778" spans="1:6" ht="25.15" customHeight="1">
      <c r="A778" s="39" t="s">
        <v>1235</v>
      </c>
      <c r="C778" s="93" t="s">
        <v>1953</v>
      </c>
      <c r="F778" s="93" t="str">
        <f>C778</f>
        <v>2026-04</v>
      </c>
    </row>
    <row r="779" spans="1:6" ht="130.9" customHeight="1">
      <c r="A779" s="39" t="s">
        <v>1235</v>
      </c>
      <c r="C779" s="94">
        <v>112</v>
      </c>
      <c r="F779" s="94">
        <f>C779</f>
        <v>112</v>
      </c>
    </row>
    <row r="780" spans="1:6">
      <c r="A780" s="39" t="s">
        <v>1235</v>
      </c>
      <c r="C780" s="96"/>
      <c r="F780" s="96"/>
    </row>
    <row r="781" spans="1:6" ht="17.25">
      <c r="A781" s="39" t="s">
        <v>1235</v>
      </c>
      <c r="C781" s="97" t="s">
        <v>1913</v>
      </c>
      <c r="F781" s="97" t="str">
        <f>C781</f>
        <v>CX80-002500-11-P-KIT FRAME,AEC APC BASE</v>
      </c>
    </row>
    <row r="782" spans="1:6">
      <c r="A782" s="39" t="s">
        <v>1235</v>
      </c>
      <c r="C782" s="96"/>
      <c r="F782" s="96"/>
    </row>
    <row r="783" spans="1:6" ht="55.5">
      <c r="A783" s="39" t="s">
        <v>1235</v>
      </c>
      <c r="C783" s="98" t="s">
        <v>2404</v>
      </c>
      <c r="F783" s="98" t="str">
        <f>C783</f>
        <v>JJFK25010903-1/3</v>
      </c>
    </row>
    <row r="784" spans="1:6" ht="24.6" customHeight="1">
      <c r="A784" s="39" t="s">
        <v>1235</v>
      </c>
    </row>
    <row r="785" spans="1:6" ht="24.6" customHeight="1">
      <c r="A785" s="39" t="s">
        <v>1238</v>
      </c>
      <c r="C785" s="93" t="s">
        <v>1953</v>
      </c>
      <c r="F785" s="93" t="str">
        <f>C785</f>
        <v>2026-04</v>
      </c>
    </row>
    <row r="786" spans="1:6" ht="130.9" customHeight="1">
      <c r="A786" s="39" t="s">
        <v>1237</v>
      </c>
      <c r="C786" s="94">
        <v>113</v>
      </c>
      <c r="D786" s="95"/>
      <c r="E786" s="95"/>
      <c r="F786" s="94">
        <f>C786</f>
        <v>113</v>
      </c>
    </row>
    <row r="787" spans="1:6">
      <c r="A787" s="39" t="s">
        <v>1237</v>
      </c>
      <c r="C787" s="96"/>
      <c r="F787" s="96"/>
    </row>
    <row r="788" spans="1:6" ht="17.25">
      <c r="A788" s="39" t="s">
        <v>1237</v>
      </c>
      <c r="C788" s="97" t="s">
        <v>1913</v>
      </c>
      <c r="F788" s="97" t="str">
        <f>C788</f>
        <v>CX80-002500-11-P-KIT FRAME,AEC APC BASE</v>
      </c>
    </row>
    <row r="789" spans="1:6">
      <c r="A789" s="39" t="s">
        <v>1237</v>
      </c>
      <c r="C789" s="96"/>
      <c r="F789" s="96"/>
    </row>
    <row r="790" spans="1:6" ht="55.5">
      <c r="A790" s="39" t="s">
        <v>1237</v>
      </c>
      <c r="C790" s="98" t="s">
        <v>2405</v>
      </c>
      <c r="F790" s="98" t="str">
        <f>C790</f>
        <v>JJFK25010903-2/3</v>
      </c>
    </row>
    <row r="791" spans="1:6" ht="24" customHeight="1">
      <c r="A791" s="39" t="s">
        <v>1237</v>
      </c>
    </row>
    <row r="792" spans="1:6" ht="25.15" customHeight="1">
      <c r="A792" s="39" t="s">
        <v>1237</v>
      </c>
      <c r="C792" s="93" t="s">
        <v>1953</v>
      </c>
      <c r="F792" s="93" t="str">
        <f>C792</f>
        <v>2026-04</v>
      </c>
    </row>
    <row r="793" spans="1:6" ht="130.9" customHeight="1">
      <c r="A793" s="39" t="s">
        <v>1237</v>
      </c>
      <c r="C793" s="94">
        <v>114</v>
      </c>
      <c r="F793" s="94">
        <f>C793</f>
        <v>114</v>
      </c>
    </row>
    <row r="794" spans="1:6">
      <c r="A794" s="39" t="s">
        <v>1237</v>
      </c>
      <c r="C794" s="96"/>
      <c r="F794" s="96"/>
    </row>
    <row r="795" spans="1:6" ht="17.25">
      <c r="A795" s="39" t="s">
        <v>1237</v>
      </c>
      <c r="C795" s="97" t="s">
        <v>1913</v>
      </c>
      <c r="F795" s="97" t="str">
        <f>C795</f>
        <v>CX80-002500-11-P-KIT FRAME,AEC APC BASE</v>
      </c>
    </row>
    <row r="796" spans="1:6">
      <c r="A796" s="39" t="s">
        <v>1237</v>
      </c>
      <c r="C796" s="96"/>
      <c r="F796" s="96"/>
    </row>
    <row r="797" spans="1:6" ht="55.5">
      <c r="A797" s="39" t="s">
        <v>1237</v>
      </c>
      <c r="C797" s="98" t="s">
        <v>2406</v>
      </c>
      <c r="F797" s="98" t="str">
        <f>C797</f>
        <v>JJFK25010903-3/3</v>
      </c>
    </row>
    <row r="798" spans="1:6" ht="24.6" customHeight="1">
      <c r="A798" s="39" t="s">
        <v>1237</v>
      </c>
    </row>
    <row r="799" spans="1:6" ht="24.6" customHeight="1">
      <c r="A799" s="39" t="s">
        <v>1242</v>
      </c>
      <c r="C799" s="93" t="s">
        <v>1953</v>
      </c>
      <c r="F799" s="93" t="str">
        <f>C799</f>
        <v>2026-04</v>
      </c>
    </row>
    <row r="800" spans="1:6" ht="130.9" customHeight="1">
      <c r="A800" s="39" t="s">
        <v>1241</v>
      </c>
      <c r="C800" s="94">
        <v>115</v>
      </c>
      <c r="D800" s="95"/>
      <c r="E800" s="95"/>
      <c r="F800" s="94">
        <f>C800</f>
        <v>115</v>
      </c>
    </row>
    <row r="801" spans="1:6">
      <c r="A801" s="39" t="s">
        <v>1241</v>
      </c>
      <c r="C801" s="96"/>
      <c r="F801" s="96"/>
    </row>
    <row r="802" spans="1:6" ht="17.25">
      <c r="A802" s="39" t="s">
        <v>1241</v>
      </c>
      <c r="C802" s="97" t="s">
        <v>1926</v>
      </c>
      <c r="F802" s="97" t="str">
        <f>C802</f>
        <v>CX80-002447-11-P-KIT FRAME,AECAPC CONT</v>
      </c>
    </row>
    <row r="803" spans="1:6">
      <c r="A803" s="39" t="s">
        <v>1241</v>
      </c>
      <c r="C803" s="96"/>
      <c r="F803" s="96"/>
    </row>
    <row r="804" spans="1:6" ht="55.5">
      <c r="A804" s="39" t="s">
        <v>1241</v>
      </c>
      <c r="C804" s="98" t="s">
        <v>2407</v>
      </c>
      <c r="F804" s="98" t="str">
        <f>C804</f>
        <v>JJFK25010830-1/4</v>
      </c>
    </row>
    <row r="805" spans="1:6" ht="24" customHeight="1">
      <c r="A805" s="39" t="s">
        <v>1241</v>
      </c>
    </row>
    <row r="806" spans="1:6" ht="25.15" customHeight="1">
      <c r="A806" s="39" t="s">
        <v>1241</v>
      </c>
      <c r="C806" s="93" t="s">
        <v>1953</v>
      </c>
      <c r="F806" s="93" t="str">
        <f>C806</f>
        <v>2026-04</v>
      </c>
    </row>
    <row r="807" spans="1:6" ht="130.9" customHeight="1">
      <c r="A807" s="39" t="s">
        <v>1241</v>
      </c>
      <c r="C807" s="94">
        <v>116</v>
      </c>
      <c r="F807" s="94">
        <f>C807</f>
        <v>116</v>
      </c>
    </row>
    <row r="808" spans="1:6">
      <c r="A808" s="39" t="s">
        <v>1241</v>
      </c>
      <c r="C808" s="96"/>
      <c r="F808" s="96"/>
    </row>
    <row r="809" spans="1:6" ht="17.25">
      <c r="A809" s="39" t="s">
        <v>1241</v>
      </c>
      <c r="C809" s="97" t="s">
        <v>1922</v>
      </c>
      <c r="F809" s="97" t="str">
        <f>C809</f>
        <v>CX80-002447-11-P-KIT FRAME,AECAPC CONT</v>
      </c>
    </row>
    <row r="810" spans="1:6">
      <c r="A810" s="39" t="s">
        <v>1241</v>
      </c>
      <c r="C810" s="96"/>
      <c r="F810" s="96"/>
    </row>
    <row r="811" spans="1:6" ht="55.5">
      <c r="A811" s="39" t="s">
        <v>1241</v>
      </c>
      <c r="C811" s="98" t="s">
        <v>2408</v>
      </c>
      <c r="F811" s="98" t="str">
        <f>C811</f>
        <v>JJFK25010830-2/4</v>
      </c>
    </row>
    <row r="812" spans="1:6" ht="24.6" customHeight="1">
      <c r="A812" s="39" t="s">
        <v>1241</v>
      </c>
    </row>
    <row r="813" spans="1:6" ht="24.6" customHeight="1">
      <c r="A813" s="39" t="s">
        <v>1244</v>
      </c>
      <c r="C813" s="93" t="s">
        <v>1953</v>
      </c>
      <c r="F813" s="93" t="str">
        <f>C813</f>
        <v>2026-04</v>
      </c>
    </row>
    <row r="814" spans="1:6" ht="130.9" customHeight="1">
      <c r="A814" s="39" t="s">
        <v>1243</v>
      </c>
      <c r="C814" s="94">
        <v>117</v>
      </c>
      <c r="D814" s="95"/>
      <c r="E814" s="95"/>
      <c r="F814" s="94">
        <f>C814</f>
        <v>117</v>
      </c>
    </row>
    <row r="815" spans="1:6">
      <c r="A815" s="39" t="s">
        <v>1243</v>
      </c>
      <c r="C815" s="96"/>
      <c r="F815" s="96"/>
    </row>
    <row r="816" spans="1:6" ht="17.25">
      <c r="A816" s="39" t="s">
        <v>1243</v>
      </c>
      <c r="C816" s="97" t="s">
        <v>1922</v>
      </c>
      <c r="F816" s="97" t="str">
        <f>C816</f>
        <v>CX80-002447-11-P-KIT FRAME,AECAPC CONT</v>
      </c>
    </row>
    <row r="817" spans="1:6">
      <c r="A817" s="39" t="s">
        <v>1243</v>
      </c>
      <c r="C817" s="96"/>
      <c r="F817" s="96"/>
    </row>
    <row r="818" spans="1:6" ht="55.5">
      <c r="A818" s="39" t="s">
        <v>1243</v>
      </c>
      <c r="C818" s="98" t="s">
        <v>2409</v>
      </c>
      <c r="F818" s="98" t="str">
        <f>C818</f>
        <v>JJFK25010830-3/4</v>
      </c>
    </row>
    <row r="819" spans="1:6" ht="24" customHeight="1">
      <c r="A819" s="39" t="s">
        <v>1243</v>
      </c>
    </row>
    <row r="820" spans="1:6" ht="25.15" customHeight="1">
      <c r="A820" s="39" t="s">
        <v>1243</v>
      </c>
      <c r="C820" s="93" t="s">
        <v>1953</v>
      </c>
      <c r="F820" s="93" t="str">
        <f>C820</f>
        <v>2026-04</v>
      </c>
    </row>
    <row r="821" spans="1:6" ht="130.9" customHeight="1">
      <c r="A821" s="39" t="s">
        <v>1243</v>
      </c>
      <c r="C821" s="94">
        <v>118</v>
      </c>
      <c r="F821" s="94">
        <f>C821</f>
        <v>118</v>
      </c>
    </row>
    <row r="822" spans="1:6">
      <c r="A822" s="39" t="s">
        <v>1243</v>
      </c>
      <c r="C822" s="96"/>
      <c r="F822" s="96"/>
    </row>
    <row r="823" spans="1:6" ht="17.25">
      <c r="A823" s="39" t="s">
        <v>1243</v>
      </c>
      <c r="C823" s="97" t="s">
        <v>1922</v>
      </c>
      <c r="F823" s="97" t="str">
        <f>C823</f>
        <v>CX80-002447-11-P-KIT FRAME,AECAPC CONT</v>
      </c>
    </row>
    <row r="824" spans="1:6">
      <c r="A824" s="39" t="s">
        <v>1243</v>
      </c>
      <c r="C824" s="96"/>
      <c r="F824" s="96"/>
    </row>
    <row r="825" spans="1:6" ht="55.5">
      <c r="A825" s="39" t="s">
        <v>1243</v>
      </c>
      <c r="C825" s="98" t="s">
        <v>2410</v>
      </c>
      <c r="F825" s="98" t="str">
        <f>C825</f>
        <v>JJFK25010830-4/4</v>
      </c>
    </row>
    <row r="826" spans="1:6" ht="24.6" customHeight="1">
      <c r="A826" s="39" t="s">
        <v>1243</v>
      </c>
    </row>
    <row r="827" spans="1:6" ht="24.6" customHeight="1">
      <c r="A827" s="39" t="s">
        <v>1248</v>
      </c>
      <c r="C827" s="93" t="s">
        <v>1953</v>
      </c>
      <c r="F827" s="93" t="str">
        <f>C827</f>
        <v>2026-04</v>
      </c>
    </row>
    <row r="828" spans="1:6" ht="130.9" customHeight="1">
      <c r="A828" s="39" t="s">
        <v>1247</v>
      </c>
      <c r="C828" s="94">
        <v>119</v>
      </c>
      <c r="D828" s="95"/>
      <c r="E828" s="95"/>
      <c r="F828" s="94">
        <f>C828</f>
        <v>119</v>
      </c>
    </row>
    <row r="829" spans="1:6">
      <c r="A829" s="39" t="s">
        <v>1247</v>
      </c>
      <c r="C829" s="96"/>
      <c r="F829" s="96"/>
    </row>
    <row r="830" spans="1:6" ht="17.25">
      <c r="A830" s="39" t="s">
        <v>1247</v>
      </c>
      <c r="C830" s="97" t="s">
        <v>1926</v>
      </c>
      <c r="F830" s="97" t="str">
        <f>C830</f>
        <v>CX80-002447-11-P-KIT FRAME,AECAPC CONT</v>
      </c>
    </row>
    <row r="831" spans="1:6">
      <c r="A831" s="39" t="s">
        <v>1247</v>
      </c>
      <c r="C831" s="96"/>
      <c r="F831" s="96"/>
    </row>
    <row r="832" spans="1:6" ht="55.5">
      <c r="A832" s="39" t="s">
        <v>1247</v>
      </c>
      <c r="C832" s="98" t="s">
        <v>2411</v>
      </c>
      <c r="F832" s="98" t="str">
        <f>C832</f>
        <v>JJFK25010901-1/4</v>
      </c>
    </row>
    <row r="833" spans="1:6" ht="24" customHeight="1">
      <c r="A833" s="39" t="s">
        <v>1247</v>
      </c>
    </row>
    <row r="834" spans="1:6" ht="25.15" customHeight="1">
      <c r="A834" s="39" t="s">
        <v>1247</v>
      </c>
      <c r="C834" s="93" t="s">
        <v>1953</v>
      </c>
      <c r="F834" s="93" t="str">
        <f>C834</f>
        <v>2026-04</v>
      </c>
    </row>
    <row r="835" spans="1:6" ht="130.9" customHeight="1">
      <c r="A835" s="39" t="s">
        <v>1247</v>
      </c>
      <c r="C835" s="94">
        <v>120</v>
      </c>
      <c r="F835" s="94">
        <f>C835</f>
        <v>120</v>
      </c>
    </row>
    <row r="836" spans="1:6">
      <c r="A836" s="39" t="s">
        <v>1247</v>
      </c>
      <c r="C836" s="96"/>
      <c r="F836" s="96"/>
    </row>
    <row r="837" spans="1:6" ht="17.25">
      <c r="A837" s="39" t="s">
        <v>1247</v>
      </c>
      <c r="C837" s="97" t="s">
        <v>1922</v>
      </c>
      <c r="F837" s="97" t="str">
        <f>C837</f>
        <v>CX80-002447-11-P-KIT FRAME,AECAPC CONT</v>
      </c>
    </row>
    <row r="838" spans="1:6">
      <c r="A838" s="39" t="s">
        <v>1247</v>
      </c>
      <c r="C838" s="96"/>
      <c r="F838" s="96"/>
    </row>
    <row r="839" spans="1:6" ht="55.5">
      <c r="A839" s="39" t="s">
        <v>1247</v>
      </c>
      <c r="C839" s="98" t="s">
        <v>2412</v>
      </c>
      <c r="F839" s="98" t="str">
        <f>C839</f>
        <v>JJFK25010901-2/4</v>
      </c>
    </row>
    <row r="840" spans="1:6" ht="24.6" customHeight="1">
      <c r="A840" s="39" t="s">
        <v>1247</v>
      </c>
    </row>
    <row r="841" spans="1:6" ht="24.6" customHeight="1">
      <c r="A841" s="39" t="s">
        <v>1252</v>
      </c>
      <c r="C841" s="93" t="s">
        <v>1953</v>
      </c>
      <c r="F841" s="93" t="str">
        <f>C841</f>
        <v>2026-04</v>
      </c>
    </row>
    <row r="842" spans="1:6" ht="130.9" customHeight="1">
      <c r="A842" s="39" t="s">
        <v>1251</v>
      </c>
      <c r="C842" s="94">
        <v>121</v>
      </c>
      <c r="D842" s="95"/>
      <c r="E842" s="95"/>
      <c r="F842" s="94">
        <f>C842</f>
        <v>121</v>
      </c>
    </row>
    <row r="843" spans="1:6">
      <c r="A843" s="39" t="s">
        <v>1251</v>
      </c>
      <c r="C843" s="96"/>
      <c r="F843" s="96"/>
    </row>
    <row r="844" spans="1:6" ht="17.25">
      <c r="A844" s="39" t="s">
        <v>1251</v>
      </c>
      <c r="C844" s="97" t="s">
        <v>1922</v>
      </c>
      <c r="F844" s="97" t="str">
        <f>C844</f>
        <v>CX80-002447-11-P-KIT FRAME,AECAPC CONT</v>
      </c>
    </row>
    <row r="845" spans="1:6">
      <c r="A845" s="39" t="s">
        <v>1251</v>
      </c>
      <c r="C845" s="96"/>
      <c r="F845" s="96"/>
    </row>
    <row r="846" spans="1:6" ht="55.5">
      <c r="A846" s="39" t="s">
        <v>1251</v>
      </c>
      <c r="C846" s="98" t="s">
        <v>2413</v>
      </c>
      <c r="F846" s="98" t="str">
        <f>C846</f>
        <v>JJFK25010901-3/4</v>
      </c>
    </row>
    <row r="847" spans="1:6" ht="24" customHeight="1">
      <c r="A847" s="39" t="s">
        <v>1251</v>
      </c>
    </row>
    <row r="848" spans="1:6" ht="25.15" customHeight="1">
      <c r="A848" s="39" t="s">
        <v>1251</v>
      </c>
      <c r="C848" s="93" t="s">
        <v>1953</v>
      </c>
      <c r="F848" s="93" t="str">
        <f>C848</f>
        <v>2026-04</v>
      </c>
    </row>
    <row r="849" spans="1:6" ht="130.9" customHeight="1">
      <c r="A849" s="39" t="s">
        <v>1251</v>
      </c>
      <c r="C849" s="94">
        <v>122</v>
      </c>
      <c r="F849" s="94">
        <f>C849</f>
        <v>122</v>
      </c>
    </row>
    <row r="850" spans="1:6">
      <c r="A850" s="39" t="s">
        <v>1251</v>
      </c>
      <c r="C850" s="96"/>
      <c r="F850" s="96"/>
    </row>
    <row r="851" spans="1:6" ht="17.25">
      <c r="A851" s="39" t="s">
        <v>1251</v>
      </c>
      <c r="C851" s="97" t="s">
        <v>1922</v>
      </c>
      <c r="F851" s="97" t="str">
        <f>C851</f>
        <v>CX80-002447-11-P-KIT FRAME,AECAPC CONT</v>
      </c>
    </row>
    <row r="852" spans="1:6">
      <c r="A852" s="39" t="s">
        <v>1251</v>
      </c>
      <c r="C852" s="96"/>
      <c r="F852" s="96"/>
    </row>
    <row r="853" spans="1:6" ht="55.5">
      <c r="A853" s="39" t="s">
        <v>1251</v>
      </c>
      <c r="C853" s="98" t="s">
        <v>2414</v>
      </c>
      <c r="F853" s="98" t="str">
        <f>C853</f>
        <v>JJFK25010901-4/4</v>
      </c>
    </row>
    <row r="854" spans="1:6" ht="24.6" customHeight="1">
      <c r="A854" s="39" t="s">
        <v>1251</v>
      </c>
    </row>
    <row r="855" spans="1:6" ht="24.6" customHeight="1">
      <c r="A855" s="39" t="s">
        <v>1258</v>
      </c>
      <c r="C855" s="93" t="s">
        <v>1953</v>
      </c>
      <c r="F855" s="93" t="str">
        <f>C855</f>
        <v>2026-04</v>
      </c>
    </row>
    <row r="856" spans="1:6" ht="130.9" customHeight="1">
      <c r="A856" s="39" t="s">
        <v>1257</v>
      </c>
      <c r="C856" s="94">
        <v>123</v>
      </c>
      <c r="D856" s="95"/>
      <c r="E856" s="95"/>
      <c r="F856" s="94">
        <f>C856</f>
        <v>123</v>
      </c>
    </row>
    <row r="857" spans="1:6">
      <c r="A857" s="39" t="s">
        <v>1257</v>
      </c>
      <c r="C857" s="96"/>
      <c r="F857" s="96"/>
    </row>
    <row r="858" spans="1:6" ht="17.25">
      <c r="A858" s="39" t="s">
        <v>1257</v>
      </c>
      <c r="C858" s="97" t="s">
        <v>1922</v>
      </c>
      <c r="F858" s="97" t="str">
        <f>C858</f>
        <v>CX80-002447-11-P-KIT FRAME,AECAPC CONT</v>
      </c>
    </row>
    <row r="859" spans="1:6">
      <c r="A859" s="39" t="s">
        <v>1257</v>
      </c>
      <c r="C859" s="96"/>
      <c r="F859" s="96"/>
    </row>
    <row r="860" spans="1:6" ht="55.5">
      <c r="A860" s="39" t="s">
        <v>1257</v>
      </c>
      <c r="C860" s="98" t="s">
        <v>2415</v>
      </c>
      <c r="F860" s="98" t="str">
        <f>C860</f>
        <v>JJFK25010902</v>
      </c>
    </row>
    <row r="861" spans="1:6" ht="24" customHeight="1">
      <c r="A861" s="39" t="s">
        <v>1257</v>
      </c>
    </row>
    <row r="862" spans="1:6" ht="25.15" customHeight="1">
      <c r="A862" s="39" t="s">
        <v>1257</v>
      </c>
      <c r="C862" s="93" t="s">
        <v>1953</v>
      </c>
      <c r="F862" s="93" t="str">
        <f>C862</f>
        <v>2026-04</v>
      </c>
    </row>
    <row r="863" spans="1:6" ht="130.9" customHeight="1">
      <c r="A863" s="39" t="s">
        <v>1257</v>
      </c>
      <c r="C863" s="94">
        <v>124</v>
      </c>
      <c r="F863" s="94">
        <f>C863</f>
        <v>124</v>
      </c>
    </row>
    <row r="864" spans="1:6">
      <c r="A864" s="39" t="s">
        <v>1257</v>
      </c>
      <c r="C864" s="96"/>
      <c r="F864" s="96"/>
    </row>
    <row r="865" spans="1:6" ht="17.25">
      <c r="A865" s="39" t="s">
        <v>1257</v>
      </c>
      <c r="C865" s="97" t="s">
        <v>1913</v>
      </c>
      <c r="F865" s="97" t="str">
        <f>C865</f>
        <v>CX80-002500-11-P-KIT FRAME,AEC APC BASE</v>
      </c>
    </row>
    <row r="866" spans="1:6">
      <c r="A866" s="39" t="s">
        <v>1257</v>
      </c>
      <c r="C866" s="96"/>
      <c r="F866" s="96"/>
    </row>
    <row r="867" spans="1:6" ht="55.5">
      <c r="A867" s="39" t="s">
        <v>1257</v>
      </c>
      <c r="C867" s="98" t="s">
        <v>2444</v>
      </c>
      <c r="F867" s="98" t="str">
        <f>C867</f>
        <v>JJFK25010964-1/7</v>
      </c>
    </row>
    <row r="868" spans="1:6" ht="24.6" customHeight="1">
      <c r="A868" s="39" t="s">
        <v>1257</v>
      </c>
    </row>
    <row r="869" spans="1:6" ht="24.6" customHeight="1">
      <c r="A869" s="39" t="s">
        <v>1262</v>
      </c>
      <c r="C869" s="93" t="s">
        <v>1953</v>
      </c>
      <c r="F869" s="93" t="str">
        <f>C869</f>
        <v>2026-04</v>
      </c>
    </row>
    <row r="870" spans="1:6" ht="130.9" customHeight="1">
      <c r="A870" s="39" t="s">
        <v>1261</v>
      </c>
      <c r="C870" s="94">
        <v>125</v>
      </c>
      <c r="D870" s="95"/>
      <c r="E870" s="95"/>
      <c r="F870" s="94">
        <f>C870</f>
        <v>125</v>
      </c>
    </row>
    <row r="871" spans="1:6">
      <c r="A871" s="39" t="s">
        <v>1261</v>
      </c>
      <c r="C871" s="96"/>
      <c r="F871" s="96"/>
    </row>
    <row r="872" spans="1:6" ht="17.25">
      <c r="A872" s="39" t="s">
        <v>1261</v>
      </c>
      <c r="C872" s="97" t="s">
        <v>1913</v>
      </c>
      <c r="F872" s="97" t="str">
        <f>C872</f>
        <v>CX80-002500-11-P-KIT FRAME,AEC APC BASE</v>
      </c>
    </row>
    <row r="873" spans="1:6">
      <c r="A873" s="39" t="s">
        <v>1261</v>
      </c>
      <c r="C873" s="96"/>
      <c r="F873" s="96"/>
    </row>
    <row r="874" spans="1:6" ht="55.5">
      <c r="A874" s="39" t="s">
        <v>1261</v>
      </c>
      <c r="C874" s="98" t="s">
        <v>2445</v>
      </c>
      <c r="F874" s="98" t="str">
        <f>C874</f>
        <v>JJFK25010964-2/7</v>
      </c>
    </row>
    <row r="875" spans="1:6" ht="24" customHeight="1">
      <c r="A875" s="39" t="s">
        <v>1261</v>
      </c>
    </row>
    <row r="876" spans="1:6" ht="25.15" customHeight="1">
      <c r="A876" s="39" t="s">
        <v>1261</v>
      </c>
      <c r="C876" s="93" t="s">
        <v>1953</v>
      </c>
      <c r="F876" s="93" t="str">
        <f>C876</f>
        <v>2026-04</v>
      </c>
    </row>
    <row r="877" spans="1:6" ht="130.9" customHeight="1">
      <c r="A877" s="39" t="s">
        <v>1261</v>
      </c>
      <c r="C877" s="94">
        <v>126</v>
      </c>
      <c r="F877" s="94">
        <f>C877</f>
        <v>126</v>
      </c>
    </row>
    <row r="878" spans="1:6">
      <c r="A878" s="39" t="s">
        <v>1261</v>
      </c>
      <c r="C878" s="96"/>
      <c r="F878" s="96"/>
    </row>
    <row r="879" spans="1:6" ht="17.25">
      <c r="A879" s="39" t="s">
        <v>1261</v>
      </c>
      <c r="C879" s="97" t="s">
        <v>1913</v>
      </c>
      <c r="F879" s="97" t="str">
        <f>C879</f>
        <v>CX80-002500-11-P-KIT FRAME,AEC APC BASE</v>
      </c>
    </row>
    <row r="880" spans="1:6">
      <c r="A880" s="39" t="s">
        <v>1261</v>
      </c>
      <c r="C880" s="96"/>
      <c r="F880" s="96"/>
    </row>
    <row r="881" spans="1:6" ht="55.5">
      <c r="A881" s="39" t="s">
        <v>1261</v>
      </c>
      <c r="C881" s="98" t="s">
        <v>2446</v>
      </c>
      <c r="F881" s="98" t="str">
        <f>C881</f>
        <v>JJFK25010964-3/7</v>
      </c>
    </row>
    <row r="882" spans="1:6" ht="24.6" customHeight="1">
      <c r="A882" s="39" t="s">
        <v>1261</v>
      </c>
    </row>
    <row r="883" spans="1:6" ht="24.6" customHeight="1">
      <c r="A883" s="39" t="s">
        <v>1266</v>
      </c>
      <c r="C883" s="93" t="s">
        <v>1953</v>
      </c>
      <c r="F883" s="93" t="str">
        <f>C883</f>
        <v>2026-04</v>
      </c>
    </row>
    <row r="884" spans="1:6" ht="130.9" customHeight="1">
      <c r="A884" s="39" t="s">
        <v>1266</v>
      </c>
      <c r="C884" s="94">
        <v>127</v>
      </c>
      <c r="D884" s="95"/>
      <c r="E884" s="95"/>
      <c r="F884" s="94">
        <f>C884</f>
        <v>127</v>
      </c>
    </row>
    <row r="885" spans="1:6">
      <c r="A885" s="39" t="s">
        <v>1266</v>
      </c>
      <c r="C885" s="96"/>
      <c r="F885" s="96"/>
    </row>
    <row r="886" spans="1:6" ht="17.25">
      <c r="A886" s="39" t="s">
        <v>1266</v>
      </c>
      <c r="C886" s="97" t="s">
        <v>1913</v>
      </c>
      <c r="F886" s="97" t="str">
        <f>C886</f>
        <v>CX80-002500-11-P-KIT FRAME,AEC APC BASE</v>
      </c>
    </row>
    <row r="887" spans="1:6">
      <c r="A887" s="39" t="s">
        <v>1266</v>
      </c>
      <c r="C887" s="96"/>
      <c r="F887" s="96"/>
    </row>
    <row r="888" spans="1:6" ht="55.5">
      <c r="A888" s="39" t="s">
        <v>1266</v>
      </c>
      <c r="C888" s="98" t="s">
        <v>2447</v>
      </c>
      <c r="F888" s="98" t="str">
        <f>C888</f>
        <v>JJFK25010964-4/7</v>
      </c>
    </row>
    <row r="889" spans="1:6" ht="24" customHeight="1">
      <c r="A889" s="39" t="s">
        <v>1266</v>
      </c>
    </row>
    <row r="890" spans="1:6" ht="25.15" customHeight="1">
      <c r="A890" s="39" t="s">
        <v>1266</v>
      </c>
      <c r="C890" s="93" t="s">
        <v>1953</v>
      </c>
      <c r="F890" s="93" t="str">
        <f>C890</f>
        <v>2026-04</v>
      </c>
    </row>
    <row r="891" spans="1:6" ht="130.9" customHeight="1">
      <c r="A891" s="39" t="s">
        <v>1266</v>
      </c>
      <c r="C891" s="94">
        <v>128</v>
      </c>
      <c r="F891" s="94">
        <f>C891</f>
        <v>128</v>
      </c>
    </row>
    <row r="892" spans="1:6">
      <c r="A892" s="39" t="s">
        <v>1266</v>
      </c>
      <c r="C892" s="96"/>
      <c r="F892" s="96"/>
    </row>
    <row r="893" spans="1:6" ht="17.25">
      <c r="A893" s="39" t="s">
        <v>1266</v>
      </c>
      <c r="C893" s="97" t="s">
        <v>1913</v>
      </c>
      <c r="F893" s="97" t="str">
        <f>C893</f>
        <v>CX80-002500-11-P-KIT FRAME,AEC APC BASE</v>
      </c>
    </row>
    <row r="894" spans="1:6">
      <c r="A894" s="39" t="s">
        <v>1266</v>
      </c>
      <c r="C894" s="96"/>
      <c r="F894" s="96"/>
    </row>
    <row r="895" spans="1:6" ht="55.5">
      <c r="A895" s="39" t="s">
        <v>1266</v>
      </c>
      <c r="C895" s="98" t="s">
        <v>2448</v>
      </c>
      <c r="F895" s="98" t="str">
        <f>C895</f>
        <v>JJFK25010964-5/7</v>
      </c>
    </row>
    <row r="896" spans="1:6" ht="24.6" customHeight="1">
      <c r="A896" s="39" t="s">
        <v>1266</v>
      </c>
    </row>
    <row r="897" spans="1:6" ht="24.6" customHeight="1">
      <c r="A897" s="39" t="s">
        <v>1269</v>
      </c>
      <c r="C897" s="93" t="s">
        <v>1953</v>
      </c>
      <c r="F897" s="93" t="str">
        <f>C897</f>
        <v>2026-04</v>
      </c>
    </row>
    <row r="898" spans="1:6" ht="130.9" customHeight="1">
      <c r="A898" s="39" t="s">
        <v>1269</v>
      </c>
      <c r="C898" s="94">
        <v>129</v>
      </c>
      <c r="D898" s="95"/>
      <c r="E898" s="95"/>
      <c r="F898" s="94">
        <f>C898</f>
        <v>129</v>
      </c>
    </row>
    <row r="899" spans="1:6">
      <c r="A899" s="39" t="s">
        <v>1269</v>
      </c>
      <c r="C899" s="96"/>
      <c r="F899" s="96"/>
    </row>
    <row r="900" spans="1:6" ht="17.25">
      <c r="A900" s="39" t="s">
        <v>1269</v>
      </c>
      <c r="C900" s="97" t="s">
        <v>1913</v>
      </c>
      <c r="F900" s="97" t="str">
        <f>C900</f>
        <v>CX80-002500-11-P-KIT FRAME,AEC APC BASE</v>
      </c>
    </row>
    <row r="901" spans="1:6">
      <c r="A901" s="39" t="s">
        <v>1269</v>
      </c>
      <c r="C901" s="96"/>
      <c r="F901" s="96"/>
    </row>
    <row r="902" spans="1:6" ht="55.5">
      <c r="A902" s="39" t="s">
        <v>1269</v>
      </c>
      <c r="C902" s="98" t="s">
        <v>2449</v>
      </c>
      <c r="F902" s="98" t="str">
        <f>C902</f>
        <v>JJFK25010964-6/7</v>
      </c>
    </row>
    <row r="903" spans="1:6" ht="24" customHeight="1">
      <c r="A903" s="39" t="s">
        <v>1269</v>
      </c>
    </row>
    <row r="904" spans="1:6" ht="25.15" customHeight="1">
      <c r="A904" s="39" t="s">
        <v>1269</v>
      </c>
      <c r="C904" s="93" t="s">
        <v>1953</v>
      </c>
      <c r="F904" s="93" t="str">
        <f>C904</f>
        <v>2026-04</v>
      </c>
    </row>
    <row r="905" spans="1:6" ht="130.9" customHeight="1">
      <c r="A905" s="39" t="s">
        <v>1269</v>
      </c>
      <c r="C905" s="94">
        <v>130</v>
      </c>
      <c r="F905" s="94">
        <f>C905</f>
        <v>130</v>
      </c>
    </row>
    <row r="906" spans="1:6">
      <c r="A906" s="39" t="s">
        <v>1269</v>
      </c>
      <c r="C906" s="96"/>
      <c r="F906" s="96"/>
    </row>
    <row r="907" spans="1:6" ht="17.25">
      <c r="A907" s="39" t="s">
        <v>1269</v>
      </c>
      <c r="C907" s="97" t="s">
        <v>1913</v>
      </c>
      <c r="F907" s="97" t="str">
        <f>C907</f>
        <v>CX80-002500-11-P-KIT FRAME,AEC APC BASE</v>
      </c>
    </row>
    <row r="908" spans="1:6">
      <c r="A908" s="39" t="s">
        <v>1269</v>
      </c>
      <c r="C908" s="96"/>
      <c r="F908" s="96"/>
    </row>
    <row r="909" spans="1:6" ht="55.5">
      <c r="A909" s="39" t="s">
        <v>1269</v>
      </c>
      <c r="C909" s="98" t="s">
        <v>2450</v>
      </c>
      <c r="F909" s="98" t="str">
        <f>C909</f>
        <v>JJFK25010964-7/7</v>
      </c>
    </row>
    <row r="910" spans="1:6" ht="24.6" customHeight="1">
      <c r="A910" s="39" t="s">
        <v>1269</v>
      </c>
    </row>
    <row r="911" spans="1:6" ht="24.6" customHeight="1">
      <c r="A911" s="39" t="s">
        <v>1273</v>
      </c>
      <c r="C911" s="93" t="s">
        <v>1953</v>
      </c>
      <c r="F911" s="93" t="str">
        <f>C911</f>
        <v>2026-04</v>
      </c>
    </row>
    <row r="912" spans="1:6" ht="130.9" customHeight="1">
      <c r="A912" s="39" t="s">
        <v>1272</v>
      </c>
      <c r="C912" s="94">
        <v>131</v>
      </c>
      <c r="D912" s="95"/>
      <c r="E912" s="95"/>
      <c r="F912" s="94">
        <f>C912</f>
        <v>131</v>
      </c>
    </row>
    <row r="913" spans="1:6">
      <c r="A913" s="39" t="s">
        <v>1272</v>
      </c>
      <c r="C913" s="96"/>
      <c r="F913" s="96"/>
    </row>
    <row r="914" spans="1:6" ht="17.25">
      <c r="A914" s="39" t="s">
        <v>1272</v>
      </c>
      <c r="C914" s="97" t="s">
        <v>1913</v>
      </c>
      <c r="F914" s="97" t="str">
        <f>C914</f>
        <v>CX80-002500-11-P-KIT FRAME,AEC APC BASE</v>
      </c>
    </row>
    <row r="915" spans="1:6">
      <c r="A915" s="39" t="s">
        <v>1272</v>
      </c>
      <c r="C915" s="96"/>
      <c r="F915" s="96"/>
    </row>
    <row r="916" spans="1:6" ht="55.5">
      <c r="A916" s="39" t="s">
        <v>1272</v>
      </c>
      <c r="C916" s="98" t="s">
        <v>2451</v>
      </c>
      <c r="F916" s="98" t="str">
        <f>C916</f>
        <v>JJFK25011221-1/2</v>
      </c>
    </row>
    <row r="917" spans="1:6" ht="24" customHeight="1">
      <c r="A917" s="39" t="s">
        <v>1272</v>
      </c>
    </row>
    <row r="918" spans="1:6" ht="25.15" customHeight="1">
      <c r="A918" s="39" t="s">
        <v>1272</v>
      </c>
      <c r="C918" s="93" t="s">
        <v>1953</v>
      </c>
      <c r="F918" s="93" t="str">
        <f>C918</f>
        <v>2026-04</v>
      </c>
    </row>
    <row r="919" spans="1:6" ht="130.9" customHeight="1">
      <c r="A919" s="39" t="s">
        <v>1272</v>
      </c>
      <c r="C919" s="94">
        <v>132</v>
      </c>
      <c r="F919" s="94">
        <f>C919</f>
        <v>132</v>
      </c>
    </row>
    <row r="920" spans="1:6">
      <c r="A920" s="39" t="s">
        <v>1272</v>
      </c>
      <c r="C920" s="96"/>
      <c r="F920" s="96"/>
    </row>
    <row r="921" spans="1:6" ht="17.25">
      <c r="A921" s="39" t="s">
        <v>1272</v>
      </c>
      <c r="C921" s="97" t="s">
        <v>1910</v>
      </c>
      <c r="F921" s="97" t="str">
        <f>C921</f>
        <v>CX80-002500-11-P-KIT FRAME,AEC APC BASE</v>
      </c>
    </row>
    <row r="922" spans="1:6">
      <c r="A922" s="39" t="s">
        <v>1272</v>
      </c>
      <c r="C922" s="96"/>
      <c r="F922" s="96"/>
    </row>
    <row r="923" spans="1:6" ht="55.5">
      <c r="A923" s="39" t="s">
        <v>1272</v>
      </c>
      <c r="C923" s="98" t="s">
        <v>2452</v>
      </c>
      <c r="F923" s="98" t="str">
        <f>C923</f>
        <v>JJFK25011221-2/2</v>
      </c>
    </row>
    <row r="924" spans="1:6" ht="24.6" customHeight="1">
      <c r="A924" s="39" t="s">
        <v>1272</v>
      </c>
    </row>
    <row r="925" spans="1:6" ht="24.6" customHeight="1">
      <c r="A925" s="39" t="s">
        <v>1279</v>
      </c>
      <c r="C925" s="93" t="s">
        <v>1953</v>
      </c>
      <c r="F925" s="93" t="str">
        <f>C925</f>
        <v>2026-04</v>
      </c>
    </row>
    <row r="926" spans="1:6" ht="130.9" customHeight="1">
      <c r="A926" s="39" t="s">
        <v>1278</v>
      </c>
      <c r="C926" s="94">
        <v>133</v>
      </c>
      <c r="D926" s="95"/>
      <c r="E926" s="95"/>
      <c r="F926" s="94">
        <f>C926</f>
        <v>133</v>
      </c>
    </row>
    <row r="927" spans="1:6">
      <c r="A927" s="39" t="s">
        <v>1278</v>
      </c>
      <c r="C927" s="96"/>
      <c r="F927" s="96"/>
    </row>
    <row r="928" spans="1:6" ht="17.25">
      <c r="A928" s="39" t="s">
        <v>1278</v>
      </c>
      <c r="C928" s="97" t="s">
        <v>1926</v>
      </c>
      <c r="F928" s="97" t="str">
        <f>C928</f>
        <v>CX80-002447-11-P-KIT FRAME,AECAPC CONT</v>
      </c>
    </row>
    <row r="929" spans="1:6">
      <c r="A929" s="39" t="s">
        <v>1278</v>
      </c>
      <c r="C929" s="96"/>
      <c r="F929" s="96"/>
    </row>
    <row r="930" spans="1:6" ht="55.5">
      <c r="A930" s="39" t="s">
        <v>1278</v>
      </c>
      <c r="C930" s="98" t="s">
        <v>2453</v>
      </c>
      <c r="F930" s="98" t="str">
        <f>C930</f>
        <v>JJFK25010963</v>
      </c>
    </row>
    <row r="931" spans="1:6" ht="24" customHeight="1">
      <c r="A931" s="39" t="s">
        <v>1278</v>
      </c>
    </row>
    <row r="932" spans="1:6" ht="25.15" customHeight="1">
      <c r="A932" s="39" t="s">
        <v>1278</v>
      </c>
      <c r="C932" s="93" t="s">
        <v>1953</v>
      </c>
      <c r="F932" s="93" t="str">
        <f>C932</f>
        <v>2026-04</v>
      </c>
    </row>
    <row r="933" spans="1:6" ht="130.9" customHeight="1">
      <c r="A933" s="39" t="s">
        <v>1278</v>
      </c>
      <c r="C933" s="94">
        <v>134</v>
      </c>
      <c r="F933" s="94">
        <f>C933</f>
        <v>134</v>
      </c>
    </row>
    <row r="934" spans="1:6">
      <c r="A934" s="39" t="s">
        <v>1278</v>
      </c>
      <c r="C934" s="96"/>
      <c r="F934" s="96"/>
    </row>
    <row r="935" spans="1:6" ht="17.25">
      <c r="A935" s="39" t="s">
        <v>1278</v>
      </c>
      <c r="C935" s="97" t="s">
        <v>680</v>
      </c>
      <c r="F935" s="97" t="str">
        <f>C935</f>
        <v>5U80-000875-11-P-KIT POWER DISTRIBUTI</v>
      </c>
    </row>
    <row r="936" spans="1:6">
      <c r="A936" s="39" t="s">
        <v>1278</v>
      </c>
      <c r="C936" s="96"/>
      <c r="F936" s="96"/>
    </row>
    <row r="937" spans="1:6" ht="55.5">
      <c r="A937" s="39" t="s">
        <v>1278</v>
      </c>
      <c r="C937" s="98" t="s">
        <v>2454</v>
      </c>
      <c r="F937" s="98" t="str">
        <f>C937</f>
        <v>JJFK25011020</v>
      </c>
    </row>
    <row r="938" spans="1:6" ht="24.6" customHeight="1">
      <c r="A938" s="39" t="s">
        <v>1278</v>
      </c>
    </row>
    <row r="939" spans="1:6" ht="24.6" customHeight="1">
      <c r="A939" s="39" t="s">
        <v>1281</v>
      </c>
      <c r="C939" s="93" t="s">
        <v>1953</v>
      </c>
      <c r="F939" s="93" t="str">
        <f>C939</f>
        <v>2026-04</v>
      </c>
    </row>
    <row r="940" spans="1:6" ht="130.9" customHeight="1">
      <c r="A940" s="39" t="s">
        <v>1280</v>
      </c>
      <c r="C940" s="94">
        <v>135</v>
      </c>
      <c r="D940" s="95"/>
      <c r="E940" s="95"/>
      <c r="F940" s="94">
        <f>C940</f>
        <v>135</v>
      </c>
    </row>
    <row r="941" spans="1:6">
      <c r="A941" s="39" t="s">
        <v>1280</v>
      </c>
      <c r="C941" s="96"/>
      <c r="F941" s="96"/>
    </row>
    <row r="942" spans="1:6" ht="17.25">
      <c r="A942" s="39" t="s">
        <v>1280</v>
      </c>
      <c r="C942" s="97" t="s">
        <v>1926</v>
      </c>
      <c r="F942" s="97" t="str">
        <f>C942</f>
        <v>CX80-002447-11-P-KIT FRAME,AECAPC CONT</v>
      </c>
    </row>
    <row r="943" spans="1:6">
      <c r="A943" s="39" t="s">
        <v>1280</v>
      </c>
      <c r="C943" s="96"/>
      <c r="F943" s="96"/>
    </row>
    <row r="944" spans="1:6" ht="55.5">
      <c r="A944" s="39" t="s">
        <v>1280</v>
      </c>
      <c r="C944" s="98" t="s">
        <v>2455</v>
      </c>
      <c r="F944" s="98" t="str">
        <f>C944</f>
        <v>JJFK25011007</v>
      </c>
    </row>
    <row r="945" spans="1:6" ht="24" customHeight="1">
      <c r="A945" s="39" t="s">
        <v>1280</v>
      </c>
    </row>
    <row r="946" spans="1:6" ht="25.15" customHeight="1">
      <c r="A946" s="39" t="s">
        <v>1280</v>
      </c>
      <c r="C946" s="93" t="s">
        <v>1953</v>
      </c>
      <c r="F946" s="93" t="str">
        <f>C946</f>
        <v>2026-04</v>
      </c>
    </row>
    <row r="947" spans="1:6" ht="130.9" customHeight="1">
      <c r="A947" s="39" t="s">
        <v>1280</v>
      </c>
      <c r="C947" s="94">
        <v>136</v>
      </c>
      <c r="F947" s="94">
        <f>C947</f>
        <v>136</v>
      </c>
    </row>
    <row r="948" spans="1:6">
      <c r="A948" s="39" t="s">
        <v>1280</v>
      </c>
      <c r="C948" s="96"/>
      <c r="F948" s="96"/>
    </row>
    <row r="949" spans="1:6" ht="17.25">
      <c r="A949" s="39" t="s">
        <v>1280</v>
      </c>
      <c r="C949" s="97" t="s">
        <v>1502</v>
      </c>
      <c r="F949" s="97" t="str">
        <f>C949</f>
        <v>5U80-000875-11-P-KIT POWER DISTRIBUTI</v>
      </c>
    </row>
    <row r="950" spans="1:6">
      <c r="A950" s="39" t="s">
        <v>1280</v>
      </c>
      <c r="C950" s="96"/>
      <c r="F950" s="96"/>
    </row>
    <row r="951" spans="1:6" ht="55.5">
      <c r="A951" s="39" t="s">
        <v>1280</v>
      </c>
      <c r="C951" s="98" t="s">
        <v>2456</v>
      </c>
      <c r="F951" s="98" t="str">
        <f>C951</f>
        <v>JJFK25011194</v>
      </c>
    </row>
    <row r="952" spans="1:6" ht="24.6" customHeight="1">
      <c r="A952" s="39" t="s">
        <v>1280</v>
      </c>
    </row>
    <row r="953" spans="1:6" ht="24.6" customHeight="1">
      <c r="A953" s="39" t="s">
        <v>1283</v>
      </c>
      <c r="C953" s="93" t="s">
        <v>1953</v>
      </c>
      <c r="F953" s="93" t="str">
        <f>C953</f>
        <v>2026-04</v>
      </c>
    </row>
    <row r="954" spans="1:6" ht="130.9" customHeight="1">
      <c r="A954" s="39" t="s">
        <v>1282</v>
      </c>
      <c r="C954" s="94">
        <v>137</v>
      </c>
      <c r="D954" s="95"/>
      <c r="E954" s="95"/>
      <c r="F954" s="94">
        <f>C954</f>
        <v>137</v>
      </c>
    </row>
    <row r="955" spans="1:6">
      <c r="A955" s="39" t="s">
        <v>1282</v>
      </c>
      <c r="C955" s="96"/>
      <c r="F955" s="96"/>
    </row>
    <row r="956" spans="1:6" ht="17.25">
      <c r="A956" s="39" t="s">
        <v>1282</v>
      </c>
      <c r="C956" s="97" t="s">
        <v>2458</v>
      </c>
      <c r="F956" s="97" t="str">
        <f>C956</f>
        <v>CU80-000858-12-P-KIT FRAME,STEP ACOR-GS</v>
      </c>
    </row>
    <row r="957" spans="1:6">
      <c r="A957" s="39" t="s">
        <v>1282</v>
      </c>
      <c r="C957" s="96"/>
      <c r="F957" s="96"/>
    </row>
    <row r="958" spans="1:6" ht="55.5">
      <c r="A958" s="39" t="s">
        <v>1282</v>
      </c>
      <c r="C958" s="98" t="s">
        <v>2457</v>
      </c>
      <c r="F958" s="98" t="str">
        <f>C958</f>
        <v>JJFK25011198-1/4</v>
      </c>
    </row>
    <row r="959" spans="1:6" ht="24" customHeight="1">
      <c r="A959" s="39" t="s">
        <v>1282</v>
      </c>
    </row>
    <row r="960" spans="1:6" ht="25.15" customHeight="1">
      <c r="A960" s="39" t="s">
        <v>1282</v>
      </c>
      <c r="C960" s="93" t="s">
        <v>1953</v>
      </c>
      <c r="F960" s="93" t="str">
        <f>C960</f>
        <v>2026-04</v>
      </c>
    </row>
    <row r="961" spans="1:6" ht="130.9" customHeight="1">
      <c r="A961" s="39" t="s">
        <v>1282</v>
      </c>
      <c r="C961" s="94">
        <v>138</v>
      </c>
      <c r="F961" s="94">
        <f>C961</f>
        <v>138</v>
      </c>
    </row>
    <row r="962" spans="1:6">
      <c r="A962" s="39" t="s">
        <v>1282</v>
      </c>
      <c r="C962" s="96"/>
      <c r="F962" s="96"/>
    </row>
    <row r="963" spans="1:6" ht="17.25">
      <c r="A963" s="39" t="s">
        <v>1282</v>
      </c>
      <c r="C963" s="97" t="s">
        <v>2458</v>
      </c>
      <c r="F963" s="97" t="str">
        <f>C963</f>
        <v>CU80-000858-12-P-KIT FRAME,STEP ACOR-GS</v>
      </c>
    </row>
    <row r="964" spans="1:6">
      <c r="A964" s="39" t="s">
        <v>1282</v>
      </c>
      <c r="C964" s="96"/>
      <c r="F964" s="96"/>
    </row>
    <row r="965" spans="1:6" ht="55.5">
      <c r="A965" s="39" t="s">
        <v>1282</v>
      </c>
      <c r="C965" s="98" t="s">
        <v>2459</v>
      </c>
      <c r="F965" s="98" t="str">
        <f>C965</f>
        <v>JJFK25011198-2/4</v>
      </c>
    </row>
    <row r="966" spans="1:6" ht="24.6" customHeight="1">
      <c r="A966" s="39" t="s">
        <v>1282</v>
      </c>
    </row>
    <row r="967" spans="1:6" ht="24.6" customHeight="1">
      <c r="A967" s="39" t="s">
        <v>1289</v>
      </c>
      <c r="C967" s="93" t="s">
        <v>1953</v>
      </c>
      <c r="F967" s="93" t="str">
        <f>C967</f>
        <v>2026-04</v>
      </c>
    </row>
    <row r="968" spans="1:6" ht="130.9" customHeight="1">
      <c r="A968" s="39" t="s">
        <v>1288</v>
      </c>
      <c r="C968" s="94">
        <v>139</v>
      </c>
      <c r="D968" s="95"/>
      <c r="E968" s="95"/>
      <c r="F968" s="94">
        <f>C968</f>
        <v>139</v>
      </c>
    </row>
    <row r="969" spans="1:6">
      <c r="A969" s="39" t="s">
        <v>1288</v>
      </c>
      <c r="C969" s="96"/>
      <c r="F969" s="96"/>
    </row>
    <row r="970" spans="1:6" ht="17.25">
      <c r="A970" s="39" t="s">
        <v>1288</v>
      </c>
      <c r="C970" s="97" t="s">
        <v>2458</v>
      </c>
      <c r="F970" s="97" t="str">
        <f>C970</f>
        <v>CU80-000858-12-P-KIT FRAME,STEP ACOR-GS</v>
      </c>
    </row>
    <row r="971" spans="1:6">
      <c r="A971" s="39" t="s">
        <v>1288</v>
      </c>
      <c r="C971" s="96"/>
      <c r="F971" s="96"/>
    </row>
    <row r="972" spans="1:6" ht="55.5">
      <c r="A972" s="39" t="s">
        <v>1288</v>
      </c>
      <c r="C972" s="98" t="s">
        <v>2460</v>
      </c>
      <c r="F972" s="98" t="str">
        <f>C972</f>
        <v>JJFK25011198-3/4</v>
      </c>
    </row>
    <row r="973" spans="1:6" ht="24" customHeight="1">
      <c r="A973" s="39" t="s">
        <v>1288</v>
      </c>
    </row>
    <row r="974" spans="1:6" ht="25.15" customHeight="1">
      <c r="A974" s="39" t="s">
        <v>1288</v>
      </c>
      <c r="C974" s="93" t="s">
        <v>1953</v>
      </c>
      <c r="F974" s="93" t="str">
        <f>C974</f>
        <v>2026-04</v>
      </c>
    </row>
    <row r="975" spans="1:6" ht="130.9" customHeight="1">
      <c r="A975" s="39" t="s">
        <v>1288</v>
      </c>
      <c r="C975" s="94">
        <v>140</v>
      </c>
      <c r="F975" s="94">
        <f>C975</f>
        <v>140</v>
      </c>
    </row>
    <row r="976" spans="1:6">
      <c r="A976" s="39" t="s">
        <v>1288</v>
      </c>
      <c r="C976" s="96"/>
      <c r="F976" s="96"/>
    </row>
    <row r="977" spans="1:6" ht="17.25">
      <c r="A977" s="39" t="s">
        <v>1288</v>
      </c>
      <c r="C977" s="97" t="s">
        <v>2458</v>
      </c>
      <c r="F977" s="97" t="str">
        <f>C977</f>
        <v>CU80-000858-12-P-KIT FRAME,STEP ACOR-GS</v>
      </c>
    </row>
    <row r="978" spans="1:6">
      <c r="A978" s="39" t="s">
        <v>1288</v>
      </c>
      <c r="C978" s="96"/>
      <c r="F978" s="96"/>
    </row>
    <row r="979" spans="1:6" ht="55.5">
      <c r="A979" s="39" t="s">
        <v>1288</v>
      </c>
      <c r="C979" s="98" t="s">
        <v>2461</v>
      </c>
      <c r="F979" s="98" t="str">
        <f>C979</f>
        <v>JJFK25011198-4/4</v>
      </c>
    </row>
    <row r="980" spans="1:6" ht="24.6" customHeight="1">
      <c r="A980" s="39" t="s">
        <v>1288</v>
      </c>
    </row>
    <row r="981" spans="1:6" ht="24.6" customHeight="1">
      <c r="A981" s="39" t="s">
        <v>1293</v>
      </c>
      <c r="C981" s="93" t="s">
        <v>1953</v>
      </c>
      <c r="F981" s="93" t="str">
        <f>C981</f>
        <v>2026-04</v>
      </c>
    </row>
    <row r="982" spans="1:6" ht="130.9" customHeight="1">
      <c r="A982" s="39" t="s">
        <v>1292</v>
      </c>
      <c r="C982" s="94">
        <v>141</v>
      </c>
      <c r="D982" s="95"/>
      <c r="E982" s="95"/>
      <c r="F982" s="94">
        <f>C982</f>
        <v>141</v>
      </c>
    </row>
    <row r="983" spans="1:6">
      <c r="A983" s="39" t="s">
        <v>1292</v>
      </c>
      <c r="C983" s="96"/>
      <c r="F983" s="96"/>
    </row>
    <row r="984" spans="1:6" ht="17.25">
      <c r="A984" s="39" t="s">
        <v>1292</v>
      </c>
      <c r="C984" s="97" t="s">
        <v>1319</v>
      </c>
      <c r="F984" s="97" t="str">
        <f>C984</f>
        <v>CU29-000010-11-P-KIT</v>
      </c>
    </row>
    <row r="985" spans="1:6">
      <c r="A985" s="39" t="s">
        <v>1292</v>
      </c>
      <c r="C985" s="96"/>
      <c r="F985" s="96"/>
    </row>
    <row r="986" spans="1:6" ht="55.5">
      <c r="A986" s="39" t="s">
        <v>1292</v>
      </c>
      <c r="C986" s="98" t="s">
        <v>2462</v>
      </c>
      <c r="F986" s="98" t="str">
        <f>C986</f>
        <v>JJFK25011195</v>
      </c>
    </row>
    <row r="987" spans="1:6" ht="24" customHeight="1">
      <c r="A987" s="39" t="s">
        <v>1292</v>
      </c>
    </row>
    <row r="988" spans="1:6" ht="25.15" customHeight="1">
      <c r="A988" s="39" t="s">
        <v>1292</v>
      </c>
      <c r="C988" s="93" t="s">
        <v>1953</v>
      </c>
      <c r="F988" s="93" t="str">
        <f>C988</f>
        <v>2026-04</v>
      </c>
    </row>
    <row r="989" spans="1:6" ht="130.9" customHeight="1">
      <c r="A989" s="39" t="s">
        <v>1292</v>
      </c>
      <c r="C989" s="94">
        <v>142</v>
      </c>
      <c r="F989" s="94">
        <f>C989</f>
        <v>142</v>
      </c>
    </row>
    <row r="990" spans="1:6">
      <c r="A990" s="39" t="s">
        <v>1292</v>
      </c>
      <c r="C990" s="96"/>
      <c r="F990" s="96"/>
    </row>
    <row r="991" spans="1:6" ht="17.25">
      <c r="A991" s="39" t="s">
        <v>1292</v>
      </c>
      <c r="C991" s="97" t="s">
        <v>2463</v>
      </c>
      <c r="F991" s="97" t="str">
        <f>C991</f>
        <v>CU29-000011-11-P-KIT</v>
      </c>
    </row>
    <row r="992" spans="1:6">
      <c r="A992" s="39" t="s">
        <v>1292</v>
      </c>
      <c r="C992" s="96"/>
      <c r="F992" s="96"/>
    </row>
    <row r="993" spans="1:6" ht="55.5">
      <c r="A993" s="39" t="s">
        <v>1292</v>
      </c>
      <c r="C993" s="98" t="s">
        <v>2464</v>
      </c>
      <c r="F993" s="98" t="str">
        <f>C993</f>
        <v>JJFK25011196</v>
      </c>
    </row>
    <row r="994" spans="1:6" ht="24.6" customHeight="1">
      <c r="A994" s="39" t="s">
        <v>1292</v>
      </c>
    </row>
    <row r="995" spans="1:6" ht="24.6" customHeight="1">
      <c r="A995" s="39" t="s">
        <v>1297</v>
      </c>
      <c r="C995" s="93" t="s">
        <v>1953</v>
      </c>
      <c r="F995" s="93" t="str">
        <f>C995</f>
        <v>2026-04</v>
      </c>
    </row>
    <row r="996" spans="1:6" ht="130.9" customHeight="1">
      <c r="A996" s="39" t="s">
        <v>1296</v>
      </c>
      <c r="C996" s="94">
        <v>143</v>
      </c>
      <c r="D996" s="95"/>
      <c r="E996" s="95"/>
      <c r="F996" s="94">
        <f>C996</f>
        <v>143</v>
      </c>
    </row>
    <row r="997" spans="1:6">
      <c r="A997" s="39" t="s">
        <v>1296</v>
      </c>
      <c r="C997" s="96"/>
      <c r="F997" s="96"/>
    </row>
    <row r="998" spans="1:6" ht="17.25">
      <c r="A998" s="39" t="s">
        <v>1296</v>
      </c>
      <c r="C998" s="97" t="s">
        <v>686</v>
      </c>
      <c r="F998" s="97" t="str">
        <f>C998</f>
        <v>5U92-500019-11-P-KIT FRAME STEP MAINTE</v>
      </c>
    </row>
    <row r="999" spans="1:6">
      <c r="A999" s="39" t="s">
        <v>1296</v>
      </c>
      <c r="C999" s="96"/>
      <c r="F999" s="96"/>
    </row>
    <row r="1000" spans="1:6" ht="55.5">
      <c r="A1000" s="39" t="s">
        <v>1296</v>
      </c>
      <c r="C1000" s="98" t="s">
        <v>2465</v>
      </c>
      <c r="F1000" s="98" t="str">
        <f>C1000</f>
        <v>JJFK25010561-1/4</v>
      </c>
    </row>
    <row r="1001" spans="1:6" ht="24" customHeight="1">
      <c r="A1001" s="39" t="s">
        <v>1296</v>
      </c>
    </row>
    <row r="1002" spans="1:6" ht="25.15" customHeight="1">
      <c r="A1002" s="39" t="s">
        <v>1296</v>
      </c>
      <c r="C1002" s="93" t="s">
        <v>1953</v>
      </c>
      <c r="F1002" s="93" t="str">
        <f>C1002</f>
        <v>2026-04</v>
      </c>
    </row>
    <row r="1003" spans="1:6" ht="130.9" customHeight="1">
      <c r="A1003" s="39" t="s">
        <v>1296</v>
      </c>
      <c r="C1003" s="94">
        <v>144</v>
      </c>
      <c r="F1003" s="94">
        <f>C1003</f>
        <v>144</v>
      </c>
    </row>
    <row r="1004" spans="1:6">
      <c r="A1004" s="39" t="s">
        <v>1296</v>
      </c>
      <c r="C1004" s="96"/>
      <c r="F1004" s="96"/>
    </row>
    <row r="1005" spans="1:6" ht="17.25">
      <c r="A1005" s="39" t="s">
        <v>1296</v>
      </c>
      <c r="C1005" s="97" t="s">
        <v>434</v>
      </c>
      <c r="F1005" s="97" t="str">
        <f>C1005</f>
        <v>5U92-500019-11-P-KIT FRAME STEP MAINTE</v>
      </c>
    </row>
    <row r="1006" spans="1:6">
      <c r="A1006" s="39" t="s">
        <v>1296</v>
      </c>
      <c r="C1006" s="96"/>
      <c r="F1006" s="96"/>
    </row>
    <row r="1007" spans="1:6" ht="55.5">
      <c r="A1007" s="39" t="s">
        <v>1296</v>
      </c>
      <c r="C1007" s="98" t="s">
        <v>2466</v>
      </c>
      <c r="F1007" s="98" t="str">
        <f>C1007</f>
        <v>JJFK25010561-2/4</v>
      </c>
    </row>
    <row r="1008" spans="1:6" ht="24.6" customHeight="1">
      <c r="A1008" s="39" t="s">
        <v>1296</v>
      </c>
    </row>
    <row r="1009" spans="1:6" ht="24.6" customHeight="1">
      <c r="A1009" s="39" t="s">
        <v>1300</v>
      </c>
      <c r="C1009" s="93" t="s">
        <v>1953</v>
      </c>
      <c r="F1009" s="93" t="str">
        <f>C1009</f>
        <v>2026-04</v>
      </c>
    </row>
    <row r="1010" spans="1:6" ht="130.9" customHeight="1">
      <c r="A1010" s="39" t="s">
        <v>1300</v>
      </c>
      <c r="C1010" s="94">
        <v>145</v>
      </c>
      <c r="D1010" s="95"/>
      <c r="E1010" s="95"/>
      <c r="F1010" s="94">
        <f>C1010</f>
        <v>145</v>
      </c>
    </row>
    <row r="1011" spans="1:6">
      <c r="A1011" s="39" t="s">
        <v>1300</v>
      </c>
      <c r="C1011" s="96"/>
      <c r="F1011" s="96"/>
    </row>
    <row r="1012" spans="1:6" ht="17.25">
      <c r="A1012" s="39" t="s">
        <v>1300</v>
      </c>
      <c r="C1012" s="97" t="s">
        <v>434</v>
      </c>
      <c r="F1012" s="97" t="str">
        <f>C1012</f>
        <v>5U92-500019-11-P-KIT FRAME STEP MAINTE</v>
      </c>
    </row>
    <row r="1013" spans="1:6">
      <c r="A1013" s="39" t="s">
        <v>1300</v>
      </c>
      <c r="C1013" s="96"/>
      <c r="F1013" s="96"/>
    </row>
    <row r="1014" spans="1:6" ht="55.5">
      <c r="A1014" s="39" t="s">
        <v>1300</v>
      </c>
      <c r="C1014" s="98" t="s">
        <v>2467</v>
      </c>
      <c r="F1014" s="98" t="str">
        <f>C1014</f>
        <v>JJFK25010561-3/4</v>
      </c>
    </row>
    <row r="1015" spans="1:6" ht="24" customHeight="1">
      <c r="A1015" s="39" t="s">
        <v>1300</v>
      </c>
    </row>
    <row r="1016" spans="1:6" ht="25.15" customHeight="1">
      <c r="A1016" s="39" t="s">
        <v>1300</v>
      </c>
      <c r="C1016" s="93" t="s">
        <v>1953</v>
      </c>
      <c r="F1016" s="93" t="str">
        <f>C1016</f>
        <v>2026-04</v>
      </c>
    </row>
    <row r="1017" spans="1:6" ht="130.9" customHeight="1">
      <c r="A1017" s="39" t="s">
        <v>1300</v>
      </c>
      <c r="C1017" s="94">
        <v>146</v>
      </c>
      <c r="F1017" s="94">
        <f>C1017</f>
        <v>146</v>
      </c>
    </row>
    <row r="1018" spans="1:6">
      <c r="A1018" s="39" t="s">
        <v>1300</v>
      </c>
      <c r="C1018" s="96"/>
      <c r="F1018" s="96"/>
    </row>
    <row r="1019" spans="1:6" ht="17.25">
      <c r="A1019" s="39" t="s">
        <v>1300</v>
      </c>
      <c r="C1019" s="97" t="s">
        <v>434</v>
      </c>
      <c r="F1019" s="97" t="str">
        <f>C1019</f>
        <v>5U92-500019-11-P-KIT FRAME STEP MAINTE</v>
      </c>
    </row>
    <row r="1020" spans="1:6">
      <c r="A1020" s="39" t="s">
        <v>1300</v>
      </c>
      <c r="C1020" s="96"/>
      <c r="F1020" s="96"/>
    </row>
    <row r="1021" spans="1:6" ht="55.5">
      <c r="A1021" s="39" t="s">
        <v>1300</v>
      </c>
      <c r="C1021" s="98" t="s">
        <v>2468</v>
      </c>
      <c r="F1021" s="98" t="str">
        <f>C1021</f>
        <v>JJFK25010561-4/4</v>
      </c>
    </row>
    <row r="1022" spans="1:6" ht="24.6" customHeight="1">
      <c r="A1022" s="39" t="s">
        <v>1300</v>
      </c>
    </row>
    <row r="1023" spans="1:6" ht="24.6" customHeight="1">
      <c r="A1023" s="39" t="s">
        <v>1304</v>
      </c>
      <c r="C1023" s="93" t="s">
        <v>1953</v>
      </c>
      <c r="F1023" s="93" t="str">
        <f>C1023</f>
        <v>2026-04</v>
      </c>
    </row>
    <row r="1024" spans="1:6" ht="130.9" customHeight="1">
      <c r="A1024" s="39" t="s">
        <v>1303</v>
      </c>
      <c r="C1024" s="94">
        <v>147</v>
      </c>
      <c r="D1024" s="95"/>
      <c r="E1024" s="95"/>
      <c r="F1024" s="94">
        <f>C1024</f>
        <v>147</v>
      </c>
    </row>
    <row r="1025" spans="1:6">
      <c r="A1025" s="39" t="s">
        <v>1303</v>
      </c>
      <c r="C1025" s="96"/>
      <c r="F1025" s="96"/>
    </row>
    <row r="1026" spans="1:6" ht="17.25">
      <c r="A1026" s="39" t="s">
        <v>1303</v>
      </c>
      <c r="C1026" s="97" t="s">
        <v>946</v>
      </c>
      <c r="F1026" s="97" t="str">
        <f>C1026</f>
        <v>5U80-000082-11-P-KIT FRAME STEP PM CS45</v>
      </c>
    </row>
    <row r="1027" spans="1:6">
      <c r="A1027" s="39" t="s">
        <v>1303</v>
      </c>
      <c r="C1027" s="96"/>
      <c r="F1027" s="96"/>
    </row>
    <row r="1028" spans="1:6" ht="55.5">
      <c r="A1028" s="39" t="s">
        <v>1303</v>
      </c>
      <c r="C1028" s="98" t="s">
        <v>2469</v>
      </c>
      <c r="F1028" s="98" t="str">
        <f>C1028</f>
        <v>JJFK25010497-1/8</v>
      </c>
    </row>
    <row r="1029" spans="1:6" ht="24" customHeight="1">
      <c r="A1029" s="39" t="s">
        <v>1303</v>
      </c>
    </row>
    <row r="1030" spans="1:6" ht="25.15" customHeight="1">
      <c r="A1030" s="39" t="s">
        <v>1303</v>
      </c>
      <c r="C1030" s="93" t="s">
        <v>1953</v>
      </c>
      <c r="F1030" s="93" t="str">
        <f>C1030</f>
        <v>2026-04</v>
      </c>
    </row>
    <row r="1031" spans="1:6" ht="130.9" customHeight="1">
      <c r="A1031" s="39" t="s">
        <v>1303</v>
      </c>
      <c r="C1031" s="94">
        <v>148</v>
      </c>
      <c r="F1031" s="94">
        <f>C1031</f>
        <v>148</v>
      </c>
    </row>
    <row r="1032" spans="1:6">
      <c r="A1032" s="39" t="s">
        <v>1303</v>
      </c>
      <c r="C1032" s="96"/>
      <c r="F1032" s="96"/>
    </row>
    <row r="1033" spans="1:6" ht="17.25">
      <c r="A1033" s="39" t="s">
        <v>1303</v>
      </c>
      <c r="C1033" s="97" t="s">
        <v>946</v>
      </c>
      <c r="F1033" s="97" t="str">
        <f>C1033</f>
        <v>5U80-000082-11-P-KIT FRAME STEP PM CS45</v>
      </c>
    </row>
    <row r="1034" spans="1:6">
      <c r="A1034" s="39" t="s">
        <v>1303</v>
      </c>
      <c r="C1034" s="96"/>
      <c r="F1034" s="96"/>
    </row>
    <row r="1035" spans="1:6" ht="55.5">
      <c r="A1035" s="39" t="s">
        <v>1303</v>
      </c>
      <c r="C1035" s="98" t="s">
        <v>2470</v>
      </c>
      <c r="F1035" s="98" t="str">
        <f>C1035</f>
        <v>JJFK25010497-2/8</v>
      </c>
    </row>
    <row r="1036" spans="1:6" ht="24.6" customHeight="1">
      <c r="A1036" s="39" t="s">
        <v>1303</v>
      </c>
    </row>
    <row r="1037" spans="1:6" ht="24.6" customHeight="1">
      <c r="A1037" s="39" t="s">
        <v>1306</v>
      </c>
      <c r="C1037" s="93" t="s">
        <v>1953</v>
      </c>
      <c r="F1037" s="93" t="str">
        <f>C1037</f>
        <v>2026-04</v>
      </c>
    </row>
    <row r="1038" spans="1:6" ht="130.9" customHeight="1">
      <c r="A1038" s="39" t="s">
        <v>1305</v>
      </c>
      <c r="C1038" s="94">
        <v>149</v>
      </c>
      <c r="D1038" s="95"/>
      <c r="E1038" s="95"/>
      <c r="F1038" s="94">
        <f>C1038</f>
        <v>149</v>
      </c>
    </row>
    <row r="1039" spans="1:6">
      <c r="A1039" s="39" t="s">
        <v>1305</v>
      </c>
      <c r="C1039" s="96"/>
      <c r="F1039" s="96"/>
    </row>
    <row r="1040" spans="1:6" ht="17.25">
      <c r="A1040" s="39" t="s">
        <v>1305</v>
      </c>
      <c r="C1040" s="97" t="s">
        <v>946</v>
      </c>
      <c r="F1040" s="97" t="str">
        <f>C1040</f>
        <v>5U80-000082-11-P-KIT FRAME STEP PM CS45</v>
      </c>
    </row>
    <row r="1041" spans="1:6">
      <c r="A1041" s="39" t="s">
        <v>1305</v>
      </c>
      <c r="C1041" s="96"/>
      <c r="F1041" s="96"/>
    </row>
    <row r="1042" spans="1:6" ht="55.5">
      <c r="A1042" s="39" t="s">
        <v>1305</v>
      </c>
      <c r="C1042" s="98" t="s">
        <v>2471</v>
      </c>
      <c r="F1042" s="98" t="str">
        <f>C1042</f>
        <v>JJFK25010497-3/8</v>
      </c>
    </row>
    <row r="1043" spans="1:6" ht="24" customHeight="1">
      <c r="A1043" s="39" t="s">
        <v>1305</v>
      </c>
    </row>
    <row r="1044" spans="1:6" ht="25.15" customHeight="1">
      <c r="A1044" s="39" t="s">
        <v>1305</v>
      </c>
      <c r="C1044" s="93" t="s">
        <v>1953</v>
      </c>
      <c r="F1044" s="93" t="str">
        <f>C1044</f>
        <v>2026-04</v>
      </c>
    </row>
    <row r="1045" spans="1:6" ht="130.9" customHeight="1">
      <c r="A1045" s="39" t="s">
        <v>1305</v>
      </c>
      <c r="C1045" s="94">
        <v>150</v>
      </c>
      <c r="F1045" s="94">
        <f>C1045</f>
        <v>150</v>
      </c>
    </row>
    <row r="1046" spans="1:6">
      <c r="A1046" s="39" t="s">
        <v>1305</v>
      </c>
      <c r="C1046" s="96"/>
      <c r="F1046" s="96"/>
    </row>
    <row r="1047" spans="1:6" ht="17.25">
      <c r="A1047" s="39" t="s">
        <v>1305</v>
      </c>
      <c r="C1047" s="97" t="s">
        <v>946</v>
      </c>
      <c r="F1047" s="97" t="str">
        <f>C1047</f>
        <v>5U80-000082-11-P-KIT FRAME STEP PM CS45</v>
      </c>
    </row>
    <row r="1048" spans="1:6">
      <c r="A1048" s="39" t="s">
        <v>1305</v>
      </c>
      <c r="C1048" s="96"/>
      <c r="F1048" s="96"/>
    </row>
    <row r="1049" spans="1:6" ht="55.5">
      <c r="A1049" s="39" t="s">
        <v>1305</v>
      </c>
      <c r="C1049" s="98" t="s">
        <v>2472</v>
      </c>
      <c r="F1049" s="98" t="str">
        <f>C1049</f>
        <v>JJFK25010497-4/8</v>
      </c>
    </row>
    <row r="1050" spans="1:6" ht="24.6" customHeight="1">
      <c r="A1050" s="39" t="s">
        <v>1305</v>
      </c>
    </row>
    <row r="1051" spans="1:6" ht="24.6" customHeight="1">
      <c r="A1051" s="39" t="s">
        <v>1309</v>
      </c>
      <c r="C1051" s="93" t="s">
        <v>1953</v>
      </c>
      <c r="F1051" s="93" t="str">
        <f>C1051</f>
        <v>2026-04</v>
      </c>
    </row>
    <row r="1052" spans="1:6" ht="130.9" customHeight="1">
      <c r="A1052" s="39" t="s">
        <v>1310</v>
      </c>
      <c r="C1052" s="94">
        <v>151</v>
      </c>
      <c r="D1052" s="95"/>
      <c r="E1052" s="95"/>
      <c r="F1052" s="94">
        <f>C1052</f>
        <v>151</v>
      </c>
    </row>
    <row r="1053" spans="1:6">
      <c r="A1053" s="39" t="s">
        <v>1309</v>
      </c>
      <c r="C1053" s="96"/>
      <c r="F1053" s="96"/>
    </row>
    <row r="1054" spans="1:6" ht="17.25">
      <c r="A1054" s="39" t="s">
        <v>1309</v>
      </c>
      <c r="C1054" s="97" t="s">
        <v>946</v>
      </c>
      <c r="F1054" s="97" t="str">
        <f>C1054</f>
        <v>5U80-000082-11-P-KIT FRAME STEP PM CS45</v>
      </c>
    </row>
    <row r="1055" spans="1:6">
      <c r="A1055" s="39" t="s">
        <v>1309</v>
      </c>
      <c r="C1055" s="96"/>
      <c r="F1055" s="96"/>
    </row>
    <row r="1056" spans="1:6" ht="55.5">
      <c r="A1056" s="39" t="s">
        <v>1309</v>
      </c>
      <c r="C1056" s="98" t="s">
        <v>2473</v>
      </c>
      <c r="F1056" s="98" t="str">
        <f>C1056</f>
        <v>JJFK25010497-5/8</v>
      </c>
    </row>
    <row r="1057" spans="1:6" ht="24" customHeight="1">
      <c r="A1057" s="39" t="s">
        <v>1309</v>
      </c>
    </row>
    <row r="1058" spans="1:6" ht="25.15" customHeight="1">
      <c r="A1058" s="39" t="s">
        <v>1309</v>
      </c>
      <c r="C1058" s="93" t="s">
        <v>1953</v>
      </c>
      <c r="F1058" s="93" t="str">
        <f>C1058</f>
        <v>2026-04</v>
      </c>
    </row>
    <row r="1059" spans="1:6" ht="130.9" customHeight="1">
      <c r="A1059" s="39" t="s">
        <v>1309</v>
      </c>
      <c r="C1059" s="94">
        <v>152</v>
      </c>
      <c r="F1059" s="94">
        <f>C1059</f>
        <v>152</v>
      </c>
    </row>
    <row r="1060" spans="1:6">
      <c r="A1060" s="39" t="s">
        <v>1309</v>
      </c>
      <c r="C1060" s="96"/>
      <c r="F1060" s="96"/>
    </row>
    <row r="1061" spans="1:6" ht="17.25">
      <c r="A1061" s="39" t="s">
        <v>1309</v>
      </c>
      <c r="C1061" s="97" t="s">
        <v>946</v>
      </c>
      <c r="F1061" s="97" t="str">
        <f>C1061</f>
        <v>5U80-000082-11-P-KIT FRAME STEP PM CS45</v>
      </c>
    </row>
    <row r="1062" spans="1:6">
      <c r="A1062" s="39" t="s">
        <v>1309</v>
      </c>
      <c r="C1062" s="96"/>
      <c r="F1062" s="96"/>
    </row>
    <row r="1063" spans="1:6" ht="55.5">
      <c r="A1063" s="39" t="s">
        <v>1309</v>
      </c>
      <c r="C1063" s="98" t="s">
        <v>2474</v>
      </c>
      <c r="F1063" s="98" t="str">
        <f>C1063</f>
        <v>JJFK25010497-6/8</v>
      </c>
    </row>
    <row r="1064" spans="1:6" ht="24.6" customHeight="1">
      <c r="A1064" s="39" t="s">
        <v>1309</v>
      </c>
    </row>
    <row r="1065" spans="1:6" ht="24.6" customHeight="1">
      <c r="A1065" s="39" t="s">
        <v>1449</v>
      </c>
      <c r="C1065" s="93" t="s">
        <v>1953</v>
      </c>
      <c r="F1065" s="93" t="str">
        <f>C1065</f>
        <v>2026-04</v>
      </c>
    </row>
    <row r="1066" spans="1:6" ht="130.9" customHeight="1">
      <c r="A1066" s="39" t="s">
        <v>1448</v>
      </c>
      <c r="C1066" s="94">
        <v>153</v>
      </c>
      <c r="D1066" s="95"/>
      <c r="E1066" s="95"/>
      <c r="F1066" s="94">
        <f>C1066</f>
        <v>153</v>
      </c>
    </row>
    <row r="1067" spans="1:6">
      <c r="A1067" s="39" t="s">
        <v>1448</v>
      </c>
      <c r="C1067" s="96"/>
      <c r="F1067" s="96"/>
    </row>
    <row r="1068" spans="1:6" ht="17.25">
      <c r="A1068" s="39" t="s">
        <v>1448</v>
      </c>
      <c r="C1068" s="97" t="s">
        <v>946</v>
      </c>
      <c r="F1068" s="97" t="str">
        <f>C1068</f>
        <v>5U80-000082-11-P-KIT FRAME STEP PM CS45</v>
      </c>
    </row>
    <row r="1069" spans="1:6">
      <c r="A1069" s="39" t="s">
        <v>1448</v>
      </c>
      <c r="C1069" s="96"/>
      <c r="F1069" s="96"/>
    </row>
    <row r="1070" spans="1:6" ht="55.5">
      <c r="A1070" s="39" t="s">
        <v>1448</v>
      </c>
      <c r="C1070" s="98" t="s">
        <v>2475</v>
      </c>
      <c r="F1070" s="98" t="str">
        <f>C1070</f>
        <v>JJFK25010497-7/8</v>
      </c>
    </row>
    <row r="1071" spans="1:6" ht="24" customHeight="1">
      <c r="A1071" s="39" t="s">
        <v>1448</v>
      </c>
    </row>
    <row r="1072" spans="1:6" ht="25.15" customHeight="1">
      <c r="A1072" s="39" t="s">
        <v>1448</v>
      </c>
      <c r="C1072" s="93" t="s">
        <v>1953</v>
      </c>
      <c r="F1072" s="93" t="str">
        <f>C1072</f>
        <v>2026-04</v>
      </c>
    </row>
    <row r="1073" spans="1:6" ht="130.9" customHeight="1">
      <c r="A1073" s="39" t="s">
        <v>1448</v>
      </c>
      <c r="C1073" s="94">
        <v>154</v>
      </c>
      <c r="F1073" s="94">
        <f>C1073</f>
        <v>154</v>
      </c>
    </row>
    <row r="1074" spans="1:6">
      <c r="A1074" s="39" t="s">
        <v>1448</v>
      </c>
      <c r="C1074" s="96"/>
      <c r="F1074" s="96"/>
    </row>
    <row r="1075" spans="1:6" ht="17.25">
      <c r="A1075" s="39" t="s">
        <v>1448</v>
      </c>
      <c r="C1075" s="97" t="s">
        <v>946</v>
      </c>
      <c r="F1075" s="97" t="str">
        <f>C1075</f>
        <v>5U80-000082-11-P-KIT FRAME STEP PM CS45</v>
      </c>
    </row>
    <row r="1076" spans="1:6">
      <c r="A1076" s="39" t="s">
        <v>1448</v>
      </c>
      <c r="C1076" s="96"/>
      <c r="F1076" s="96"/>
    </row>
    <row r="1077" spans="1:6" ht="55.5">
      <c r="A1077" s="39" t="s">
        <v>1448</v>
      </c>
      <c r="C1077" s="98" t="s">
        <v>2476</v>
      </c>
      <c r="F1077" s="98" t="str">
        <f>C1077</f>
        <v>JJFK25010497-8/8</v>
      </c>
    </row>
    <row r="1078" spans="1:6" ht="24.6" customHeight="1">
      <c r="A1078" s="39" t="s">
        <v>1448</v>
      </c>
    </row>
    <row r="1079" spans="1:6" ht="24.6" customHeight="1">
      <c r="A1079" s="39" t="s">
        <v>1451</v>
      </c>
      <c r="C1079" s="93" t="s">
        <v>1953</v>
      </c>
      <c r="F1079" s="93" t="str">
        <f>C1079</f>
        <v>2026-04</v>
      </c>
    </row>
    <row r="1080" spans="1:6" ht="130.9" customHeight="1">
      <c r="A1080" s="39" t="s">
        <v>1450</v>
      </c>
      <c r="C1080" s="94">
        <v>155</v>
      </c>
      <c r="D1080" s="95"/>
      <c r="E1080" s="95"/>
      <c r="F1080" s="94">
        <f>C1080</f>
        <v>155</v>
      </c>
    </row>
    <row r="1081" spans="1:6">
      <c r="A1081" s="39" t="s">
        <v>1450</v>
      </c>
      <c r="C1081" s="96"/>
      <c r="F1081" s="96"/>
    </row>
    <row r="1082" spans="1:6" ht="17.25">
      <c r="A1082" s="39" t="s">
        <v>1450</v>
      </c>
      <c r="C1082" s="97" t="s">
        <v>919</v>
      </c>
      <c r="F1082" s="97" t="str">
        <f>C1082</f>
        <v>5U80-000082-11-P-KIT FRAME STEP PM CS45</v>
      </c>
    </row>
    <row r="1083" spans="1:6">
      <c r="A1083" s="39" t="s">
        <v>1450</v>
      </c>
      <c r="C1083" s="96"/>
      <c r="F1083" s="96"/>
    </row>
    <row r="1084" spans="1:6" ht="55.5">
      <c r="A1084" s="39" t="s">
        <v>1450</v>
      </c>
      <c r="C1084" s="98" t="s">
        <v>2477</v>
      </c>
      <c r="F1084" s="98" t="str">
        <f>C1084</f>
        <v>JJFK25010498-1/2</v>
      </c>
    </row>
    <row r="1085" spans="1:6" ht="24" customHeight="1">
      <c r="A1085" s="39" t="s">
        <v>1450</v>
      </c>
    </row>
    <row r="1086" spans="1:6" ht="25.15" customHeight="1">
      <c r="A1086" s="39" t="s">
        <v>1450</v>
      </c>
      <c r="C1086" s="93" t="s">
        <v>1953</v>
      </c>
      <c r="F1086" s="93" t="str">
        <f>C1086</f>
        <v>2026-04</v>
      </c>
    </row>
    <row r="1087" spans="1:6" ht="130.9" customHeight="1">
      <c r="A1087" s="39" t="s">
        <v>1450</v>
      </c>
      <c r="C1087" s="94">
        <v>156</v>
      </c>
      <c r="F1087" s="94">
        <f>C1087</f>
        <v>156</v>
      </c>
    </row>
    <row r="1088" spans="1:6">
      <c r="A1088" s="39" t="s">
        <v>1450</v>
      </c>
      <c r="C1088" s="96"/>
      <c r="F1088" s="96"/>
    </row>
    <row r="1089" spans="1:6" ht="17.25">
      <c r="A1089" s="39" t="s">
        <v>1450</v>
      </c>
      <c r="C1089" s="97" t="s">
        <v>919</v>
      </c>
      <c r="F1089" s="97" t="str">
        <f>C1089</f>
        <v>5U80-000082-11-P-KIT FRAME STEP PM CS45</v>
      </c>
    </row>
    <row r="1090" spans="1:6">
      <c r="A1090" s="39" t="s">
        <v>1450</v>
      </c>
      <c r="C1090" s="96"/>
      <c r="F1090" s="96"/>
    </row>
    <row r="1091" spans="1:6" ht="55.5">
      <c r="A1091" s="39" t="s">
        <v>1450</v>
      </c>
      <c r="C1091" s="98" t="s">
        <v>2478</v>
      </c>
      <c r="F1091" s="98" t="str">
        <f>C1091</f>
        <v>JJFK25010498-2/2</v>
      </c>
    </row>
    <row r="1092" spans="1:6" ht="24.6" customHeight="1">
      <c r="A1092" s="39" t="s">
        <v>1450</v>
      </c>
    </row>
    <row r="1093" spans="1:6" ht="24.6" customHeight="1">
      <c r="A1093" s="39" t="s">
        <v>1455</v>
      </c>
      <c r="C1093" s="93" t="s">
        <v>1953</v>
      </c>
      <c r="F1093" s="93" t="str">
        <f>C1093</f>
        <v>2026-04</v>
      </c>
    </row>
    <row r="1094" spans="1:6" ht="130.9" customHeight="1">
      <c r="A1094" s="39" t="s">
        <v>1454</v>
      </c>
      <c r="C1094" s="94">
        <v>157</v>
      </c>
      <c r="D1094" s="95"/>
      <c r="E1094" s="95"/>
      <c r="F1094" s="94">
        <f>C1094</f>
        <v>157</v>
      </c>
    </row>
    <row r="1095" spans="1:6">
      <c r="A1095" s="39" t="s">
        <v>1454</v>
      </c>
      <c r="C1095" s="96"/>
      <c r="F1095" s="96"/>
    </row>
    <row r="1096" spans="1:6" ht="17.25">
      <c r="A1096" s="39" t="s">
        <v>1454</v>
      </c>
      <c r="C1096" s="97" t="s">
        <v>686</v>
      </c>
      <c r="F1096" s="97" t="str">
        <f>C1096</f>
        <v>5U92-500019-11-P-KIT FRAME STEP MAINTE</v>
      </c>
    </row>
    <row r="1097" spans="1:6">
      <c r="A1097" s="39" t="s">
        <v>1454</v>
      </c>
      <c r="C1097" s="96"/>
      <c r="F1097" s="96"/>
    </row>
    <row r="1098" spans="1:6" ht="55.5">
      <c r="A1098" s="39" t="s">
        <v>1454</v>
      </c>
      <c r="C1098" s="98" t="s">
        <v>2479</v>
      </c>
      <c r="F1098" s="98" t="str">
        <f>C1098</f>
        <v>JJFK25010562</v>
      </c>
    </row>
    <row r="1099" spans="1:6" ht="24" customHeight="1">
      <c r="A1099" s="39" t="s">
        <v>1454</v>
      </c>
    </row>
    <row r="1100" spans="1:6" ht="25.15" customHeight="1">
      <c r="A1100" s="39" t="s">
        <v>1454</v>
      </c>
      <c r="C1100" s="93" t="s">
        <v>1953</v>
      </c>
      <c r="F1100" s="93" t="str">
        <f>C1100</f>
        <v>2026-04</v>
      </c>
    </row>
    <row r="1101" spans="1:6" ht="130.9" customHeight="1">
      <c r="A1101" s="39" t="s">
        <v>1454</v>
      </c>
      <c r="C1101" s="94">
        <v>158</v>
      </c>
      <c r="F1101" s="94">
        <f>C1101</f>
        <v>158</v>
      </c>
    </row>
    <row r="1102" spans="1:6">
      <c r="A1102" s="39" t="s">
        <v>1454</v>
      </c>
      <c r="C1102" s="96"/>
      <c r="F1102" s="96"/>
    </row>
    <row r="1103" spans="1:6" ht="17.25">
      <c r="A1103" s="39" t="s">
        <v>1454</v>
      </c>
      <c r="C1103" s="97" t="s">
        <v>434</v>
      </c>
      <c r="F1103" s="97" t="str">
        <f>C1103</f>
        <v>5U92-500019-11-P-KIT FRAME STEP MAINTE</v>
      </c>
    </row>
    <row r="1104" spans="1:6">
      <c r="A1104" s="39" t="s">
        <v>1454</v>
      </c>
      <c r="C1104" s="96"/>
      <c r="F1104" s="96"/>
    </row>
    <row r="1105" spans="1:6" ht="55.5">
      <c r="A1105" s="39" t="s">
        <v>1454</v>
      </c>
      <c r="C1105" s="98" t="s">
        <v>2480</v>
      </c>
      <c r="F1105" s="98" t="str">
        <f>C1105</f>
        <v>JJFK25010563-1/7</v>
      </c>
    </row>
    <row r="1106" spans="1:6" ht="24.6" customHeight="1">
      <c r="A1106" s="39" t="s">
        <v>1454</v>
      </c>
    </row>
    <row r="1107" spans="1:6" ht="24.6" customHeight="1">
      <c r="A1107" s="39" t="s">
        <v>1459</v>
      </c>
      <c r="C1107" s="93" t="s">
        <v>1953</v>
      </c>
      <c r="F1107" s="93" t="str">
        <f>C1107</f>
        <v>2026-04</v>
      </c>
    </row>
    <row r="1108" spans="1:6" ht="130.9" customHeight="1">
      <c r="A1108" s="39" t="s">
        <v>1458</v>
      </c>
      <c r="C1108" s="94">
        <v>159</v>
      </c>
      <c r="D1108" s="95"/>
      <c r="E1108" s="95"/>
      <c r="F1108" s="94">
        <f>C1108</f>
        <v>159</v>
      </c>
    </row>
    <row r="1109" spans="1:6">
      <c r="A1109" s="39" t="s">
        <v>1458</v>
      </c>
      <c r="C1109" s="96"/>
      <c r="F1109" s="96"/>
    </row>
    <row r="1110" spans="1:6" ht="17.25">
      <c r="A1110" s="39" t="s">
        <v>1458</v>
      </c>
      <c r="C1110" s="97" t="s">
        <v>434</v>
      </c>
      <c r="F1110" s="97" t="str">
        <f>C1110</f>
        <v>5U92-500019-11-P-KIT FRAME STEP MAINTE</v>
      </c>
    </row>
    <row r="1111" spans="1:6">
      <c r="A1111" s="39" t="s">
        <v>1458</v>
      </c>
      <c r="C1111" s="96"/>
      <c r="F1111" s="96"/>
    </row>
    <row r="1112" spans="1:6" ht="55.5">
      <c r="A1112" s="39" t="s">
        <v>1458</v>
      </c>
      <c r="C1112" s="98" t="s">
        <v>2481</v>
      </c>
      <c r="F1112" s="98" t="str">
        <f>C1112</f>
        <v>JJFK25010563-2/7</v>
      </c>
    </row>
    <row r="1113" spans="1:6" ht="24" customHeight="1">
      <c r="A1113" s="39" t="s">
        <v>1458</v>
      </c>
    </row>
    <row r="1114" spans="1:6" ht="25.15" customHeight="1">
      <c r="A1114" s="39" t="s">
        <v>1458</v>
      </c>
      <c r="C1114" s="93" t="s">
        <v>1953</v>
      </c>
      <c r="F1114" s="93" t="str">
        <f>C1114</f>
        <v>2026-04</v>
      </c>
    </row>
    <row r="1115" spans="1:6" ht="130.9" customHeight="1">
      <c r="A1115" s="39" t="s">
        <v>1458</v>
      </c>
      <c r="C1115" s="94">
        <v>160</v>
      </c>
      <c r="F1115" s="94">
        <f>C1115</f>
        <v>160</v>
      </c>
    </row>
    <row r="1116" spans="1:6">
      <c r="A1116" s="39" t="s">
        <v>1458</v>
      </c>
      <c r="C1116" s="96"/>
      <c r="F1116" s="96"/>
    </row>
    <row r="1117" spans="1:6" ht="17.25">
      <c r="A1117" s="39" t="s">
        <v>1458</v>
      </c>
      <c r="C1117" s="97" t="s">
        <v>434</v>
      </c>
      <c r="F1117" s="97" t="str">
        <f>C1117</f>
        <v>5U92-500019-11-P-KIT FRAME STEP MAINTE</v>
      </c>
    </row>
    <row r="1118" spans="1:6">
      <c r="A1118" s="39" t="s">
        <v>1458</v>
      </c>
      <c r="C1118" s="96"/>
      <c r="F1118" s="96"/>
    </row>
    <row r="1119" spans="1:6" ht="55.5">
      <c r="A1119" s="39" t="s">
        <v>1458</v>
      </c>
      <c r="C1119" s="98" t="s">
        <v>2482</v>
      </c>
      <c r="F1119" s="98" t="str">
        <f>C1119</f>
        <v>JJFK25010563-3/7</v>
      </c>
    </row>
    <row r="1120" spans="1:6" ht="24.6" customHeight="1">
      <c r="A1120" s="39" t="s">
        <v>1458</v>
      </c>
    </row>
    <row r="1121" spans="1:6" ht="24.6" customHeight="1">
      <c r="A1121" s="39" t="s">
        <v>1548</v>
      </c>
      <c r="C1121" s="93" t="s">
        <v>1953</v>
      </c>
      <c r="F1121" s="93" t="str">
        <f>C1121</f>
        <v>2026-04</v>
      </c>
    </row>
    <row r="1122" spans="1:6" ht="130.9" customHeight="1">
      <c r="A1122" s="39" t="s">
        <v>1547</v>
      </c>
      <c r="C1122" s="94">
        <v>161</v>
      </c>
      <c r="D1122" s="95"/>
      <c r="E1122" s="95"/>
      <c r="F1122" s="94">
        <f>C1122</f>
        <v>161</v>
      </c>
    </row>
    <row r="1123" spans="1:6">
      <c r="A1123" s="39" t="s">
        <v>1547</v>
      </c>
      <c r="C1123" s="96"/>
      <c r="F1123" s="96"/>
    </row>
    <row r="1124" spans="1:6" ht="17.25">
      <c r="A1124" s="39" t="s">
        <v>1547</v>
      </c>
      <c r="C1124" s="97" t="s">
        <v>434</v>
      </c>
      <c r="F1124" s="97" t="str">
        <f>C1124</f>
        <v>5U92-500019-11-P-KIT FRAME STEP MAINTE</v>
      </c>
    </row>
    <row r="1125" spans="1:6">
      <c r="A1125" s="39" t="s">
        <v>1547</v>
      </c>
      <c r="C1125" s="96"/>
      <c r="F1125" s="96"/>
    </row>
    <row r="1126" spans="1:6" ht="55.5">
      <c r="A1126" s="39" t="s">
        <v>1547</v>
      </c>
      <c r="C1126" s="98" t="s">
        <v>2483</v>
      </c>
      <c r="F1126" s="98" t="str">
        <f>C1126</f>
        <v>JJFK25010563-4/7</v>
      </c>
    </row>
    <row r="1127" spans="1:6" ht="24" customHeight="1">
      <c r="A1127" s="39" t="s">
        <v>1547</v>
      </c>
    </row>
    <row r="1128" spans="1:6" ht="25.15" customHeight="1">
      <c r="A1128" s="39" t="s">
        <v>1547</v>
      </c>
      <c r="C1128" s="93" t="s">
        <v>1953</v>
      </c>
      <c r="F1128" s="93" t="str">
        <f>C1128</f>
        <v>2026-04</v>
      </c>
    </row>
    <row r="1129" spans="1:6" ht="130.9" customHeight="1">
      <c r="A1129" s="39" t="s">
        <v>1547</v>
      </c>
      <c r="C1129" s="94">
        <v>162</v>
      </c>
      <c r="F1129" s="94">
        <f>C1129</f>
        <v>162</v>
      </c>
    </row>
    <row r="1130" spans="1:6">
      <c r="A1130" s="39" t="s">
        <v>1547</v>
      </c>
      <c r="C1130" s="96"/>
      <c r="F1130" s="96"/>
    </row>
    <row r="1131" spans="1:6" ht="17.25">
      <c r="A1131" s="39" t="s">
        <v>1547</v>
      </c>
      <c r="C1131" s="97" t="s">
        <v>434</v>
      </c>
      <c r="F1131" s="97" t="str">
        <f>C1131</f>
        <v>5U92-500019-11-P-KIT FRAME STEP MAINTE</v>
      </c>
    </row>
    <row r="1132" spans="1:6">
      <c r="A1132" s="39" t="s">
        <v>1547</v>
      </c>
      <c r="C1132" s="96"/>
      <c r="F1132" s="96"/>
    </row>
    <row r="1133" spans="1:6" ht="55.5">
      <c r="A1133" s="39" t="s">
        <v>1547</v>
      </c>
      <c r="C1133" s="98" t="s">
        <v>2484</v>
      </c>
      <c r="F1133" s="98" t="str">
        <f>C1133</f>
        <v>JJFK25010563-5/7</v>
      </c>
    </row>
    <row r="1134" spans="1:6" ht="24.6" customHeight="1">
      <c r="A1134" s="39" t="s">
        <v>1547</v>
      </c>
    </row>
    <row r="1135" spans="1:6" ht="24.6" customHeight="1">
      <c r="A1135" s="39" t="s">
        <v>1861</v>
      </c>
      <c r="C1135" s="93" t="s">
        <v>1953</v>
      </c>
      <c r="F1135" s="93" t="str">
        <f>C1135</f>
        <v>2026-04</v>
      </c>
    </row>
    <row r="1136" spans="1:6" ht="130.9" customHeight="1">
      <c r="A1136" s="39" t="s">
        <v>1860</v>
      </c>
      <c r="C1136" s="94">
        <v>163</v>
      </c>
      <c r="D1136" s="95"/>
      <c r="E1136" s="95"/>
      <c r="F1136" s="94">
        <f>C1136</f>
        <v>163</v>
      </c>
    </row>
    <row r="1137" spans="1:6">
      <c r="A1137" s="39" t="s">
        <v>1860</v>
      </c>
      <c r="C1137" s="96"/>
      <c r="F1137" s="96"/>
    </row>
    <row r="1138" spans="1:6" ht="17.25">
      <c r="A1138" s="39" t="s">
        <v>1860</v>
      </c>
      <c r="C1138" s="97" t="s">
        <v>434</v>
      </c>
      <c r="F1138" s="97" t="str">
        <f>C1138</f>
        <v>5U92-500019-11-P-KIT FRAME STEP MAINTE</v>
      </c>
    </row>
    <row r="1139" spans="1:6">
      <c r="A1139" s="39" t="s">
        <v>1860</v>
      </c>
      <c r="C1139" s="96"/>
      <c r="F1139" s="96"/>
    </row>
    <row r="1140" spans="1:6" ht="55.5">
      <c r="A1140" s="39" t="s">
        <v>1860</v>
      </c>
      <c r="C1140" s="98" t="s">
        <v>2485</v>
      </c>
      <c r="F1140" s="98" t="str">
        <f>C1140</f>
        <v>JJFK25010563-6/7</v>
      </c>
    </row>
    <row r="1141" spans="1:6" ht="24" customHeight="1">
      <c r="A1141" s="39" t="s">
        <v>1860</v>
      </c>
    </row>
    <row r="1142" spans="1:6" ht="25.15" customHeight="1">
      <c r="A1142" s="39" t="s">
        <v>1860</v>
      </c>
      <c r="C1142" s="93" t="s">
        <v>1953</v>
      </c>
      <c r="F1142" s="93" t="str">
        <f>C1142</f>
        <v>2026-04</v>
      </c>
    </row>
    <row r="1143" spans="1:6" ht="130.9" customHeight="1">
      <c r="A1143" s="39" t="s">
        <v>1860</v>
      </c>
      <c r="C1143" s="94">
        <v>164</v>
      </c>
      <c r="F1143" s="94">
        <f>C1143</f>
        <v>164</v>
      </c>
    </row>
    <row r="1144" spans="1:6">
      <c r="A1144" s="39" t="s">
        <v>1860</v>
      </c>
      <c r="C1144" s="96"/>
      <c r="F1144" s="96"/>
    </row>
    <row r="1145" spans="1:6" ht="17.25">
      <c r="A1145" s="39" t="s">
        <v>1860</v>
      </c>
      <c r="C1145" s="97" t="s">
        <v>434</v>
      </c>
      <c r="F1145" s="97" t="str">
        <f>C1145</f>
        <v>5U92-500019-11-P-KIT FRAME STEP MAINTE</v>
      </c>
    </row>
    <row r="1146" spans="1:6">
      <c r="A1146" s="39" t="s">
        <v>1860</v>
      </c>
      <c r="C1146" s="96"/>
      <c r="F1146" s="96"/>
    </row>
    <row r="1147" spans="1:6" ht="55.5">
      <c r="A1147" s="39" t="s">
        <v>1860</v>
      </c>
      <c r="C1147" s="98" t="s">
        <v>2486</v>
      </c>
      <c r="F1147" s="98" t="str">
        <f>C1147</f>
        <v>JJFK25010563-7/7</v>
      </c>
    </row>
    <row r="1148" spans="1:6" ht="24.6" customHeight="1">
      <c r="A1148" s="39" t="s">
        <v>1860</v>
      </c>
    </row>
    <row r="1149" spans="1:6" ht="24.6" customHeight="1">
      <c r="A1149" s="39" t="s">
        <v>1865</v>
      </c>
      <c r="C1149" s="93" t="s">
        <v>1953</v>
      </c>
      <c r="F1149" s="93" t="str">
        <f>C1149</f>
        <v>2026-04</v>
      </c>
    </row>
    <row r="1150" spans="1:6" ht="130.9" customHeight="1">
      <c r="A1150" s="39" t="s">
        <v>1864</v>
      </c>
      <c r="C1150" s="94">
        <v>165</v>
      </c>
      <c r="D1150" s="95"/>
      <c r="E1150" s="95"/>
      <c r="F1150" s="94">
        <f>C1150</f>
        <v>165</v>
      </c>
    </row>
    <row r="1151" spans="1:6">
      <c r="A1151" s="39" t="s">
        <v>1864</v>
      </c>
      <c r="C1151" s="96"/>
      <c r="F1151" s="96"/>
    </row>
    <row r="1152" spans="1:6" ht="17.25">
      <c r="A1152" s="39" t="s">
        <v>1864</v>
      </c>
      <c r="C1152" s="97" t="s">
        <v>946</v>
      </c>
      <c r="F1152" s="97" t="str">
        <f>C1152</f>
        <v>5U80-000082-11-P-KIT FRAME STEP PM CS45</v>
      </c>
    </row>
    <row r="1153" spans="1:6">
      <c r="A1153" s="39" t="s">
        <v>1864</v>
      </c>
      <c r="C1153" s="96"/>
      <c r="F1153" s="96"/>
    </row>
    <row r="1154" spans="1:6" ht="55.5">
      <c r="A1154" s="39" t="s">
        <v>1864</v>
      </c>
      <c r="C1154" s="98" t="s">
        <v>2487</v>
      </c>
      <c r="F1154" s="98" t="str">
        <f>C1154</f>
        <v>JJFK25010503-1/3</v>
      </c>
    </row>
    <row r="1155" spans="1:6" ht="24" customHeight="1">
      <c r="A1155" s="39" t="s">
        <v>1864</v>
      </c>
    </row>
    <row r="1156" spans="1:6" ht="25.15" customHeight="1">
      <c r="A1156" s="39" t="s">
        <v>1864</v>
      </c>
      <c r="C1156" s="93" t="s">
        <v>1953</v>
      </c>
      <c r="F1156" s="93" t="str">
        <f>C1156</f>
        <v>2026-04</v>
      </c>
    </row>
    <row r="1157" spans="1:6" ht="130.9" customHeight="1">
      <c r="A1157" s="39" t="s">
        <v>1864</v>
      </c>
      <c r="C1157" s="94">
        <v>166</v>
      </c>
      <c r="F1157" s="94">
        <f>C1157</f>
        <v>166</v>
      </c>
    </row>
    <row r="1158" spans="1:6">
      <c r="A1158" s="39" t="s">
        <v>1864</v>
      </c>
      <c r="C1158" s="96"/>
      <c r="F1158" s="96"/>
    </row>
    <row r="1159" spans="1:6" ht="17.25">
      <c r="A1159" s="39" t="s">
        <v>1864</v>
      </c>
      <c r="C1159" s="97" t="s">
        <v>919</v>
      </c>
      <c r="F1159" s="97" t="str">
        <f>C1159</f>
        <v>5U80-000082-11-P-KIT FRAME STEP PM CS45</v>
      </c>
    </row>
    <row r="1160" spans="1:6">
      <c r="A1160" s="39" t="s">
        <v>1864</v>
      </c>
      <c r="C1160" s="96"/>
      <c r="F1160" s="96"/>
    </row>
    <row r="1161" spans="1:6" ht="55.5">
      <c r="A1161" s="39" t="s">
        <v>1864</v>
      </c>
      <c r="C1161" s="98" t="s">
        <v>2488</v>
      </c>
      <c r="F1161" s="98" t="str">
        <f>C1161</f>
        <v>JJFK25010503-2/3</v>
      </c>
    </row>
    <row r="1162" spans="1:6" ht="24.6" customHeight="1">
      <c r="A1162" s="39" t="s">
        <v>1864</v>
      </c>
    </row>
    <row r="1163" spans="1:6" ht="24.6" customHeight="1">
      <c r="A1163" s="39" t="s">
        <v>1867</v>
      </c>
      <c r="C1163" s="93" t="s">
        <v>1953</v>
      </c>
      <c r="F1163" s="93" t="str">
        <f>C1163</f>
        <v>2026-04</v>
      </c>
    </row>
    <row r="1164" spans="1:6" ht="130.9" customHeight="1">
      <c r="A1164" s="39" t="s">
        <v>1866</v>
      </c>
      <c r="C1164" s="94">
        <v>167</v>
      </c>
      <c r="D1164" s="95"/>
      <c r="E1164" s="95"/>
      <c r="F1164" s="94">
        <f>C1164</f>
        <v>167</v>
      </c>
    </row>
    <row r="1165" spans="1:6">
      <c r="A1165" s="39" t="s">
        <v>1866</v>
      </c>
      <c r="C1165" s="96"/>
      <c r="F1165" s="96"/>
    </row>
    <row r="1166" spans="1:6" ht="17.25">
      <c r="A1166" s="39" t="s">
        <v>1866</v>
      </c>
      <c r="C1166" s="97" t="s">
        <v>919</v>
      </c>
      <c r="F1166" s="97" t="str">
        <f>C1166</f>
        <v>5U80-000082-11-P-KIT FRAME STEP PM CS45</v>
      </c>
    </row>
    <row r="1167" spans="1:6">
      <c r="A1167" s="39" t="s">
        <v>1866</v>
      </c>
      <c r="C1167" s="96"/>
      <c r="F1167" s="96"/>
    </row>
    <row r="1168" spans="1:6" ht="55.5">
      <c r="A1168" s="39" t="s">
        <v>1866</v>
      </c>
      <c r="C1168" s="98" t="s">
        <v>2489</v>
      </c>
      <c r="F1168" s="98" t="str">
        <f>C1168</f>
        <v>JJFK25010503-3/3</v>
      </c>
    </row>
    <row r="1169" spans="1:6" ht="24" customHeight="1">
      <c r="A1169" s="39" t="s">
        <v>1866</v>
      </c>
    </row>
    <row r="1170" spans="1:6" ht="25.15" customHeight="1">
      <c r="A1170" s="39" t="s">
        <v>1866</v>
      </c>
      <c r="C1170" s="93" t="s">
        <v>1953</v>
      </c>
      <c r="F1170" s="93" t="str">
        <f>C1170</f>
        <v>2026-04</v>
      </c>
    </row>
    <row r="1171" spans="1:6" ht="130.9" customHeight="1">
      <c r="A1171" s="39" t="s">
        <v>1866</v>
      </c>
      <c r="C1171" s="94">
        <v>168</v>
      </c>
      <c r="F1171" s="94">
        <f>C1171</f>
        <v>168</v>
      </c>
    </row>
    <row r="1172" spans="1:6">
      <c r="A1172" s="39" t="s">
        <v>1866</v>
      </c>
      <c r="C1172" s="96"/>
      <c r="F1172" s="96"/>
    </row>
    <row r="1173" spans="1:6" ht="17.25">
      <c r="A1173" s="39" t="s">
        <v>1866</v>
      </c>
      <c r="C1173" s="97" t="s">
        <v>1926</v>
      </c>
      <c r="F1173" s="97" t="str">
        <f>C1173</f>
        <v>CX80-002447-11-P-KIT FRAME,AECAPC CONT</v>
      </c>
    </row>
    <row r="1174" spans="1:6">
      <c r="A1174" s="39" t="s">
        <v>1866</v>
      </c>
      <c r="C1174" s="96"/>
      <c r="F1174" s="96"/>
    </row>
    <row r="1175" spans="1:6" ht="55.5">
      <c r="A1175" s="39" t="s">
        <v>1866</v>
      </c>
      <c r="C1175" s="98" t="s">
        <v>2490</v>
      </c>
      <c r="F1175" s="98" t="str">
        <f>C1175</f>
        <v>JJFK25010648</v>
      </c>
    </row>
    <row r="1176" spans="1:6" ht="24.6" customHeight="1">
      <c r="A1176" s="39" t="s">
        <v>1866</v>
      </c>
    </row>
    <row r="1177" spans="1:6" ht="24.6" customHeight="1">
      <c r="A1177" s="39" t="s">
        <v>1872</v>
      </c>
      <c r="C1177" s="93" t="s">
        <v>1953</v>
      </c>
      <c r="F1177" s="93" t="str">
        <f>C1177</f>
        <v>2026-04</v>
      </c>
    </row>
    <row r="1178" spans="1:6" ht="130.9" customHeight="1">
      <c r="A1178" s="39" t="s">
        <v>1871</v>
      </c>
      <c r="C1178" s="94">
        <v>169</v>
      </c>
      <c r="D1178" s="95"/>
      <c r="E1178" s="95"/>
      <c r="F1178" s="94">
        <f>C1178</f>
        <v>169</v>
      </c>
    </row>
    <row r="1179" spans="1:6">
      <c r="A1179" s="39" t="s">
        <v>1871</v>
      </c>
      <c r="C1179" s="96"/>
      <c r="F1179" s="96"/>
    </row>
    <row r="1180" spans="1:6" ht="17.25">
      <c r="A1180" s="39" t="s">
        <v>1871</v>
      </c>
      <c r="C1180" s="97" t="s">
        <v>1913</v>
      </c>
      <c r="F1180" s="97" t="str">
        <f>C1180</f>
        <v>CX80-002500-11-P-KIT FRAME,AEC APC BASE</v>
      </c>
    </row>
    <row r="1181" spans="1:6">
      <c r="A1181" s="39" t="s">
        <v>1871</v>
      </c>
      <c r="C1181" s="96"/>
      <c r="F1181" s="96"/>
    </row>
    <row r="1182" spans="1:6" ht="55.5">
      <c r="A1182" s="39" t="s">
        <v>1871</v>
      </c>
      <c r="C1182" s="98" t="s">
        <v>2491</v>
      </c>
      <c r="F1182" s="98" t="str">
        <f>C1182</f>
        <v>JJFK25010649</v>
      </c>
    </row>
    <row r="1183" spans="1:6" ht="24" customHeight="1">
      <c r="A1183" s="39" t="s">
        <v>1871</v>
      </c>
    </row>
    <row r="1184" spans="1:6" ht="25.15" customHeight="1">
      <c r="A1184" s="39" t="s">
        <v>1871</v>
      </c>
      <c r="C1184" s="93" t="s">
        <v>1953</v>
      </c>
      <c r="F1184" s="93" t="str">
        <f>C1184</f>
        <v>2026-04</v>
      </c>
    </row>
    <row r="1185" spans="1:6" ht="130.9" customHeight="1">
      <c r="A1185" s="39" t="s">
        <v>1871</v>
      </c>
      <c r="C1185" s="94">
        <v>170</v>
      </c>
      <c r="F1185" s="94">
        <f>C1185</f>
        <v>170</v>
      </c>
    </row>
    <row r="1186" spans="1:6">
      <c r="A1186" s="39" t="s">
        <v>1871</v>
      </c>
      <c r="C1186" s="96"/>
      <c r="F1186" s="96"/>
    </row>
    <row r="1187" spans="1:6" ht="17.25">
      <c r="A1187" s="39" t="s">
        <v>1871</v>
      </c>
      <c r="C1187" s="97" t="s">
        <v>771</v>
      </c>
      <c r="F1187" s="97" t="str">
        <f>C1187</f>
        <v>5U80-000140-11 Rev C P-KIT TOP PHT</v>
      </c>
    </row>
    <row r="1188" spans="1:6">
      <c r="A1188" s="39" t="s">
        <v>1871</v>
      </c>
      <c r="C1188" s="96"/>
      <c r="F1188" s="96"/>
    </row>
    <row r="1189" spans="1:6" ht="55.5">
      <c r="A1189" s="39" t="s">
        <v>1871</v>
      </c>
      <c r="C1189" s="98" t="s">
        <v>2991</v>
      </c>
      <c r="F1189" s="98" t="str">
        <f>C1189</f>
        <v>JJFK25008707</v>
      </c>
    </row>
    <row r="1190" spans="1:6" ht="24.6" customHeight="1">
      <c r="A1190" s="39" t="s">
        <v>1871</v>
      </c>
    </row>
    <row r="1191" spans="1:6" ht="24.6" customHeight="1">
      <c r="A1191" s="39" t="s">
        <v>1874</v>
      </c>
      <c r="C1191" s="93" t="s">
        <v>1953</v>
      </c>
      <c r="F1191" s="93" t="str">
        <f>C1191</f>
        <v>2026-04</v>
      </c>
    </row>
    <row r="1192" spans="1:6" ht="130.9" customHeight="1">
      <c r="A1192" s="39" t="s">
        <v>1873</v>
      </c>
      <c r="C1192" s="94">
        <v>171</v>
      </c>
      <c r="D1192" s="95"/>
      <c r="E1192" s="95"/>
      <c r="F1192" s="94">
        <f>C1192</f>
        <v>171</v>
      </c>
    </row>
    <row r="1193" spans="1:6">
      <c r="A1193" s="39" t="s">
        <v>1873</v>
      </c>
      <c r="C1193" s="96"/>
      <c r="F1193" s="96"/>
    </row>
    <row r="1194" spans="1:6" ht="17.25">
      <c r="A1194" s="39" t="s">
        <v>1873</v>
      </c>
      <c r="C1194" s="97" t="s">
        <v>264</v>
      </c>
      <c r="F1194" s="97" t="str">
        <f>C1194</f>
        <v>5U80-000140-11 Rev C P-KIT TOP PHT</v>
      </c>
    </row>
    <row r="1195" spans="1:6">
      <c r="A1195" s="39" t="s">
        <v>1873</v>
      </c>
      <c r="C1195" s="96"/>
      <c r="F1195" s="96"/>
    </row>
    <row r="1196" spans="1:6" ht="55.5">
      <c r="A1196" s="39" t="s">
        <v>1873</v>
      </c>
      <c r="C1196" s="98" t="s">
        <v>2492</v>
      </c>
      <c r="F1196" s="98" t="str">
        <f>C1196</f>
        <v>JJFK25008708</v>
      </c>
    </row>
    <row r="1197" spans="1:6" ht="24" customHeight="1">
      <c r="A1197" s="39" t="s">
        <v>1873</v>
      </c>
    </row>
    <row r="1198" spans="1:6" ht="25.15" customHeight="1">
      <c r="A1198" s="39" t="s">
        <v>1873</v>
      </c>
      <c r="C1198" s="93" t="s">
        <v>1953</v>
      </c>
      <c r="F1198" s="93" t="str">
        <f>C1198</f>
        <v>2026-04</v>
      </c>
    </row>
    <row r="1199" spans="1:6" ht="130.9" customHeight="1">
      <c r="A1199" s="39" t="s">
        <v>1873</v>
      </c>
      <c r="C1199" s="94">
        <v>172</v>
      </c>
      <c r="F1199" s="94">
        <f>C1199</f>
        <v>172</v>
      </c>
    </row>
    <row r="1200" spans="1:6">
      <c r="A1200" s="39" t="s">
        <v>1873</v>
      </c>
      <c r="C1200" s="96"/>
      <c r="F1200" s="96"/>
    </row>
    <row r="1201" spans="1:6" ht="17.25">
      <c r="A1201" s="39" t="s">
        <v>1873</v>
      </c>
      <c r="C1201" s="97" t="s">
        <v>264</v>
      </c>
      <c r="F1201" s="97" t="str">
        <f>C1201</f>
        <v>5U80-000140-11 Rev C P-KIT TOP PHT</v>
      </c>
    </row>
    <row r="1202" spans="1:6">
      <c r="A1202" s="39" t="s">
        <v>1873</v>
      </c>
      <c r="C1202" s="96"/>
      <c r="F1202" s="96"/>
    </row>
    <row r="1203" spans="1:6" ht="55.5">
      <c r="A1203" s="39" t="s">
        <v>1873</v>
      </c>
      <c r="C1203" s="98" t="s">
        <v>2493</v>
      </c>
      <c r="F1203" s="98" t="str">
        <f>C1203</f>
        <v>JJFK25008709</v>
      </c>
    </row>
    <row r="1204" spans="1:6" ht="24.6" customHeight="1">
      <c r="A1204" s="39" t="s">
        <v>1873</v>
      </c>
    </row>
    <row r="1205" spans="1:6" ht="24.6" customHeight="1">
      <c r="A1205" s="39" t="s">
        <v>1882</v>
      </c>
      <c r="C1205" s="93" t="s">
        <v>1953</v>
      </c>
      <c r="F1205" s="93" t="str">
        <f>C1205</f>
        <v>2026-04</v>
      </c>
    </row>
    <row r="1206" spans="1:6" ht="130.9" customHeight="1">
      <c r="A1206" s="39" t="s">
        <v>1881</v>
      </c>
      <c r="C1206" s="94">
        <v>173</v>
      </c>
      <c r="D1206" s="95"/>
      <c r="E1206" s="95"/>
      <c r="F1206" s="94">
        <f>C1206</f>
        <v>173</v>
      </c>
    </row>
    <row r="1207" spans="1:6">
      <c r="A1207" s="39" t="s">
        <v>1881</v>
      </c>
      <c r="C1207" s="96"/>
      <c r="F1207" s="96"/>
    </row>
    <row r="1208" spans="1:6" ht="17.25">
      <c r="A1208" s="39" t="s">
        <v>1881</v>
      </c>
      <c r="C1208" s="97" t="s">
        <v>264</v>
      </c>
      <c r="F1208" s="97" t="str">
        <f>C1208</f>
        <v>5U80-000140-11 Rev C P-KIT TOP PHT</v>
      </c>
    </row>
    <row r="1209" spans="1:6">
      <c r="A1209" s="39" t="s">
        <v>1881</v>
      </c>
      <c r="C1209" s="96"/>
      <c r="F1209" s="96"/>
    </row>
    <row r="1210" spans="1:6" ht="55.5">
      <c r="A1210" s="39" t="s">
        <v>1881</v>
      </c>
      <c r="C1210" s="98" t="s">
        <v>2495</v>
      </c>
      <c r="F1210" s="98" t="str">
        <f>C1210</f>
        <v>JJFK25008710</v>
      </c>
    </row>
    <row r="1211" spans="1:6" ht="24" customHeight="1">
      <c r="A1211" s="39" t="s">
        <v>1881</v>
      </c>
    </row>
    <row r="1212" spans="1:6" ht="25.15" customHeight="1">
      <c r="A1212" s="39" t="s">
        <v>1881</v>
      </c>
      <c r="C1212" s="93" t="s">
        <v>1953</v>
      </c>
      <c r="F1212" s="93" t="str">
        <f>C1212</f>
        <v>2026-04</v>
      </c>
    </row>
    <row r="1213" spans="1:6" ht="130.9" customHeight="1">
      <c r="A1213" s="39" t="s">
        <v>1881</v>
      </c>
      <c r="C1213" s="94">
        <v>174</v>
      </c>
      <c r="F1213" s="94">
        <f>C1213</f>
        <v>174</v>
      </c>
    </row>
    <row r="1214" spans="1:6">
      <c r="A1214" s="39" t="s">
        <v>1881</v>
      </c>
      <c r="C1214" s="96"/>
      <c r="F1214" s="96"/>
    </row>
    <row r="1215" spans="1:6" ht="17.25">
      <c r="A1215" s="39" t="s">
        <v>1881</v>
      </c>
      <c r="C1215" s="97" t="s">
        <v>264</v>
      </c>
      <c r="F1215" s="97" t="str">
        <f>C1215</f>
        <v>5U80-000140-11 Rev C P-KIT TOP PHT</v>
      </c>
    </row>
    <row r="1216" spans="1:6">
      <c r="A1216" s="39" t="s">
        <v>1881</v>
      </c>
      <c r="C1216" s="96"/>
      <c r="F1216" s="96"/>
    </row>
    <row r="1217" spans="1:6" ht="55.5">
      <c r="A1217" s="39" t="s">
        <v>1881</v>
      </c>
      <c r="C1217" s="98" t="s">
        <v>2494</v>
      </c>
      <c r="F1217" s="98" t="str">
        <f>C1217</f>
        <v>JJFK25008711</v>
      </c>
    </row>
    <row r="1218" spans="1:6" ht="24.6" customHeight="1">
      <c r="A1218" s="39" t="s">
        <v>1881</v>
      </c>
    </row>
    <row r="1219" spans="1:6" ht="24.6" customHeight="1">
      <c r="A1219" s="39" t="s">
        <v>1886</v>
      </c>
      <c r="C1219" s="93" t="s">
        <v>1953</v>
      </c>
      <c r="F1219" s="93" t="str">
        <f>C1219</f>
        <v>2026-04</v>
      </c>
    </row>
    <row r="1220" spans="1:6" ht="130.9" customHeight="1">
      <c r="A1220" s="39" t="s">
        <v>1885</v>
      </c>
      <c r="C1220" s="94">
        <v>175</v>
      </c>
      <c r="D1220" s="95"/>
      <c r="E1220" s="95"/>
      <c r="F1220" s="94">
        <f>C1220</f>
        <v>175</v>
      </c>
    </row>
    <row r="1221" spans="1:6">
      <c r="A1221" s="39" t="s">
        <v>1885</v>
      </c>
      <c r="C1221" s="96"/>
      <c r="F1221" s="96"/>
    </row>
    <row r="1222" spans="1:6" ht="17.25">
      <c r="A1222" s="39" t="s">
        <v>1885</v>
      </c>
      <c r="C1222" s="97" t="s">
        <v>946</v>
      </c>
      <c r="F1222" s="97" t="str">
        <f>C1222</f>
        <v>5U80-000082-11-P-KIT FRAME STEP PM CS45</v>
      </c>
    </row>
    <row r="1223" spans="1:6">
      <c r="A1223" s="39" t="s">
        <v>1885</v>
      </c>
      <c r="C1223" s="96"/>
      <c r="F1223" s="96"/>
    </row>
    <row r="1224" spans="1:6" ht="55.5">
      <c r="A1224" s="39" t="s">
        <v>1885</v>
      </c>
      <c r="C1224" s="98" t="s">
        <v>2496</v>
      </c>
      <c r="F1224" s="98" t="str">
        <f>C1224</f>
        <v>JJFK25010508</v>
      </c>
    </row>
    <row r="1225" spans="1:6" ht="24" customHeight="1">
      <c r="A1225" s="39" t="s">
        <v>1885</v>
      </c>
    </row>
    <row r="1226" spans="1:6" ht="25.15" customHeight="1">
      <c r="A1226" s="39" t="s">
        <v>1885</v>
      </c>
      <c r="C1226" s="93" t="s">
        <v>1953</v>
      </c>
      <c r="F1226" s="93" t="str">
        <f>C1226</f>
        <v>2026-04</v>
      </c>
    </row>
    <row r="1227" spans="1:6" ht="130.9" customHeight="1">
      <c r="A1227" s="39" t="s">
        <v>1885</v>
      </c>
      <c r="C1227" s="94">
        <v>176</v>
      </c>
      <c r="F1227" s="94">
        <f>C1227</f>
        <v>176</v>
      </c>
    </row>
    <row r="1228" spans="1:6">
      <c r="A1228" s="39" t="s">
        <v>1885</v>
      </c>
      <c r="C1228" s="96"/>
      <c r="F1228" s="96"/>
    </row>
    <row r="1229" spans="1:6" ht="17.25">
      <c r="A1229" s="39" t="s">
        <v>1885</v>
      </c>
      <c r="C1229" s="97" t="s">
        <v>686</v>
      </c>
      <c r="F1229" s="97" t="str">
        <f>C1229</f>
        <v>5U92-500019-11-P-KIT FRAME STEP MAINTE</v>
      </c>
    </row>
    <row r="1230" spans="1:6">
      <c r="A1230" s="39" t="s">
        <v>1885</v>
      </c>
      <c r="C1230" s="96"/>
      <c r="F1230" s="96"/>
    </row>
    <row r="1231" spans="1:6" ht="55.5">
      <c r="A1231" s="39" t="s">
        <v>1885</v>
      </c>
      <c r="C1231" s="98" t="s">
        <v>2497</v>
      </c>
      <c r="F1231" s="98" t="str">
        <f>C1231</f>
        <v>JJFK25010564</v>
      </c>
    </row>
    <row r="1232" spans="1:6" ht="24.6" customHeight="1">
      <c r="A1232" s="39" t="s">
        <v>1885</v>
      </c>
    </row>
    <row r="1233" spans="1:6" ht="24.6" customHeight="1">
      <c r="A1233" s="39" t="s">
        <v>1891</v>
      </c>
      <c r="C1233" s="93" t="s">
        <v>1953</v>
      </c>
      <c r="F1233" s="93" t="str">
        <f>C1233</f>
        <v>2026-04</v>
      </c>
    </row>
    <row r="1234" spans="1:6" ht="130.9" customHeight="1">
      <c r="A1234" s="39" t="s">
        <v>1890</v>
      </c>
      <c r="C1234" s="94">
        <v>177</v>
      </c>
      <c r="D1234" s="95"/>
      <c r="E1234" s="95"/>
      <c r="F1234" s="94">
        <f>C1234</f>
        <v>177</v>
      </c>
    </row>
    <row r="1235" spans="1:6">
      <c r="A1235" s="39" t="s">
        <v>1890</v>
      </c>
      <c r="C1235" s="96"/>
      <c r="F1235" s="96"/>
    </row>
    <row r="1236" spans="1:6" ht="17.25">
      <c r="A1236" s="39" t="s">
        <v>1890</v>
      </c>
      <c r="C1236" s="97" t="s">
        <v>877</v>
      </c>
      <c r="F1236" s="97" t="str">
        <f>C1236</f>
        <v>AU29-000004-11-P-KIT STEP LARGE AU29-B</v>
      </c>
    </row>
    <row r="1237" spans="1:6">
      <c r="A1237" s="39" t="s">
        <v>1890</v>
      </c>
      <c r="C1237" s="96"/>
      <c r="F1237" s="96"/>
    </row>
    <row r="1238" spans="1:6" ht="55.5">
      <c r="A1238" s="39" t="s">
        <v>1890</v>
      </c>
      <c r="C1238" s="98" t="s">
        <v>2498</v>
      </c>
      <c r="F1238" s="98" t="str">
        <f>C1238</f>
        <v>JJFK25008899-1/10</v>
      </c>
    </row>
    <row r="1239" spans="1:6" ht="24" customHeight="1">
      <c r="A1239" s="39" t="s">
        <v>1890</v>
      </c>
    </row>
    <row r="1240" spans="1:6" ht="25.15" customHeight="1">
      <c r="A1240" s="39" t="s">
        <v>1890</v>
      </c>
      <c r="C1240" s="93" t="s">
        <v>1953</v>
      </c>
      <c r="F1240" s="93" t="str">
        <f>C1240</f>
        <v>2026-04</v>
      </c>
    </row>
    <row r="1241" spans="1:6" ht="130.9" customHeight="1">
      <c r="A1241" s="39" t="s">
        <v>1890</v>
      </c>
      <c r="C1241" s="94">
        <v>178</v>
      </c>
      <c r="F1241" s="94">
        <f>C1241</f>
        <v>178</v>
      </c>
    </row>
    <row r="1242" spans="1:6">
      <c r="A1242" s="39" t="s">
        <v>1890</v>
      </c>
      <c r="C1242" s="96"/>
      <c r="F1242" s="96"/>
    </row>
    <row r="1243" spans="1:6" ht="17.25">
      <c r="A1243" s="39" t="s">
        <v>1890</v>
      </c>
      <c r="C1243" s="97" t="s">
        <v>877</v>
      </c>
      <c r="F1243" s="97" t="str">
        <f>C1243</f>
        <v>AU29-000004-11-P-KIT STEP LARGE AU29-B</v>
      </c>
    </row>
    <row r="1244" spans="1:6">
      <c r="A1244" s="39" t="s">
        <v>1890</v>
      </c>
      <c r="C1244" s="96"/>
      <c r="F1244" s="96"/>
    </row>
    <row r="1245" spans="1:6" ht="55.5">
      <c r="A1245" s="39" t="s">
        <v>1890</v>
      </c>
      <c r="C1245" s="98" t="s">
        <v>2499</v>
      </c>
      <c r="F1245" s="98" t="str">
        <f>C1245</f>
        <v>JJFK25008899-2/10</v>
      </c>
    </row>
    <row r="1246" spans="1:6" ht="24.6" customHeight="1">
      <c r="A1246" s="39" t="s">
        <v>1890</v>
      </c>
    </row>
    <row r="1247" spans="1:6" ht="24.6" customHeight="1">
      <c r="A1247" s="39" t="s">
        <v>1893</v>
      </c>
      <c r="C1247" s="93" t="s">
        <v>1953</v>
      </c>
      <c r="F1247" s="93" t="str">
        <f>C1247</f>
        <v>2026-04</v>
      </c>
    </row>
    <row r="1248" spans="1:6" ht="130.9" customHeight="1">
      <c r="A1248" s="39" t="s">
        <v>1892</v>
      </c>
      <c r="C1248" s="94">
        <v>179</v>
      </c>
      <c r="D1248" s="95"/>
      <c r="E1248" s="95"/>
      <c r="F1248" s="94">
        <f>C1248</f>
        <v>179</v>
      </c>
    </row>
    <row r="1249" spans="1:6">
      <c r="A1249" s="39" t="s">
        <v>1892</v>
      </c>
      <c r="C1249" s="96"/>
      <c r="F1249" s="96"/>
    </row>
    <row r="1250" spans="1:6" ht="17.25">
      <c r="A1250" s="39" t="s">
        <v>1892</v>
      </c>
      <c r="C1250" s="97" t="s">
        <v>877</v>
      </c>
      <c r="F1250" s="97" t="str">
        <f>C1250</f>
        <v>AU29-000004-11-P-KIT STEP LARGE AU29-B</v>
      </c>
    </row>
    <row r="1251" spans="1:6">
      <c r="A1251" s="39" t="s">
        <v>1892</v>
      </c>
      <c r="C1251" s="96"/>
      <c r="F1251" s="96"/>
    </row>
    <row r="1252" spans="1:6" ht="55.5">
      <c r="A1252" s="39" t="s">
        <v>1892</v>
      </c>
      <c r="C1252" s="98" t="s">
        <v>2501</v>
      </c>
      <c r="F1252" s="98" t="str">
        <f>C1252</f>
        <v>JJFK25008899-3/10</v>
      </c>
    </row>
    <row r="1253" spans="1:6" ht="24" customHeight="1">
      <c r="A1253" s="39" t="s">
        <v>1892</v>
      </c>
    </row>
    <row r="1254" spans="1:6" ht="25.15" customHeight="1">
      <c r="A1254" s="39" t="s">
        <v>1892</v>
      </c>
      <c r="C1254" s="93" t="s">
        <v>1953</v>
      </c>
      <c r="F1254" s="93" t="str">
        <f>C1254</f>
        <v>2026-04</v>
      </c>
    </row>
    <row r="1255" spans="1:6" ht="130.9" customHeight="1">
      <c r="A1255" s="39" t="s">
        <v>1892</v>
      </c>
      <c r="C1255" s="94">
        <v>180</v>
      </c>
      <c r="F1255" s="94">
        <f>C1255</f>
        <v>180</v>
      </c>
    </row>
    <row r="1256" spans="1:6">
      <c r="A1256" s="39" t="s">
        <v>1892</v>
      </c>
      <c r="C1256" s="96"/>
      <c r="F1256" s="96"/>
    </row>
    <row r="1257" spans="1:6" ht="17.25">
      <c r="A1257" s="39" t="s">
        <v>1892</v>
      </c>
      <c r="C1257" s="97" t="s">
        <v>877</v>
      </c>
      <c r="F1257" s="97" t="str">
        <f>C1257</f>
        <v>AU29-000004-11-P-KIT STEP LARGE AU29-B</v>
      </c>
    </row>
    <row r="1258" spans="1:6">
      <c r="A1258" s="39" t="s">
        <v>1892</v>
      </c>
      <c r="C1258" s="96"/>
      <c r="F1258" s="96"/>
    </row>
    <row r="1259" spans="1:6" ht="55.5">
      <c r="A1259" s="39" t="s">
        <v>1892</v>
      </c>
      <c r="C1259" s="98" t="s">
        <v>2500</v>
      </c>
      <c r="F1259" s="98" t="str">
        <f>C1259</f>
        <v>JJFK25008899-4/10</v>
      </c>
    </row>
    <row r="1260" spans="1:6" ht="24.6" customHeight="1">
      <c r="A1260" s="39" t="s">
        <v>1892</v>
      </c>
    </row>
    <row r="1261" spans="1:6" ht="24.6" customHeight="1">
      <c r="A1261" s="39" t="s">
        <v>1900</v>
      </c>
      <c r="C1261" s="93" t="s">
        <v>1953</v>
      </c>
      <c r="F1261" s="93" t="str">
        <f>C1261</f>
        <v>2026-04</v>
      </c>
    </row>
    <row r="1262" spans="1:6" ht="130.9" customHeight="1">
      <c r="A1262" s="39" t="s">
        <v>1899</v>
      </c>
      <c r="C1262" s="94">
        <v>181</v>
      </c>
      <c r="D1262" s="95"/>
      <c r="E1262" s="95"/>
      <c r="F1262" s="94">
        <f>C1262</f>
        <v>181</v>
      </c>
    </row>
    <row r="1263" spans="1:6">
      <c r="A1263" s="39" t="s">
        <v>1899</v>
      </c>
      <c r="C1263" s="96"/>
      <c r="F1263" s="96"/>
    </row>
    <row r="1264" spans="1:6" ht="17.25">
      <c r="A1264" s="39" t="s">
        <v>1899</v>
      </c>
      <c r="C1264" s="97" t="s">
        <v>877</v>
      </c>
      <c r="F1264" s="97" t="str">
        <f>C1264</f>
        <v>AU29-000004-11-P-KIT STEP LARGE AU29-B</v>
      </c>
    </row>
    <row r="1265" spans="1:6">
      <c r="A1265" s="39" t="s">
        <v>1899</v>
      </c>
      <c r="C1265" s="96"/>
      <c r="F1265" s="96"/>
    </row>
    <row r="1266" spans="1:6" ht="55.5">
      <c r="A1266" s="39" t="s">
        <v>1899</v>
      </c>
      <c r="C1266" s="98" t="s">
        <v>2502</v>
      </c>
      <c r="F1266" s="98" t="str">
        <f>C1266</f>
        <v>JJFK25008899-5/10</v>
      </c>
    </row>
    <row r="1267" spans="1:6" ht="24" customHeight="1">
      <c r="A1267" s="39" t="s">
        <v>1899</v>
      </c>
    </row>
    <row r="1268" spans="1:6" ht="25.15" customHeight="1">
      <c r="A1268" s="39" t="s">
        <v>1899</v>
      </c>
      <c r="C1268" s="93" t="s">
        <v>1953</v>
      </c>
      <c r="F1268" s="93" t="str">
        <f>C1268</f>
        <v>2026-04</v>
      </c>
    </row>
    <row r="1269" spans="1:6" ht="130.9" customHeight="1">
      <c r="A1269" s="39" t="s">
        <v>1899</v>
      </c>
      <c r="C1269" s="94">
        <v>182</v>
      </c>
      <c r="F1269" s="94">
        <f>C1269</f>
        <v>182</v>
      </c>
    </row>
    <row r="1270" spans="1:6">
      <c r="A1270" s="39" t="s">
        <v>1899</v>
      </c>
      <c r="C1270" s="96"/>
      <c r="F1270" s="96"/>
    </row>
    <row r="1271" spans="1:6" ht="17.25">
      <c r="A1271" s="39" t="s">
        <v>1899</v>
      </c>
      <c r="C1271" s="97" t="s">
        <v>877</v>
      </c>
      <c r="F1271" s="97" t="str">
        <f>C1271</f>
        <v>AU29-000004-11-P-KIT STEP LARGE AU29-B</v>
      </c>
    </row>
    <row r="1272" spans="1:6">
      <c r="A1272" s="39" t="s">
        <v>1899</v>
      </c>
      <c r="C1272" s="96"/>
      <c r="F1272" s="96"/>
    </row>
    <row r="1273" spans="1:6" ht="55.5">
      <c r="A1273" s="39" t="s">
        <v>1899</v>
      </c>
      <c r="C1273" s="98" t="s">
        <v>2503</v>
      </c>
      <c r="F1273" s="98" t="str">
        <f>C1273</f>
        <v>JJFK25008899-6/10</v>
      </c>
    </row>
    <row r="1274" spans="1:6" ht="24.6" customHeight="1">
      <c r="A1274" s="39" t="s">
        <v>1899</v>
      </c>
    </row>
    <row r="1275" spans="1:6" ht="24.6" customHeight="1">
      <c r="A1275" s="39" t="s">
        <v>1902</v>
      </c>
      <c r="C1275" s="93" t="s">
        <v>1953</v>
      </c>
      <c r="F1275" s="93" t="str">
        <f>C1275</f>
        <v>2026-04</v>
      </c>
    </row>
    <row r="1276" spans="1:6" ht="130.9" customHeight="1">
      <c r="A1276" s="39" t="s">
        <v>1901</v>
      </c>
      <c r="C1276" s="94">
        <v>183</v>
      </c>
      <c r="D1276" s="95"/>
      <c r="E1276" s="95"/>
      <c r="F1276" s="94">
        <f>C1276</f>
        <v>183</v>
      </c>
    </row>
    <row r="1277" spans="1:6">
      <c r="A1277" s="39" t="s">
        <v>1901</v>
      </c>
      <c r="C1277" s="96"/>
      <c r="F1277" s="96"/>
    </row>
    <row r="1278" spans="1:6" ht="17.25">
      <c r="A1278" s="39" t="s">
        <v>1901</v>
      </c>
      <c r="C1278" s="97" t="s">
        <v>877</v>
      </c>
      <c r="F1278" s="97" t="str">
        <f>C1278</f>
        <v>AU29-000004-11-P-KIT STEP LARGE AU29-B</v>
      </c>
    </row>
    <row r="1279" spans="1:6">
      <c r="A1279" s="39" t="s">
        <v>1901</v>
      </c>
      <c r="C1279" s="96"/>
      <c r="F1279" s="96"/>
    </row>
    <row r="1280" spans="1:6" ht="55.5">
      <c r="A1280" s="39" t="s">
        <v>1901</v>
      </c>
      <c r="C1280" s="98" t="s">
        <v>2504</v>
      </c>
      <c r="F1280" s="98" t="str">
        <f>C1280</f>
        <v>JJFK25008899-7/10</v>
      </c>
    </row>
    <row r="1281" spans="1:6" ht="24" customHeight="1">
      <c r="A1281" s="39" t="s">
        <v>1901</v>
      </c>
    </row>
    <row r="1282" spans="1:6" ht="25.15" customHeight="1">
      <c r="A1282" s="39" t="s">
        <v>1901</v>
      </c>
      <c r="C1282" s="93" t="s">
        <v>1953</v>
      </c>
      <c r="F1282" s="93" t="str">
        <f>C1282</f>
        <v>2026-04</v>
      </c>
    </row>
    <row r="1283" spans="1:6" ht="130.9" customHeight="1">
      <c r="A1283" s="39" t="s">
        <v>1901</v>
      </c>
      <c r="C1283" s="94">
        <v>184</v>
      </c>
      <c r="F1283" s="94">
        <f>C1283</f>
        <v>184</v>
      </c>
    </row>
    <row r="1284" spans="1:6">
      <c r="A1284" s="39" t="s">
        <v>1901</v>
      </c>
      <c r="C1284" s="96"/>
      <c r="F1284" s="96"/>
    </row>
    <row r="1285" spans="1:6" ht="17.25">
      <c r="A1285" s="39" t="s">
        <v>1901</v>
      </c>
      <c r="C1285" s="97" t="s">
        <v>877</v>
      </c>
      <c r="F1285" s="97" t="str">
        <f>C1285</f>
        <v>AU29-000004-11-P-KIT STEP LARGE AU29-B</v>
      </c>
    </row>
    <row r="1286" spans="1:6">
      <c r="A1286" s="39" t="s">
        <v>1901</v>
      </c>
      <c r="C1286" s="96"/>
      <c r="F1286" s="96"/>
    </row>
    <row r="1287" spans="1:6" ht="55.5">
      <c r="A1287" s="39" t="s">
        <v>1901</v>
      </c>
      <c r="C1287" s="98" t="s">
        <v>2505</v>
      </c>
      <c r="F1287" s="98" t="str">
        <f>C1287</f>
        <v>JJFK25008899-8/10</v>
      </c>
    </row>
    <row r="1288" spans="1:6" ht="24.6" customHeight="1">
      <c r="A1288" s="39" t="s">
        <v>1901</v>
      </c>
    </row>
    <row r="1289" spans="1:6" ht="24.6" customHeight="1">
      <c r="A1289" s="39" t="s">
        <v>1915</v>
      </c>
      <c r="C1289" s="93" t="s">
        <v>1953</v>
      </c>
      <c r="F1289" s="93" t="str">
        <f>C1289</f>
        <v>2026-04</v>
      </c>
    </row>
    <row r="1290" spans="1:6" ht="130.9" customHeight="1">
      <c r="A1290" s="39" t="s">
        <v>1914</v>
      </c>
      <c r="C1290" s="94">
        <v>185</v>
      </c>
      <c r="D1290" s="95"/>
      <c r="E1290" s="95"/>
      <c r="F1290" s="94">
        <f>C1290</f>
        <v>185</v>
      </c>
    </row>
    <row r="1291" spans="1:6">
      <c r="A1291" s="39" t="s">
        <v>1914</v>
      </c>
      <c r="C1291" s="96"/>
      <c r="F1291" s="96"/>
    </row>
    <row r="1292" spans="1:6" ht="17.25">
      <c r="A1292" s="39" t="s">
        <v>1914</v>
      </c>
      <c r="C1292" s="97" t="s">
        <v>877</v>
      </c>
      <c r="F1292" s="97" t="str">
        <f>C1292</f>
        <v>AU29-000004-11-P-KIT STEP LARGE AU29-B</v>
      </c>
    </row>
    <row r="1293" spans="1:6">
      <c r="A1293" s="39" t="s">
        <v>1914</v>
      </c>
      <c r="C1293" s="96"/>
      <c r="F1293" s="96"/>
    </row>
    <row r="1294" spans="1:6" ht="55.5">
      <c r="A1294" s="39" t="s">
        <v>1914</v>
      </c>
      <c r="C1294" s="98" t="s">
        <v>2506</v>
      </c>
      <c r="F1294" s="98" t="str">
        <f>C1294</f>
        <v>JJFK25008899-9/10</v>
      </c>
    </row>
    <row r="1295" spans="1:6" ht="24" customHeight="1">
      <c r="A1295" s="39" t="s">
        <v>1914</v>
      </c>
    </row>
    <row r="1296" spans="1:6" ht="25.15" customHeight="1">
      <c r="A1296" s="39" t="s">
        <v>1914</v>
      </c>
      <c r="C1296" s="93" t="s">
        <v>1953</v>
      </c>
      <c r="F1296" s="93" t="str">
        <f>C1296</f>
        <v>2026-04</v>
      </c>
    </row>
    <row r="1297" spans="1:6" ht="130.9" customHeight="1">
      <c r="A1297" s="39" t="s">
        <v>1914</v>
      </c>
      <c r="C1297" s="94">
        <v>186</v>
      </c>
      <c r="F1297" s="94">
        <f>C1297</f>
        <v>186</v>
      </c>
    </row>
    <row r="1298" spans="1:6">
      <c r="A1298" s="39" t="s">
        <v>1914</v>
      </c>
      <c r="C1298" s="96"/>
      <c r="F1298" s="96"/>
    </row>
    <row r="1299" spans="1:6" ht="17.25">
      <c r="A1299" s="39" t="s">
        <v>1914</v>
      </c>
      <c r="C1299" s="97" t="s">
        <v>877</v>
      </c>
      <c r="F1299" s="97" t="str">
        <f>C1299</f>
        <v>AU29-000004-11-P-KIT STEP LARGE AU29-B</v>
      </c>
    </row>
    <row r="1300" spans="1:6">
      <c r="A1300" s="39" t="s">
        <v>1914</v>
      </c>
      <c r="C1300" s="96"/>
      <c r="F1300" s="96"/>
    </row>
    <row r="1301" spans="1:6" ht="55.5">
      <c r="A1301" s="39" t="s">
        <v>1914</v>
      </c>
      <c r="C1301" s="98" t="s">
        <v>2507</v>
      </c>
      <c r="F1301" s="98" t="str">
        <f>C1301</f>
        <v>JJFK25008899-10/10</v>
      </c>
    </row>
    <row r="1302" spans="1:6" ht="24.6" customHeight="1">
      <c r="A1302" s="39" t="s">
        <v>1914</v>
      </c>
    </row>
    <row r="1303" spans="1:6" ht="24.6" customHeight="1">
      <c r="A1303" s="39" t="s">
        <v>1917</v>
      </c>
      <c r="C1303" s="93" t="s">
        <v>1953</v>
      </c>
      <c r="F1303" s="93" t="str">
        <f>C1303</f>
        <v>2026-04</v>
      </c>
    </row>
    <row r="1304" spans="1:6" ht="130.9" customHeight="1">
      <c r="A1304" s="39" t="s">
        <v>1916</v>
      </c>
      <c r="C1304" s="94">
        <v>187</v>
      </c>
      <c r="D1304" s="95"/>
      <c r="E1304" s="95"/>
      <c r="F1304" s="94">
        <f>C1304</f>
        <v>187</v>
      </c>
    </row>
    <row r="1305" spans="1:6">
      <c r="A1305" s="39" t="s">
        <v>1916</v>
      </c>
      <c r="C1305" s="96"/>
      <c r="F1305" s="96"/>
    </row>
    <row r="1306" spans="1:6" ht="17.25">
      <c r="A1306" s="39" t="s">
        <v>1916</v>
      </c>
      <c r="C1306" s="97" t="s">
        <v>1104</v>
      </c>
      <c r="F1306" s="97" t="str">
        <f>C1306</f>
        <v>AU29-000003-13-P-KIT TOP,RACK CS2007</v>
      </c>
    </row>
    <row r="1307" spans="1:6">
      <c r="A1307" s="39" t="s">
        <v>1916</v>
      </c>
      <c r="C1307" s="96"/>
      <c r="F1307" s="96"/>
    </row>
    <row r="1308" spans="1:6" ht="55.5">
      <c r="A1308" s="39" t="s">
        <v>1916</v>
      </c>
      <c r="C1308" s="98" t="s">
        <v>2508</v>
      </c>
      <c r="F1308" s="98" t="str">
        <f>C1308</f>
        <v>JJFK25008893-1/10</v>
      </c>
    </row>
    <row r="1309" spans="1:6" ht="24" customHeight="1">
      <c r="A1309" s="39" t="s">
        <v>1916</v>
      </c>
    </row>
    <row r="1310" spans="1:6" ht="25.15" customHeight="1">
      <c r="A1310" s="39" t="s">
        <v>1916</v>
      </c>
      <c r="C1310" s="93" t="s">
        <v>1953</v>
      </c>
      <c r="F1310" s="93" t="str">
        <f>C1310</f>
        <v>2026-04</v>
      </c>
    </row>
    <row r="1311" spans="1:6" ht="130.9" customHeight="1">
      <c r="A1311" s="39" t="s">
        <v>1916</v>
      </c>
      <c r="C1311" s="94">
        <v>188</v>
      </c>
      <c r="F1311" s="94">
        <f>C1311</f>
        <v>188</v>
      </c>
    </row>
    <row r="1312" spans="1:6">
      <c r="A1312" s="39" t="s">
        <v>1916</v>
      </c>
      <c r="C1312" s="96"/>
      <c r="F1312" s="96"/>
    </row>
    <row r="1313" spans="1:6" ht="17.25">
      <c r="A1313" s="39" t="s">
        <v>1916</v>
      </c>
      <c r="C1313" s="97" t="s">
        <v>1104</v>
      </c>
      <c r="F1313" s="97" t="str">
        <f>C1313</f>
        <v>AU29-000003-13-P-KIT TOP,RACK CS2007</v>
      </c>
    </row>
    <row r="1314" spans="1:6">
      <c r="A1314" s="39" t="s">
        <v>1916</v>
      </c>
      <c r="C1314" s="96"/>
      <c r="F1314" s="96"/>
    </row>
    <row r="1315" spans="1:6" ht="55.5">
      <c r="A1315" s="39" t="s">
        <v>1916</v>
      </c>
      <c r="C1315" s="98" t="s">
        <v>2509</v>
      </c>
      <c r="F1315" s="98" t="str">
        <f>C1315</f>
        <v>JJFK25008893-2/10</v>
      </c>
    </row>
    <row r="1316" spans="1:6" ht="24.6" customHeight="1">
      <c r="A1316" s="39" t="s">
        <v>1916</v>
      </c>
    </row>
    <row r="1317" spans="1:6" ht="24.6" customHeight="1">
      <c r="A1317" s="39" t="s">
        <v>1921</v>
      </c>
      <c r="C1317" s="93" t="s">
        <v>1953</v>
      </c>
      <c r="F1317" s="93" t="str">
        <f>C1317</f>
        <v>2026-04</v>
      </c>
    </row>
    <row r="1318" spans="1:6" ht="130.9" customHeight="1">
      <c r="A1318" s="39" t="s">
        <v>1920</v>
      </c>
      <c r="C1318" s="94">
        <v>189</v>
      </c>
      <c r="D1318" s="95"/>
      <c r="E1318" s="95"/>
      <c r="F1318" s="94">
        <f>C1318</f>
        <v>189</v>
      </c>
    </row>
    <row r="1319" spans="1:6">
      <c r="A1319" s="39" t="s">
        <v>1920</v>
      </c>
      <c r="C1319" s="96"/>
      <c r="F1319" s="96"/>
    </row>
    <row r="1320" spans="1:6" ht="17.25">
      <c r="A1320" s="39" t="s">
        <v>1920</v>
      </c>
      <c r="C1320" s="97" t="s">
        <v>1104</v>
      </c>
      <c r="F1320" s="97" t="str">
        <f>C1320</f>
        <v>AU29-000003-13-P-KIT TOP,RACK CS2007</v>
      </c>
    </row>
    <row r="1321" spans="1:6">
      <c r="A1321" s="39" t="s">
        <v>1920</v>
      </c>
      <c r="C1321" s="96"/>
      <c r="F1321" s="96"/>
    </row>
    <row r="1322" spans="1:6" ht="55.5">
      <c r="A1322" s="39" t="s">
        <v>1920</v>
      </c>
      <c r="C1322" s="98" t="s">
        <v>2510</v>
      </c>
      <c r="F1322" s="98" t="str">
        <f>C1322</f>
        <v>JJFK25008893-3/10</v>
      </c>
    </row>
    <row r="1323" spans="1:6" ht="24" customHeight="1">
      <c r="A1323" s="39" t="s">
        <v>1920</v>
      </c>
    </row>
    <row r="1324" spans="1:6" ht="25.15" customHeight="1">
      <c r="A1324" s="39" t="s">
        <v>1920</v>
      </c>
      <c r="C1324" s="93" t="s">
        <v>1953</v>
      </c>
      <c r="F1324" s="93" t="str">
        <f>C1324</f>
        <v>2026-04</v>
      </c>
    </row>
    <row r="1325" spans="1:6" ht="130.9" customHeight="1">
      <c r="A1325" s="39" t="s">
        <v>1920</v>
      </c>
      <c r="C1325" s="94">
        <v>190</v>
      </c>
      <c r="F1325" s="94">
        <f>C1325</f>
        <v>190</v>
      </c>
    </row>
    <row r="1326" spans="1:6">
      <c r="A1326" s="39" t="s">
        <v>1920</v>
      </c>
      <c r="C1326" s="96"/>
      <c r="F1326" s="96"/>
    </row>
    <row r="1327" spans="1:6" ht="17.25">
      <c r="A1327" s="39" t="s">
        <v>1920</v>
      </c>
      <c r="C1327" s="97" t="s">
        <v>1104</v>
      </c>
      <c r="F1327" s="97" t="str">
        <f>C1327</f>
        <v>AU29-000003-13-P-KIT TOP,RACK CS2007</v>
      </c>
    </row>
    <row r="1328" spans="1:6">
      <c r="A1328" s="39" t="s">
        <v>1920</v>
      </c>
      <c r="C1328" s="96"/>
      <c r="F1328" s="96"/>
    </row>
    <row r="1329" spans="1:6" ht="55.5">
      <c r="A1329" s="39" t="s">
        <v>1920</v>
      </c>
      <c r="C1329" s="98" t="s">
        <v>2511</v>
      </c>
      <c r="F1329" s="98" t="str">
        <f>C1329</f>
        <v>JJFK25008893-4/10</v>
      </c>
    </row>
    <row r="1330" spans="1:6" ht="24.6" customHeight="1">
      <c r="A1330" s="39" t="s">
        <v>1920</v>
      </c>
    </row>
    <row r="1331" spans="1:6" ht="24.6" customHeight="1">
      <c r="A1331" s="39" t="s">
        <v>1924</v>
      </c>
      <c r="C1331" s="93" t="s">
        <v>1953</v>
      </c>
      <c r="F1331" s="93" t="str">
        <f>C1331</f>
        <v>2026-04</v>
      </c>
    </row>
    <row r="1332" spans="1:6" ht="130.9" customHeight="1">
      <c r="A1332" s="39" t="s">
        <v>1923</v>
      </c>
      <c r="C1332" s="94">
        <v>191</v>
      </c>
      <c r="D1332" s="95"/>
      <c r="E1332" s="95"/>
      <c r="F1332" s="94">
        <f>C1332</f>
        <v>191</v>
      </c>
    </row>
    <row r="1333" spans="1:6">
      <c r="A1333" s="39" t="s">
        <v>1923</v>
      </c>
      <c r="C1333" s="96"/>
      <c r="F1333" s="96"/>
    </row>
    <row r="1334" spans="1:6" ht="17.25">
      <c r="A1334" s="39" t="s">
        <v>1923</v>
      </c>
      <c r="C1334" s="97" t="s">
        <v>1104</v>
      </c>
      <c r="F1334" s="97" t="str">
        <f>C1334</f>
        <v>AU29-000003-13-P-KIT TOP,RACK CS2007</v>
      </c>
    </row>
    <row r="1335" spans="1:6">
      <c r="A1335" s="39" t="s">
        <v>1923</v>
      </c>
      <c r="C1335" s="96"/>
      <c r="F1335" s="96"/>
    </row>
    <row r="1336" spans="1:6" ht="55.5">
      <c r="A1336" s="39" t="s">
        <v>1923</v>
      </c>
      <c r="C1336" s="98" t="s">
        <v>2512</v>
      </c>
      <c r="F1336" s="98" t="str">
        <f>C1336</f>
        <v>JJFK25008893-5/10</v>
      </c>
    </row>
    <row r="1337" spans="1:6" ht="24" customHeight="1">
      <c r="A1337" s="39" t="s">
        <v>1923</v>
      </c>
    </row>
    <row r="1338" spans="1:6" ht="25.15" customHeight="1">
      <c r="A1338" s="39" t="s">
        <v>1923</v>
      </c>
      <c r="C1338" s="93" t="s">
        <v>1953</v>
      </c>
      <c r="F1338" s="93" t="str">
        <f>C1338</f>
        <v>2026-04</v>
      </c>
    </row>
    <row r="1339" spans="1:6" ht="130.9" customHeight="1">
      <c r="A1339" s="39" t="s">
        <v>1923</v>
      </c>
      <c r="C1339" s="94">
        <v>192</v>
      </c>
      <c r="F1339" s="94">
        <f>C1339</f>
        <v>192</v>
      </c>
    </row>
    <row r="1340" spans="1:6">
      <c r="A1340" s="39" t="s">
        <v>1923</v>
      </c>
      <c r="C1340" s="96"/>
      <c r="F1340" s="96"/>
    </row>
    <row r="1341" spans="1:6" ht="17.25">
      <c r="A1341" s="39" t="s">
        <v>1923</v>
      </c>
      <c r="C1341" s="97" t="s">
        <v>1104</v>
      </c>
      <c r="F1341" s="97" t="str">
        <f>C1341</f>
        <v>AU29-000003-13-P-KIT TOP,RACK CS2007</v>
      </c>
    </row>
    <row r="1342" spans="1:6">
      <c r="A1342" s="39" t="s">
        <v>1923</v>
      </c>
      <c r="C1342" s="96"/>
      <c r="F1342" s="96"/>
    </row>
    <row r="1343" spans="1:6" ht="55.5">
      <c r="A1343" s="39" t="s">
        <v>1923</v>
      </c>
      <c r="C1343" s="98" t="s">
        <v>2513</v>
      </c>
      <c r="F1343" s="98" t="str">
        <f>C1343</f>
        <v>JJFK25008893-6/10</v>
      </c>
    </row>
    <row r="1344" spans="1:6" ht="24.6" customHeight="1">
      <c r="A1344" s="39" t="s">
        <v>1923</v>
      </c>
    </row>
    <row r="1345" spans="1:6" ht="24.6" customHeight="1">
      <c r="A1345" s="39" t="s">
        <v>1933</v>
      </c>
      <c r="C1345" s="93" t="s">
        <v>1953</v>
      </c>
      <c r="F1345" s="93" t="str">
        <f>C1345</f>
        <v>2026-04</v>
      </c>
    </row>
    <row r="1346" spans="1:6" ht="130.9" customHeight="1">
      <c r="A1346" s="39" t="s">
        <v>1932</v>
      </c>
      <c r="C1346" s="94">
        <v>193</v>
      </c>
      <c r="D1346" s="95"/>
      <c r="E1346" s="95"/>
      <c r="F1346" s="94">
        <f>C1346</f>
        <v>193</v>
      </c>
    </row>
    <row r="1347" spans="1:6">
      <c r="A1347" s="39" t="s">
        <v>1932</v>
      </c>
      <c r="C1347" s="96"/>
      <c r="F1347" s="96"/>
    </row>
    <row r="1348" spans="1:6" ht="17.25">
      <c r="A1348" s="39" t="s">
        <v>1932</v>
      </c>
      <c r="C1348" s="97" t="s">
        <v>1104</v>
      </c>
      <c r="F1348" s="97" t="str">
        <f>C1348</f>
        <v>AU29-000003-13-P-KIT TOP,RACK CS2007</v>
      </c>
    </row>
    <row r="1349" spans="1:6">
      <c r="A1349" s="39" t="s">
        <v>1932</v>
      </c>
      <c r="C1349" s="96"/>
      <c r="F1349" s="96"/>
    </row>
    <row r="1350" spans="1:6" ht="55.5">
      <c r="A1350" s="39" t="s">
        <v>1932</v>
      </c>
      <c r="C1350" s="98" t="s">
        <v>2514</v>
      </c>
      <c r="F1350" s="98" t="str">
        <f>C1350</f>
        <v>JJFK25008893-7/10</v>
      </c>
    </row>
    <row r="1351" spans="1:6" ht="24" customHeight="1">
      <c r="A1351" s="39" t="s">
        <v>1932</v>
      </c>
    </row>
    <row r="1352" spans="1:6" ht="25.15" customHeight="1">
      <c r="A1352" s="39" t="s">
        <v>1932</v>
      </c>
      <c r="C1352" s="93" t="s">
        <v>1953</v>
      </c>
      <c r="F1352" s="93" t="str">
        <f>C1352</f>
        <v>2026-04</v>
      </c>
    </row>
    <row r="1353" spans="1:6" ht="130.9" customHeight="1">
      <c r="A1353" s="39" t="s">
        <v>1932</v>
      </c>
      <c r="C1353" s="94">
        <v>194</v>
      </c>
      <c r="F1353" s="94">
        <f>C1353</f>
        <v>194</v>
      </c>
    </row>
    <row r="1354" spans="1:6">
      <c r="A1354" s="39" t="s">
        <v>1932</v>
      </c>
      <c r="C1354" s="96"/>
      <c r="F1354" s="96"/>
    </row>
    <row r="1355" spans="1:6" ht="17.25">
      <c r="A1355" s="39" t="s">
        <v>1932</v>
      </c>
      <c r="C1355" s="97" t="s">
        <v>1104</v>
      </c>
      <c r="F1355" s="97" t="str">
        <f>C1355</f>
        <v>AU29-000003-13-P-KIT TOP,RACK CS2007</v>
      </c>
    </row>
    <row r="1356" spans="1:6">
      <c r="A1356" s="39" t="s">
        <v>1932</v>
      </c>
      <c r="C1356" s="96"/>
      <c r="F1356" s="96"/>
    </row>
    <row r="1357" spans="1:6" ht="55.5">
      <c r="A1357" s="39" t="s">
        <v>1932</v>
      </c>
      <c r="C1357" s="98" t="s">
        <v>2515</v>
      </c>
      <c r="F1357" s="98" t="str">
        <f>C1357</f>
        <v>JJFK25008893-8/10</v>
      </c>
    </row>
    <row r="1358" spans="1:6" ht="24.6" customHeight="1">
      <c r="A1358" s="39" t="s">
        <v>1932</v>
      </c>
    </row>
    <row r="1359" spans="1:6" ht="24.6" customHeight="1">
      <c r="A1359" s="39" t="s">
        <v>1935</v>
      </c>
      <c r="C1359" s="93" t="s">
        <v>1953</v>
      </c>
      <c r="F1359" s="93" t="str">
        <f>C1359</f>
        <v>2026-04</v>
      </c>
    </row>
    <row r="1360" spans="1:6" ht="130.9" customHeight="1">
      <c r="A1360" s="39" t="s">
        <v>1934</v>
      </c>
      <c r="C1360" s="94">
        <v>195</v>
      </c>
      <c r="D1360" s="95"/>
      <c r="E1360" s="95"/>
      <c r="F1360" s="94">
        <f>C1360</f>
        <v>195</v>
      </c>
    </row>
    <row r="1361" spans="1:6">
      <c r="A1361" s="39" t="s">
        <v>1934</v>
      </c>
      <c r="C1361" s="96"/>
      <c r="F1361" s="96"/>
    </row>
    <row r="1362" spans="1:6" ht="17.25">
      <c r="A1362" s="39" t="s">
        <v>1934</v>
      </c>
      <c r="C1362" s="97" t="s">
        <v>1076</v>
      </c>
      <c r="F1362" s="97" t="str">
        <f>C1362</f>
        <v>AU29-000003-13-P-KIT TOP,RACK CS2007</v>
      </c>
    </row>
    <row r="1363" spans="1:6">
      <c r="A1363" s="39" t="s">
        <v>1934</v>
      </c>
      <c r="C1363" s="96"/>
      <c r="F1363" s="96"/>
    </row>
    <row r="1364" spans="1:6" ht="55.5">
      <c r="A1364" s="39" t="s">
        <v>1934</v>
      </c>
      <c r="C1364" s="98" t="s">
        <v>2516</v>
      </c>
      <c r="F1364" s="98" t="str">
        <f>C1364</f>
        <v>JJFK25008893-9/10</v>
      </c>
    </row>
    <row r="1365" spans="1:6" ht="24" customHeight="1">
      <c r="A1365" s="39" t="s">
        <v>1934</v>
      </c>
    </row>
    <row r="1366" spans="1:6" ht="25.15" customHeight="1">
      <c r="A1366" s="39" t="s">
        <v>1934</v>
      </c>
      <c r="C1366" s="93" t="s">
        <v>1953</v>
      </c>
      <c r="F1366" s="93" t="str">
        <f>C1366</f>
        <v>2026-04</v>
      </c>
    </row>
    <row r="1367" spans="1:6" ht="130.9" customHeight="1">
      <c r="A1367" s="39" t="s">
        <v>1934</v>
      </c>
      <c r="C1367" s="94">
        <v>196</v>
      </c>
      <c r="F1367" s="94">
        <f>C1367</f>
        <v>196</v>
      </c>
    </row>
    <row r="1368" spans="1:6">
      <c r="A1368" s="39" t="s">
        <v>1934</v>
      </c>
      <c r="C1368" s="96"/>
      <c r="F1368" s="96"/>
    </row>
    <row r="1369" spans="1:6" ht="17.25">
      <c r="A1369" s="39" t="s">
        <v>1934</v>
      </c>
      <c r="C1369" s="97" t="s">
        <v>1076</v>
      </c>
      <c r="F1369" s="97" t="str">
        <f>C1369</f>
        <v>AU29-000003-13-P-KIT TOP,RACK CS2007</v>
      </c>
    </row>
    <row r="1370" spans="1:6">
      <c r="A1370" s="39" t="s">
        <v>1934</v>
      </c>
      <c r="C1370" s="96"/>
      <c r="F1370" s="96"/>
    </row>
    <row r="1371" spans="1:6" ht="55.5">
      <c r="A1371" s="39" t="s">
        <v>1934</v>
      </c>
      <c r="C1371" s="98" t="s">
        <v>2517</v>
      </c>
      <c r="F1371" s="98" t="str">
        <f>C1371</f>
        <v>JJFK25008893-10/10</v>
      </c>
    </row>
    <row r="1372" spans="1:6" ht="24.6" customHeight="1">
      <c r="A1372" s="39" t="s">
        <v>1934</v>
      </c>
    </row>
    <row r="1373" spans="1:6" ht="24.6" customHeight="1">
      <c r="A1373" s="39" t="s">
        <v>1939</v>
      </c>
      <c r="C1373" s="93" t="s">
        <v>1953</v>
      </c>
      <c r="F1373" s="93" t="str">
        <f>C1373</f>
        <v>2026-04</v>
      </c>
    </row>
    <row r="1374" spans="1:6" ht="130.9" customHeight="1">
      <c r="A1374" s="39" t="s">
        <v>1938</v>
      </c>
      <c r="C1374" s="94">
        <v>197</v>
      </c>
      <c r="D1374" s="95"/>
      <c r="E1374" s="95"/>
      <c r="F1374" s="94">
        <f>C1374</f>
        <v>197</v>
      </c>
    </row>
    <row r="1375" spans="1:6">
      <c r="A1375" s="39" t="s">
        <v>1938</v>
      </c>
      <c r="C1375" s="96"/>
      <c r="F1375" s="96"/>
    </row>
    <row r="1376" spans="1:6" ht="17.25">
      <c r="A1376" s="39" t="s">
        <v>1938</v>
      </c>
      <c r="C1376" s="97" t="s">
        <v>682</v>
      </c>
      <c r="F1376" s="97" t="str">
        <f>C1376</f>
        <v>5U80-000224-11-P-KIT LLM1-SIDE STEP 4LP</v>
      </c>
    </row>
    <row r="1377" spans="1:6">
      <c r="A1377" s="39" t="s">
        <v>1938</v>
      </c>
      <c r="C1377" s="96"/>
      <c r="F1377" s="96"/>
    </row>
    <row r="1378" spans="1:6" ht="55.5">
      <c r="A1378" s="39" t="s">
        <v>1938</v>
      </c>
      <c r="C1378" s="98" t="s">
        <v>2518</v>
      </c>
      <c r="F1378" s="98" t="str">
        <f>C1378</f>
        <v>JJFK25008891-1/2</v>
      </c>
    </row>
    <row r="1379" spans="1:6" ht="24" customHeight="1">
      <c r="A1379" s="39" t="s">
        <v>1938</v>
      </c>
    </row>
    <row r="1380" spans="1:6" ht="25.15" customHeight="1">
      <c r="A1380" s="39" t="s">
        <v>1938</v>
      </c>
      <c r="C1380" s="93" t="s">
        <v>1953</v>
      </c>
      <c r="F1380" s="93" t="str">
        <f>C1380</f>
        <v>2026-04</v>
      </c>
    </row>
    <row r="1381" spans="1:6" ht="130.9" customHeight="1">
      <c r="A1381" s="39" t="s">
        <v>1938</v>
      </c>
      <c r="C1381" s="94">
        <v>198</v>
      </c>
      <c r="F1381" s="94">
        <f>C1381</f>
        <v>198</v>
      </c>
    </row>
    <row r="1382" spans="1:6">
      <c r="A1382" s="39" t="s">
        <v>1938</v>
      </c>
      <c r="C1382" s="96"/>
      <c r="F1382" s="96"/>
    </row>
    <row r="1383" spans="1:6" ht="17.25">
      <c r="A1383" s="39" t="s">
        <v>1938</v>
      </c>
      <c r="C1383" s="97" t="s">
        <v>625</v>
      </c>
      <c r="F1383" s="97" t="str">
        <f>C1383</f>
        <v>5U80-000224-11-P-KIT LLM1-SIDE STEP 4LP</v>
      </c>
    </row>
    <row r="1384" spans="1:6">
      <c r="A1384" s="39" t="s">
        <v>1938</v>
      </c>
      <c r="C1384" s="96"/>
      <c r="F1384" s="96"/>
    </row>
    <row r="1385" spans="1:6" ht="55.5">
      <c r="A1385" s="39" t="s">
        <v>1938</v>
      </c>
      <c r="C1385" s="98" t="s">
        <v>2519</v>
      </c>
      <c r="F1385" s="98" t="str">
        <f>C1385</f>
        <v>JJFK25008891-2/2</v>
      </c>
    </row>
    <row r="1386" spans="1:6" ht="24.6" customHeight="1">
      <c r="A1386" s="39" t="s">
        <v>1938</v>
      </c>
    </row>
    <row r="1387" spans="1:6" ht="24.6" customHeight="1">
      <c r="A1387" s="39" t="s">
        <v>1943</v>
      </c>
      <c r="C1387" s="93" t="s">
        <v>1953</v>
      </c>
      <c r="F1387" s="93" t="str">
        <f>C1387</f>
        <v>2026-04</v>
      </c>
    </row>
    <row r="1388" spans="1:6" ht="130.9" customHeight="1">
      <c r="A1388" s="39" t="s">
        <v>1942</v>
      </c>
      <c r="C1388" s="94">
        <v>199</v>
      </c>
      <c r="D1388" s="95"/>
      <c r="E1388" s="95"/>
      <c r="F1388" s="94">
        <f>C1388</f>
        <v>199</v>
      </c>
    </row>
    <row r="1389" spans="1:6">
      <c r="A1389" s="39" t="s">
        <v>1942</v>
      </c>
      <c r="C1389" s="96"/>
      <c r="F1389" s="96"/>
    </row>
    <row r="1390" spans="1:6" ht="17.25">
      <c r="A1390" s="39" t="s">
        <v>1942</v>
      </c>
      <c r="C1390" s="97" t="s">
        <v>684</v>
      </c>
      <c r="F1390" s="97" t="str">
        <f>C1390</f>
        <v>5U80-000226-11-P-KIT LLM2-SIDE STEP 4LP</v>
      </c>
    </row>
    <row r="1391" spans="1:6">
      <c r="A1391" s="39" t="s">
        <v>1942</v>
      </c>
      <c r="C1391" s="96"/>
      <c r="F1391" s="96"/>
    </row>
    <row r="1392" spans="1:6" ht="55.5">
      <c r="A1392" s="39" t="s">
        <v>1942</v>
      </c>
      <c r="C1392" s="98" t="s">
        <v>2520</v>
      </c>
      <c r="F1392" s="98" t="str">
        <f>C1392</f>
        <v>JJFK25008892-1/2</v>
      </c>
    </row>
    <row r="1393" spans="1:6" ht="24" customHeight="1">
      <c r="A1393" s="39" t="s">
        <v>1942</v>
      </c>
    </row>
    <row r="1394" spans="1:6" ht="25.15" customHeight="1">
      <c r="A1394" s="39" t="s">
        <v>1942</v>
      </c>
      <c r="C1394" s="93" t="s">
        <v>1953</v>
      </c>
      <c r="F1394" s="93" t="str">
        <f>C1394</f>
        <v>2026-04</v>
      </c>
    </row>
    <row r="1395" spans="1:6" ht="130.9" customHeight="1">
      <c r="A1395" s="39" t="s">
        <v>1942</v>
      </c>
      <c r="C1395" s="94">
        <v>200</v>
      </c>
      <c r="F1395" s="94">
        <f>C1395</f>
        <v>200</v>
      </c>
    </row>
    <row r="1396" spans="1:6">
      <c r="A1396" s="39" t="s">
        <v>1942</v>
      </c>
      <c r="C1396" s="96"/>
      <c r="F1396" s="96"/>
    </row>
    <row r="1397" spans="1:6" ht="17.25">
      <c r="A1397" s="39" t="s">
        <v>1942</v>
      </c>
      <c r="C1397" s="97" t="s">
        <v>628</v>
      </c>
      <c r="F1397" s="97" t="str">
        <f>C1397</f>
        <v>5U80-000226-11-P-KIT LLM2-SIDE STEP 4LP</v>
      </c>
    </row>
    <row r="1398" spans="1:6">
      <c r="A1398" s="39" t="s">
        <v>1942</v>
      </c>
      <c r="C1398" s="96"/>
      <c r="F1398" s="96"/>
    </row>
    <row r="1399" spans="1:6" ht="55.5">
      <c r="A1399" s="39" t="s">
        <v>1942</v>
      </c>
      <c r="C1399" s="98" t="s">
        <v>2521</v>
      </c>
      <c r="F1399" s="98" t="str">
        <f>C1399</f>
        <v>JJFK25008892-2/2</v>
      </c>
    </row>
    <row r="1400" spans="1:6" ht="24.6" customHeight="1">
      <c r="A1400" s="39" t="s">
        <v>1942</v>
      </c>
    </row>
    <row r="1401" spans="1:6" ht="24.6" customHeight="1">
      <c r="A1401" s="39" t="s">
        <v>1947</v>
      </c>
      <c r="C1401" s="93" t="s">
        <v>1953</v>
      </c>
      <c r="F1401" s="93" t="str">
        <f>C1401</f>
        <v>2026-04</v>
      </c>
    </row>
    <row r="1402" spans="1:6" ht="130.9" customHeight="1">
      <c r="A1402" s="39" t="s">
        <v>1946</v>
      </c>
      <c r="C1402" s="94">
        <v>201</v>
      </c>
      <c r="D1402" s="95"/>
      <c r="E1402" s="95"/>
      <c r="F1402" s="94">
        <f>C1402</f>
        <v>201</v>
      </c>
    </row>
    <row r="1403" spans="1:6">
      <c r="A1403" s="39" t="s">
        <v>1946</v>
      </c>
      <c r="C1403" s="96"/>
      <c r="F1403" s="96"/>
    </row>
    <row r="1404" spans="1:6" ht="17.25">
      <c r="A1404" s="39" t="s">
        <v>1946</v>
      </c>
      <c r="C1404" s="97" t="s">
        <v>771</v>
      </c>
      <c r="F1404" s="97" t="str">
        <f>C1404</f>
        <v>5U80-000140-11 Rev C P-KIT TOP PHT</v>
      </c>
    </row>
    <row r="1405" spans="1:6">
      <c r="A1405" s="39" t="s">
        <v>1946</v>
      </c>
      <c r="C1405" s="96"/>
      <c r="F1405" s="96"/>
    </row>
    <row r="1406" spans="1:6" ht="55.5">
      <c r="A1406" s="39" t="s">
        <v>1946</v>
      </c>
      <c r="C1406" s="98" t="s">
        <v>2608</v>
      </c>
      <c r="F1406" s="98" t="str">
        <f>C1406</f>
        <v>JJFK25008896</v>
      </c>
    </row>
    <row r="1407" spans="1:6" ht="24" customHeight="1">
      <c r="A1407" s="39" t="s">
        <v>1946</v>
      </c>
    </row>
    <row r="1408" spans="1:6" ht="25.15" customHeight="1">
      <c r="A1408" s="39" t="s">
        <v>1946</v>
      </c>
      <c r="C1408" s="93" t="s">
        <v>1953</v>
      </c>
      <c r="F1408" s="93" t="str">
        <f>C1408</f>
        <v>2026-04</v>
      </c>
    </row>
    <row r="1409" spans="1:6" ht="130.9" customHeight="1">
      <c r="A1409" s="39" t="s">
        <v>1946</v>
      </c>
      <c r="C1409" s="94">
        <v>202</v>
      </c>
      <c r="F1409" s="94">
        <f>C1409</f>
        <v>202</v>
      </c>
    </row>
    <row r="1410" spans="1:6">
      <c r="A1410" s="39" t="s">
        <v>1946</v>
      </c>
      <c r="C1410" s="96"/>
      <c r="F1410" s="96"/>
    </row>
    <row r="1411" spans="1:6" ht="17.25">
      <c r="A1411" s="39" t="s">
        <v>1946</v>
      </c>
      <c r="C1411" s="97" t="s">
        <v>264</v>
      </c>
      <c r="F1411" s="97" t="str">
        <f>C1411</f>
        <v>5U80-000140-11 Rev C P-KIT TOP PHT</v>
      </c>
    </row>
    <row r="1412" spans="1:6">
      <c r="A1412" s="39" t="s">
        <v>1946</v>
      </c>
      <c r="C1412" s="96"/>
      <c r="F1412" s="96"/>
    </row>
    <row r="1413" spans="1:6" ht="55.5">
      <c r="A1413" s="39" t="s">
        <v>1946</v>
      </c>
      <c r="C1413" s="98" t="s">
        <v>2609</v>
      </c>
      <c r="F1413" s="98" t="str">
        <f>C1413</f>
        <v>JJFK25008897</v>
      </c>
    </row>
    <row r="1414" spans="1:6" ht="24.6" customHeight="1">
      <c r="A1414" s="39" t="s">
        <v>1946</v>
      </c>
    </row>
    <row r="1415" spans="1:6" ht="24.6" customHeight="1">
      <c r="A1415" s="39" t="s">
        <v>1951</v>
      </c>
      <c r="C1415" s="93" t="s">
        <v>1953</v>
      </c>
      <c r="F1415" s="93" t="str">
        <f>C1415</f>
        <v>2026-04</v>
      </c>
    </row>
    <row r="1416" spans="1:6" ht="130.9" customHeight="1">
      <c r="A1416" s="39" t="s">
        <v>1950</v>
      </c>
      <c r="C1416" s="94">
        <v>203</v>
      </c>
      <c r="D1416" s="95"/>
      <c r="E1416" s="95"/>
      <c r="F1416" s="94">
        <f>C1416</f>
        <v>203</v>
      </c>
    </row>
    <row r="1417" spans="1:6">
      <c r="A1417" s="39" t="s">
        <v>1950</v>
      </c>
      <c r="C1417" s="96"/>
      <c r="F1417" s="96"/>
    </row>
    <row r="1418" spans="1:6" ht="17.25">
      <c r="A1418" s="39" t="s">
        <v>1950</v>
      </c>
      <c r="C1418" s="97" t="s">
        <v>1313</v>
      </c>
      <c r="F1418" s="97" t="str">
        <f>C1418</f>
        <v>5U29-000028-11POWER DISTRIBU</v>
      </c>
    </row>
    <row r="1419" spans="1:6">
      <c r="A1419" s="39" t="s">
        <v>1950</v>
      </c>
      <c r="C1419" s="96"/>
      <c r="F1419" s="96"/>
    </row>
    <row r="1420" spans="1:6" ht="55.5">
      <c r="A1420" s="39" t="s">
        <v>1950</v>
      </c>
      <c r="C1420" s="98" t="s">
        <v>2610</v>
      </c>
      <c r="F1420" s="98" t="str">
        <f>C1420</f>
        <v>JJFK25008900-1/2</v>
      </c>
    </row>
    <row r="1421" spans="1:6" ht="24" customHeight="1">
      <c r="A1421" s="39" t="s">
        <v>1950</v>
      </c>
    </row>
    <row r="1422" spans="1:6" ht="25.15" customHeight="1">
      <c r="A1422" s="39" t="s">
        <v>1950</v>
      </c>
      <c r="C1422" s="93" t="s">
        <v>1953</v>
      </c>
      <c r="F1422" s="93" t="str">
        <f>C1422</f>
        <v>2026-04</v>
      </c>
    </row>
    <row r="1423" spans="1:6" ht="130.9" customHeight="1">
      <c r="A1423" s="39" t="s">
        <v>1950</v>
      </c>
      <c r="C1423" s="94">
        <v>204</v>
      </c>
      <c r="F1423" s="94">
        <f>C1423</f>
        <v>204</v>
      </c>
    </row>
    <row r="1424" spans="1:6">
      <c r="A1424" s="39" t="s">
        <v>1950</v>
      </c>
      <c r="C1424" s="96"/>
      <c r="F1424" s="96"/>
    </row>
    <row r="1425" spans="1:6" ht="17.25">
      <c r="A1425" s="39" t="s">
        <v>1950</v>
      </c>
      <c r="C1425" s="97" t="s">
        <v>1870</v>
      </c>
      <c r="F1425" s="97" t="str">
        <f>C1425</f>
        <v>5U29-000028-11POWER DISTRIBU</v>
      </c>
    </row>
    <row r="1426" spans="1:6">
      <c r="A1426" s="39" t="s">
        <v>1950</v>
      </c>
      <c r="C1426" s="96"/>
      <c r="F1426" s="96"/>
    </row>
    <row r="1427" spans="1:6" ht="55.5">
      <c r="A1427" s="39" t="s">
        <v>1950</v>
      </c>
      <c r="C1427" s="98" t="s">
        <v>2611</v>
      </c>
      <c r="F1427" s="98" t="str">
        <f>C1427</f>
        <v>JJFK25008900-2/2</v>
      </c>
    </row>
    <row r="1428" spans="1:6" ht="24.6" customHeight="1">
      <c r="A1428" s="39" t="s">
        <v>1950</v>
      </c>
    </row>
    <row r="1429" spans="1:6" ht="24.6" customHeight="1">
      <c r="A1429" s="39" t="s">
        <v>2139</v>
      </c>
      <c r="C1429" s="93" t="s">
        <v>1953</v>
      </c>
      <c r="F1429" s="93" t="str">
        <f>C1429</f>
        <v>2026-04</v>
      </c>
    </row>
    <row r="1430" spans="1:6" ht="130.9" customHeight="1">
      <c r="A1430" s="39" t="s">
        <v>2139</v>
      </c>
      <c r="C1430" s="94" t="s">
        <v>2612</v>
      </c>
      <c r="D1430" s="95"/>
      <c r="E1430" s="95"/>
      <c r="F1430" s="94" t="str">
        <f>C1430</f>
        <v>205</v>
      </c>
    </row>
    <row r="1431" spans="1:6">
      <c r="A1431" s="39" t="s">
        <v>2139</v>
      </c>
      <c r="C1431" s="96"/>
      <c r="F1431" s="96"/>
    </row>
    <row r="1432" spans="1:6" ht="17.25">
      <c r="A1432" s="39" t="s">
        <v>2139</v>
      </c>
      <c r="C1432" s="97" t="s">
        <v>946</v>
      </c>
      <c r="F1432" s="97" t="str">
        <f>C1432</f>
        <v>5U80-000082-11-P-KIT FRAME STEP PM CS45</v>
      </c>
    </row>
    <row r="1433" spans="1:6">
      <c r="A1433" s="39" t="s">
        <v>2139</v>
      </c>
      <c r="C1433" s="96"/>
      <c r="F1433" s="96"/>
    </row>
    <row r="1434" spans="1:6" ht="55.5">
      <c r="A1434" s="39" t="s">
        <v>2139</v>
      </c>
      <c r="C1434" s="98" t="s">
        <v>2694</v>
      </c>
      <c r="F1434" s="98" t="str">
        <f>C1434</f>
        <v>JJFK25010509-1/6</v>
      </c>
    </row>
    <row r="1435" spans="1:6" ht="24" customHeight="1">
      <c r="A1435" s="39" t="s">
        <v>2139</v>
      </c>
    </row>
    <row r="1436" spans="1:6" ht="25.15" customHeight="1">
      <c r="A1436" s="39" t="s">
        <v>2139</v>
      </c>
      <c r="C1436" s="93" t="s">
        <v>1953</v>
      </c>
      <c r="F1436" s="93" t="str">
        <f>C1436</f>
        <v>2026-04</v>
      </c>
    </row>
    <row r="1437" spans="1:6" ht="130.9" customHeight="1">
      <c r="A1437" s="39" t="s">
        <v>2139</v>
      </c>
      <c r="C1437" s="94" t="s">
        <v>2613</v>
      </c>
      <c r="F1437" s="94" t="str">
        <f>C1437</f>
        <v>206</v>
      </c>
    </row>
    <row r="1438" spans="1:6">
      <c r="A1438" s="39" t="s">
        <v>2139</v>
      </c>
      <c r="C1438" s="96"/>
      <c r="F1438" s="96"/>
    </row>
    <row r="1439" spans="1:6" ht="17.25">
      <c r="A1439" s="39" t="s">
        <v>2139</v>
      </c>
      <c r="C1439" s="97" t="s">
        <v>919</v>
      </c>
      <c r="F1439" s="97" t="str">
        <f>C1439</f>
        <v>5U80-000082-11-P-KIT FRAME STEP PM CS45</v>
      </c>
    </row>
    <row r="1440" spans="1:6">
      <c r="A1440" s="39" t="s">
        <v>2139</v>
      </c>
      <c r="C1440" s="96"/>
      <c r="F1440" s="96"/>
    </row>
    <row r="1441" spans="1:6" ht="55.5">
      <c r="A1441" s="39" t="s">
        <v>2139</v>
      </c>
      <c r="C1441" s="98" t="s">
        <v>2695</v>
      </c>
      <c r="F1441" s="98" t="str">
        <f>C1441</f>
        <v>JJFK25010509-2/6</v>
      </c>
    </row>
    <row r="1442" spans="1:6" ht="24.6" customHeight="1">
      <c r="A1442" s="39" t="s">
        <v>2139</v>
      </c>
    </row>
    <row r="1443" spans="1:6" ht="24.6" customHeight="1">
      <c r="A1443" s="39" t="s">
        <v>2615</v>
      </c>
      <c r="C1443" s="93" t="s">
        <v>1953</v>
      </c>
      <c r="F1443" s="93" t="str">
        <f>C1443</f>
        <v>2026-04</v>
      </c>
    </row>
    <row r="1444" spans="1:6" ht="130.9" customHeight="1">
      <c r="A1444" s="39" t="s">
        <v>2614</v>
      </c>
      <c r="C1444" s="94" t="s">
        <v>2616</v>
      </c>
      <c r="D1444" s="95"/>
      <c r="E1444" s="95"/>
      <c r="F1444" s="94" t="str">
        <f>C1444</f>
        <v>207</v>
      </c>
    </row>
    <row r="1445" spans="1:6">
      <c r="A1445" s="39" t="s">
        <v>2614</v>
      </c>
      <c r="C1445" s="96"/>
      <c r="F1445" s="96"/>
    </row>
    <row r="1446" spans="1:6" ht="17.25">
      <c r="A1446" s="39" t="s">
        <v>2614</v>
      </c>
      <c r="C1446" s="97" t="s">
        <v>919</v>
      </c>
      <c r="F1446" s="97" t="str">
        <f>C1446</f>
        <v>5U80-000082-11-P-KIT FRAME STEP PM CS45</v>
      </c>
    </row>
    <row r="1447" spans="1:6">
      <c r="A1447" s="39" t="s">
        <v>2614</v>
      </c>
      <c r="C1447" s="96"/>
      <c r="F1447" s="96"/>
    </row>
    <row r="1448" spans="1:6" ht="55.5">
      <c r="A1448" s="39" t="s">
        <v>2614</v>
      </c>
      <c r="C1448" s="98" t="s">
        <v>2696</v>
      </c>
      <c r="F1448" s="98" t="str">
        <f>C1448</f>
        <v>JJFK25010509-3/6</v>
      </c>
    </row>
    <row r="1449" spans="1:6" ht="24" customHeight="1">
      <c r="A1449" s="39" t="s">
        <v>2614</v>
      </c>
    </row>
    <row r="1450" spans="1:6" ht="25.15" customHeight="1">
      <c r="A1450" s="39" t="s">
        <v>2614</v>
      </c>
      <c r="C1450" s="93" t="s">
        <v>1953</v>
      </c>
      <c r="F1450" s="93" t="str">
        <f>C1450</f>
        <v>2026-04</v>
      </c>
    </row>
    <row r="1451" spans="1:6" ht="130.9" customHeight="1">
      <c r="A1451" s="39" t="s">
        <v>2614</v>
      </c>
      <c r="C1451" s="94" t="s">
        <v>2617</v>
      </c>
      <c r="F1451" s="94" t="str">
        <f>C1451</f>
        <v>208</v>
      </c>
    </row>
    <row r="1452" spans="1:6">
      <c r="A1452" s="39" t="s">
        <v>2614</v>
      </c>
      <c r="C1452" s="96"/>
      <c r="F1452" s="96"/>
    </row>
    <row r="1453" spans="1:6" ht="17.25">
      <c r="A1453" s="39" t="s">
        <v>2614</v>
      </c>
      <c r="C1453" s="97" t="s">
        <v>919</v>
      </c>
      <c r="F1453" s="97" t="str">
        <f>C1453</f>
        <v>5U80-000082-11-P-KIT FRAME STEP PM CS45</v>
      </c>
    </row>
    <row r="1454" spans="1:6">
      <c r="A1454" s="39" t="s">
        <v>2614</v>
      </c>
      <c r="C1454" s="96"/>
      <c r="F1454" s="96"/>
    </row>
    <row r="1455" spans="1:6" ht="55.5">
      <c r="A1455" s="39" t="s">
        <v>2614</v>
      </c>
      <c r="C1455" s="98" t="s">
        <v>2697</v>
      </c>
      <c r="F1455" s="98" t="str">
        <f>C1455</f>
        <v>JJFK25010509-4/6</v>
      </c>
    </row>
    <row r="1456" spans="1:6" ht="24.6" customHeight="1">
      <c r="A1456" s="39" t="s">
        <v>2614</v>
      </c>
    </row>
    <row r="1457" spans="1:6" ht="24.6" customHeight="1">
      <c r="A1457" s="39" t="s">
        <v>2619</v>
      </c>
      <c r="C1457" s="93" t="s">
        <v>1953</v>
      </c>
      <c r="F1457" s="93" t="str">
        <f>C1457</f>
        <v>2026-04</v>
      </c>
    </row>
    <row r="1458" spans="1:6" ht="130.9" customHeight="1">
      <c r="A1458" s="39" t="s">
        <v>2618</v>
      </c>
      <c r="C1458" s="94" t="s">
        <v>2620</v>
      </c>
      <c r="D1458" s="95"/>
      <c r="E1458" s="95"/>
      <c r="F1458" s="94" t="str">
        <f>C1458</f>
        <v>209</v>
      </c>
    </row>
    <row r="1459" spans="1:6">
      <c r="A1459" s="39" t="s">
        <v>2618</v>
      </c>
      <c r="C1459" s="96"/>
      <c r="F1459" s="96"/>
    </row>
    <row r="1460" spans="1:6" ht="17.25">
      <c r="A1460" s="39" t="s">
        <v>2618</v>
      </c>
      <c r="C1460" s="97" t="s">
        <v>919</v>
      </c>
      <c r="F1460" s="97" t="str">
        <f>C1460</f>
        <v>5U80-000082-11-P-KIT FRAME STEP PM CS45</v>
      </c>
    </row>
    <row r="1461" spans="1:6">
      <c r="A1461" s="39" t="s">
        <v>2618</v>
      </c>
      <c r="C1461" s="96"/>
      <c r="F1461" s="96"/>
    </row>
    <row r="1462" spans="1:6" ht="55.5">
      <c r="A1462" s="39" t="s">
        <v>2618</v>
      </c>
      <c r="C1462" s="98" t="s">
        <v>2698</v>
      </c>
      <c r="F1462" s="98" t="str">
        <f>C1462</f>
        <v>JJFK25010509-5/6</v>
      </c>
    </row>
    <row r="1463" spans="1:6" ht="24" customHeight="1">
      <c r="A1463" s="39" t="s">
        <v>2618</v>
      </c>
    </row>
    <row r="1464" spans="1:6" ht="25.15" customHeight="1">
      <c r="A1464" s="39" t="s">
        <v>2618</v>
      </c>
      <c r="C1464" s="93" t="s">
        <v>1953</v>
      </c>
      <c r="F1464" s="93" t="str">
        <f>C1464</f>
        <v>2026-04</v>
      </c>
    </row>
    <row r="1465" spans="1:6" ht="130.9" customHeight="1">
      <c r="A1465" s="39" t="s">
        <v>2618</v>
      </c>
      <c r="C1465" s="94" t="s">
        <v>2621</v>
      </c>
      <c r="F1465" s="94" t="str">
        <f>C1465</f>
        <v>210</v>
      </c>
    </row>
    <row r="1466" spans="1:6">
      <c r="A1466" s="39" t="s">
        <v>2618</v>
      </c>
      <c r="C1466" s="96"/>
      <c r="F1466" s="96"/>
    </row>
    <row r="1467" spans="1:6" ht="17.25">
      <c r="A1467" s="39" t="s">
        <v>2618</v>
      </c>
      <c r="C1467" s="97" t="s">
        <v>919</v>
      </c>
      <c r="F1467" s="97" t="str">
        <f>C1467</f>
        <v>5U80-000082-11-P-KIT FRAME STEP PM CS45</v>
      </c>
    </row>
    <row r="1468" spans="1:6">
      <c r="A1468" s="39" t="s">
        <v>2618</v>
      </c>
      <c r="C1468" s="96"/>
      <c r="F1468" s="96"/>
    </row>
    <row r="1469" spans="1:6" ht="55.5">
      <c r="A1469" s="39" t="s">
        <v>2618</v>
      </c>
      <c r="C1469" s="98" t="s">
        <v>2699</v>
      </c>
      <c r="F1469" s="98" t="str">
        <f>C1469</f>
        <v>JJFK25010509-6/6</v>
      </c>
    </row>
    <row r="1470" spans="1:6" ht="24.6" customHeight="1">
      <c r="A1470" s="39" t="s">
        <v>2618</v>
      </c>
    </row>
    <row r="1471" spans="1:6" ht="24.6" customHeight="1">
      <c r="A1471" s="39" t="s">
        <v>2623</v>
      </c>
      <c r="C1471" s="93" t="s">
        <v>1953</v>
      </c>
      <c r="F1471" s="93" t="str">
        <f>C1471</f>
        <v>2026-04</v>
      </c>
    </row>
    <row r="1472" spans="1:6" ht="130.9" customHeight="1">
      <c r="A1472" s="39" t="s">
        <v>2622</v>
      </c>
      <c r="C1472" s="94" t="s">
        <v>2624</v>
      </c>
      <c r="D1472" s="95"/>
      <c r="E1472" s="95"/>
      <c r="F1472" s="94" t="str">
        <f>C1472</f>
        <v>211</v>
      </c>
    </row>
    <row r="1473" spans="1:6">
      <c r="A1473" s="39" t="s">
        <v>2622</v>
      </c>
      <c r="C1473" s="96"/>
      <c r="F1473" s="96"/>
    </row>
    <row r="1474" spans="1:6" ht="17.25">
      <c r="A1474" s="39" t="s">
        <v>2622</v>
      </c>
      <c r="C1474" s="97" t="s">
        <v>686</v>
      </c>
      <c r="F1474" s="97" t="str">
        <f>C1474</f>
        <v>5U92-500019-11-P-KIT FRAME STEP MAINTE</v>
      </c>
    </row>
    <row r="1475" spans="1:6">
      <c r="A1475" s="39" t="s">
        <v>2622</v>
      </c>
      <c r="C1475" s="96"/>
      <c r="F1475" s="96"/>
    </row>
    <row r="1476" spans="1:6" ht="55.5">
      <c r="A1476" s="39" t="s">
        <v>2622</v>
      </c>
      <c r="C1476" s="98" t="s">
        <v>2700</v>
      </c>
      <c r="F1476" s="98" t="str">
        <f>C1476</f>
        <v>JJFK25010565-1/3</v>
      </c>
    </row>
    <row r="1477" spans="1:6" ht="24" customHeight="1">
      <c r="A1477" s="39" t="s">
        <v>2622</v>
      </c>
    </row>
    <row r="1478" spans="1:6" ht="25.15" customHeight="1">
      <c r="A1478" s="39" t="s">
        <v>2622</v>
      </c>
      <c r="C1478" s="93" t="s">
        <v>1953</v>
      </c>
      <c r="F1478" s="93" t="str">
        <f>C1478</f>
        <v>2026-04</v>
      </c>
    </row>
    <row r="1479" spans="1:6" ht="130.9" customHeight="1">
      <c r="A1479" s="39" t="s">
        <v>2622</v>
      </c>
      <c r="C1479" s="94" t="s">
        <v>2625</v>
      </c>
      <c r="F1479" s="94" t="str">
        <f>C1479</f>
        <v>212</v>
      </c>
    </row>
    <row r="1480" spans="1:6">
      <c r="A1480" s="39" t="s">
        <v>2622</v>
      </c>
      <c r="C1480" s="96"/>
      <c r="F1480" s="96"/>
    </row>
    <row r="1481" spans="1:6" ht="17.25">
      <c r="A1481" s="39" t="s">
        <v>2622</v>
      </c>
      <c r="C1481" s="97" t="s">
        <v>434</v>
      </c>
      <c r="F1481" s="97" t="str">
        <f>C1481</f>
        <v>5U92-500019-11-P-KIT FRAME STEP MAINTE</v>
      </c>
    </row>
    <row r="1482" spans="1:6">
      <c r="A1482" s="39" t="s">
        <v>2622</v>
      </c>
      <c r="C1482" s="96"/>
      <c r="F1482" s="96"/>
    </row>
    <row r="1483" spans="1:6" ht="55.5">
      <c r="A1483" s="39" t="s">
        <v>2622</v>
      </c>
      <c r="C1483" s="98" t="s">
        <v>2701</v>
      </c>
      <c r="F1483" s="98" t="str">
        <f>C1483</f>
        <v>JJFK25010565-2/3</v>
      </c>
    </row>
    <row r="1484" spans="1:6" ht="24.6" customHeight="1">
      <c r="A1484" s="39" t="s">
        <v>2622</v>
      </c>
    </row>
    <row r="1485" spans="1:6" ht="24.6" customHeight="1">
      <c r="A1485" s="39" t="s">
        <v>2627</v>
      </c>
      <c r="C1485" s="93" t="s">
        <v>1953</v>
      </c>
      <c r="F1485" s="93" t="str">
        <f>C1485</f>
        <v>2026-04</v>
      </c>
    </row>
    <row r="1486" spans="1:6" ht="130.9" customHeight="1">
      <c r="A1486" s="39" t="s">
        <v>2626</v>
      </c>
      <c r="C1486" s="94" t="s">
        <v>2628</v>
      </c>
      <c r="D1486" s="95"/>
      <c r="E1486" s="95"/>
      <c r="F1486" s="94" t="str">
        <f>C1486</f>
        <v>213</v>
      </c>
    </row>
    <row r="1487" spans="1:6">
      <c r="A1487" s="39" t="s">
        <v>2626</v>
      </c>
      <c r="C1487" s="96"/>
      <c r="F1487" s="96"/>
    </row>
    <row r="1488" spans="1:6" ht="17.25">
      <c r="A1488" s="39" t="s">
        <v>2626</v>
      </c>
      <c r="C1488" s="97" t="s">
        <v>434</v>
      </c>
      <c r="F1488" s="97" t="str">
        <f>C1488</f>
        <v>5U92-500019-11-P-KIT FRAME STEP MAINTE</v>
      </c>
    </row>
    <row r="1489" spans="1:6">
      <c r="A1489" s="39" t="s">
        <v>2626</v>
      </c>
      <c r="C1489" s="96"/>
      <c r="F1489" s="96"/>
    </row>
    <row r="1490" spans="1:6" ht="55.5">
      <c r="A1490" s="39" t="s">
        <v>2626</v>
      </c>
      <c r="C1490" s="98" t="s">
        <v>2702</v>
      </c>
      <c r="F1490" s="98" t="str">
        <f>C1490</f>
        <v>JJFK25010565-3/3</v>
      </c>
    </row>
    <row r="1491" spans="1:6" ht="24" customHeight="1">
      <c r="A1491" s="39" t="s">
        <v>2626</v>
      </c>
    </row>
    <row r="1492" spans="1:6" ht="25.15" customHeight="1">
      <c r="A1492" s="39" t="s">
        <v>2626</v>
      </c>
      <c r="C1492" s="93" t="s">
        <v>1953</v>
      </c>
      <c r="F1492" s="93" t="str">
        <f>C1492</f>
        <v>2026-04</v>
      </c>
    </row>
    <row r="1493" spans="1:6" ht="130.9" customHeight="1">
      <c r="A1493" s="39" t="s">
        <v>2626</v>
      </c>
      <c r="C1493" s="94" t="s">
        <v>2629</v>
      </c>
      <c r="F1493" s="94" t="str">
        <f>C1493</f>
        <v>214</v>
      </c>
    </row>
    <row r="1494" spans="1:6">
      <c r="A1494" s="39" t="s">
        <v>2626</v>
      </c>
      <c r="C1494" s="96"/>
      <c r="F1494" s="96"/>
    </row>
    <row r="1495" spans="1:6" ht="17.25">
      <c r="A1495" s="39" t="s">
        <v>2626</v>
      </c>
      <c r="C1495" s="97" t="s">
        <v>946</v>
      </c>
      <c r="F1495" s="97" t="str">
        <f>C1495</f>
        <v>5U80-000082-11-P-KIT FRAME STEP PM CS45</v>
      </c>
    </row>
    <row r="1496" spans="1:6">
      <c r="A1496" s="39" t="s">
        <v>2626</v>
      </c>
      <c r="C1496" s="96"/>
      <c r="F1496" s="96"/>
    </row>
    <row r="1497" spans="1:6" ht="55.5">
      <c r="A1497" s="39" t="s">
        <v>2626</v>
      </c>
      <c r="C1497" s="98" t="s">
        <v>2703</v>
      </c>
      <c r="F1497" s="98" t="str">
        <f>C1497</f>
        <v>JJFK25010510-1/6</v>
      </c>
    </row>
    <row r="1498" spans="1:6" ht="24.6" customHeight="1">
      <c r="A1498" s="39" t="s">
        <v>2626</v>
      </c>
    </row>
    <row r="1499" spans="1:6" ht="24.6" customHeight="1">
      <c r="A1499" s="39" t="s">
        <v>2631</v>
      </c>
      <c r="C1499" s="93" t="s">
        <v>1953</v>
      </c>
      <c r="F1499" s="93" t="str">
        <f>C1499</f>
        <v>2026-04</v>
      </c>
    </row>
    <row r="1500" spans="1:6" ht="130.9" customHeight="1">
      <c r="A1500" s="39" t="s">
        <v>2630</v>
      </c>
      <c r="C1500" s="94" t="s">
        <v>2632</v>
      </c>
      <c r="D1500" s="95"/>
      <c r="E1500" s="95"/>
      <c r="F1500" s="94" t="str">
        <f>C1500</f>
        <v>215</v>
      </c>
    </row>
    <row r="1501" spans="1:6">
      <c r="A1501" s="39" t="s">
        <v>2630</v>
      </c>
      <c r="C1501" s="96"/>
      <c r="F1501" s="96"/>
    </row>
    <row r="1502" spans="1:6" ht="17.25">
      <c r="A1502" s="39" t="s">
        <v>2630</v>
      </c>
      <c r="C1502" s="97" t="s">
        <v>946</v>
      </c>
      <c r="F1502" s="97" t="str">
        <f>C1502</f>
        <v>5U80-000082-11-P-KIT FRAME STEP PM CS45</v>
      </c>
    </row>
    <row r="1503" spans="1:6">
      <c r="A1503" s="39" t="s">
        <v>2630</v>
      </c>
      <c r="C1503" s="96"/>
      <c r="F1503" s="96"/>
    </row>
    <row r="1504" spans="1:6" ht="55.5">
      <c r="A1504" s="39" t="s">
        <v>2630</v>
      </c>
      <c r="C1504" s="98" t="s">
        <v>2704</v>
      </c>
      <c r="F1504" s="98" t="str">
        <f>C1504</f>
        <v>JJFK25010510-2/6</v>
      </c>
    </row>
    <row r="1505" spans="1:6" ht="24" customHeight="1">
      <c r="A1505" s="39" t="s">
        <v>2630</v>
      </c>
    </row>
    <row r="1506" spans="1:6" ht="25.15" customHeight="1">
      <c r="A1506" s="39" t="s">
        <v>2630</v>
      </c>
      <c r="C1506" s="93" t="s">
        <v>1953</v>
      </c>
      <c r="F1506" s="93" t="str">
        <f>C1506</f>
        <v>2026-04</v>
      </c>
    </row>
    <row r="1507" spans="1:6" ht="130.9" customHeight="1">
      <c r="A1507" s="39" t="s">
        <v>2630</v>
      </c>
      <c r="C1507" s="94" t="s">
        <v>2633</v>
      </c>
      <c r="F1507" s="94" t="str">
        <f>C1507</f>
        <v>216</v>
      </c>
    </row>
    <row r="1508" spans="1:6">
      <c r="A1508" s="39" t="s">
        <v>2630</v>
      </c>
      <c r="C1508" s="96"/>
      <c r="F1508" s="96"/>
    </row>
    <row r="1509" spans="1:6" ht="17.25">
      <c r="A1509" s="39" t="s">
        <v>2630</v>
      </c>
      <c r="C1509" s="97" t="s">
        <v>946</v>
      </c>
      <c r="F1509" s="97" t="str">
        <f>C1509</f>
        <v>5U80-000082-11-P-KIT FRAME STEP PM CS45</v>
      </c>
    </row>
    <row r="1510" spans="1:6">
      <c r="A1510" s="39" t="s">
        <v>2630</v>
      </c>
      <c r="C1510" s="96"/>
      <c r="F1510" s="96"/>
    </row>
    <row r="1511" spans="1:6" ht="55.5">
      <c r="A1511" s="39" t="s">
        <v>2630</v>
      </c>
      <c r="C1511" s="98" t="s">
        <v>2705</v>
      </c>
      <c r="F1511" s="98" t="str">
        <f>C1511</f>
        <v>JJFK25010510-3/6</v>
      </c>
    </row>
    <row r="1512" spans="1:6" ht="24.6" customHeight="1">
      <c r="A1512" s="39" t="s">
        <v>2630</v>
      </c>
    </row>
    <row r="1513" spans="1:6" ht="24.6" customHeight="1">
      <c r="A1513" s="39" t="s">
        <v>2635</v>
      </c>
      <c r="C1513" s="93" t="s">
        <v>1953</v>
      </c>
      <c r="F1513" s="93" t="str">
        <f>C1513</f>
        <v>2026-04</v>
      </c>
    </row>
    <row r="1514" spans="1:6" ht="130.9" customHeight="1">
      <c r="A1514" s="39" t="s">
        <v>2634</v>
      </c>
      <c r="C1514" s="94" t="s">
        <v>2636</v>
      </c>
      <c r="D1514" s="95"/>
      <c r="E1514" s="95"/>
      <c r="F1514" s="94" t="str">
        <f>C1514</f>
        <v>217</v>
      </c>
    </row>
    <row r="1515" spans="1:6">
      <c r="A1515" s="39" t="s">
        <v>2634</v>
      </c>
      <c r="C1515" s="96"/>
      <c r="F1515" s="96"/>
    </row>
    <row r="1516" spans="1:6" ht="17.25">
      <c r="A1516" s="39" t="s">
        <v>2634</v>
      </c>
      <c r="C1516" s="97" t="s">
        <v>946</v>
      </c>
      <c r="F1516" s="97" t="str">
        <f>C1516</f>
        <v>5U80-000082-11-P-KIT FRAME STEP PM CS45</v>
      </c>
    </row>
    <row r="1517" spans="1:6">
      <c r="A1517" s="39" t="s">
        <v>2634</v>
      </c>
      <c r="C1517" s="96"/>
      <c r="F1517" s="96"/>
    </row>
    <row r="1518" spans="1:6" ht="55.5">
      <c r="A1518" s="39" t="s">
        <v>2634</v>
      </c>
      <c r="C1518" s="98" t="s">
        <v>2706</v>
      </c>
      <c r="F1518" s="98" t="str">
        <f>C1518</f>
        <v>JJFK25010510-4/6</v>
      </c>
    </row>
    <row r="1519" spans="1:6" ht="24" customHeight="1">
      <c r="A1519" s="39" t="s">
        <v>2634</v>
      </c>
    </row>
    <row r="1520" spans="1:6" ht="25.15" customHeight="1">
      <c r="A1520" s="39" t="s">
        <v>2634</v>
      </c>
      <c r="C1520" s="93" t="s">
        <v>1953</v>
      </c>
      <c r="F1520" s="93" t="str">
        <f>C1520</f>
        <v>2026-04</v>
      </c>
    </row>
    <row r="1521" spans="1:6" ht="130.9" customHeight="1">
      <c r="A1521" s="39" t="s">
        <v>2634</v>
      </c>
      <c r="C1521" s="94" t="s">
        <v>2637</v>
      </c>
      <c r="F1521" s="94" t="str">
        <f>C1521</f>
        <v>218</v>
      </c>
    </row>
    <row r="1522" spans="1:6">
      <c r="A1522" s="39" t="s">
        <v>2634</v>
      </c>
      <c r="C1522" s="96"/>
      <c r="F1522" s="96"/>
    </row>
    <row r="1523" spans="1:6" ht="17.25">
      <c r="A1523" s="39" t="s">
        <v>2634</v>
      </c>
      <c r="C1523" s="97" t="s">
        <v>946</v>
      </c>
      <c r="F1523" s="97" t="str">
        <f>C1523</f>
        <v>5U80-000082-11-P-KIT FRAME STEP PM CS45</v>
      </c>
    </row>
    <row r="1524" spans="1:6">
      <c r="A1524" s="39" t="s">
        <v>2634</v>
      </c>
      <c r="C1524" s="96"/>
      <c r="F1524" s="96"/>
    </row>
    <row r="1525" spans="1:6" ht="55.5">
      <c r="A1525" s="39" t="s">
        <v>2634</v>
      </c>
      <c r="C1525" s="98" t="s">
        <v>2707</v>
      </c>
      <c r="F1525" s="98" t="str">
        <f>C1525</f>
        <v>JJFK25010510-5/6</v>
      </c>
    </row>
    <row r="1526" spans="1:6" ht="24.6" customHeight="1">
      <c r="A1526" s="39" t="s">
        <v>2634</v>
      </c>
    </row>
    <row r="1527" spans="1:6" ht="24.6" customHeight="1">
      <c r="A1527" s="39" t="s">
        <v>2639</v>
      </c>
      <c r="C1527" s="93" t="s">
        <v>1953</v>
      </c>
      <c r="F1527" s="93" t="str">
        <f>C1527</f>
        <v>2026-04</v>
      </c>
    </row>
    <row r="1528" spans="1:6" ht="130.9" customHeight="1">
      <c r="A1528" s="39" t="s">
        <v>2638</v>
      </c>
      <c r="C1528" s="94" t="s">
        <v>2640</v>
      </c>
      <c r="D1528" s="95"/>
      <c r="E1528" s="95"/>
      <c r="F1528" s="94" t="str">
        <f>C1528</f>
        <v>219</v>
      </c>
    </row>
    <row r="1529" spans="1:6">
      <c r="A1529" s="39" t="s">
        <v>2638</v>
      </c>
      <c r="C1529" s="96"/>
      <c r="F1529" s="96"/>
    </row>
    <row r="1530" spans="1:6" ht="17.25">
      <c r="A1530" s="39" t="s">
        <v>2638</v>
      </c>
      <c r="C1530" s="97" t="s">
        <v>946</v>
      </c>
      <c r="F1530" s="97" t="str">
        <f>C1530</f>
        <v>5U80-000082-11-P-KIT FRAME STEP PM CS45</v>
      </c>
    </row>
    <row r="1531" spans="1:6">
      <c r="A1531" s="39" t="s">
        <v>2638</v>
      </c>
      <c r="C1531" s="96"/>
      <c r="F1531" s="96"/>
    </row>
    <row r="1532" spans="1:6" ht="55.5">
      <c r="A1532" s="39" t="s">
        <v>2638</v>
      </c>
      <c r="C1532" s="98" t="s">
        <v>2708</v>
      </c>
      <c r="F1532" s="98" t="str">
        <f>C1532</f>
        <v>JJFK25010510-6/6</v>
      </c>
    </row>
    <row r="1533" spans="1:6" ht="24" customHeight="1">
      <c r="A1533" s="39" t="s">
        <v>2638</v>
      </c>
    </row>
    <row r="1534" spans="1:6" ht="25.15" customHeight="1">
      <c r="A1534" s="39" t="s">
        <v>2638</v>
      </c>
      <c r="C1534" s="93" t="s">
        <v>1953</v>
      </c>
      <c r="F1534" s="93" t="str">
        <f>C1534</f>
        <v>2026-04</v>
      </c>
    </row>
    <row r="1535" spans="1:6" ht="130.9" customHeight="1">
      <c r="A1535" s="39" t="s">
        <v>2638</v>
      </c>
      <c r="C1535" s="94" t="s">
        <v>2641</v>
      </c>
      <c r="F1535" s="94" t="str">
        <f>C1535</f>
        <v>220</v>
      </c>
    </row>
    <row r="1536" spans="1:6">
      <c r="A1536" s="39" t="s">
        <v>2638</v>
      </c>
      <c r="C1536" s="96"/>
      <c r="F1536" s="96"/>
    </row>
    <row r="1537" spans="1:6" ht="17.25">
      <c r="A1537" s="39" t="s">
        <v>2638</v>
      </c>
      <c r="C1537" s="97" t="s">
        <v>686</v>
      </c>
      <c r="F1537" s="97" t="str">
        <f>C1537</f>
        <v>5U92-500019-11-P-KIT FRAME STEP MAINTE</v>
      </c>
    </row>
    <row r="1538" spans="1:6">
      <c r="A1538" s="39" t="s">
        <v>2638</v>
      </c>
      <c r="C1538" s="96"/>
      <c r="F1538" s="96"/>
    </row>
    <row r="1539" spans="1:6" ht="55.5">
      <c r="A1539" s="39" t="s">
        <v>2638</v>
      </c>
      <c r="C1539" s="98" t="s">
        <v>2709</v>
      </c>
      <c r="F1539" s="98" t="str">
        <f>C1539</f>
        <v>JJFK25010566-1/3</v>
      </c>
    </row>
    <row r="1540" spans="1:6" ht="24.6" customHeight="1">
      <c r="A1540" s="39" t="s">
        <v>2638</v>
      </c>
    </row>
    <row r="1541" spans="1:6" ht="24.6" customHeight="1">
      <c r="A1541" s="39" t="s">
        <v>2643</v>
      </c>
      <c r="C1541" s="93" t="s">
        <v>1953</v>
      </c>
      <c r="F1541" s="93" t="str">
        <f>C1541</f>
        <v>2026-04</v>
      </c>
    </row>
    <row r="1542" spans="1:6" ht="130.9" customHeight="1">
      <c r="A1542" s="39" t="s">
        <v>2642</v>
      </c>
      <c r="C1542" s="94" t="s">
        <v>2644</v>
      </c>
      <c r="D1542" s="95"/>
      <c r="E1542" s="95"/>
      <c r="F1542" s="94" t="str">
        <f>C1542</f>
        <v>221</v>
      </c>
    </row>
    <row r="1543" spans="1:6">
      <c r="A1543" s="39" t="s">
        <v>2642</v>
      </c>
      <c r="C1543" s="96"/>
      <c r="F1543" s="96"/>
    </row>
    <row r="1544" spans="1:6" ht="17.25">
      <c r="A1544" s="39" t="s">
        <v>2642</v>
      </c>
      <c r="C1544" s="97" t="s">
        <v>686</v>
      </c>
      <c r="F1544" s="97" t="str">
        <f>C1544</f>
        <v>5U92-500019-11-P-KIT FRAME STEP MAINTE</v>
      </c>
    </row>
    <row r="1545" spans="1:6">
      <c r="A1545" s="39" t="s">
        <v>2642</v>
      </c>
      <c r="C1545" s="96"/>
      <c r="F1545" s="96"/>
    </row>
    <row r="1546" spans="1:6" ht="55.5">
      <c r="A1546" s="39" t="s">
        <v>2642</v>
      </c>
      <c r="C1546" s="98" t="s">
        <v>2710</v>
      </c>
      <c r="F1546" s="98" t="str">
        <f>C1546</f>
        <v>JJFK25010566-2/3</v>
      </c>
    </row>
    <row r="1547" spans="1:6" ht="24" customHeight="1">
      <c r="A1547" s="39" t="s">
        <v>2642</v>
      </c>
    </row>
    <row r="1548" spans="1:6" ht="25.15" customHeight="1">
      <c r="A1548" s="39" t="s">
        <v>2642</v>
      </c>
      <c r="C1548" s="93" t="s">
        <v>1953</v>
      </c>
      <c r="F1548" s="93" t="str">
        <f>C1548</f>
        <v>2026-04</v>
      </c>
    </row>
    <row r="1549" spans="1:6" ht="130.9" customHeight="1">
      <c r="A1549" s="39" t="s">
        <v>2642</v>
      </c>
      <c r="C1549" s="94" t="s">
        <v>2645</v>
      </c>
      <c r="F1549" s="94" t="str">
        <f>C1549</f>
        <v>222</v>
      </c>
    </row>
    <row r="1550" spans="1:6">
      <c r="A1550" s="39" t="s">
        <v>2642</v>
      </c>
      <c r="C1550" s="96"/>
      <c r="F1550" s="96"/>
    </row>
    <row r="1551" spans="1:6" ht="17.25">
      <c r="A1551" s="39" t="s">
        <v>2642</v>
      </c>
      <c r="C1551" s="97" t="s">
        <v>686</v>
      </c>
      <c r="F1551" s="97" t="str">
        <f>C1551</f>
        <v>5U92-500019-11-P-KIT FRAME STEP MAINTE</v>
      </c>
    </row>
    <row r="1552" spans="1:6">
      <c r="A1552" s="39" t="s">
        <v>2642</v>
      </c>
      <c r="C1552" s="96"/>
      <c r="F1552" s="96"/>
    </row>
    <row r="1553" spans="1:6" ht="55.5">
      <c r="A1553" s="39" t="s">
        <v>2642</v>
      </c>
      <c r="C1553" s="98" t="s">
        <v>2711</v>
      </c>
      <c r="F1553" s="98" t="str">
        <f>C1553</f>
        <v>JJFK25010566-3/3</v>
      </c>
    </row>
    <row r="1554" spans="1:6" ht="24.6" customHeight="1">
      <c r="A1554" s="39" t="s">
        <v>2642</v>
      </c>
    </row>
    <row r="1555" spans="1:6" ht="24.6" customHeight="1">
      <c r="A1555" s="39" t="s">
        <v>2647</v>
      </c>
      <c r="C1555" s="93" t="s">
        <v>1953</v>
      </c>
      <c r="F1555" s="93" t="str">
        <f>C1555</f>
        <v>2026-04</v>
      </c>
    </row>
    <row r="1556" spans="1:6" ht="130.9" customHeight="1">
      <c r="A1556" s="39" t="s">
        <v>2646</v>
      </c>
      <c r="C1556" s="94" t="s">
        <v>2648</v>
      </c>
      <c r="D1556" s="95"/>
      <c r="E1556" s="95"/>
      <c r="F1556" s="94" t="str">
        <f>C1556</f>
        <v>223</v>
      </c>
    </row>
    <row r="1557" spans="1:6">
      <c r="A1557" s="39" t="s">
        <v>2646</v>
      </c>
      <c r="C1557" s="96"/>
      <c r="F1557" s="96"/>
    </row>
    <row r="1558" spans="1:6" ht="17.25">
      <c r="A1558" s="39" t="s">
        <v>2646</v>
      </c>
      <c r="C1558" s="97" t="s">
        <v>1688</v>
      </c>
      <c r="F1558" s="97" t="str">
        <f>C1558</f>
        <v>2L29-000022-12G-BOX STEP LADDER</v>
      </c>
    </row>
    <row r="1559" spans="1:6">
      <c r="A1559" s="39" t="s">
        <v>2646</v>
      </c>
      <c r="C1559" s="96"/>
      <c r="F1559" s="96"/>
    </row>
    <row r="1560" spans="1:6" ht="55.5">
      <c r="A1560" s="39" t="s">
        <v>2646</v>
      </c>
      <c r="C1560" s="98" t="s">
        <v>2712</v>
      </c>
      <c r="F1560" s="98" t="str">
        <f>C1560</f>
        <v>JJFK25010601</v>
      </c>
    </row>
    <row r="1561" spans="1:6" ht="24" customHeight="1">
      <c r="A1561" s="39" t="s">
        <v>2646</v>
      </c>
    </row>
    <row r="1562" spans="1:6" ht="25.15" customHeight="1">
      <c r="A1562" s="39" t="s">
        <v>2646</v>
      </c>
      <c r="C1562" s="93" t="s">
        <v>1953</v>
      </c>
      <c r="F1562" s="93" t="str">
        <f>C1562</f>
        <v>2026-04</v>
      </c>
    </row>
    <row r="1563" spans="1:6" ht="130.9" customHeight="1">
      <c r="A1563" s="39" t="s">
        <v>2646</v>
      </c>
      <c r="C1563" s="94" t="s">
        <v>2649</v>
      </c>
      <c r="F1563" s="94" t="str">
        <f>C1563</f>
        <v>224</v>
      </c>
    </row>
    <row r="1564" spans="1:6">
      <c r="A1564" s="39" t="s">
        <v>2646</v>
      </c>
      <c r="C1564" s="96"/>
      <c r="F1564" s="96"/>
    </row>
    <row r="1565" spans="1:6" ht="17.25">
      <c r="A1565" s="39" t="s">
        <v>2646</v>
      </c>
      <c r="C1565" s="97" t="s">
        <v>2714</v>
      </c>
      <c r="F1565" s="97" t="str">
        <f>C1565</f>
        <v>AU10-502524-12-P-KIT GAP LIFTER CAR</v>
      </c>
    </row>
    <row r="1566" spans="1:6">
      <c r="A1566" s="39" t="s">
        <v>2646</v>
      </c>
      <c r="C1566" s="96"/>
      <c r="F1566" s="96"/>
    </row>
    <row r="1567" spans="1:6" ht="55.5">
      <c r="A1567" s="39" t="s">
        <v>2646</v>
      </c>
      <c r="C1567" s="98" t="s">
        <v>2713</v>
      </c>
      <c r="F1567" s="98" t="str">
        <f>C1567</f>
        <v>JJFK25010657-1/2</v>
      </c>
    </row>
    <row r="1568" spans="1:6" ht="24.6" customHeight="1">
      <c r="A1568" s="39" t="s">
        <v>2646</v>
      </c>
    </row>
    <row r="1569" spans="1:6" ht="24.6" customHeight="1">
      <c r="A1569" s="39" t="s">
        <v>2651</v>
      </c>
      <c r="C1569" s="93" t="s">
        <v>1953</v>
      </c>
      <c r="F1569" s="93" t="str">
        <f>C1569</f>
        <v>2026-04</v>
      </c>
    </row>
    <row r="1570" spans="1:6" ht="130.9" customHeight="1">
      <c r="A1570" s="39" t="s">
        <v>2650</v>
      </c>
      <c r="C1570" s="94" t="s">
        <v>2652</v>
      </c>
      <c r="D1570" s="95"/>
      <c r="E1570" s="95"/>
      <c r="F1570" s="94" t="str">
        <f>C1570</f>
        <v>225</v>
      </c>
    </row>
    <row r="1571" spans="1:6">
      <c r="A1571" s="39" t="s">
        <v>2650</v>
      </c>
      <c r="C1571" s="96"/>
      <c r="F1571" s="96"/>
    </row>
    <row r="1572" spans="1:6" ht="17.25">
      <c r="A1572" s="39" t="s">
        <v>2650</v>
      </c>
      <c r="C1572" s="97" t="s">
        <v>2714</v>
      </c>
      <c r="F1572" s="97" t="str">
        <f>C1572</f>
        <v>AU10-502524-12-P-KIT GAP LIFTER CAR</v>
      </c>
    </row>
    <row r="1573" spans="1:6">
      <c r="A1573" s="39" t="s">
        <v>2650</v>
      </c>
      <c r="C1573" s="96"/>
      <c r="F1573" s="96"/>
    </row>
    <row r="1574" spans="1:6" ht="55.5">
      <c r="A1574" s="39" t="s">
        <v>2650</v>
      </c>
      <c r="C1574" s="98" t="s">
        <v>2715</v>
      </c>
      <c r="F1574" s="98" t="str">
        <f>C1574</f>
        <v>JJFK25010657-2/2</v>
      </c>
    </row>
    <row r="1575" spans="1:6" ht="24" customHeight="1">
      <c r="A1575" s="39" t="s">
        <v>2650</v>
      </c>
    </row>
    <row r="1576" spans="1:6" ht="25.15" customHeight="1">
      <c r="A1576" s="39" t="s">
        <v>2650</v>
      </c>
      <c r="C1576" s="93" t="s">
        <v>1953</v>
      </c>
      <c r="F1576" s="93" t="str">
        <f>C1576</f>
        <v>2026-04</v>
      </c>
    </row>
    <row r="1577" spans="1:6" ht="130.9" customHeight="1">
      <c r="A1577" s="39" t="s">
        <v>2650</v>
      </c>
      <c r="C1577" s="94" t="s">
        <v>2653</v>
      </c>
      <c r="F1577" s="94" t="str">
        <f>C1577</f>
        <v>226</v>
      </c>
    </row>
    <row r="1578" spans="1:6">
      <c r="A1578" s="39" t="s">
        <v>2650</v>
      </c>
      <c r="C1578" s="96"/>
      <c r="F1578" s="96"/>
    </row>
    <row r="1579" spans="1:6" ht="17.25">
      <c r="A1579" s="39" t="s">
        <v>2650</v>
      </c>
      <c r="C1579" s="97" t="s">
        <v>2717</v>
      </c>
      <c r="F1579" s="97" t="str">
        <f>C1579</f>
        <v>AU10-502746-11-P-KIT CASTER GAP LIFT-CAR</v>
      </c>
    </row>
    <row r="1580" spans="1:6">
      <c r="A1580" s="39" t="s">
        <v>2650</v>
      </c>
      <c r="C1580" s="96"/>
      <c r="F1580" s="96"/>
    </row>
    <row r="1581" spans="1:6" ht="55.5">
      <c r="A1581" s="39" t="s">
        <v>2650</v>
      </c>
      <c r="C1581" s="98" t="s">
        <v>2716</v>
      </c>
      <c r="F1581" s="98" t="str">
        <f>C1581</f>
        <v>JJFK25010660-1/2</v>
      </c>
    </row>
    <row r="1582" spans="1:6" ht="24.6" customHeight="1">
      <c r="A1582" s="39" t="s">
        <v>2650</v>
      </c>
    </row>
    <row r="1583" spans="1:6" ht="24.6" customHeight="1">
      <c r="A1583" s="39" t="s">
        <v>2655</v>
      </c>
      <c r="C1583" s="93" t="s">
        <v>1953</v>
      </c>
      <c r="F1583" s="93" t="str">
        <f>C1583</f>
        <v>2026-04</v>
      </c>
    </row>
    <row r="1584" spans="1:6" ht="130.9" customHeight="1">
      <c r="A1584" s="39" t="s">
        <v>2654</v>
      </c>
      <c r="C1584" s="94" t="s">
        <v>2656</v>
      </c>
      <c r="D1584" s="95"/>
      <c r="E1584" s="95"/>
      <c r="F1584" s="94" t="str">
        <f>C1584</f>
        <v>227</v>
      </c>
    </row>
    <row r="1585" spans="1:6">
      <c r="A1585" s="39" t="s">
        <v>2654</v>
      </c>
      <c r="C1585" s="96"/>
      <c r="F1585" s="96"/>
    </row>
    <row r="1586" spans="1:6" ht="17.25">
      <c r="A1586" s="39" t="s">
        <v>2654</v>
      </c>
      <c r="C1586" s="97" t="s">
        <v>2717</v>
      </c>
      <c r="F1586" s="97" t="str">
        <f>C1586</f>
        <v>AU10-502746-11-P-KIT CASTER GAP LIFT-CAR</v>
      </c>
    </row>
    <row r="1587" spans="1:6">
      <c r="A1587" s="39" t="s">
        <v>2654</v>
      </c>
      <c r="C1587" s="96"/>
      <c r="F1587" s="96"/>
    </row>
    <row r="1588" spans="1:6" ht="55.5">
      <c r="A1588" s="39" t="s">
        <v>2654</v>
      </c>
      <c r="C1588" s="98" t="s">
        <v>2718</v>
      </c>
      <c r="F1588" s="98" t="str">
        <f>C1588</f>
        <v>JJFK25010660-2/2</v>
      </c>
    </row>
    <row r="1589" spans="1:6" ht="24" customHeight="1">
      <c r="A1589" s="39" t="s">
        <v>2654</v>
      </c>
    </row>
    <row r="1590" spans="1:6" ht="25.15" customHeight="1">
      <c r="A1590" s="39" t="s">
        <v>2654</v>
      </c>
      <c r="C1590" s="93" t="s">
        <v>1953</v>
      </c>
      <c r="F1590" s="93" t="str">
        <f>C1590</f>
        <v>2026-04</v>
      </c>
    </row>
    <row r="1591" spans="1:6" ht="130.9" customHeight="1">
      <c r="A1591" s="39" t="s">
        <v>2654</v>
      </c>
      <c r="C1591" s="94" t="s">
        <v>2657</v>
      </c>
      <c r="F1591" s="94" t="str">
        <f>C1591</f>
        <v>228</v>
      </c>
    </row>
    <row r="1592" spans="1:6">
      <c r="A1592" s="39" t="s">
        <v>2654</v>
      </c>
      <c r="C1592" s="96"/>
      <c r="F1592" s="96"/>
    </row>
    <row r="1593" spans="1:6" ht="17.25">
      <c r="A1593" s="39" t="s">
        <v>2654</v>
      </c>
      <c r="C1593" s="97" t="s">
        <v>736</v>
      </c>
      <c r="F1593" s="97" t="str">
        <f>C1593</f>
        <v>5U80-000154-12-P-KIT BOTTOM COR</v>
      </c>
    </row>
    <row r="1594" spans="1:6">
      <c r="A1594" s="39" t="s">
        <v>2654</v>
      </c>
      <c r="C1594" s="96"/>
      <c r="F1594" s="96"/>
    </row>
    <row r="1595" spans="1:6" ht="55.5">
      <c r="A1595" s="39" t="s">
        <v>2654</v>
      </c>
      <c r="C1595" s="98" t="s">
        <v>2719</v>
      </c>
      <c r="F1595" s="98" t="str">
        <f>C1595</f>
        <v>JJFK25008717-1/7</v>
      </c>
    </row>
    <row r="1596" spans="1:6" ht="24.6" customHeight="1">
      <c r="A1596" s="39" t="s">
        <v>2654</v>
      </c>
    </row>
    <row r="1597" spans="1:6" ht="24.6" customHeight="1">
      <c r="A1597" s="39" t="s">
        <v>2659</v>
      </c>
      <c r="C1597" s="93" t="s">
        <v>1953</v>
      </c>
      <c r="F1597" s="93" t="str">
        <f>C1597</f>
        <v>2026-04</v>
      </c>
    </row>
    <row r="1598" spans="1:6" ht="130.9" customHeight="1">
      <c r="A1598" s="39" t="s">
        <v>2658</v>
      </c>
      <c r="C1598" s="94" t="s">
        <v>2660</v>
      </c>
      <c r="D1598" s="95"/>
      <c r="E1598" s="95"/>
      <c r="F1598" s="94" t="str">
        <f>C1598</f>
        <v>229</v>
      </c>
    </row>
    <row r="1599" spans="1:6">
      <c r="A1599" s="39" t="s">
        <v>2658</v>
      </c>
      <c r="C1599" s="96"/>
      <c r="F1599" s="96"/>
    </row>
    <row r="1600" spans="1:6" ht="17.25">
      <c r="A1600" s="39" t="s">
        <v>2658</v>
      </c>
      <c r="C1600" s="97" t="s">
        <v>736</v>
      </c>
      <c r="F1600" s="97" t="str">
        <f>C1600</f>
        <v>5U80-000154-12-P-KIT BOTTOM COR</v>
      </c>
    </row>
    <row r="1601" spans="1:6">
      <c r="A1601" s="39" t="s">
        <v>2658</v>
      </c>
      <c r="C1601" s="96"/>
      <c r="F1601" s="96"/>
    </row>
    <row r="1602" spans="1:6" ht="55.5">
      <c r="A1602" s="39" t="s">
        <v>2658</v>
      </c>
      <c r="C1602" s="98" t="s">
        <v>2720</v>
      </c>
      <c r="F1602" s="98" t="str">
        <f>C1602</f>
        <v>JJFK25008717-2/7</v>
      </c>
    </row>
    <row r="1603" spans="1:6" ht="24" customHeight="1">
      <c r="A1603" s="39" t="s">
        <v>2658</v>
      </c>
    </row>
    <row r="1604" spans="1:6" ht="25.15" customHeight="1">
      <c r="A1604" s="39" t="s">
        <v>2658</v>
      </c>
      <c r="C1604" s="93" t="s">
        <v>1953</v>
      </c>
      <c r="F1604" s="93" t="str">
        <f>C1604</f>
        <v>2026-04</v>
      </c>
    </row>
    <row r="1605" spans="1:6" ht="130.9" customHeight="1">
      <c r="A1605" s="39" t="s">
        <v>2658</v>
      </c>
      <c r="C1605" s="94" t="s">
        <v>2661</v>
      </c>
      <c r="F1605" s="94" t="str">
        <f>C1605</f>
        <v>230</v>
      </c>
    </row>
    <row r="1606" spans="1:6">
      <c r="A1606" s="39" t="s">
        <v>2658</v>
      </c>
      <c r="C1606" s="96"/>
      <c r="F1606" s="96"/>
    </row>
    <row r="1607" spans="1:6" ht="17.25">
      <c r="A1607" s="39" t="s">
        <v>2658</v>
      </c>
      <c r="C1607" s="97" t="s">
        <v>736</v>
      </c>
      <c r="F1607" s="97" t="str">
        <f>C1607</f>
        <v>5U80-000154-12-P-KIT BOTTOM COR</v>
      </c>
    </row>
    <row r="1608" spans="1:6">
      <c r="A1608" s="39" t="s">
        <v>2658</v>
      </c>
      <c r="C1608" s="96"/>
      <c r="F1608" s="96"/>
    </row>
    <row r="1609" spans="1:6" ht="55.5">
      <c r="A1609" s="39" t="s">
        <v>2658</v>
      </c>
      <c r="C1609" s="98" t="s">
        <v>2721</v>
      </c>
      <c r="F1609" s="98" t="str">
        <f>C1609</f>
        <v>JJFK25008717-3/7</v>
      </c>
    </row>
    <row r="1610" spans="1:6" ht="24.6" customHeight="1">
      <c r="A1610" s="39" t="s">
        <v>2658</v>
      </c>
    </row>
    <row r="1611" spans="1:6" ht="24.6" customHeight="1">
      <c r="A1611" s="39" t="s">
        <v>2663</v>
      </c>
      <c r="C1611" s="93" t="s">
        <v>1953</v>
      </c>
      <c r="F1611" s="93" t="str">
        <f>C1611</f>
        <v>2026-04</v>
      </c>
    </row>
    <row r="1612" spans="1:6" ht="130.9" customHeight="1">
      <c r="A1612" s="39" t="s">
        <v>2662</v>
      </c>
      <c r="C1612" s="94" t="s">
        <v>2664</v>
      </c>
      <c r="D1612" s="95"/>
      <c r="E1612" s="95"/>
      <c r="F1612" s="94" t="str">
        <f>C1612</f>
        <v>231</v>
      </c>
    </row>
    <row r="1613" spans="1:6">
      <c r="A1613" s="39" t="s">
        <v>2662</v>
      </c>
      <c r="C1613" s="96"/>
      <c r="F1613" s="96"/>
    </row>
    <row r="1614" spans="1:6" ht="17.25">
      <c r="A1614" s="39" t="s">
        <v>2662</v>
      </c>
      <c r="C1614" s="97" t="s">
        <v>736</v>
      </c>
      <c r="F1614" s="97" t="str">
        <f>C1614</f>
        <v>5U80-000154-12-P-KIT BOTTOM COR</v>
      </c>
    </row>
    <row r="1615" spans="1:6">
      <c r="A1615" s="39" t="s">
        <v>2662</v>
      </c>
      <c r="C1615" s="96"/>
      <c r="F1615" s="96"/>
    </row>
    <row r="1616" spans="1:6" ht="55.5">
      <c r="A1616" s="39" t="s">
        <v>2662</v>
      </c>
      <c r="C1616" s="98" t="s">
        <v>2722</v>
      </c>
      <c r="F1616" s="98" t="str">
        <f>C1616</f>
        <v>JJFK25008717-4/7</v>
      </c>
    </row>
    <row r="1617" spans="1:6" ht="24" customHeight="1">
      <c r="A1617" s="39" t="s">
        <v>2662</v>
      </c>
    </row>
    <row r="1618" spans="1:6" ht="25.15" customHeight="1">
      <c r="A1618" s="39" t="s">
        <v>2662</v>
      </c>
      <c r="C1618" s="93" t="s">
        <v>1953</v>
      </c>
      <c r="F1618" s="93" t="str">
        <f>C1618</f>
        <v>2026-04</v>
      </c>
    </row>
    <row r="1619" spans="1:6" ht="130.9" customHeight="1">
      <c r="A1619" s="39" t="s">
        <v>2662</v>
      </c>
      <c r="C1619" s="94" t="s">
        <v>2665</v>
      </c>
      <c r="F1619" s="94" t="str">
        <f>C1619</f>
        <v>232</v>
      </c>
    </row>
    <row r="1620" spans="1:6">
      <c r="A1620" s="39" t="s">
        <v>2662</v>
      </c>
      <c r="C1620" s="96"/>
      <c r="F1620" s="96"/>
    </row>
    <row r="1621" spans="1:6" ht="17.25">
      <c r="A1621" s="39" t="s">
        <v>2662</v>
      </c>
      <c r="C1621" s="97" t="s">
        <v>736</v>
      </c>
      <c r="F1621" s="97" t="str">
        <f>C1621</f>
        <v>5U80-000154-12-P-KIT BOTTOM COR</v>
      </c>
    </row>
    <row r="1622" spans="1:6">
      <c r="A1622" s="39" t="s">
        <v>2662</v>
      </c>
      <c r="C1622" s="96"/>
      <c r="F1622" s="96"/>
    </row>
    <row r="1623" spans="1:6" ht="55.5">
      <c r="A1623" s="39" t="s">
        <v>2662</v>
      </c>
      <c r="C1623" s="98" t="s">
        <v>2723</v>
      </c>
      <c r="F1623" s="98" t="str">
        <f>C1623</f>
        <v>JJFK25008717-5/7</v>
      </c>
    </row>
    <row r="1624" spans="1:6" ht="24.6" customHeight="1">
      <c r="A1624" s="39" t="s">
        <v>2662</v>
      </c>
    </row>
    <row r="1625" spans="1:6" ht="24.6" customHeight="1">
      <c r="A1625" s="39" t="s">
        <v>2667</v>
      </c>
      <c r="C1625" s="93" t="s">
        <v>1953</v>
      </c>
      <c r="F1625" s="93" t="str">
        <f>C1625</f>
        <v>2026-04</v>
      </c>
    </row>
    <row r="1626" spans="1:6" ht="130.9" customHeight="1">
      <c r="A1626" s="39" t="s">
        <v>2666</v>
      </c>
      <c r="C1626" s="94" t="s">
        <v>2668</v>
      </c>
      <c r="D1626" s="95"/>
      <c r="E1626" s="95"/>
      <c r="F1626" s="94" t="str">
        <f>C1626</f>
        <v>233</v>
      </c>
    </row>
    <row r="1627" spans="1:6">
      <c r="A1627" s="39" t="s">
        <v>2666</v>
      </c>
      <c r="C1627" s="96"/>
      <c r="F1627" s="96"/>
    </row>
    <row r="1628" spans="1:6" ht="17.25">
      <c r="A1628" s="39" t="s">
        <v>2666</v>
      </c>
      <c r="C1628" s="97" t="s">
        <v>736</v>
      </c>
      <c r="F1628" s="97" t="str">
        <f>C1628</f>
        <v>5U80-000154-12-P-KIT BOTTOM COR</v>
      </c>
    </row>
    <row r="1629" spans="1:6">
      <c r="A1629" s="39" t="s">
        <v>2666</v>
      </c>
      <c r="C1629" s="96"/>
      <c r="F1629" s="96"/>
    </row>
    <row r="1630" spans="1:6" ht="55.5">
      <c r="A1630" s="39" t="s">
        <v>2666</v>
      </c>
      <c r="C1630" s="98" t="s">
        <v>2724</v>
      </c>
      <c r="F1630" s="98" t="str">
        <f>C1630</f>
        <v>JJFK25008717-6/7</v>
      </c>
    </row>
    <row r="1631" spans="1:6" ht="24" customHeight="1">
      <c r="A1631" s="39" t="s">
        <v>2666</v>
      </c>
    </row>
    <row r="1632" spans="1:6" ht="25.15" customHeight="1">
      <c r="A1632" s="39" t="s">
        <v>2666</v>
      </c>
      <c r="C1632" s="93" t="s">
        <v>1953</v>
      </c>
      <c r="F1632" s="93" t="str">
        <f>C1632</f>
        <v>2026-04</v>
      </c>
    </row>
    <row r="1633" spans="1:6" ht="130.9" customHeight="1">
      <c r="A1633" s="39" t="s">
        <v>2666</v>
      </c>
      <c r="C1633" s="94" t="s">
        <v>2669</v>
      </c>
      <c r="F1633" s="94" t="str">
        <f>C1633</f>
        <v>234</v>
      </c>
    </row>
    <row r="1634" spans="1:6">
      <c r="A1634" s="39" t="s">
        <v>2666</v>
      </c>
      <c r="C1634" s="96"/>
      <c r="F1634" s="96"/>
    </row>
    <row r="1635" spans="1:6" ht="17.25">
      <c r="A1635" s="39" t="s">
        <v>2666</v>
      </c>
      <c r="C1635" s="97" t="s">
        <v>736</v>
      </c>
      <c r="F1635" s="97" t="str">
        <f>C1635</f>
        <v>5U80-000154-12-P-KIT BOTTOM COR</v>
      </c>
    </row>
    <row r="1636" spans="1:6">
      <c r="A1636" s="39" t="s">
        <v>2666</v>
      </c>
      <c r="C1636" s="96"/>
      <c r="F1636" s="96"/>
    </row>
    <row r="1637" spans="1:6" ht="55.5">
      <c r="A1637" s="39" t="s">
        <v>2666</v>
      </c>
      <c r="C1637" s="98" t="s">
        <v>2725</v>
      </c>
      <c r="F1637" s="98" t="str">
        <f>C1637</f>
        <v>JJFK25008717-7/7</v>
      </c>
    </row>
    <row r="1638" spans="1:6" ht="24.6" customHeight="1">
      <c r="A1638" s="39" t="s">
        <v>2666</v>
      </c>
    </row>
    <row r="1639" spans="1:6" ht="24.6" customHeight="1">
      <c r="A1639" s="39" t="s">
        <v>2671</v>
      </c>
      <c r="C1639" s="93" t="s">
        <v>1953</v>
      </c>
      <c r="F1639" s="93" t="str">
        <f>C1639</f>
        <v>2026-04</v>
      </c>
    </row>
    <row r="1640" spans="1:6" ht="130.9" customHeight="1">
      <c r="A1640" s="39" t="s">
        <v>2670</v>
      </c>
      <c r="C1640" s="94" t="s">
        <v>2672</v>
      </c>
      <c r="D1640" s="95"/>
      <c r="E1640" s="95"/>
      <c r="F1640" s="94" t="str">
        <f>C1640</f>
        <v>235</v>
      </c>
    </row>
    <row r="1641" spans="1:6">
      <c r="A1641" s="39" t="s">
        <v>2670</v>
      </c>
      <c r="C1641" s="96"/>
      <c r="F1641" s="96"/>
    </row>
    <row r="1642" spans="1:6" ht="17.25">
      <c r="A1642" s="39" t="s">
        <v>2670</v>
      </c>
      <c r="C1642" s="97" t="s">
        <v>946</v>
      </c>
      <c r="F1642" s="97" t="str">
        <f>C1642</f>
        <v>5U80-000082-11-P-KIT FRAME STEP PM CS45</v>
      </c>
    </row>
    <row r="1643" spans="1:6">
      <c r="A1643" s="39" t="s">
        <v>2670</v>
      </c>
      <c r="C1643" s="96"/>
      <c r="F1643" s="96"/>
    </row>
    <row r="1644" spans="1:6" ht="55.5">
      <c r="A1644" s="39" t="s">
        <v>2670</v>
      </c>
      <c r="C1644" s="98" t="s">
        <v>2726</v>
      </c>
      <c r="F1644" s="98" t="str">
        <f>C1644</f>
        <v>JJFK25010515-1/6</v>
      </c>
    </row>
    <row r="1645" spans="1:6" ht="24" customHeight="1">
      <c r="A1645" s="39" t="s">
        <v>2670</v>
      </c>
    </row>
    <row r="1646" spans="1:6" ht="25.15" customHeight="1">
      <c r="A1646" s="39" t="s">
        <v>2670</v>
      </c>
      <c r="C1646" s="93" t="s">
        <v>1953</v>
      </c>
      <c r="F1646" s="93" t="str">
        <f>C1646</f>
        <v>2026-04</v>
      </c>
    </row>
    <row r="1647" spans="1:6" ht="130.9" customHeight="1">
      <c r="A1647" s="39" t="s">
        <v>2670</v>
      </c>
      <c r="C1647" s="94" t="s">
        <v>2673</v>
      </c>
      <c r="F1647" s="94" t="str">
        <f>C1647</f>
        <v>236</v>
      </c>
    </row>
    <row r="1648" spans="1:6">
      <c r="A1648" s="39" t="s">
        <v>2670</v>
      </c>
      <c r="C1648" s="96"/>
      <c r="F1648" s="96"/>
    </row>
    <row r="1649" spans="1:6" ht="17.25">
      <c r="A1649" s="39" t="s">
        <v>2670</v>
      </c>
      <c r="C1649" s="97" t="s">
        <v>946</v>
      </c>
      <c r="F1649" s="97" t="str">
        <f>C1649</f>
        <v>5U80-000082-11-P-KIT FRAME STEP PM CS45</v>
      </c>
    </row>
    <row r="1650" spans="1:6">
      <c r="A1650" s="39" t="s">
        <v>2670</v>
      </c>
      <c r="C1650" s="96"/>
      <c r="F1650" s="96"/>
    </row>
    <row r="1651" spans="1:6" ht="55.5">
      <c r="A1651" s="39" t="s">
        <v>2670</v>
      </c>
      <c r="C1651" s="98" t="s">
        <v>2727</v>
      </c>
      <c r="F1651" s="98" t="str">
        <f>C1651</f>
        <v>JJFK25010515-2/6</v>
      </c>
    </row>
    <row r="1652" spans="1:6" ht="24.6" customHeight="1">
      <c r="A1652" s="39" t="s">
        <v>2670</v>
      </c>
    </row>
    <row r="1653" spans="1:6" ht="24.6" customHeight="1">
      <c r="A1653" s="39" t="s">
        <v>2675</v>
      </c>
      <c r="C1653" s="93" t="s">
        <v>1953</v>
      </c>
      <c r="F1653" s="93" t="str">
        <f>C1653</f>
        <v>2026-04</v>
      </c>
    </row>
    <row r="1654" spans="1:6" ht="130.9" customHeight="1">
      <c r="A1654" s="39" t="s">
        <v>2674</v>
      </c>
      <c r="C1654" s="94" t="s">
        <v>2676</v>
      </c>
      <c r="D1654" s="95"/>
      <c r="E1654" s="95"/>
      <c r="F1654" s="94" t="str">
        <f>C1654</f>
        <v>237</v>
      </c>
    </row>
    <row r="1655" spans="1:6">
      <c r="A1655" s="39" t="s">
        <v>2674</v>
      </c>
      <c r="C1655" s="96"/>
      <c r="F1655" s="96"/>
    </row>
    <row r="1656" spans="1:6" ht="17.25">
      <c r="A1656" s="39" t="s">
        <v>2674</v>
      </c>
      <c r="C1656" s="97" t="s">
        <v>946</v>
      </c>
      <c r="F1656" s="97" t="str">
        <f>C1656</f>
        <v>5U80-000082-11-P-KIT FRAME STEP PM CS45</v>
      </c>
    </row>
    <row r="1657" spans="1:6">
      <c r="A1657" s="39" t="s">
        <v>2674</v>
      </c>
      <c r="C1657" s="96"/>
      <c r="F1657" s="96"/>
    </row>
    <row r="1658" spans="1:6" ht="55.5">
      <c r="A1658" s="39" t="s">
        <v>2674</v>
      </c>
      <c r="C1658" s="98" t="s">
        <v>2728</v>
      </c>
      <c r="F1658" s="98" t="str">
        <f>C1658</f>
        <v>JJFK25010515-3/6</v>
      </c>
    </row>
    <row r="1659" spans="1:6" ht="24" customHeight="1">
      <c r="A1659" s="39" t="s">
        <v>2674</v>
      </c>
    </row>
    <row r="1660" spans="1:6" ht="25.15" customHeight="1">
      <c r="A1660" s="39" t="s">
        <v>2674</v>
      </c>
      <c r="C1660" s="93" t="s">
        <v>1953</v>
      </c>
      <c r="F1660" s="93" t="str">
        <f>C1660</f>
        <v>2026-04</v>
      </c>
    </row>
    <row r="1661" spans="1:6" ht="130.9" customHeight="1">
      <c r="A1661" s="39" t="s">
        <v>2674</v>
      </c>
      <c r="C1661" s="94" t="s">
        <v>2677</v>
      </c>
      <c r="F1661" s="94" t="str">
        <f>C1661</f>
        <v>238</v>
      </c>
    </row>
    <row r="1662" spans="1:6">
      <c r="A1662" s="39" t="s">
        <v>2674</v>
      </c>
      <c r="C1662" s="96"/>
      <c r="F1662" s="96"/>
    </row>
    <row r="1663" spans="1:6" ht="17.25">
      <c r="A1663" s="39" t="s">
        <v>2674</v>
      </c>
      <c r="C1663" s="97" t="s">
        <v>946</v>
      </c>
      <c r="F1663" s="97" t="str">
        <f>C1663</f>
        <v>5U80-000082-11-P-KIT FRAME STEP PM CS45</v>
      </c>
    </row>
    <row r="1664" spans="1:6">
      <c r="A1664" s="39" t="s">
        <v>2674</v>
      </c>
      <c r="C1664" s="96"/>
      <c r="F1664" s="96"/>
    </row>
    <row r="1665" spans="1:6" ht="55.5">
      <c r="A1665" s="39" t="s">
        <v>2674</v>
      </c>
      <c r="C1665" s="98" t="s">
        <v>2729</v>
      </c>
      <c r="F1665" s="98" t="str">
        <f>C1665</f>
        <v>JJFK25010515-4/6</v>
      </c>
    </row>
    <row r="1666" spans="1:6" ht="24.6" customHeight="1">
      <c r="A1666" s="39" t="s">
        <v>2674</v>
      </c>
    </row>
    <row r="1667" spans="1:6" ht="24.6" customHeight="1">
      <c r="A1667" s="39" t="s">
        <v>2679</v>
      </c>
      <c r="C1667" s="93" t="s">
        <v>1953</v>
      </c>
      <c r="F1667" s="93" t="str">
        <f>C1667</f>
        <v>2026-04</v>
      </c>
    </row>
    <row r="1668" spans="1:6" ht="130.9" customHeight="1">
      <c r="A1668" s="39" t="s">
        <v>2678</v>
      </c>
      <c r="C1668" s="94" t="s">
        <v>2680</v>
      </c>
      <c r="D1668" s="95"/>
      <c r="E1668" s="95"/>
      <c r="F1668" s="94" t="str">
        <f>C1668</f>
        <v>239</v>
      </c>
    </row>
    <row r="1669" spans="1:6">
      <c r="A1669" s="39" t="s">
        <v>2678</v>
      </c>
      <c r="C1669" s="96"/>
      <c r="F1669" s="96"/>
    </row>
    <row r="1670" spans="1:6" ht="17.25">
      <c r="A1670" s="39" t="s">
        <v>2678</v>
      </c>
      <c r="C1670" s="97" t="s">
        <v>946</v>
      </c>
      <c r="F1670" s="97" t="str">
        <f>C1670</f>
        <v>5U80-000082-11-P-KIT FRAME STEP PM CS45</v>
      </c>
    </row>
    <row r="1671" spans="1:6">
      <c r="A1671" s="39" t="s">
        <v>2678</v>
      </c>
      <c r="C1671" s="96"/>
      <c r="F1671" s="96"/>
    </row>
    <row r="1672" spans="1:6" ht="55.5">
      <c r="A1672" s="39" t="s">
        <v>2678</v>
      </c>
      <c r="C1672" s="98" t="s">
        <v>2730</v>
      </c>
      <c r="F1672" s="98" t="str">
        <f>C1672</f>
        <v>JJFK25010515-5/6</v>
      </c>
    </row>
    <row r="1673" spans="1:6" ht="24" customHeight="1">
      <c r="A1673" s="39" t="s">
        <v>2678</v>
      </c>
    </row>
    <row r="1674" spans="1:6" ht="25.15" customHeight="1">
      <c r="A1674" s="39" t="s">
        <v>2678</v>
      </c>
      <c r="C1674" s="93" t="s">
        <v>1953</v>
      </c>
      <c r="F1674" s="93" t="str">
        <f>C1674</f>
        <v>2026-04</v>
      </c>
    </row>
    <row r="1675" spans="1:6" ht="130.9" customHeight="1">
      <c r="A1675" s="39" t="s">
        <v>2678</v>
      </c>
      <c r="C1675" s="94" t="s">
        <v>2681</v>
      </c>
      <c r="F1675" s="94" t="str">
        <f>C1675</f>
        <v>240</v>
      </c>
    </row>
    <row r="1676" spans="1:6">
      <c r="A1676" s="39" t="s">
        <v>2678</v>
      </c>
      <c r="C1676" s="96"/>
      <c r="F1676" s="96"/>
    </row>
    <row r="1677" spans="1:6" ht="17.25">
      <c r="A1677" s="39" t="s">
        <v>2678</v>
      </c>
      <c r="C1677" s="97" t="s">
        <v>946</v>
      </c>
      <c r="F1677" s="97" t="str">
        <f>C1677</f>
        <v>5U80-000082-11-P-KIT FRAME STEP PM CS45</v>
      </c>
    </row>
    <row r="1678" spans="1:6">
      <c r="A1678" s="39" t="s">
        <v>2678</v>
      </c>
      <c r="C1678" s="96"/>
      <c r="F1678" s="96"/>
    </row>
    <row r="1679" spans="1:6" ht="55.5">
      <c r="A1679" s="39" t="s">
        <v>2678</v>
      </c>
      <c r="C1679" s="98" t="s">
        <v>2731</v>
      </c>
      <c r="F1679" s="98" t="str">
        <f>C1679</f>
        <v>JJFK25010515-6/6</v>
      </c>
    </row>
    <row r="1680" spans="1:6" ht="24.6" customHeight="1">
      <c r="A1680" s="39" t="s">
        <v>2678</v>
      </c>
    </row>
    <row r="1681" spans="1:6" ht="24.6" customHeight="1">
      <c r="A1681" s="39" t="s">
        <v>2683</v>
      </c>
      <c r="C1681" s="93" t="s">
        <v>1953</v>
      </c>
      <c r="F1681" s="93" t="str">
        <f>C1681</f>
        <v>2026-04</v>
      </c>
    </row>
    <row r="1682" spans="1:6" ht="130.9" customHeight="1">
      <c r="A1682" s="39" t="s">
        <v>2682</v>
      </c>
      <c r="C1682" s="94" t="s">
        <v>2684</v>
      </c>
      <c r="D1682" s="95"/>
      <c r="E1682" s="95"/>
      <c r="F1682" s="94" t="str">
        <f>C1682</f>
        <v>241</v>
      </c>
    </row>
    <row r="1683" spans="1:6">
      <c r="A1683" s="39" t="s">
        <v>2682</v>
      </c>
      <c r="C1683" s="96"/>
      <c r="F1683" s="96"/>
    </row>
    <row r="1684" spans="1:6" ht="17.25">
      <c r="A1684" s="39" t="s">
        <v>2682</v>
      </c>
      <c r="C1684" s="97" t="s">
        <v>771</v>
      </c>
      <c r="F1684" s="97" t="str">
        <f>C1684</f>
        <v>5U80-000140-11 Rev C P-KIT TOP PHT</v>
      </c>
    </row>
    <row r="1685" spans="1:6">
      <c r="A1685" s="39" t="s">
        <v>2682</v>
      </c>
      <c r="C1685" s="96"/>
      <c r="F1685" s="96"/>
    </row>
    <row r="1686" spans="1:6" ht="55.5">
      <c r="A1686" s="39" t="s">
        <v>2682</v>
      </c>
      <c r="C1686" s="98" t="s">
        <v>2732</v>
      </c>
      <c r="F1686" s="98" t="str">
        <f>C1686</f>
        <v>JJFK25010516</v>
      </c>
    </row>
    <row r="1687" spans="1:6" ht="24" customHeight="1">
      <c r="A1687" s="39" t="s">
        <v>2682</v>
      </c>
    </row>
    <row r="1688" spans="1:6" ht="25.15" customHeight="1">
      <c r="A1688" s="39" t="s">
        <v>2682</v>
      </c>
      <c r="C1688" s="93" t="s">
        <v>1953</v>
      </c>
      <c r="F1688" s="93" t="str">
        <f>C1688</f>
        <v>2026-04</v>
      </c>
    </row>
    <row r="1689" spans="1:6" ht="130.9" customHeight="1">
      <c r="A1689" s="39" t="s">
        <v>2682</v>
      </c>
      <c r="C1689" s="94" t="s">
        <v>2685</v>
      </c>
      <c r="F1689" s="94" t="str">
        <f>C1689</f>
        <v>242</v>
      </c>
    </row>
    <row r="1690" spans="1:6">
      <c r="A1690" s="39" t="s">
        <v>2682</v>
      </c>
      <c r="C1690" s="96"/>
      <c r="F1690" s="96"/>
    </row>
    <row r="1691" spans="1:6" ht="17.25">
      <c r="A1691" s="39" t="s">
        <v>2682</v>
      </c>
      <c r="C1691" s="97" t="s">
        <v>264</v>
      </c>
      <c r="F1691" s="97" t="str">
        <f>C1691</f>
        <v>5U80-000140-11 Rev C P-KIT TOP PHT</v>
      </c>
    </row>
    <row r="1692" spans="1:6">
      <c r="A1692" s="39" t="s">
        <v>2682</v>
      </c>
      <c r="C1692" s="96"/>
      <c r="F1692" s="96"/>
    </row>
    <row r="1693" spans="1:6" ht="55.5">
      <c r="A1693" s="39" t="s">
        <v>2682</v>
      </c>
      <c r="C1693" s="98" t="s">
        <v>2733</v>
      </c>
      <c r="F1693" s="98" t="str">
        <f>C1693</f>
        <v>JJFK25010517</v>
      </c>
    </row>
    <row r="1694" spans="1:6" ht="24.6" customHeight="1">
      <c r="A1694" s="39" t="s">
        <v>2682</v>
      </c>
    </row>
    <row r="1695" spans="1:6" ht="24.6" customHeight="1">
      <c r="A1695" s="39" t="s">
        <v>2687</v>
      </c>
      <c r="C1695" s="93" t="s">
        <v>1953</v>
      </c>
      <c r="F1695" s="93" t="str">
        <f>C1695</f>
        <v>2026-04</v>
      </c>
    </row>
    <row r="1696" spans="1:6" ht="130.9" customHeight="1">
      <c r="A1696" s="39" t="s">
        <v>2686</v>
      </c>
      <c r="C1696" s="94" t="s">
        <v>2688</v>
      </c>
      <c r="D1696" s="95"/>
      <c r="E1696" s="95"/>
      <c r="F1696" s="94" t="str">
        <f>C1696</f>
        <v>243</v>
      </c>
    </row>
    <row r="1697" spans="1:6">
      <c r="A1697" s="39" t="s">
        <v>2686</v>
      </c>
      <c r="C1697" s="96"/>
      <c r="F1697" s="96"/>
    </row>
    <row r="1698" spans="1:6" ht="17.25">
      <c r="A1698" s="39" t="s">
        <v>2686</v>
      </c>
      <c r="C1698" s="97" t="s">
        <v>264</v>
      </c>
      <c r="F1698" s="97" t="str">
        <f>C1698</f>
        <v>5U80-000140-11 Rev C P-KIT TOP PHT</v>
      </c>
    </row>
    <row r="1699" spans="1:6">
      <c r="A1699" s="39" t="s">
        <v>2686</v>
      </c>
      <c r="C1699" s="96"/>
      <c r="F1699" s="96"/>
    </row>
    <row r="1700" spans="1:6" ht="55.5">
      <c r="A1700" s="39" t="s">
        <v>2686</v>
      </c>
      <c r="C1700" s="98" t="s">
        <v>2734</v>
      </c>
      <c r="F1700" s="98" t="str">
        <f>C1700</f>
        <v>JJFK25010518</v>
      </c>
    </row>
    <row r="1701" spans="1:6" ht="24" customHeight="1">
      <c r="A1701" s="39" t="s">
        <v>2686</v>
      </c>
    </row>
    <row r="1702" spans="1:6" ht="25.15" customHeight="1">
      <c r="A1702" s="39" t="s">
        <v>2686</v>
      </c>
      <c r="C1702" s="93" t="s">
        <v>1953</v>
      </c>
      <c r="F1702" s="93" t="str">
        <f>C1702</f>
        <v>2026-04</v>
      </c>
    </row>
    <row r="1703" spans="1:6" ht="130.9" customHeight="1">
      <c r="A1703" s="39" t="s">
        <v>2686</v>
      </c>
      <c r="C1703" s="94" t="s">
        <v>2689</v>
      </c>
      <c r="F1703" s="94" t="str">
        <f>C1703</f>
        <v>244</v>
      </c>
    </row>
    <row r="1704" spans="1:6">
      <c r="A1704" s="39" t="s">
        <v>2686</v>
      </c>
      <c r="C1704" s="96"/>
      <c r="F1704" s="96"/>
    </row>
    <row r="1705" spans="1:6" ht="17.25">
      <c r="A1705" s="39" t="s">
        <v>2686</v>
      </c>
      <c r="C1705" s="97" t="s">
        <v>686</v>
      </c>
      <c r="F1705" s="97" t="str">
        <f>C1705</f>
        <v>5U92-500019-11-P-KIT FRAME STEP MAINTE</v>
      </c>
    </row>
    <row r="1706" spans="1:6">
      <c r="A1706" s="39" t="s">
        <v>2686</v>
      </c>
      <c r="C1706" s="96"/>
      <c r="F1706" s="96"/>
    </row>
    <row r="1707" spans="1:6" ht="55.5">
      <c r="A1707" s="39" t="s">
        <v>2686</v>
      </c>
      <c r="C1707" s="98" t="s">
        <v>2735</v>
      </c>
      <c r="F1707" s="98" t="str">
        <f>C1707</f>
        <v>JJFK25010567-1/3</v>
      </c>
    </row>
    <row r="1708" spans="1:6" ht="24.6" customHeight="1">
      <c r="A1708" s="39" t="s">
        <v>2686</v>
      </c>
    </row>
    <row r="1709" spans="1:6" ht="24.6" customHeight="1">
      <c r="A1709" s="39" t="s">
        <v>2691</v>
      </c>
      <c r="C1709" s="93" t="s">
        <v>1953</v>
      </c>
      <c r="F1709" s="93" t="str">
        <f>C1709</f>
        <v>2026-04</v>
      </c>
    </row>
    <row r="1710" spans="1:6" ht="130.9" customHeight="1">
      <c r="A1710" s="39" t="s">
        <v>2690</v>
      </c>
      <c r="C1710" s="94" t="s">
        <v>2692</v>
      </c>
      <c r="D1710" s="95"/>
      <c r="E1710" s="95"/>
      <c r="F1710" s="94" t="str">
        <f>C1710</f>
        <v>245</v>
      </c>
    </row>
    <row r="1711" spans="1:6">
      <c r="A1711" s="39" t="s">
        <v>2690</v>
      </c>
      <c r="C1711" s="96"/>
      <c r="F1711" s="96"/>
    </row>
    <row r="1712" spans="1:6" ht="17.25">
      <c r="A1712" s="39" t="s">
        <v>2690</v>
      </c>
      <c r="C1712" s="97" t="s">
        <v>686</v>
      </c>
      <c r="F1712" s="97" t="str">
        <f>C1712</f>
        <v>5U92-500019-11-P-KIT FRAME STEP MAINTE</v>
      </c>
    </row>
    <row r="1713" spans="1:6">
      <c r="A1713" s="39" t="s">
        <v>2690</v>
      </c>
      <c r="C1713" s="96"/>
      <c r="F1713" s="96"/>
    </row>
    <row r="1714" spans="1:6" ht="55.5">
      <c r="A1714" s="39" t="s">
        <v>2690</v>
      </c>
      <c r="C1714" s="98" t="s">
        <v>2736</v>
      </c>
      <c r="F1714" s="98" t="str">
        <f>C1714</f>
        <v>JJFK25010567-2/3</v>
      </c>
    </row>
    <row r="1715" spans="1:6" ht="24" customHeight="1">
      <c r="A1715" s="39" t="s">
        <v>2690</v>
      </c>
    </row>
    <row r="1716" spans="1:6" ht="25.15" customHeight="1">
      <c r="A1716" s="39" t="s">
        <v>2690</v>
      </c>
      <c r="C1716" s="93" t="s">
        <v>1953</v>
      </c>
      <c r="F1716" s="93" t="str">
        <f>C1716</f>
        <v>2026-04</v>
      </c>
    </row>
    <row r="1717" spans="1:6" ht="130.9" customHeight="1">
      <c r="A1717" s="39" t="s">
        <v>2690</v>
      </c>
      <c r="C1717" s="94" t="s">
        <v>2693</v>
      </c>
      <c r="F1717" s="94" t="str">
        <f>C1717</f>
        <v>246</v>
      </c>
    </row>
    <row r="1718" spans="1:6">
      <c r="A1718" s="39" t="s">
        <v>2690</v>
      </c>
      <c r="C1718" s="96"/>
      <c r="F1718" s="96"/>
    </row>
    <row r="1719" spans="1:6" ht="17.25">
      <c r="A1719" s="39" t="s">
        <v>2690</v>
      </c>
      <c r="C1719" s="97" t="s">
        <v>686</v>
      </c>
      <c r="F1719" s="97" t="str">
        <f>C1719</f>
        <v>5U92-500019-11-P-KIT FRAME STEP MAINTE</v>
      </c>
    </row>
    <row r="1720" spans="1:6">
      <c r="A1720" s="39" t="s">
        <v>2690</v>
      </c>
      <c r="C1720" s="96"/>
      <c r="F1720" s="96"/>
    </row>
    <row r="1721" spans="1:6" ht="55.5">
      <c r="A1721" s="39" t="s">
        <v>2690</v>
      </c>
      <c r="C1721" s="98" t="s">
        <v>2737</v>
      </c>
      <c r="F1721" s="98" t="str">
        <f>C1721</f>
        <v>JJFK25010567-3/3</v>
      </c>
    </row>
    <row r="1722" spans="1:6" ht="24.6" customHeight="1">
      <c r="A1722" s="39" t="s">
        <v>2690</v>
      </c>
    </row>
    <row r="1723" spans="1:6" ht="24.6" customHeight="1">
      <c r="A1723" s="39" t="s">
        <v>2739</v>
      </c>
      <c r="C1723" s="93" t="s">
        <v>1953</v>
      </c>
      <c r="F1723" s="93" t="str">
        <f>C1723</f>
        <v>2026-04</v>
      </c>
    </row>
    <row r="1724" spans="1:6" ht="130.9" customHeight="1">
      <c r="A1724" s="39" t="s">
        <v>2738</v>
      </c>
      <c r="C1724" s="94" t="s">
        <v>2740</v>
      </c>
      <c r="D1724" s="95"/>
      <c r="E1724" s="95"/>
      <c r="F1724" s="94" t="str">
        <f>C1724</f>
        <v>247</v>
      </c>
    </row>
    <row r="1725" spans="1:6">
      <c r="A1725" s="39" t="s">
        <v>2738</v>
      </c>
      <c r="C1725" s="96"/>
      <c r="F1725" s="96"/>
    </row>
    <row r="1726" spans="1:6" ht="17.25">
      <c r="A1726" s="39" t="s">
        <v>2738</v>
      </c>
      <c r="C1726" s="97" t="s">
        <v>1313</v>
      </c>
      <c r="F1726" s="97" t="str">
        <f>C1726</f>
        <v>5U29-000028-11POWER DISTRIBU</v>
      </c>
    </row>
    <row r="1727" spans="1:6">
      <c r="A1727" s="39" t="s">
        <v>2738</v>
      </c>
      <c r="C1727" s="96"/>
      <c r="F1727" s="96"/>
    </row>
    <row r="1728" spans="1:6" ht="55.5">
      <c r="A1728" s="39" t="s">
        <v>2738</v>
      </c>
      <c r="C1728" s="98" t="s">
        <v>2741</v>
      </c>
      <c r="F1728" s="98" t="str">
        <f>C1728</f>
        <v>JJFK25011279-1/4</v>
      </c>
    </row>
    <row r="1729" spans="1:6" ht="24" customHeight="1">
      <c r="A1729" s="39" t="s">
        <v>2738</v>
      </c>
    </row>
    <row r="1730" spans="1:6" ht="25.15" customHeight="1">
      <c r="A1730" s="39" t="s">
        <v>2738</v>
      </c>
      <c r="C1730" s="93" t="s">
        <v>1953</v>
      </c>
      <c r="F1730" s="93" t="str">
        <f>C1730</f>
        <v>2026-04</v>
      </c>
    </row>
    <row r="1731" spans="1:6" ht="130.9" customHeight="1">
      <c r="A1731" s="39" t="s">
        <v>2738</v>
      </c>
      <c r="C1731" s="94" t="s">
        <v>2743</v>
      </c>
      <c r="F1731" s="94" t="str">
        <f>C1731</f>
        <v>248</v>
      </c>
    </row>
    <row r="1732" spans="1:6">
      <c r="A1732" s="39" t="s">
        <v>2738</v>
      </c>
      <c r="C1732" s="96"/>
      <c r="F1732" s="96"/>
    </row>
    <row r="1733" spans="1:6" ht="17.25">
      <c r="A1733" s="39" t="s">
        <v>2738</v>
      </c>
      <c r="C1733" s="97" t="s">
        <v>1870</v>
      </c>
      <c r="F1733" s="97" t="str">
        <f>C1733</f>
        <v>5U29-000028-11POWER DISTRIBU</v>
      </c>
    </row>
    <row r="1734" spans="1:6">
      <c r="A1734" s="39" t="s">
        <v>2738</v>
      </c>
      <c r="C1734" s="96"/>
      <c r="F1734" s="96"/>
    </row>
    <row r="1735" spans="1:6" ht="55.5">
      <c r="A1735" s="39" t="s">
        <v>2738</v>
      </c>
      <c r="C1735" s="98" t="s">
        <v>2742</v>
      </c>
      <c r="F1735" s="98" t="str">
        <f>C1735</f>
        <v>JJFK25011279-2/4</v>
      </c>
    </row>
    <row r="1736" spans="1:6" ht="24.6" customHeight="1">
      <c r="A1736" s="39" t="s">
        <v>2738</v>
      </c>
    </row>
    <row r="1737" spans="1:6" ht="24.6" customHeight="1">
      <c r="A1737" s="39" t="s">
        <v>2745</v>
      </c>
      <c r="C1737" s="93" t="s">
        <v>1953</v>
      </c>
      <c r="F1737" s="93" t="str">
        <f>C1737</f>
        <v>2026-04</v>
      </c>
    </row>
    <row r="1738" spans="1:6" ht="130.9" customHeight="1">
      <c r="A1738" s="39" t="s">
        <v>2744</v>
      </c>
      <c r="C1738" s="94" t="s">
        <v>2746</v>
      </c>
      <c r="D1738" s="95"/>
      <c r="E1738" s="95"/>
      <c r="F1738" s="94" t="str">
        <f>C1738</f>
        <v>249</v>
      </c>
    </row>
    <row r="1739" spans="1:6">
      <c r="A1739" s="39" t="s">
        <v>2744</v>
      </c>
      <c r="C1739" s="96"/>
      <c r="F1739" s="96"/>
    </row>
    <row r="1740" spans="1:6" ht="17.25">
      <c r="A1740" s="39" t="s">
        <v>2744</v>
      </c>
      <c r="C1740" s="97" t="s">
        <v>1870</v>
      </c>
      <c r="F1740" s="97" t="str">
        <f>C1740</f>
        <v>5U29-000028-11POWER DISTRIBU</v>
      </c>
    </row>
    <row r="1741" spans="1:6">
      <c r="A1741" s="39" t="s">
        <v>2744</v>
      </c>
      <c r="C1741" s="96"/>
      <c r="F1741" s="96"/>
    </row>
    <row r="1742" spans="1:6" ht="55.5">
      <c r="A1742" s="39" t="s">
        <v>2744</v>
      </c>
      <c r="C1742" s="98" t="s">
        <v>2747</v>
      </c>
      <c r="F1742" s="98" t="str">
        <f>C1742</f>
        <v>JJFK25011279-3/4</v>
      </c>
    </row>
    <row r="1743" spans="1:6" ht="24" customHeight="1">
      <c r="A1743" s="39" t="s">
        <v>2744</v>
      </c>
    </row>
    <row r="1744" spans="1:6" ht="25.15" customHeight="1">
      <c r="A1744" s="39" t="s">
        <v>2744</v>
      </c>
      <c r="C1744" s="93" t="s">
        <v>1953</v>
      </c>
      <c r="F1744" s="93" t="str">
        <f>C1744</f>
        <v>2026-04</v>
      </c>
    </row>
    <row r="1745" spans="1:6" ht="130.9" customHeight="1">
      <c r="A1745" s="39" t="s">
        <v>2744</v>
      </c>
      <c r="C1745" s="94" t="s">
        <v>2748</v>
      </c>
      <c r="F1745" s="94" t="str">
        <f>C1745</f>
        <v>250</v>
      </c>
    </row>
    <row r="1746" spans="1:6">
      <c r="A1746" s="39" t="s">
        <v>2744</v>
      </c>
      <c r="C1746" s="96"/>
      <c r="F1746" s="96"/>
    </row>
    <row r="1747" spans="1:6" ht="17.25">
      <c r="A1747" s="39" t="s">
        <v>2744</v>
      </c>
      <c r="C1747" s="97" t="s">
        <v>1870</v>
      </c>
      <c r="F1747" s="97" t="str">
        <f>C1747</f>
        <v>5U29-000028-11POWER DISTRIBU</v>
      </c>
    </row>
    <row r="1748" spans="1:6">
      <c r="A1748" s="39" t="s">
        <v>2744</v>
      </c>
      <c r="C1748" s="96"/>
      <c r="F1748" s="96"/>
    </row>
    <row r="1749" spans="1:6" ht="55.5">
      <c r="A1749" s="39" t="s">
        <v>2744</v>
      </c>
      <c r="C1749" s="98" t="s">
        <v>2749</v>
      </c>
      <c r="F1749" s="98" t="str">
        <f>C1749</f>
        <v>JJFK25011279-4/4</v>
      </c>
    </row>
    <row r="1750" spans="1:6" ht="24.6" customHeight="1">
      <c r="A1750" s="39" t="s">
        <v>2744</v>
      </c>
    </row>
    <row r="1751" spans="1:6" ht="24.6" customHeight="1">
      <c r="A1751" s="39" t="s">
        <v>2751</v>
      </c>
      <c r="C1751" s="93" t="s">
        <v>1953</v>
      </c>
      <c r="F1751" s="93" t="str">
        <f>C1751</f>
        <v>2026-04</v>
      </c>
    </row>
    <row r="1752" spans="1:6" ht="130.9" customHeight="1">
      <c r="A1752" s="39" t="s">
        <v>2750</v>
      </c>
      <c r="C1752" s="94" t="s">
        <v>2752</v>
      </c>
      <c r="D1752" s="95"/>
      <c r="E1752" s="95"/>
      <c r="F1752" s="94" t="str">
        <f>C1752</f>
        <v>251</v>
      </c>
    </row>
    <row r="1753" spans="1:6">
      <c r="A1753" s="39" t="s">
        <v>2750</v>
      </c>
      <c r="C1753" s="96"/>
      <c r="F1753" s="96"/>
    </row>
    <row r="1754" spans="1:6" ht="17.25">
      <c r="A1754" s="39" t="s">
        <v>2750</v>
      </c>
      <c r="C1754" s="97" t="s">
        <v>2458</v>
      </c>
      <c r="F1754" s="97" t="str">
        <f>C1754</f>
        <v>CU80-000858-12-P-KIT FRAME,STEP ACOR-GS</v>
      </c>
    </row>
    <row r="1755" spans="1:6">
      <c r="A1755" s="39" t="s">
        <v>2750</v>
      </c>
      <c r="C1755" s="96"/>
      <c r="F1755" s="96"/>
    </row>
    <row r="1756" spans="1:6" ht="55.5">
      <c r="A1756" s="39" t="s">
        <v>2750</v>
      </c>
      <c r="C1756" s="98" t="s">
        <v>2798</v>
      </c>
      <c r="F1756" s="98" t="str">
        <f>C1756</f>
        <v>JJFK25011340</v>
      </c>
    </row>
    <row r="1757" spans="1:6" ht="24" customHeight="1">
      <c r="A1757" s="39" t="s">
        <v>2750</v>
      </c>
    </row>
    <row r="1758" spans="1:6" ht="25.15" customHeight="1">
      <c r="A1758" s="39" t="s">
        <v>2750</v>
      </c>
      <c r="C1758" s="93" t="s">
        <v>1953</v>
      </c>
      <c r="F1758" s="93" t="str">
        <f>C1758</f>
        <v>2026-04</v>
      </c>
    </row>
    <row r="1759" spans="1:6" ht="130.9" customHeight="1">
      <c r="A1759" s="39" t="s">
        <v>2750</v>
      </c>
      <c r="C1759" s="94" t="s">
        <v>2753</v>
      </c>
      <c r="F1759" s="94" t="str">
        <f>C1759</f>
        <v>252</v>
      </c>
    </row>
    <row r="1760" spans="1:6">
      <c r="A1760" s="39" t="s">
        <v>2750</v>
      </c>
      <c r="C1760" s="96"/>
      <c r="F1760" s="96"/>
    </row>
    <row r="1761" spans="1:6" ht="17.25">
      <c r="A1761" s="39" t="s">
        <v>2750</v>
      </c>
      <c r="C1761" s="97" t="s">
        <v>263</v>
      </c>
      <c r="F1761" s="97" t="str">
        <f>C1761</f>
        <v>X5U80-000168-11 P-KIT LLM2-SIDE STEP VTC</v>
      </c>
    </row>
    <row r="1762" spans="1:6">
      <c r="A1762" s="39" t="s">
        <v>2750</v>
      </c>
      <c r="C1762" s="96"/>
      <c r="F1762" s="96"/>
    </row>
    <row r="1763" spans="1:6" ht="55.5">
      <c r="A1763" s="39" t="s">
        <v>2750</v>
      </c>
      <c r="C1763" s="98" t="s">
        <v>2797</v>
      </c>
      <c r="F1763" s="98" t="str">
        <f>C1763</f>
        <v>JJFK25011516</v>
      </c>
    </row>
    <row r="1764" spans="1:6" ht="24.6" customHeight="1">
      <c r="A1764" s="39" t="s">
        <v>2750</v>
      </c>
    </row>
    <row r="1765" spans="1:6" ht="24.6" customHeight="1">
      <c r="A1765" s="39" t="s">
        <v>2755</v>
      </c>
      <c r="C1765" s="93" t="s">
        <v>1953</v>
      </c>
      <c r="F1765" s="93" t="str">
        <f>C1765</f>
        <v>2026-04</v>
      </c>
    </row>
    <row r="1766" spans="1:6" ht="130.9" customHeight="1">
      <c r="A1766" s="39" t="s">
        <v>2754</v>
      </c>
      <c r="C1766" s="94" t="s">
        <v>2756</v>
      </c>
      <c r="D1766" s="95"/>
      <c r="E1766" s="95"/>
      <c r="F1766" s="94" t="str">
        <f>C1766</f>
        <v>253</v>
      </c>
    </row>
    <row r="1767" spans="1:6">
      <c r="A1767" s="39" t="s">
        <v>2754</v>
      </c>
      <c r="C1767" s="96"/>
      <c r="F1767" s="96"/>
    </row>
    <row r="1768" spans="1:6" ht="17.25">
      <c r="A1768" s="39" t="s">
        <v>2754</v>
      </c>
      <c r="C1768" s="97" t="s">
        <v>875</v>
      </c>
      <c r="F1768" s="97" t="str">
        <f>C1768</f>
        <v>CX29-000006-14P4-P-KIT LLM-SIDE STEP VTH</v>
      </c>
    </row>
    <row r="1769" spans="1:6">
      <c r="A1769" s="39" t="s">
        <v>2754</v>
      </c>
      <c r="C1769" s="96"/>
      <c r="F1769" s="96"/>
    </row>
    <row r="1770" spans="1:6" ht="55.5">
      <c r="A1770" s="39" t="s">
        <v>2754</v>
      </c>
      <c r="C1770" s="98" t="s">
        <v>2799</v>
      </c>
      <c r="F1770" s="98" t="str">
        <f>C1770</f>
        <v>JJFK25011517</v>
      </c>
    </row>
    <row r="1771" spans="1:6" ht="24" customHeight="1">
      <c r="A1771" s="39" t="s">
        <v>2754</v>
      </c>
    </row>
    <row r="1772" spans="1:6" ht="25.15" customHeight="1">
      <c r="A1772" s="39" t="s">
        <v>2754</v>
      </c>
      <c r="C1772" s="93" t="s">
        <v>1953</v>
      </c>
      <c r="F1772" s="93" t="str">
        <f>C1772</f>
        <v>2026-04</v>
      </c>
    </row>
    <row r="1773" spans="1:6" ht="130.9" customHeight="1">
      <c r="A1773" s="39" t="s">
        <v>2754</v>
      </c>
      <c r="C1773" s="94" t="s">
        <v>2757</v>
      </c>
      <c r="F1773" s="94" t="str">
        <f>C1773</f>
        <v>254</v>
      </c>
    </row>
    <row r="1774" spans="1:6">
      <c r="A1774" s="39" t="s">
        <v>2754</v>
      </c>
      <c r="C1774" s="96"/>
      <c r="F1774" s="96"/>
    </row>
    <row r="1775" spans="1:6" ht="17.25">
      <c r="A1775" s="39" t="s">
        <v>2754</v>
      </c>
      <c r="C1775" s="97" t="s">
        <v>1922</v>
      </c>
      <c r="F1775" s="97" t="str">
        <f>C1775</f>
        <v>CX80-002447-11-P-KIT FRAME,AECAPC CONT</v>
      </c>
    </row>
    <row r="1776" spans="1:6">
      <c r="A1776" s="39" t="s">
        <v>2754</v>
      </c>
      <c r="C1776" s="96"/>
      <c r="F1776" s="96"/>
    </row>
    <row r="1777" spans="1:6" ht="55.5">
      <c r="A1777" s="39" t="s">
        <v>2754</v>
      </c>
      <c r="C1777" s="98" t="s">
        <v>2800</v>
      </c>
      <c r="F1777" s="98" t="str">
        <f>C1777</f>
        <v>JJFK25011278-1/2</v>
      </c>
    </row>
    <row r="1778" spans="1:6" ht="24.6" customHeight="1">
      <c r="A1778" s="39" t="s">
        <v>2754</v>
      </c>
    </row>
    <row r="1779" spans="1:6" ht="24.6" customHeight="1">
      <c r="A1779" s="39" t="s">
        <v>2759</v>
      </c>
      <c r="C1779" s="93" t="s">
        <v>1953</v>
      </c>
      <c r="F1779" s="93" t="str">
        <f>C1779</f>
        <v>2026-04</v>
      </c>
    </row>
    <row r="1780" spans="1:6" ht="130.9" customHeight="1">
      <c r="A1780" s="39" t="s">
        <v>2758</v>
      </c>
      <c r="C1780" s="94" t="s">
        <v>2760</v>
      </c>
      <c r="D1780" s="95"/>
      <c r="E1780" s="95"/>
      <c r="F1780" s="94" t="str">
        <f>C1780</f>
        <v>255</v>
      </c>
    </row>
    <row r="1781" spans="1:6">
      <c r="A1781" s="39" t="s">
        <v>2758</v>
      </c>
      <c r="C1781" s="96"/>
      <c r="F1781" s="96"/>
    </row>
    <row r="1782" spans="1:6" ht="17.25">
      <c r="A1782" s="39" t="s">
        <v>2758</v>
      </c>
      <c r="C1782" s="97" t="s">
        <v>1926</v>
      </c>
      <c r="F1782" s="97" t="str">
        <f>C1782</f>
        <v>CX80-002447-11-P-KIT FRAME,AECAPC CONT</v>
      </c>
    </row>
    <row r="1783" spans="1:6">
      <c r="A1783" s="39" t="s">
        <v>2758</v>
      </c>
      <c r="C1783" s="96"/>
      <c r="F1783" s="96"/>
    </row>
    <row r="1784" spans="1:6" ht="55.5">
      <c r="A1784" s="39" t="s">
        <v>2758</v>
      </c>
      <c r="C1784" s="98" t="s">
        <v>2801</v>
      </c>
      <c r="F1784" s="98" t="str">
        <f>C1784</f>
        <v>JJFK25011278-2/2</v>
      </c>
    </row>
    <row r="1785" spans="1:6" ht="24" customHeight="1">
      <c r="A1785" s="39" t="s">
        <v>2758</v>
      </c>
    </row>
    <row r="1786" spans="1:6" ht="25.15" customHeight="1">
      <c r="A1786" s="39" t="s">
        <v>2758</v>
      </c>
      <c r="C1786" s="93" t="s">
        <v>1953</v>
      </c>
      <c r="F1786" s="93" t="str">
        <f>C1786</f>
        <v>2026-04</v>
      </c>
    </row>
    <row r="1787" spans="1:6" ht="130.9" customHeight="1">
      <c r="A1787" s="39" t="s">
        <v>2758</v>
      </c>
      <c r="C1787" s="94" t="s">
        <v>2761</v>
      </c>
      <c r="F1787" s="94" t="str">
        <f>C1787</f>
        <v>256</v>
      </c>
    </row>
    <row r="1788" spans="1:6">
      <c r="A1788" s="39" t="s">
        <v>2758</v>
      </c>
      <c r="C1788" s="96"/>
      <c r="F1788" s="96"/>
    </row>
    <row r="1789" spans="1:6" ht="17.25">
      <c r="A1789" s="39" t="s">
        <v>2758</v>
      </c>
      <c r="C1789" s="97" t="s">
        <v>737</v>
      </c>
      <c r="F1789" s="97" t="str">
        <f>C1789</f>
        <v>X5U80-000168-11 P-KIT LLM2-SIDE STEP VTC</v>
      </c>
    </row>
    <row r="1790" spans="1:6">
      <c r="A1790" s="39" t="s">
        <v>2758</v>
      </c>
      <c r="C1790" s="96"/>
      <c r="F1790" s="96"/>
    </row>
    <row r="1791" spans="1:6" ht="55.5">
      <c r="A1791" s="39" t="s">
        <v>2758</v>
      </c>
      <c r="C1791" s="98" t="s">
        <v>2802</v>
      </c>
      <c r="F1791" s="98" t="str">
        <f>C1791</f>
        <v>JJFK25011396</v>
      </c>
    </row>
    <row r="1792" spans="1:6" ht="24.6" customHeight="1">
      <c r="A1792" s="39" t="s">
        <v>2758</v>
      </c>
    </row>
    <row r="1793" spans="1:6" ht="24.6" customHeight="1">
      <c r="A1793" s="39" t="s">
        <v>2765</v>
      </c>
      <c r="C1793" s="93" t="s">
        <v>1953</v>
      </c>
      <c r="F1793" s="93" t="str">
        <f>C1793</f>
        <v>2026-04</v>
      </c>
    </row>
    <row r="1794" spans="1:6" ht="130.9" customHeight="1">
      <c r="A1794" s="39" t="s">
        <v>2764</v>
      </c>
      <c r="C1794" s="94" t="s">
        <v>2762</v>
      </c>
      <c r="D1794" s="95"/>
      <c r="E1794" s="95"/>
      <c r="F1794" s="94" t="str">
        <f>C1794</f>
        <v>257</v>
      </c>
    </row>
    <row r="1795" spans="1:6">
      <c r="A1795" s="39" t="s">
        <v>2764</v>
      </c>
      <c r="C1795" s="96"/>
      <c r="F1795" s="96"/>
    </row>
    <row r="1796" spans="1:6" ht="17.25">
      <c r="A1796" s="39" t="s">
        <v>2764</v>
      </c>
      <c r="C1796" s="97" t="s">
        <v>875</v>
      </c>
      <c r="F1796" s="97" t="str">
        <f>C1796</f>
        <v>CX29-000006-14P4-P-KIT LLM-SIDE STEP VTH</v>
      </c>
    </row>
    <row r="1797" spans="1:6">
      <c r="A1797" s="39" t="s">
        <v>2764</v>
      </c>
      <c r="C1797" s="96"/>
      <c r="F1797" s="96"/>
    </row>
    <row r="1798" spans="1:6" ht="55.5">
      <c r="A1798" s="39" t="s">
        <v>2764</v>
      </c>
      <c r="C1798" s="98" t="s">
        <v>2803</v>
      </c>
      <c r="F1798" s="98" t="str">
        <f>C1798</f>
        <v>JJFK25011397</v>
      </c>
    </row>
    <row r="1799" spans="1:6" ht="24" customHeight="1">
      <c r="A1799" s="39" t="s">
        <v>2764</v>
      </c>
    </row>
    <row r="1800" spans="1:6" ht="25.15" customHeight="1">
      <c r="A1800" s="39" t="s">
        <v>2764</v>
      </c>
      <c r="C1800" s="93" t="s">
        <v>1953</v>
      </c>
      <c r="F1800" s="93" t="str">
        <f>C1800</f>
        <v>2026-04</v>
      </c>
    </row>
    <row r="1801" spans="1:6" ht="130.9" customHeight="1">
      <c r="A1801" s="39" t="s">
        <v>2764</v>
      </c>
      <c r="C1801" s="94" t="s">
        <v>2763</v>
      </c>
      <c r="F1801" s="94" t="str">
        <f>C1801</f>
        <v>258</v>
      </c>
    </row>
    <row r="1802" spans="1:6">
      <c r="A1802" s="39" t="s">
        <v>2764</v>
      </c>
      <c r="C1802" s="96"/>
      <c r="F1802" s="96"/>
    </row>
    <row r="1803" spans="1:6" ht="17.25">
      <c r="A1803" s="39" t="s">
        <v>2764</v>
      </c>
      <c r="C1803" s="97" t="s">
        <v>1913</v>
      </c>
      <c r="F1803" s="97" t="str">
        <f>C1803</f>
        <v>CX80-002500-11-P-KIT FRAME,AEC APC BASE</v>
      </c>
    </row>
    <row r="1804" spans="1:6">
      <c r="A1804" s="39" t="s">
        <v>2764</v>
      </c>
      <c r="C1804" s="96"/>
      <c r="F1804" s="96"/>
    </row>
    <row r="1805" spans="1:6" ht="55.5">
      <c r="A1805" s="39" t="s">
        <v>2764</v>
      </c>
      <c r="C1805" s="98" t="s">
        <v>2804</v>
      </c>
      <c r="F1805" s="98" t="str">
        <f>C1805</f>
        <v>JJFK25011441-1/4</v>
      </c>
    </row>
    <row r="1806" spans="1:6" ht="24.6" customHeight="1">
      <c r="A1806" s="39" t="s">
        <v>2764</v>
      </c>
    </row>
    <row r="1807" spans="1:6" ht="24.6" customHeight="1">
      <c r="A1807" s="39" t="s">
        <v>2767</v>
      </c>
      <c r="C1807" s="93" t="s">
        <v>1953</v>
      </c>
      <c r="F1807" s="93" t="str">
        <f>C1807</f>
        <v>2026-04</v>
      </c>
    </row>
    <row r="1808" spans="1:6" ht="130.9" customHeight="1">
      <c r="A1808" s="39" t="s">
        <v>2766</v>
      </c>
      <c r="C1808" s="94" t="s">
        <v>2768</v>
      </c>
      <c r="D1808" s="95"/>
      <c r="E1808" s="95"/>
      <c r="F1808" s="94" t="str">
        <f>C1808</f>
        <v>259</v>
      </c>
    </row>
    <row r="1809" spans="1:6">
      <c r="A1809" s="39" t="s">
        <v>2766</v>
      </c>
      <c r="C1809" s="96"/>
      <c r="F1809" s="96"/>
    </row>
    <row r="1810" spans="1:6" ht="17.25">
      <c r="A1810" s="39" t="s">
        <v>2766</v>
      </c>
      <c r="C1810" s="97" t="s">
        <v>1913</v>
      </c>
      <c r="F1810" s="97" t="str">
        <f>C1810</f>
        <v>CX80-002500-11-P-KIT FRAME,AEC APC BASE</v>
      </c>
    </row>
    <row r="1811" spans="1:6">
      <c r="A1811" s="39" t="s">
        <v>2766</v>
      </c>
      <c r="C1811" s="96"/>
      <c r="F1811" s="96"/>
    </row>
    <row r="1812" spans="1:6" ht="55.5">
      <c r="A1812" s="39" t="s">
        <v>2766</v>
      </c>
      <c r="C1812" s="98" t="s">
        <v>2805</v>
      </c>
      <c r="F1812" s="98" t="str">
        <f>C1812</f>
        <v>JJFK25011441-2/4</v>
      </c>
    </row>
    <row r="1813" spans="1:6" ht="24" customHeight="1">
      <c r="A1813" s="39" t="s">
        <v>2766</v>
      </c>
    </row>
    <row r="1814" spans="1:6" ht="25.15" customHeight="1">
      <c r="A1814" s="39" t="s">
        <v>2766</v>
      </c>
      <c r="C1814" s="93" t="s">
        <v>1953</v>
      </c>
      <c r="F1814" s="93" t="str">
        <f>C1814</f>
        <v>2026-04</v>
      </c>
    </row>
    <row r="1815" spans="1:6" ht="130.9" customHeight="1">
      <c r="A1815" s="39" t="s">
        <v>2766</v>
      </c>
      <c r="C1815" s="94" t="s">
        <v>2769</v>
      </c>
      <c r="F1815" s="94" t="str">
        <f>C1815</f>
        <v>260</v>
      </c>
    </row>
    <row r="1816" spans="1:6">
      <c r="A1816" s="39" t="s">
        <v>2766</v>
      </c>
      <c r="C1816" s="96"/>
      <c r="F1816" s="96"/>
    </row>
    <row r="1817" spans="1:6" ht="17.25">
      <c r="A1817" s="39" t="s">
        <v>2766</v>
      </c>
      <c r="C1817" s="97" t="s">
        <v>1913</v>
      </c>
      <c r="F1817" s="97" t="str">
        <f>C1817</f>
        <v>CX80-002500-11-P-KIT FRAME,AEC APC BASE</v>
      </c>
    </row>
    <row r="1818" spans="1:6">
      <c r="A1818" s="39" t="s">
        <v>2766</v>
      </c>
      <c r="C1818" s="96"/>
      <c r="F1818" s="96"/>
    </row>
    <row r="1819" spans="1:6" ht="55.5">
      <c r="A1819" s="39" t="s">
        <v>2766</v>
      </c>
      <c r="C1819" s="98" t="s">
        <v>2806</v>
      </c>
      <c r="F1819" s="98" t="str">
        <f>C1819</f>
        <v>JJFK25011441-3/4</v>
      </c>
    </row>
    <row r="1820" spans="1:6" ht="24.6" customHeight="1">
      <c r="A1820" s="39" t="s">
        <v>2766</v>
      </c>
    </row>
    <row r="1821" spans="1:6" ht="24.6" customHeight="1">
      <c r="A1821" s="39" t="s">
        <v>2771</v>
      </c>
      <c r="C1821" s="93" t="s">
        <v>1953</v>
      </c>
      <c r="F1821" s="93" t="str">
        <f>C1821</f>
        <v>2026-04</v>
      </c>
    </row>
    <row r="1822" spans="1:6" ht="130.9" customHeight="1">
      <c r="A1822" s="39" t="s">
        <v>2770</v>
      </c>
      <c r="C1822" s="94" t="s">
        <v>2772</v>
      </c>
      <c r="D1822" s="95"/>
      <c r="E1822" s="95"/>
      <c r="F1822" s="94" t="str">
        <f>C1822</f>
        <v>261</v>
      </c>
    </row>
    <row r="1823" spans="1:6">
      <c r="A1823" s="39" t="s">
        <v>2770</v>
      </c>
      <c r="C1823" s="96"/>
      <c r="F1823" s="96"/>
    </row>
    <row r="1824" spans="1:6" ht="17.25">
      <c r="A1824" s="39" t="s">
        <v>2770</v>
      </c>
      <c r="C1824" s="97" t="s">
        <v>1913</v>
      </c>
      <c r="F1824" s="97" t="str">
        <f>C1824</f>
        <v>CX80-002500-11-P-KIT FRAME,AEC APC BASE</v>
      </c>
    </row>
    <row r="1825" spans="1:6">
      <c r="A1825" s="39" t="s">
        <v>2770</v>
      </c>
      <c r="C1825" s="96"/>
      <c r="F1825" s="96"/>
    </row>
    <row r="1826" spans="1:6" ht="55.5">
      <c r="A1826" s="39" t="s">
        <v>2770</v>
      </c>
      <c r="C1826" s="98" t="s">
        <v>2807</v>
      </c>
      <c r="F1826" s="98" t="str">
        <f>C1826</f>
        <v>JJFK25011441-4/4</v>
      </c>
    </row>
    <row r="1827" spans="1:6" ht="24" customHeight="1">
      <c r="A1827" s="39" t="s">
        <v>2770</v>
      </c>
    </row>
    <row r="1828" spans="1:6" ht="25.15" customHeight="1">
      <c r="A1828" s="39" t="s">
        <v>2770</v>
      </c>
      <c r="C1828" s="93" t="s">
        <v>1953</v>
      </c>
      <c r="F1828" s="93" t="str">
        <f>C1828</f>
        <v>2026-04</v>
      </c>
    </row>
    <row r="1829" spans="1:6" ht="130.9" customHeight="1">
      <c r="A1829" s="39" t="s">
        <v>2770</v>
      </c>
      <c r="C1829" s="94" t="s">
        <v>2773</v>
      </c>
      <c r="F1829" s="94" t="str">
        <f>C1829</f>
        <v>262</v>
      </c>
    </row>
    <row r="1830" spans="1:6">
      <c r="A1830" s="39" t="s">
        <v>2770</v>
      </c>
      <c r="C1830" s="96"/>
      <c r="F1830" s="96"/>
    </row>
    <row r="1831" spans="1:6" ht="17.25">
      <c r="A1831" s="39" t="s">
        <v>2770</v>
      </c>
      <c r="C1831" s="97" t="s">
        <v>1712</v>
      </c>
      <c r="F1831" s="97" t="str">
        <f>C1831</f>
        <v>CU80-000858-12-P-KIT FRAME,STEP ACOR-GS</v>
      </c>
    </row>
    <row r="1832" spans="1:6">
      <c r="A1832" s="39" t="s">
        <v>2770</v>
      </c>
      <c r="C1832" s="96"/>
      <c r="F1832" s="96"/>
    </row>
    <row r="1833" spans="1:6" ht="55.5">
      <c r="A1833" s="39" t="s">
        <v>2770</v>
      </c>
      <c r="C1833" s="98" t="s">
        <v>2808</v>
      </c>
      <c r="F1833" s="98" t="str">
        <f>C1833</f>
        <v>JJFK25011518-1/4</v>
      </c>
    </row>
    <row r="1834" spans="1:6" ht="24.6" customHeight="1">
      <c r="A1834" s="39" t="s">
        <v>2770</v>
      </c>
    </row>
    <row r="1835" spans="1:6" ht="24.6" customHeight="1">
      <c r="A1835" s="39" t="s">
        <v>2775</v>
      </c>
      <c r="C1835" s="93" t="s">
        <v>1953</v>
      </c>
      <c r="F1835" s="93" t="str">
        <f>C1835</f>
        <v>2026-04</v>
      </c>
    </row>
    <row r="1836" spans="1:6" ht="130.9" customHeight="1">
      <c r="A1836" s="39" t="s">
        <v>2774</v>
      </c>
      <c r="C1836" s="94" t="s">
        <v>2776</v>
      </c>
      <c r="D1836" s="95"/>
      <c r="E1836" s="95"/>
      <c r="F1836" s="94" t="str">
        <f>C1836</f>
        <v>263</v>
      </c>
    </row>
    <row r="1837" spans="1:6">
      <c r="A1837" s="39" t="s">
        <v>2774</v>
      </c>
      <c r="C1837" s="96"/>
      <c r="F1837" s="96"/>
    </row>
    <row r="1838" spans="1:6" ht="17.25">
      <c r="A1838" s="39" t="s">
        <v>2774</v>
      </c>
      <c r="C1838" s="97" t="s">
        <v>2458</v>
      </c>
      <c r="F1838" s="97" t="str">
        <f>C1838</f>
        <v>CU80-000858-12-P-KIT FRAME,STEP ACOR-GS</v>
      </c>
    </row>
    <row r="1839" spans="1:6">
      <c r="A1839" s="39" t="s">
        <v>2774</v>
      </c>
      <c r="C1839" s="96"/>
      <c r="F1839" s="96"/>
    </row>
    <row r="1840" spans="1:6" ht="55.5">
      <c r="A1840" s="39" t="s">
        <v>2774</v>
      </c>
      <c r="C1840" s="98" t="s">
        <v>2809</v>
      </c>
      <c r="F1840" s="98" t="str">
        <f>C1840</f>
        <v>JJFK25011518-2/4</v>
      </c>
    </row>
    <row r="1841" spans="1:6" ht="24" customHeight="1">
      <c r="A1841" s="39" t="s">
        <v>2774</v>
      </c>
    </row>
    <row r="1842" spans="1:6" ht="25.15" customHeight="1">
      <c r="A1842" s="39" t="s">
        <v>2774</v>
      </c>
      <c r="C1842" s="93" t="s">
        <v>1953</v>
      </c>
      <c r="F1842" s="93" t="str">
        <f>C1842</f>
        <v>2026-04</v>
      </c>
    </row>
    <row r="1843" spans="1:6" ht="130.9" customHeight="1">
      <c r="A1843" s="39" t="s">
        <v>2774</v>
      </c>
      <c r="C1843" s="94" t="s">
        <v>2777</v>
      </c>
      <c r="F1843" s="94" t="str">
        <f>C1843</f>
        <v>264</v>
      </c>
    </row>
    <row r="1844" spans="1:6">
      <c r="A1844" s="39" t="s">
        <v>2774</v>
      </c>
      <c r="C1844" s="96"/>
      <c r="F1844" s="96"/>
    </row>
    <row r="1845" spans="1:6" ht="17.25">
      <c r="A1845" s="39" t="s">
        <v>2774</v>
      </c>
      <c r="C1845" s="97" t="s">
        <v>2458</v>
      </c>
      <c r="F1845" s="97" t="str">
        <f>C1845</f>
        <v>CU80-000858-12-P-KIT FRAME,STEP ACOR-GS</v>
      </c>
    </row>
    <row r="1846" spans="1:6">
      <c r="A1846" s="39" t="s">
        <v>2774</v>
      </c>
      <c r="C1846" s="96"/>
      <c r="F1846" s="96"/>
    </row>
    <row r="1847" spans="1:6" ht="55.5">
      <c r="A1847" s="39" t="s">
        <v>2774</v>
      </c>
      <c r="C1847" s="98" t="s">
        <v>2810</v>
      </c>
      <c r="F1847" s="98" t="str">
        <f>C1847</f>
        <v>JJFK25011518-3/4</v>
      </c>
    </row>
    <row r="1848" spans="1:6" ht="24.6" customHeight="1">
      <c r="A1848" s="39" t="s">
        <v>2774</v>
      </c>
    </row>
    <row r="1849" spans="1:6" ht="24.6" customHeight="1">
      <c r="A1849" s="39" t="s">
        <v>2781</v>
      </c>
      <c r="C1849" s="93" t="s">
        <v>1953</v>
      </c>
      <c r="F1849" s="93" t="str">
        <f>C1849</f>
        <v>2026-04</v>
      </c>
    </row>
    <row r="1850" spans="1:6" ht="130.9" customHeight="1">
      <c r="A1850" s="39" t="s">
        <v>2780</v>
      </c>
      <c r="C1850" s="94" t="s">
        <v>2778</v>
      </c>
      <c r="D1850" s="95"/>
      <c r="E1850" s="95"/>
      <c r="F1850" s="94" t="str">
        <f>C1850</f>
        <v>265</v>
      </c>
    </row>
    <row r="1851" spans="1:6">
      <c r="A1851" s="39" t="s">
        <v>2780</v>
      </c>
      <c r="C1851" s="96"/>
      <c r="F1851" s="96"/>
    </row>
    <row r="1852" spans="1:6" ht="17.25">
      <c r="A1852" s="39" t="s">
        <v>2780</v>
      </c>
      <c r="C1852" s="97" t="s">
        <v>2458</v>
      </c>
      <c r="F1852" s="97" t="str">
        <f>C1852</f>
        <v>CU80-000858-12-P-KIT FRAME,STEP ACOR-GS</v>
      </c>
    </row>
    <row r="1853" spans="1:6">
      <c r="A1853" s="39" t="s">
        <v>2780</v>
      </c>
      <c r="C1853" s="96"/>
      <c r="F1853" s="96"/>
    </row>
    <row r="1854" spans="1:6" ht="55.5">
      <c r="A1854" s="39" t="s">
        <v>2780</v>
      </c>
      <c r="C1854" s="98" t="s">
        <v>2811</v>
      </c>
      <c r="F1854" s="98" t="str">
        <f>C1854</f>
        <v>JJFK25011518-4/4</v>
      </c>
    </row>
    <row r="1855" spans="1:6" ht="24" customHeight="1">
      <c r="A1855" s="39" t="s">
        <v>2780</v>
      </c>
    </row>
    <row r="1856" spans="1:6" ht="25.15" customHeight="1">
      <c r="A1856" s="39" t="s">
        <v>2780</v>
      </c>
      <c r="C1856" s="93" t="s">
        <v>1953</v>
      </c>
      <c r="F1856" s="93" t="str">
        <f>C1856</f>
        <v>2026-04</v>
      </c>
    </row>
    <row r="1857" spans="1:6" ht="130.9" customHeight="1">
      <c r="A1857" s="39" t="s">
        <v>2780</v>
      </c>
      <c r="C1857" s="94" t="s">
        <v>2779</v>
      </c>
      <c r="F1857" s="94" t="str">
        <f>C1857</f>
        <v>266</v>
      </c>
    </row>
    <row r="1858" spans="1:6">
      <c r="A1858" s="39" t="s">
        <v>2780</v>
      </c>
      <c r="C1858" s="96"/>
      <c r="F1858" s="96"/>
    </row>
    <row r="1859" spans="1:6" ht="17.25">
      <c r="A1859" s="39" t="s">
        <v>2780</v>
      </c>
      <c r="C1859" s="97" t="s">
        <v>1926</v>
      </c>
      <c r="F1859" s="97" t="str">
        <f>C1859</f>
        <v>CX80-002447-11-P-KIT FRAME,AECAPC CONT</v>
      </c>
    </row>
    <row r="1860" spans="1:6">
      <c r="A1860" s="39" t="s">
        <v>2780</v>
      </c>
      <c r="C1860" s="96"/>
      <c r="F1860" s="96"/>
    </row>
    <row r="1861" spans="1:6" ht="55.5">
      <c r="A1861" s="39" t="s">
        <v>2780</v>
      </c>
      <c r="C1861" s="98" t="s">
        <v>2812</v>
      </c>
      <c r="F1861" s="98" t="str">
        <f>C1861</f>
        <v>JJFK25011514</v>
      </c>
    </row>
    <row r="1862" spans="1:6" ht="24.6" customHeight="1">
      <c r="A1862" s="39" t="s">
        <v>2780</v>
      </c>
    </row>
    <row r="1863" spans="1:6" ht="24.6" customHeight="1">
      <c r="A1863" s="39" t="s">
        <v>2783</v>
      </c>
      <c r="C1863" s="93" t="s">
        <v>1953</v>
      </c>
      <c r="F1863" s="93" t="str">
        <f>C1863</f>
        <v>2026-04</v>
      </c>
    </row>
    <row r="1864" spans="1:6" ht="130.9" customHeight="1">
      <c r="A1864" s="39" t="s">
        <v>2782</v>
      </c>
      <c r="C1864" s="94" t="s">
        <v>2784</v>
      </c>
      <c r="D1864" s="95"/>
      <c r="E1864" s="95"/>
      <c r="F1864" s="94" t="str">
        <f>C1864</f>
        <v>267</v>
      </c>
    </row>
    <row r="1865" spans="1:6">
      <c r="A1865" s="39" t="s">
        <v>2782</v>
      </c>
      <c r="C1865" s="96"/>
      <c r="F1865" s="96"/>
    </row>
    <row r="1866" spans="1:6" ht="17.25">
      <c r="A1866" s="39" t="s">
        <v>2782</v>
      </c>
      <c r="C1866" s="97" t="s">
        <v>1005</v>
      </c>
      <c r="F1866" s="97" t="str">
        <f>C1866</f>
        <v>5U80-000577-11-P-KIT LLM2-SIDESTEPVTC</v>
      </c>
    </row>
    <row r="1867" spans="1:6">
      <c r="A1867" s="39" t="s">
        <v>2782</v>
      </c>
      <c r="C1867" s="96"/>
      <c r="F1867" s="96"/>
    </row>
    <row r="1868" spans="1:6" ht="55.5">
      <c r="A1868" s="39" t="s">
        <v>2782</v>
      </c>
      <c r="C1868" s="98" t="s">
        <v>2813</v>
      </c>
      <c r="F1868" s="98" t="str">
        <f>C1868</f>
        <v>JJFK25011398</v>
      </c>
    </row>
    <row r="1869" spans="1:6" ht="24" customHeight="1">
      <c r="A1869" s="39" t="s">
        <v>2782</v>
      </c>
    </row>
    <row r="1870" spans="1:6" ht="25.15" customHeight="1">
      <c r="A1870" s="39" t="s">
        <v>2782</v>
      </c>
      <c r="C1870" s="93" t="s">
        <v>1953</v>
      </c>
      <c r="F1870" s="93" t="str">
        <f>C1870</f>
        <v>2026-04</v>
      </c>
    </row>
    <row r="1871" spans="1:6" ht="130.9" customHeight="1">
      <c r="A1871" s="39" t="s">
        <v>2782</v>
      </c>
      <c r="C1871" s="94" t="s">
        <v>2785</v>
      </c>
      <c r="F1871" s="94" t="str">
        <f>C1871</f>
        <v>268</v>
      </c>
    </row>
    <row r="1872" spans="1:6">
      <c r="A1872" s="39" t="s">
        <v>2782</v>
      </c>
      <c r="C1872" s="96"/>
      <c r="F1872" s="96"/>
    </row>
    <row r="1873" spans="1:6" ht="17.25">
      <c r="A1873" s="39" t="s">
        <v>2782</v>
      </c>
      <c r="C1873" s="97" t="s">
        <v>680</v>
      </c>
      <c r="F1873" s="97" t="str">
        <f>C1873</f>
        <v>5U80-000875-11-P-KIT POWER DISTRIBUTI</v>
      </c>
    </row>
    <row r="1874" spans="1:6">
      <c r="A1874" s="39" t="s">
        <v>2782</v>
      </c>
      <c r="C1874" s="96"/>
      <c r="F1874" s="96"/>
    </row>
    <row r="1875" spans="1:6" ht="55.5">
      <c r="A1875" s="39" t="s">
        <v>2782</v>
      </c>
      <c r="C1875" s="98" t="s">
        <v>2814</v>
      </c>
      <c r="F1875" s="98" t="str">
        <f>C1875</f>
        <v>JJFK25011399</v>
      </c>
    </row>
    <row r="1876" spans="1:6" ht="24.6" customHeight="1">
      <c r="A1876" s="39" t="s">
        <v>2782</v>
      </c>
    </row>
    <row r="1877" spans="1:6" ht="24.6" customHeight="1">
      <c r="A1877" s="39" t="s">
        <v>2788</v>
      </c>
      <c r="C1877" s="93" t="s">
        <v>1953</v>
      </c>
      <c r="F1877" s="93" t="str">
        <f>C1877</f>
        <v>2026-04</v>
      </c>
    </row>
    <row r="1878" spans="1:6" ht="130.9" customHeight="1">
      <c r="A1878" s="39" t="s">
        <v>2788</v>
      </c>
      <c r="C1878" s="94" t="s">
        <v>2786</v>
      </c>
      <c r="D1878" s="95"/>
      <c r="E1878" s="95"/>
      <c r="F1878" s="94" t="str">
        <f>C1878</f>
        <v>269</v>
      </c>
    </row>
    <row r="1879" spans="1:6">
      <c r="A1879" s="39" t="s">
        <v>2788</v>
      </c>
      <c r="C1879" s="96"/>
      <c r="F1879" s="96"/>
    </row>
    <row r="1880" spans="1:6" ht="17.25">
      <c r="A1880" s="39" t="s">
        <v>2788</v>
      </c>
      <c r="C1880" s="97" t="s">
        <v>1926</v>
      </c>
      <c r="F1880" s="97" t="str">
        <f>C1880</f>
        <v>CX80-002447-11-P-KIT FRAME,AECAPC CONT</v>
      </c>
    </row>
    <row r="1881" spans="1:6">
      <c r="A1881" s="39" t="s">
        <v>2788</v>
      </c>
      <c r="C1881" s="96"/>
      <c r="F1881" s="96"/>
    </row>
    <row r="1882" spans="1:6" ht="55.5">
      <c r="A1882" s="39" t="s">
        <v>2788</v>
      </c>
      <c r="C1882" s="98" t="s">
        <v>2815</v>
      </c>
      <c r="F1882" s="98" t="str">
        <f>C1882</f>
        <v>JJFK25011442-1/6</v>
      </c>
    </row>
    <row r="1883" spans="1:6" ht="24" customHeight="1">
      <c r="A1883" s="39" t="s">
        <v>2788</v>
      </c>
    </row>
    <row r="1884" spans="1:6" ht="25.15" customHeight="1">
      <c r="A1884" s="39" t="s">
        <v>2788</v>
      </c>
      <c r="C1884" s="93" t="s">
        <v>1953</v>
      </c>
      <c r="F1884" s="93" t="str">
        <f>C1884</f>
        <v>2026-04</v>
      </c>
    </row>
    <row r="1885" spans="1:6" ht="130.9" customHeight="1">
      <c r="A1885" s="39" t="s">
        <v>2788</v>
      </c>
      <c r="C1885" s="94" t="s">
        <v>2787</v>
      </c>
      <c r="F1885" s="94" t="str">
        <f>C1885</f>
        <v>270</v>
      </c>
    </row>
    <row r="1886" spans="1:6">
      <c r="A1886" s="39" t="s">
        <v>2788</v>
      </c>
      <c r="C1886" s="96"/>
      <c r="F1886" s="96"/>
    </row>
    <row r="1887" spans="1:6" ht="17.25">
      <c r="A1887" s="39" t="s">
        <v>2788</v>
      </c>
      <c r="C1887" s="97" t="s">
        <v>1922</v>
      </c>
      <c r="F1887" s="97" t="str">
        <f>C1887</f>
        <v>CX80-002447-11-P-KIT FRAME,AECAPC CONT</v>
      </c>
    </row>
    <row r="1888" spans="1:6">
      <c r="A1888" s="39" t="s">
        <v>2788</v>
      </c>
      <c r="C1888" s="96"/>
      <c r="F1888" s="96"/>
    </row>
    <row r="1889" spans="1:6" ht="55.5">
      <c r="A1889" s="39" t="s">
        <v>2788</v>
      </c>
      <c r="C1889" s="98" t="s">
        <v>2816</v>
      </c>
      <c r="F1889" s="98" t="str">
        <f>C1889</f>
        <v>JJFK25011442-2/6</v>
      </c>
    </row>
    <row r="1890" spans="1:6" ht="24.6" customHeight="1">
      <c r="A1890" s="39" t="s">
        <v>2788</v>
      </c>
    </row>
    <row r="1891" spans="1:6" ht="24.6" customHeight="1">
      <c r="A1891" s="39" t="s">
        <v>2790</v>
      </c>
      <c r="C1891" s="93" t="s">
        <v>1953</v>
      </c>
      <c r="F1891" s="93" t="str">
        <f>C1891</f>
        <v>2026-04</v>
      </c>
    </row>
    <row r="1892" spans="1:6" ht="130.9" customHeight="1">
      <c r="A1892" s="39" t="s">
        <v>2789</v>
      </c>
      <c r="C1892" s="94" t="s">
        <v>2791</v>
      </c>
      <c r="D1892" s="95"/>
      <c r="E1892" s="95"/>
      <c r="F1892" s="94" t="str">
        <f>C1892</f>
        <v>271</v>
      </c>
    </row>
    <row r="1893" spans="1:6">
      <c r="A1893" s="39" t="s">
        <v>2789</v>
      </c>
      <c r="C1893" s="96"/>
      <c r="F1893" s="96"/>
    </row>
    <row r="1894" spans="1:6" ht="17.25">
      <c r="A1894" s="39" t="s">
        <v>2789</v>
      </c>
      <c r="C1894" s="97" t="s">
        <v>1922</v>
      </c>
      <c r="F1894" s="97" t="str">
        <f>C1894</f>
        <v>CX80-002447-11-P-KIT FRAME,AECAPC CONT</v>
      </c>
    </row>
    <row r="1895" spans="1:6">
      <c r="A1895" s="39" t="s">
        <v>2789</v>
      </c>
      <c r="C1895" s="96"/>
      <c r="F1895" s="96"/>
    </row>
    <row r="1896" spans="1:6" ht="55.5">
      <c r="A1896" s="39" t="s">
        <v>2789</v>
      </c>
      <c r="C1896" s="98" t="s">
        <v>2817</v>
      </c>
      <c r="F1896" s="98" t="str">
        <f>C1896</f>
        <v>JJFK25011442-3/6</v>
      </c>
    </row>
    <row r="1897" spans="1:6" ht="24" customHeight="1">
      <c r="A1897" s="39" t="s">
        <v>2789</v>
      </c>
    </row>
    <row r="1898" spans="1:6" ht="25.15" customHeight="1">
      <c r="A1898" s="39" t="s">
        <v>2789</v>
      </c>
      <c r="C1898" s="93" t="s">
        <v>1953</v>
      </c>
      <c r="F1898" s="93" t="str">
        <f>C1898</f>
        <v>2026-04</v>
      </c>
    </row>
    <row r="1899" spans="1:6" ht="130.9" customHeight="1">
      <c r="A1899" s="39" t="s">
        <v>2789</v>
      </c>
      <c r="C1899" s="94" t="s">
        <v>2792</v>
      </c>
      <c r="F1899" s="94" t="str">
        <f>C1899</f>
        <v>272</v>
      </c>
    </row>
    <row r="1900" spans="1:6">
      <c r="A1900" s="39" t="s">
        <v>2789</v>
      </c>
      <c r="C1900" s="96"/>
      <c r="F1900" s="96"/>
    </row>
    <row r="1901" spans="1:6" ht="17.25">
      <c r="A1901" s="39" t="s">
        <v>2789</v>
      </c>
      <c r="C1901" s="97" t="s">
        <v>1922</v>
      </c>
      <c r="F1901" s="97" t="str">
        <f>C1901</f>
        <v>CX80-002447-11-P-KIT FRAME,AECAPC CONT</v>
      </c>
    </row>
    <row r="1902" spans="1:6">
      <c r="A1902" s="39" t="s">
        <v>2789</v>
      </c>
      <c r="C1902" s="96"/>
      <c r="F1902" s="96"/>
    </row>
    <row r="1903" spans="1:6" ht="55.5">
      <c r="A1903" s="39" t="s">
        <v>2789</v>
      </c>
      <c r="C1903" s="98" t="s">
        <v>2818</v>
      </c>
      <c r="F1903" s="98" t="str">
        <f>C1903</f>
        <v>JJFK25011442-4/6</v>
      </c>
    </row>
    <row r="1904" spans="1:6" ht="24.6" customHeight="1">
      <c r="A1904" s="39" t="s">
        <v>2789</v>
      </c>
    </row>
    <row r="1905" spans="1:6" ht="24.6" customHeight="1">
      <c r="A1905" s="39" t="s">
        <v>2794</v>
      </c>
      <c r="C1905" s="93" t="s">
        <v>1953</v>
      </c>
      <c r="F1905" s="93" t="str">
        <f>C1905</f>
        <v>2026-04</v>
      </c>
    </row>
    <row r="1906" spans="1:6" ht="130.9" customHeight="1">
      <c r="A1906" s="39" t="s">
        <v>2793</v>
      </c>
      <c r="C1906" s="94" t="s">
        <v>2795</v>
      </c>
      <c r="D1906" s="95"/>
      <c r="E1906" s="95"/>
      <c r="F1906" s="94" t="str">
        <f>C1906</f>
        <v>273</v>
      </c>
    </row>
    <row r="1907" spans="1:6">
      <c r="A1907" s="39" t="s">
        <v>2793</v>
      </c>
      <c r="C1907" s="96"/>
      <c r="F1907" s="96"/>
    </row>
    <row r="1908" spans="1:6" ht="17.25">
      <c r="A1908" s="39" t="s">
        <v>2793</v>
      </c>
      <c r="C1908" s="97" t="s">
        <v>1922</v>
      </c>
      <c r="F1908" s="97" t="str">
        <f>C1908</f>
        <v>CX80-002447-11-P-KIT FRAME,AECAPC CONT</v>
      </c>
    </row>
    <row r="1909" spans="1:6">
      <c r="A1909" s="39" t="s">
        <v>2793</v>
      </c>
      <c r="C1909" s="96"/>
      <c r="F1909" s="96"/>
    </row>
    <row r="1910" spans="1:6" ht="55.5">
      <c r="A1910" s="39" t="s">
        <v>2793</v>
      </c>
      <c r="C1910" s="98" t="s">
        <v>2819</v>
      </c>
      <c r="F1910" s="98" t="str">
        <f>C1910</f>
        <v>JJFK25011442-5/6</v>
      </c>
    </row>
    <row r="1911" spans="1:6" ht="24" customHeight="1">
      <c r="A1911" s="39" t="s">
        <v>2793</v>
      </c>
    </row>
    <row r="1912" spans="1:6" ht="25.15" customHeight="1">
      <c r="A1912" s="39" t="s">
        <v>2793</v>
      </c>
      <c r="C1912" s="93" t="s">
        <v>1953</v>
      </c>
      <c r="F1912" s="93" t="str">
        <f>C1912</f>
        <v>2026-04</v>
      </c>
    </row>
    <row r="1913" spans="1:6" ht="130.9" customHeight="1">
      <c r="A1913" s="39" t="s">
        <v>2793</v>
      </c>
      <c r="C1913" s="94" t="s">
        <v>2796</v>
      </c>
      <c r="F1913" s="94" t="str">
        <f>C1913</f>
        <v>274</v>
      </c>
    </row>
    <row r="1914" spans="1:6">
      <c r="A1914" s="39" t="s">
        <v>2793</v>
      </c>
      <c r="C1914" s="96"/>
      <c r="F1914" s="96"/>
    </row>
    <row r="1915" spans="1:6" ht="17.25">
      <c r="A1915" s="39" t="s">
        <v>2793</v>
      </c>
      <c r="C1915" s="97" t="s">
        <v>1922</v>
      </c>
      <c r="F1915" s="97" t="str">
        <f>C1915</f>
        <v>CX80-002447-11-P-KIT FRAME,AECAPC CONT</v>
      </c>
    </row>
    <row r="1916" spans="1:6">
      <c r="A1916" s="39" t="s">
        <v>2793</v>
      </c>
      <c r="C1916" s="96"/>
      <c r="F1916" s="96"/>
    </row>
    <row r="1917" spans="1:6" ht="55.5">
      <c r="A1917" s="39" t="s">
        <v>2794</v>
      </c>
      <c r="C1917" s="98" t="s">
        <v>2820</v>
      </c>
      <c r="F1917" s="98" t="str">
        <f>C1917</f>
        <v>JJFK25011442-6/6</v>
      </c>
    </row>
    <row r="1918" spans="1:6" ht="24.6" customHeight="1">
      <c r="A1918" s="39" t="s">
        <v>2793</v>
      </c>
    </row>
    <row r="1919" spans="1:6" ht="24.6" customHeight="1">
      <c r="A1919" s="39" t="s">
        <v>2822</v>
      </c>
      <c r="C1919" s="93" t="s">
        <v>1953</v>
      </c>
      <c r="F1919" s="93" t="str">
        <f>C1919</f>
        <v>2026-04</v>
      </c>
    </row>
    <row r="1920" spans="1:6" ht="130.9" customHeight="1">
      <c r="A1920" s="39" t="s">
        <v>2821</v>
      </c>
      <c r="C1920" s="94" t="s">
        <v>2824</v>
      </c>
      <c r="D1920" s="95"/>
      <c r="E1920" s="95"/>
      <c r="F1920" s="94" t="str">
        <f>C1920</f>
        <v>275</v>
      </c>
    </row>
    <row r="1921" spans="1:6">
      <c r="A1921" s="39" t="s">
        <v>2821</v>
      </c>
      <c r="C1921" s="96"/>
      <c r="F1921" s="96"/>
    </row>
    <row r="1922" spans="1:6" ht="17.25">
      <c r="A1922" s="39" t="s">
        <v>2821</v>
      </c>
      <c r="C1922" s="97" t="s">
        <v>1500</v>
      </c>
      <c r="F1922" s="97" t="str">
        <f>C1922</f>
        <v>2L29-000302-11-P-KIT P2-P5 G-PIPE-V4</v>
      </c>
    </row>
    <row r="1923" spans="1:6">
      <c r="A1923" s="39" t="s">
        <v>2821</v>
      </c>
      <c r="C1923" s="96"/>
      <c r="F1923" s="96"/>
    </row>
    <row r="1924" spans="1:6" ht="55.5">
      <c r="A1924" s="39" t="s">
        <v>2821</v>
      </c>
      <c r="C1924" s="98" t="s">
        <v>2825</v>
      </c>
      <c r="F1924" s="98" t="str">
        <f>C1924</f>
        <v>JJFK25011435</v>
      </c>
    </row>
    <row r="1925" spans="1:6" ht="24" customHeight="1">
      <c r="A1925" s="39" t="s">
        <v>2821</v>
      </c>
    </row>
    <row r="1926" spans="1:6" ht="25.15" customHeight="1">
      <c r="A1926" s="39" t="s">
        <v>2821</v>
      </c>
      <c r="C1926" s="93" t="s">
        <v>1953</v>
      </c>
      <c r="F1926" s="93" t="str">
        <f>C1926</f>
        <v>2026-04</v>
      </c>
    </row>
    <row r="1927" spans="1:6" ht="130.9" customHeight="1">
      <c r="A1927" s="39" t="s">
        <v>2821</v>
      </c>
      <c r="C1927" s="94" t="s">
        <v>2823</v>
      </c>
      <c r="F1927" s="94" t="str">
        <f>C1927</f>
        <v>276</v>
      </c>
    </row>
    <row r="1928" spans="1:6">
      <c r="A1928" s="39" t="s">
        <v>2821</v>
      </c>
      <c r="C1928" s="96"/>
      <c r="F1928" s="96"/>
    </row>
    <row r="1929" spans="1:6" ht="17.25">
      <c r="A1929" s="39" t="s">
        <v>2821</v>
      </c>
      <c r="C1929" s="97" t="s">
        <v>875</v>
      </c>
      <c r="F1929" s="97" t="str">
        <f>C1929</f>
        <v>CX29-000006-14P4-P-KIT LLM-SIDE STEP VTH</v>
      </c>
    </row>
    <row r="1930" spans="1:6">
      <c r="A1930" s="39" t="s">
        <v>2821</v>
      </c>
      <c r="C1930" s="96"/>
      <c r="F1930" s="96"/>
    </row>
    <row r="1931" spans="1:6" ht="55.5">
      <c r="A1931" s="39" t="s">
        <v>2821</v>
      </c>
      <c r="C1931" s="98" t="s">
        <v>3036</v>
      </c>
      <c r="F1931" s="98" t="str">
        <f>C1931</f>
        <v>JJFK25011623</v>
      </c>
    </row>
    <row r="1932" spans="1:6" ht="24.6" customHeight="1">
      <c r="A1932" s="39" t="s">
        <v>2821</v>
      </c>
    </row>
    <row r="1933" spans="1:6" ht="24.6" customHeight="1">
      <c r="A1933" s="39" t="s">
        <v>3038</v>
      </c>
      <c r="C1933" s="93" t="s">
        <v>1953</v>
      </c>
      <c r="F1933" s="93" t="str">
        <f>C1933</f>
        <v>2026-04</v>
      </c>
    </row>
    <row r="1934" spans="1:6" ht="130.9" customHeight="1">
      <c r="A1934" s="39" t="s">
        <v>3037</v>
      </c>
      <c r="C1934" s="94" t="s">
        <v>3039</v>
      </c>
      <c r="D1934" s="95"/>
      <c r="E1934" s="95"/>
      <c r="F1934" s="94" t="str">
        <f>C1934</f>
        <v>277</v>
      </c>
    </row>
    <row r="1935" spans="1:6">
      <c r="A1935" s="39" t="s">
        <v>3037</v>
      </c>
      <c r="C1935" s="96"/>
      <c r="F1935" s="96"/>
    </row>
    <row r="1936" spans="1:6" ht="17.25">
      <c r="A1936" s="39" t="s">
        <v>3037</v>
      </c>
      <c r="C1936" s="97" t="s">
        <v>1913</v>
      </c>
      <c r="F1936" s="97" t="str">
        <f>C1936</f>
        <v>CX80-002500-11-P-KIT FRAME,AEC APC BASE</v>
      </c>
    </row>
    <row r="1937" spans="1:6">
      <c r="A1937" s="39" t="s">
        <v>3037</v>
      </c>
      <c r="C1937" s="96"/>
      <c r="F1937" s="96"/>
    </row>
    <row r="1938" spans="1:6" ht="55.5">
      <c r="A1938" s="39" t="s">
        <v>3037</v>
      </c>
      <c r="C1938" s="98" t="s">
        <v>3081</v>
      </c>
      <c r="F1938" s="98" t="str">
        <f>C1938</f>
        <v>JJFK25011623-1/2</v>
      </c>
    </row>
    <row r="1939" spans="1:6" ht="24" customHeight="1">
      <c r="A1939" s="39" t="s">
        <v>3037</v>
      </c>
    </row>
    <row r="1940" spans="1:6" ht="25.15" customHeight="1">
      <c r="A1940" s="39" t="s">
        <v>3037</v>
      </c>
      <c r="C1940" s="93" t="s">
        <v>1953</v>
      </c>
      <c r="F1940" s="93" t="str">
        <f>C1940</f>
        <v>2026-04</v>
      </c>
    </row>
    <row r="1941" spans="1:6" ht="130.9" customHeight="1">
      <c r="A1941" s="39" t="s">
        <v>3037</v>
      </c>
      <c r="C1941" s="94" t="s">
        <v>3040</v>
      </c>
      <c r="F1941" s="94" t="str">
        <f>C1941</f>
        <v>278</v>
      </c>
    </row>
    <row r="1942" spans="1:6">
      <c r="A1942" s="39" t="s">
        <v>3037</v>
      </c>
      <c r="C1942" s="96"/>
      <c r="F1942" s="96"/>
    </row>
    <row r="1943" spans="1:6" ht="17.25">
      <c r="A1943" s="39" t="s">
        <v>3037</v>
      </c>
      <c r="C1943" s="97" t="s">
        <v>1910</v>
      </c>
      <c r="F1943" s="97" t="str">
        <f>C1943</f>
        <v>CX80-002500-11-P-KIT FRAME,AEC APC BASE</v>
      </c>
    </row>
    <row r="1944" spans="1:6">
      <c r="A1944" s="39" t="s">
        <v>3037</v>
      </c>
      <c r="C1944" s="96"/>
      <c r="F1944" s="96"/>
    </row>
    <row r="1945" spans="1:6" ht="55.5">
      <c r="A1945" s="39" t="s">
        <v>3037</v>
      </c>
      <c r="C1945" s="98" t="s">
        <v>3082</v>
      </c>
      <c r="F1945" s="98" t="str">
        <f>C1945</f>
        <v>JJFK25011623-2/2</v>
      </c>
    </row>
    <row r="1946" spans="1:6" ht="24.6" customHeight="1">
      <c r="A1946" s="39" t="s">
        <v>3037</v>
      </c>
    </row>
    <row r="1947" spans="1:6" ht="24.6" customHeight="1">
      <c r="A1947" s="39" t="s">
        <v>3042</v>
      </c>
      <c r="C1947" s="93" t="s">
        <v>1953</v>
      </c>
      <c r="F1947" s="93" t="str">
        <f>C1947</f>
        <v>2026-04</v>
      </c>
    </row>
    <row r="1948" spans="1:6" ht="130.9" customHeight="1">
      <c r="A1948" s="39" t="s">
        <v>3041</v>
      </c>
      <c r="C1948" s="94" t="s">
        <v>3043</v>
      </c>
      <c r="D1948" s="95"/>
      <c r="E1948" s="95"/>
      <c r="F1948" s="94" t="str">
        <f>C1948</f>
        <v>279</v>
      </c>
    </row>
    <row r="1949" spans="1:6">
      <c r="A1949" s="39" t="s">
        <v>3041</v>
      </c>
      <c r="C1949" s="96"/>
      <c r="F1949" s="96"/>
    </row>
    <row r="1950" spans="1:6" ht="17.25">
      <c r="A1950" s="39" t="s">
        <v>3041</v>
      </c>
      <c r="C1950" s="97" t="s">
        <v>737</v>
      </c>
      <c r="F1950" s="97" t="str">
        <f>C1950</f>
        <v>X5U80-000168-11 P-KIT LLM2-SIDE STEP VTC</v>
      </c>
    </row>
    <row r="1951" spans="1:6">
      <c r="A1951" s="39" t="s">
        <v>3041</v>
      </c>
      <c r="C1951" s="96"/>
      <c r="F1951" s="96"/>
    </row>
    <row r="1952" spans="1:6" ht="55.5">
      <c r="A1952" s="39" t="s">
        <v>3041</v>
      </c>
      <c r="C1952" s="98" t="s">
        <v>3085</v>
      </c>
      <c r="F1952" s="98" t="str">
        <f>C1952</f>
        <v>JJFK25011653</v>
      </c>
    </row>
    <row r="1953" spans="1:6" ht="24" customHeight="1">
      <c r="A1953" s="39" t="s">
        <v>3041</v>
      </c>
    </row>
    <row r="1954" spans="1:6" ht="25.15" customHeight="1">
      <c r="A1954" s="39" t="s">
        <v>3041</v>
      </c>
      <c r="C1954" s="93" t="s">
        <v>1953</v>
      </c>
      <c r="F1954" s="93" t="str">
        <f>C1954</f>
        <v>2026-04</v>
      </c>
    </row>
    <row r="1955" spans="1:6" ht="130.9" customHeight="1">
      <c r="A1955" s="39" t="s">
        <v>3041</v>
      </c>
      <c r="C1955" s="94" t="s">
        <v>3044</v>
      </c>
      <c r="F1955" s="94" t="str">
        <f>C1955</f>
        <v>280</v>
      </c>
    </row>
    <row r="1956" spans="1:6">
      <c r="A1956" s="39" t="s">
        <v>3041</v>
      </c>
      <c r="C1956" s="96"/>
      <c r="F1956" s="96"/>
    </row>
    <row r="1957" spans="1:6" ht="17.25">
      <c r="A1957" s="39" t="s">
        <v>3041</v>
      </c>
      <c r="C1957" s="97" t="s">
        <v>263</v>
      </c>
      <c r="F1957" s="97" t="str">
        <f>C1957</f>
        <v>X5U80-000168-11 P-KIT LLM2-SIDE STEP VTC</v>
      </c>
    </row>
    <row r="1958" spans="1:6">
      <c r="A1958" s="39" t="s">
        <v>3041</v>
      </c>
      <c r="C1958" s="96"/>
      <c r="F1958" s="96"/>
    </row>
    <row r="1959" spans="1:6" ht="55.5">
      <c r="A1959" s="39" t="s">
        <v>3041</v>
      </c>
      <c r="C1959" s="98" t="s">
        <v>3086</v>
      </c>
      <c r="F1959" s="98" t="str">
        <f>C1959</f>
        <v>JJFK26000060</v>
      </c>
    </row>
    <row r="1960" spans="1:6" ht="24.6" customHeight="1">
      <c r="A1960" s="39" t="s">
        <v>3041</v>
      </c>
    </row>
    <row r="1961" spans="1:6" ht="24.6" customHeight="1">
      <c r="A1961" s="39" t="s">
        <v>3046</v>
      </c>
      <c r="C1961" s="93" t="s">
        <v>1953</v>
      </c>
      <c r="F1961" s="93" t="str">
        <f>C1961</f>
        <v>2026-04</v>
      </c>
    </row>
    <row r="1962" spans="1:6" ht="130.9" customHeight="1">
      <c r="A1962" s="39" t="s">
        <v>3045</v>
      </c>
      <c r="C1962" s="94" t="s">
        <v>3047</v>
      </c>
      <c r="D1962" s="95"/>
      <c r="E1962" s="95"/>
      <c r="F1962" s="94" t="str">
        <f>C1962</f>
        <v>281</v>
      </c>
    </row>
    <row r="1963" spans="1:6">
      <c r="A1963" s="39" t="s">
        <v>3045</v>
      </c>
      <c r="C1963" s="96"/>
      <c r="F1963" s="96"/>
    </row>
    <row r="1964" spans="1:6" ht="17.25">
      <c r="A1964" s="39" t="s">
        <v>3045</v>
      </c>
      <c r="C1964" s="97" t="s">
        <v>875</v>
      </c>
      <c r="F1964" s="97" t="str">
        <f>C1964</f>
        <v>CX29-000006-14P4-P-KIT LLM-SIDE STEP VTH</v>
      </c>
    </row>
    <row r="1965" spans="1:6">
      <c r="A1965" s="39" t="s">
        <v>3045</v>
      </c>
      <c r="C1965" s="96"/>
      <c r="F1965" s="96"/>
    </row>
    <row r="1966" spans="1:6" ht="55.5">
      <c r="A1966" s="39" t="s">
        <v>3045</v>
      </c>
      <c r="C1966" s="98" t="s">
        <v>3089</v>
      </c>
      <c r="F1966" s="98" t="str">
        <f>C1966</f>
        <v>JJFK26000061</v>
      </c>
    </row>
    <row r="1967" spans="1:6" ht="24" customHeight="1">
      <c r="A1967" s="39" t="s">
        <v>3045</v>
      </c>
    </row>
    <row r="1968" spans="1:6" ht="25.15" customHeight="1">
      <c r="A1968" s="39" t="s">
        <v>3045</v>
      </c>
      <c r="C1968" s="93" t="s">
        <v>1953</v>
      </c>
      <c r="F1968" s="93" t="str">
        <f>C1968</f>
        <v>2026-04</v>
      </c>
    </row>
    <row r="1969" spans="1:6" ht="130.9" customHeight="1">
      <c r="A1969" s="39" t="s">
        <v>3045</v>
      </c>
      <c r="C1969" s="94" t="s">
        <v>3048</v>
      </c>
      <c r="F1969" s="94" t="str">
        <f>C1969</f>
        <v>282</v>
      </c>
    </row>
    <row r="1970" spans="1:6">
      <c r="A1970" s="39" t="s">
        <v>3045</v>
      </c>
      <c r="C1970" s="96"/>
      <c r="F1970" s="96"/>
    </row>
    <row r="1971" spans="1:6" ht="17.25">
      <c r="A1971" s="39" t="s">
        <v>3045</v>
      </c>
      <c r="C1971" s="97" t="s">
        <v>1913</v>
      </c>
      <c r="F1971" s="97" t="str">
        <f>C1971</f>
        <v>CX80-002500-11-P-KIT FRAME,AEC APC BASE</v>
      </c>
    </row>
    <row r="1972" spans="1:6">
      <c r="A1972" s="39" t="s">
        <v>3045</v>
      </c>
      <c r="C1972" s="96"/>
      <c r="F1972" s="96"/>
    </row>
    <row r="1973" spans="1:6" ht="55.5">
      <c r="A1973" s="39" t="s">
        <v>3045</v>
      </c>
      <c r="C1973" s="98" t="s">
        <v>3090</v>
      </c>
      <c r="F1973" s="98" t="str">
        <f>C1973</f>
        <v>JJFK26000084</v>
      </c>
    </row>
    <row r="1974" spans="1:6" ht="24.6" customHeight="1">
      <c r="A1974" s="39" t="s">
        <v>3045</v>
      </c>
    </row>
    <row r="1975" spans="1:6" ht="24.6" customHeight="1">
      <c r="A1975" s="39" t="s">
        <v>3050</v>
      </c>
      <c r="C1975" s="93" t="s">
        <v>1953</v>
      </c>
      <c r="F1975" s="93" t="str">
        <f>C1975</f>
        <v>2026-04</v>
      </c>
    </row>
    <row r="1976" spans="1:6" ht="130.9" customHeight="1">
      <c r="A1976" s="39" t="s">
        <v>3049</v>
      </c>
      <c r="C1976" s="94" t="s">
        <v>3051</v>
      </c>
      <c r="D1976" s="95"/>
      <c r="E1976" s="95"/>
      <c r="F1976" s="94" t="str">
        <f>C1976</f>
        <v>283</v>
      </c>
    </row>
    <row r="1977" spans="1:6">
      <c r="A1977" s="39" t="s">
        <v>3049</v>
      </c>
      <c r="C1977" s="96"/>
      <c r="F1977" s="96"/>
    </row>
    <row r="1978" spans="1:6" ht="17.25">
      <c r="A1978" s="39" t="s">
        <v>3049</v>
      </c>
      <c r="C1978" s="97" t="s">
        <v>1926</v>
      </c>
      <c r="F1978" s="97" t="str">
        <f>C1978</f>
        <v>CX80-002447-11-P-KIT FRAME,AECAPC CONT</v>
      </c>
    </row>
    <row r="1979" spans="1:6">
      <c r="A1979" s="39" t="s">
        <v>3049</v>
      </c>
      <c r="C1979" s="96"/>
      <c r="F1979" s="96"/>
    </row>
    <row r="1980" spans="1:6" ht="55.5">
      <c r="A1980" s="39" t="s">
        <v>3049</v>
      </c>
      <c r="C1980" s="98" t="s">
        <v>3092</v>
      </c>
      <c r="F1980" s="98" t="str">
        <f>C1980</f>
        <v>JJFK25011628</v>
      </c>
    </row>
    <row r="1981" spans="1:6" ht="24" customHeight="1">
      <c r="A1981" s="39" t="s">
        <v>3049</v>
      </c>
    </row>
    <row r="1982" spans="1:6" ht="25.15" customHeight="1">
      <c r="A1982" s="39" t="s">
        <v>3049</v>
      </c>
      <c r="C1982" s="93" t="s">
        <v>1953</v>
      </c>
      <c r="F1982" s="93" t="str">
        <f>C1982</f>
        <v>2026-04</v>
      </c>
    </row>
    <row r="1983" spans="1:6" ht="130.9" customHeight="1">
      <c r="A1983" s="39" t="s">
        <v>3049</v>
      </c>
      <c r="C1983" s="94" t="s">
        <v>3052</v>
      </c>
      <c r="F1983" s="94" t="str">
        <f>C1983</f>
        <v>284</v>
      </c>
    </row>
    <row r="1984" spans="1:6">
      <c r="A1984" s="39" t="s">
        <v>3049</v>
      </c>
      <c r="C1984" s="96"/>
      <c r="F1984" s="96"/>
    </row>
    <row r="1985" spans="1:6" ht="17.25">
      <c r="A1985" s="39" t="s">
        <v>3049</v>
      </c>
      <c r="C1985" s="97" t="s">
        <v>1712</v>
      </c>
      <c r="F1985" s="97" t="str">
        <f>C1985</f>
        <v>CU80-000858-12-P-KIT FRAME,STEP ACOR-GS</v>
      </c>
    </row>
    <row r="1986" spans="1:6">
      <c r="A1986" s="39" t="s">
        <v>3049</v>
      </c>
      <c r="C1986" s="96"/>
      <c r="F1986" s="96"/>
    </row>
    <row r="1987" spans="1:6" ht="55.5">
      <c r="A1987" s="39" t="s">
        <v>3049</v>
      </c>
      <c r="C1987" s="98" t="s">
        <v>3094</v>
      </c>
      <c r="F1987" s="98" t="str">
        <f>C1987</f>
        <v>JJFK25011655-1/4</v>
      </c>
    </row>
    <row r="1988" spans="1:6" ht="24.6" customHeight="1">
      <c r="A1988" s="39" t="s">
        <v>3049</v>
      </c>
    </row>
    <row r="1989" spans="1:6" ht="24.6" customHeight="1">
      <c r="A1989" s="39" t="s">
        <v>3054</v>
      </c>
      <c r="C1989" s="93" t="s">
        <v>1953</v>
      </c>
      <c r="F1989" s="93" t="str">
        <f>C1989</f>
        <v>2026-04</v>
      </c>
    </row>
    <row r="1990" spans="1:6" ht="130.9" customHeight="1">
      <c r="A1990" s="39" t="s">
        <v>3053</v>
      </c>
      <c r="C1990" s="94" t="s">
        <v>3055</v>
      </c>
      <c r="D1990" s="95"/>
      <c r="E1990" s="95"/>
      <c r="F1990" s="94" t="str">
        <f>C1990</f>
        <v>285</v>
      </c>
    </row>
    <row r="1991" spans="1:6">
      <c r="A1991" s="39" t="s">
        <v>3053</v>
      </c>
      <c r="C1991" s="96"/>
      <c r="F1991" s="96"/>
    </row>
    <row r="1992" spans="1:6" ht="17.25">
      <c r="A1992" s="39" t="s">
        <v>3053</v>
      </c>
      <c r="C1992" s="97" t="s">
        <v>1712</v>
      </c>
      <c r="F1992" s="97" t="str">
        <f>C1992</f>
        <v>CU80-000858-12-P-KIT FRAME,STEP ACOR-GS</v>
      </c>
    </row>
    <row r="1993" spans="1:6">
      <c r="A1993" s="39" t="s">
        <v>3053</v>
      </c>
      <c r="C1993" s="96"/>
      <c r="F1993" s="96"/>
    </row>
    <row r="1994" spans="1:6" ht="55.5">
      <c r="A1994" s="39" t="s">
        <v>3053</v>
      </c>
      <c r="C1994" s="98" t="s">
        <v>3095</v>
      </c>
      <c r="F1994" s="98" t="str">
        <f>C1994</f>
        <v>JJFK25011655-2/4</v>
      </c>
    </row>
    <row r="1995" spans="1:6" ht="24" customHeight="1">
      <c r="A1995" s="39" t="s">
        <v>3053</v>
      </c>
    </row>
    <row r="1996" spans="1:6" ht="25.15" customHeight="1">
      <c r="A1996" s="39" t="s">
        <v>3053</v>
      </c>
      <c r="C1996" s="93" t="s">
        <v>1953</v>
      </c>
      <c r="F1996" s="93" t="str">
        <f>C1996</f>
        <v>2026-04</v>
      </c>
    </row>
    <row r="1997" spans="1:6" ht="130.9" customHeight="1">
      <c r="A1997" s="39" t="s">
        <v>3053</v>
      </c>
      <c r="C1997" s="94" t="s">
        <v>3056</v>
      </c>
      <c r="F1997" s="94" t="str">
        <f>C1997</f>
        <v>286</v>
      </c>
    </row>
    <row r="1998" spans="1:6">
      <c r="A1998" s="39" t="s">
        <v>3053</v>
      </c>
      <c r="C1998" s="96"/>
      <c r="F1998" s="96"/>
    </row>
    <row r="1999" spans="1:6" ht="17.25">
      <c r="A1999" s="39" t="s">
        <v>3053</v>
      </c>
      <c r="C1999" s="97" t="s">
        <v>1712</v>
      </c>
      <c r="F1999" s="97" t="str">
        <f>C1999</f>
        <v>CU80-000858-12-P-KIT FRAME,STEP ACOR-GS</v>
      </c>
    </row>
    <row r="2000" spans="1:6">
      <c r="A2000" s="39" t="s">
        <v>3053</v>
      </c>
      <c r="C2000" s="96"/>
      <c r="F2000" s="96"/>
    </row>
    <row r="2001" spans="1:6" ht="55.5">
      <c r="A2001" s="39" t="s">
        <v>3053</v>
      </c>
      <c r="C2001" s="98" t="s">
        <v>3096</v>
      </c>
      <c r="F2001" s="98" t="str">
        <f>C2001</f>
        <v>JJFK25011655-3/4</v>
      </c>
    </row>
    <row r="2002" spans="1:6" ht="24.6" customHeight="1">
      <c r="A2002" s="39" t="s">
        <v>3053</v>
      </c>
    </row>
    <row r="2003" spans="1:6" ht="24.6" customHeight="1">
      <c r="A2003" s="39" t="s">
        <v>3058</v>
      </c>
      <c r="C2003" s="93" t="s">
        <v>1953</v>
      </c>
      <c r="F2003" s="93" t="str">
        <f>C2003</f>
        <v>2026-04</v>
      </c>
    </row>
    <row r="2004" spans="1:6" ht="130.9" customHeight="1">
      <c r="A2004" s="39" t="s">
        <v>3057</v>
      </c>
      <c r="C2004" s="94" t="s">
        <v>3059</v>
      </c>
      <c r="D2004" s="95"/>
      <c r="E2004" s="95"/>
      <c r="F2004" s="94" t="str">
        <f>C2004</f>
        <v>287</v>
      </c>
    </row>
    <row r="2005" spans="1:6">
      <c r="A2005" s="39" t="s">
        <v>3057</v>
      </c>
      <c r="C2005" s="96"/>
      <c r="F2005" s="96"/>
    </row>
    <row r="2006" spans="1:6" ht="17.25">
      <c r="A2006" s="39" t="s">
        <v>3057</v>
      </c>
      <c r="C2006" s="97" t="s">
        <v>1712</v>
      </c>
      <c r="F2006" s="97" t="str">
        <f>C2006</f>
        <v>CU80-000858-12-P-KIT FRAME,STEP ACOR-GS</v>
      </c>
    </row>
    <row r="2007" spans="1:6">
      <c r="A2007" s="39" t="s">
        <v>3057</v>
      </c>
      <c r="C2007" s="96"/>
      <c r="F2007" s="96"/>
    </row>
    <row r="2008" spans="1:6" ht="55.5">
      <c r="A2008" s="39" t="s">
        <v>3057</v>
      </c>
      <c r="C2008" s="98" t="s">
        <v>3097</v>
      </c>
      <c r="F2008" s="98" t="str">
        <f>C2008</f>
        <v>JJFK25011655-4/4</v>
      </c>
    </row>
    <row r="2009" spans="1:6" ht="24" customHeight="1">
      <c r="A2009" s="39" t="s">
        <v>3057</v>
      </c>
    </row>
    <row r="2010" spans="1:6" ht="25.15" customHeight="1">
      <c r="A2010" s="39" t="s">
        <v>3057</v>
      </c>
      <c r="C2010" s="93" t="s">
        <v>1953</v>
      </c>
      <c r="F2010" s="93" t="str">
        <f>C2010</f>
        <v>2026-04</v>
      </c>
    </row>
    <row r="2011" spans="1:6" ht="130.9" customHeight="1">
      <c r="A2011" s="39" t="s">
        <v>3057</v>
      </c>
      <c r="C2011" s="94" t="s">
        <v>3060</v>
      </c>
      <c r="F2011" s="94" t="str">
        <f>C2011</f>
        <v>288</v>
      </c>
    </row>
    <row r="2012" spans="1:6">
      <c r="A2012" s="39" t="s">
        <v>3057</v>
      </c>
      <c r="C2012" s="96"/>
      <c r="F2012" s="96"/>
    </row>
    <row r="2013" spans="1:6" ht="17.25">
      <c r="A2013" s="39" t="s">
        <v>3057</v>
      </c>
      <c r="C2013" s="97" t="s">
        <v>1926</v>
      </c>
      <c r="F2013" s="97" t="str">
        <f>C2013</f>
        <v>CX80-002447-11-P-KIT FRAME,AECAPC CONT</v>
      </c>
    </row>
    <row r="2014" spans="1:6">
      <c r="A2014" s="39" t="s">
        <v>3057</v>
      </c>
      <c r="C2014" s="96"/>
      <c r="F2014" s="96"/>
    </row>
    <row r="2015" spans="1:6" ht="55.5">
      <c r="A2015" s="39" t="s">
        <v>3057</v>
      </c>
      <c r="C2015" s="98" t="s">
        <v>3098</v>
      </c>
      <c r="F2015" s="98" t="str">
        <f>C2015</f>
        <v>JJFK25011674</v>
      </c>
    </row>
    <row r="2016" spans="1:6" ht="24.6" customHeight="1">
      <c r="A2016" s="39" t="s">
        <v>3057</v>
      </c>
    </row>
    <row r="2017" spans="1:6" ht="24.6" customHeight="1">
      <c r="A2017" s="39" t="s">
        <v>3062</v>
      </c>
      <c r="C2017" s="93" t="s">
        <v>1953</v>
      </c>
      <c r="F2017" s="93" t="str">
        <f>C2017</f>
        <v>2026-04</v>
      </c>
    </row>
    <row r="2018" spans="1:6" ht="130.9" customHeight="1">
      <c r="A2018" s="39" t="s">
        <v>3061</v>
      </c>
      <c r="C2018" s="94" t="s">
        <v>3063</v>
      </c>
      <c r="D2018" s="95"/>
      <c r="E2018" s="95"/>
      <c r="F2018" s="94" t="str">
        <f>C2018</f>
        <v>289</v>
      </c>
    </row>
    <row r="2019" spans="1:6">
      <c r="A2019" s="39" t="s">
        <v>3061</v>
      </c>
      <c r="C2019" s="96"/>
      <c r="F2019" s="96"/>
    </row>
    <row r="2020" spans="1:6" ht="17.25">
      <c r="A2020" s="39" t="s">
        <v>3061</v>
      </c>
      <c r="C2020" s="97" t="s">
        <v>2321</v>
      </c>
      <c r="F2020" s="97" t="str">
        <f>C2020</f>
        <v>CU10-501794-11-P-KIT COR STEP MAINTE</v>
      </c>
    </row>
    <row r="2021" spans="1:6">
      <c r="A2021" s="39" t="s">
        <v>3061</v>
      </c>
      <c r="C2021" s="96"/>
      <c r="F2021" s="96"/>
    </row>
    <row r="2022" spans="1:6" ht="55.5">
      <c r="A2022" s="39" t="s">
        <v>3061</v>
      </c>
      <c r="C2022" s="98" t="s">
        <v>3100</v>
      </c>
      <c r="F2022" s="98" t="str">
        <f>C2022</f>
        <v>JJFK25011713-1/3</v>
      </c>
    </row>
    <row r="2023" spans="1:6" ht="24" customHeight="1">
      <c r="A2023" s="39" t="s">
        <v>3061</v>
      </c>
    </row>
    <row r="2024" spans="1:6" ht="25.15" customHeight="1">
      <c r="A2024" s="39" t="s">
        <v>3061</v>
      </c>
      <c r="C2024" s="93" t="s">
        <v>1953</v>
      </c>
      <c r="F2024" s="93" t="str">
        <f>C2024</f>
        <v>2026-04</v>
      </c>
    </row>
    <row r="2025" spans="1:6" ht="130.9" customHeight="1">
      <c r="A2025" s="39" t="s">
        <v>3061</v>
      </c>
      <c r="C2025" s="94" t="s">
        <v>3064</v>
      </c>
      <c r="F2025" s="94" t="str">
        <f>C2025</f>
        <v>290</v>
      </c>
    </row>
    <row r="2026" spans="1:6">
      <c r="A2026" s="39" t="s">
        <v>3061</v>
      </c>
      <c r="C2026" s="96"/>
      <c r="F2026" s="96"/>
    </row>
    <row r="2027" spans="1:6" ht="17.25">
      <c r="A2027" s="39" t="s">
        <v>3061</v>
      </c>
      <c r="C2027" s="97" t="s">
        <v>2387</v>
      </c>
      <c r="F2027" s="97" t="str">
        <f>C2027</f>
        <v>CU10-501794-11-P-KIT COR STEP MAINTE</v>
      </c>
    </row>
    <row r="2028" spans="1:6">
      <c r="A2028" s="39" t="s">
        <v>3061</v>
      </c>
      <c r="C2028" s="96"/>
      <c r="F2028" s="96"/>
    </row>
    <row r="2029" spans="1:6" ht="55.5">
      <c r="A2029" s="39" t="s">
        <v>3061</v>
      </c>
      <c r="C2029" s="98" t="s">
        <v>3101</v>
      </c>
      <c r="F2029" s="98" t="str">
        <f>C2029</f>
        <v>JJFK25011713-2/3</v>
      </c>
    </row>
    <row r="2030" spans="1:6" ht="24.6" customHeight="1">
      <c r="A2030" s="39" t="s">
        <v>3061</v>
      </c>
    </row>
    <row r="2031" spans="1:6" ht="24.6" customHeight="1">
      <c r="A2031" s="39" t="s">
        <v>3066</v>
      </c>
      <c r="C2031" s="93" t="s">
        <v>1953</v>
      </c>
      <c r="F2031" s="93" t="str">
        <f>C2031</f>
        <v>2026-04</v>
      </c>
    </row>
    <row r="2032" spans="1:6" ht="130.9" customHeight="1">
      <c r="A2032" s="39" t="s">
        <v>3065</v>
      </c>
      <c r="C2032" s="94" t="s">
        <v>3067</v>
      </c>
      <c r="D2032" s="95"/>
      <c r="E2032" s="95"/>
      <c r="F2032" s="94" t="str">
        <f>C2032</f>
        <v>291</v>
      </c>
    </row>
    <row r="2033" spans="1:6">
      <c r="A2033" s="39" t="s">
        <v>3065</v>
      </c>
      <c r="C2033" s="96"/>
      <c r="F2033" s="96"/>
    </row>
    <row r="2034" spans="1:6" ht="17.25">
      <c r="A2034" s="39" t="s">
        <v>3065</v>
      </c>
      <c r="C2034" s="97" t="s">
        <v>2387</v>
      </c>
      <c r="F2034" s="97" t="str">
        <f>C2034</f>
        <v>CU10-501794-11-P-KIT COR STEP MAINTE</v>
      </c>
    </row>
    <row r="2035" spans="1:6">
      <c r="A2035" s="39" t="s">
        <v>3065</v>
      </c>
      <c r="C2035" s="96"/>
      <c r="F2035" s="96"/>
    </row>
    <row r="2036" spans="1:6" ht="55.5">
      <c r="A2036" s="39" t="s">
        <v>3065</v>
      </c>
      <c r="C2036" s="98" t="s">
        <v>3102</v>
      </c>
      <c r="F2036" s="98" t="str">
        <f>C2036</f>
        <v>JJFK25011713-3/3</v>
      </c>
    </row>
    <row r="2037" spans="1:6" ht="24" customHeight="1">
      <c r="A2037" s="39" t="s">
        <v>3065</v>
      </c>
    </row>
    <row r="2038" spans="1:6" ht="25.15" customHeight="1">
      <c r="A2038" s="39" t="s">
        <v>3065</v>
      </c>
      <c r="C2038" s="93" t="s">
        <v>1953</v>
      </c>
      <c r="F2038" s="93" t="str">
        <f>C2038</f>
        <v>2026-04</v>
      </c>
    </row>
    <row r="2039" spans="1:6" ht="130.9" customHeight="1">
      <c r="A2039" s="39" t="s">
        <v>3065</v>
      </c>
      <c r="C2039" s="94" t="s">
        <v>3068</v>
      </c>
      <c r="F2039" s="94" t="str">
        <f>C2039</f>
        <v>292</v>
      </c>
    </row>
    <row r="2040" spans="1:6">
      <c r="A2040" s="39" t="s">
        <v>3065</v>
      </c>
      <c r="C2040" s="96"/>
      <c r="F2040" s="96"/>
    </row>
    <row r="2041" spans="1:6" ht="17.25">
      <c r="A2041" s="39" t="s">
        <v>3065</v>
      </c>
      <c r="C2041" s="97" t="s">
        <v>1712</v>
      </c>
      <c r="F2041" s="97" t="str">
        <f>C2041</f>
        <v>CU80-000858-12-P-KIT FRAME,STEP ACOR-GS</v>
      </c>
    </row>
    <row r="2042" spans="1:6">
      <c r="A2042" s="39" t="s">
        <v>3065</v>
      </c>
      <c r="C2042" s="96"/>
      <c r="F2042" s="96"/>
    </row>
    <row r="2043" spans="1:6" ht="55.5">
      <c r="A2043" s="39" t="s">
        <v>3065</v>
      </c>
      <c r="C2043" s="98" t="s">
        <v>3104</v>
      </c>
      <c r="F2043" s="98" t="str">
        <f>C2043</f>
        <v>JJFK25011714-1/3</v>
      </c>
    </row>
    <row r="2044" spans="1:6" ht="24.6" customHeight="1">
      <c r="A2044" s="39" t="s">
        <v>3065</v>
      </c>
    </row>
    <row r="2045" spans="1:6" ht="24.6" customHeight="1">
      <c r="A2045" s="39" t="s">
        <v>3070</v>
      </c>
      <c r="C2045" s="93" t="s">
        <v>1953</v>
      </c>
      <c r="F2045" s="93" t="str">
        <f>C2045</f>
        <v>2026-04</v>
      </c>
    </row>
    <row r="2046" spans="1:6" ht="130.9" customHeight="1">
      <c r="A2046" s="39" t="s">
        <v>3069</v>
      </c>
      <c r="C2046" s="94" t="s">
        <v>3071</v>
      </c>
      <c r="D2046" s="95"/>
      <c r="E2046" s="95"/>
      <c r="F2046" s="94" t="str">
        <f>C2046</f>
        <v>293</v>
      </c>
    </row>
    <row r="2047" spans="1:6">
      <c r="A2047" s="39" t="s">
        <v>3069</v>
      </c>
      <c r="C2047" s="96"/>
      <c r="F2047" s="96"/>
    </row>
    <row r="2048" spans="1:6" ht="17.25">
      <c r="A2048" s="39" t="s">
        <v>3069</v>
      </c>
      <c r="C2048" s="97" t="s">
        <v>1712</v>
      </c>
      <c r="F2048" s="97" t="str">
        <f>C2048</f>
        <v>CU80-000858-12-P-KIT FRAME,STEP ACOR-GS</v>
      </c>
    </row>
    <row r="2049" spans="1:6">
      <c r="A2049" s="39" t="s">
        <v>3069</v>
      </c>
      <c r="C2049" s="96"/>
      <c r="F2049" s="96"/>
    </row>
    <row r="2050" spans="1:6" ht="55.5">
      <c r="A2050" s="39" t="s">
        <v>3069</v>
      </c>
      <c r="C2050" s="98" t="s">
        <v>3105</v>
      </c>
      <c r="F2050" s="98" t="str">
        <f>C2050</f>
        <v>JJFK25011714-2/3</v>
      </c>
    </row>
    <row r="2051" spans="1:6" ht="24" customHeight="1">
      <c r="A2051" s="39" t="s">
        <v>3069</v>
      </c>
    </row>
    <row r="2052" spans="1:6" ht="25.15" customHeight="1">
      <c r="A2052" s="39" t="s">
        <v>3069</v>
      </c>
      <c r="C2052" s="93" t="s">
        <v>1953</v>
      </c>
      <c r="F2052" s="93" t="str">
        <f>C2052</f>
        <v>2026-04</v>
      </c>
    </row>
    <row r="2053" spans="1:6" ht="130.9" customHeight="1">
      <c r="A2053" s="39" t="s">
        <v>3069</v>
      </c>
      <c r="C2053" s="94" t="s">
        <v>3072</v>
      </c>
      <c r="F2053" s="94" t="str">
        <f>C2053</f>
        <v>294</v>
      </c>
    </row>
    <row r="2054" spans="1:6">
      <c r="A2054" s="39" t="s">
        <v>3069</v>
      </c>
      <c r="C2054" s="96"/>
      <c r="F2054" s="96"/>
    </row>
    <row r="2055" spans="1:6" ht="17.25">
      <c r="A2055" s="39" t="s">
        <v>3069</v>
      </c>
      <c r="C2055" s="97" t="s">
        <v>1712</v>
      </c>
      <c r="F2055" s="97" t="str">
        <f>C2055</f>
        <v>CU80-000858-12-P-KIT FRAME,STEP ACOR-GS</v>
      </c>
    </row>
    <row r="2056" spans="1:6">
      <c r="A2056" s="39" t="s">
        <v>3069</v>
      </c>
      <c r="C2056" s="96"/>
      <c r="F2056" s="96"/>
    </row>
    <row r="2057" spans="1:6" ht="55.5">
      <c r="A2057" s="39" t="s">
        <v>3069</v>
      </c>
      <c r="C2057" s="98" t="s">
        <v>3106</v>
      </c>
      <c r="F2057" s="98" t="str">
        <f>C2057</f>
        <v>JJFK25011714-3/3</v>
      </c>
    </row>
    <row r="2058" spans="1:6" ht="24.6" customHeight="1">
      <c r="A2058" s="39" t="s">
        <v>3069</v>
      </c>
    </row>
    <row r="2059" spans="1:6" ht="24.6" customHeight="1">
      <c r="A2059" s="39" t="s">
        <v>3074</v>
      </c>
      <c r="C2059" s="93" t="s">
        <v>1953</v>
      </c>
      <c r="F2059" s="93" t="str">
        <f>C2059</f>
        <v>2026-04</v>
      </c>
    </row>
    <row r="2060" spans="1:6" ht="130.9" customHeight="1">
      <c r="A2060" s="39" t="s">
        <v>3073</v>
      </c>
      <c r="C2060" s="94" t="s">
        <v>3075</v>
      </c>
      <c r="D2060" s="95"/>
      <c r="E2060" s="95"/>
      <c r="F2060" s="94" t="str">
        <f>C2060</f>
        <v>295</v>
      </c>
    </row>
    <row r="2061" spans="1:6">
      <c r="A2061" s="39" t="s">
        <v>3073</v>
      </c>
      <c r="C2061" s="96"/>
      <c r="F2061" s="96"/>
    </row>
    <row r="2062" spans="1:6" ht="17.25">
      <c r="A2062" s="39" t="s">
        <v>3073</v>
      </c>
      <c r="C2062" s="97" t="s">
        <v>680</v>
      </c>
      <c r="F2062" s="97" t="str">
        <f>C2062</f>
        <v>5U80-000875-11-P-KIT POWER DISTRIBUTI</v>
      </c>
    </row>
    <row r="2063" spans="1:6">
      <c r="A2063" s="39" t="s">
        <v>3073</v>
      </c>
      <c r="C2063" s="96"/>
      <c r="F2063" s="96"/>
    </row>
    <row r="2064" spans="1:6" ht="55.5">
      <c r="A2064" s="39" t="s">
        <v>3073</v>
      </c>
      <c r="C2064" s="98" t="s">
        <v>3107</v>
      </c>
      <c r="F2064" s="98" t="str">
        <f>C2064</f>
        <v>JJFK26000063</v>
      </c>
    </row>
    <row r="2065" spans="1:6" ht="24" customHeight="1">
      <c r="A2065" s="39" t="s">
        <v>3073</v>
      </c>
    </row>
    <row r="2066" spans="1:6" ht="25.15" customHeight="1">
      <c r="A2066" s="39" t="s">
        <v>3073</v>
      </c>
      <c r="C2066" s="93" t="s">
        <v>1953</v>
      </c>
      <c r="F2066" s="93" t="str">
        <f>C2066</f>
        <v>2026-04</v>
      </c>
    </row>
    <row r="2067" spans="1:6" ht="130.9" customHeight="1">
      <c r="A2067" s="39" t="s">
        <v>3073</v>
      </c>
      <c r="C2067" s="94" t="s">
        <v>3076</v>
      </c>
      <c r="F2067" s="94" t="str">
        <f>C2067</f>
        <v>296</v>
      </c>
    </row>
    <row r="2068" spans="1:6">
      <c r="A2068" s="39" t="s">
        <v>3073</v>
      </c>
      <c r="C2068" s="96"/>
      <c r="F2068" s="96"/>
    </row>
    <row r="2069" spans="1:6" ht="17.25">
      <c r="A2069" s="39" t="s">
        <v>3073</v>
      </c>
      <c r="C2069" s="97" t="s">
        <v>124</v>
      </c>
      <c r="F2069" s="97" t="str">
        <f>C2069</f>
        <v>-</v>
      </c>
    </row>
    <row r="2070" spans="1:6">
      <c r="A2070" s="39" t="s">
        <v>3073</v>
      </c>
      <c r="C2070" s="96"/>
      <c r="F2070" s="96"/>
    </row>
    <row r="2071" spans="1:6" ht="55.5">
      <c r="A2071" s="39" t="s">
        <v>3073</v>
      </c>
      <c r="C2071" s="98" t="s">
        <v>124</v>
      </c>
      <c r="F2071" s="98" t="str">
        <f>C2071</f>
        <v>-</v>
      </c>
    </row>
    <row r="2072" spans="1:6" ht="24.6" customHeight="1">
      <c r="A2072" s="39" t="s">
        <v>3073</v>
      </c>
    </row>
    <row r="2073" spans="1:6" ht="24.6" customHeight="1">
      <c r="A2073" s="39" t="s">
        <v>3078</v>
      </c>
      <c r="C2073" s="93" t="s">
        <v>1953</v>
      </c>
      <c r="F2073" s="93" t="str">
        <f>C2073</f>
        <v>2026-04</v>
      </c>
    </row>
    <row r="2074" spans="1:6" ht="130.9" customHeight="1">
      <c r="A2074" s="39" t="s">
        <v>3077</v>
      </c>
      <c r="C2074" s="94" t="s">
        <v>3079</v>
      </c>
      <c r="D2074" s="95"/>
      <c r="E2074" s="95"/>
      <c r="F2074" s="94" t="str">
        <f>C2074</f>
        <v>297</v>
      </c>
    </row>
    <row r="2075" spans="1:6">
      <c r="A2075" s="39" t="s">
        <v>3077</v>
      </c>
      <c r="C2075" s="96"/>
      <c r="F2075" s="96"/>
    </row>
    <row r="2076" spans="1:6" ht="17.25">
      <c r="A2076" s="39" t="s">
        <v>3077</v>
      </c>
      <c r="C2076" s="97" t="s">
        <v>124</v>
      </c>
      <c r="F2076" s="97" t="str">
        <f>C2076</f>
        <v>-</v>
      </c>
    </row>
    <row r="2077" spans="1:6">
      <c r="A2077" s="39" t="s">
        <v>3077</v>
      </c>
      <c r="C2077" s="96"/>
      <c r="F2077" s="96"/>
    </row>
    <row r="2078" spans="1:6" ht="55.5">
      <c r="A2078" s="39" t="s">
        <v>3077</v>
      </c>
      <c r="C2078" s="98" t="s">
        <v>124</v>
      </c>
      <c r="F2078" s="98" t="str">
        <f>C2078</f>
        <v>-</v>
      </c>
    </row>
    <row r="2079" spans="1:6" ht="24" customHeight="1">
      <c r="A2079" s="39" t="s">
        <v>3077</v>
      </c>
    </row>
    <row r="2080" spans="1:6" ht="25.15" customHeight="1">
      <c r="A2080" s="39" t="s">
        <v>3077</v>
      </c>
      <c r="C2080" s="93" t="s">
        <v>1953</v>
      </c>
      <c r="F2080" s="93" t="str">
        <f>C2080</f>
        <v>2026-04</v>
      </c>
    </row>
    <row r="2081" spans="1:6" ht="130.9" customHeight="1">
      <c r="A2081" s="39" t="s">
        <v>3077</v>
      </c>
      <c r="C2081" s="94" t="s">
        <v>3080</v>
      </c>
      <c r="F2081" s="94" t="str">
        <f>C2081</f>
        <v>298</v>
      </c>
    </row>
    <row r="2082" spans="1:6">
      <c r="A2082" s="39" t="s">
        <v>3077</v>
      </c>
      <c r="C2082" s="96"/>
      <c r="F2082" s="96"/>
    </row>
    <row r="2083" spans="1:6" ht="17.25">
      <c r="A2083" s="39" t="s">
        <v>3077</v>
      </c>
      <c r="C2083" s="97" t="s">
        <v>124</v>
      </c>
      <c r="F2083" s="97" t="str">
        <f>C2083</f>
        <v>-</v>
      </c>
    </row>
    <row r="2084" spans="1:6">
      <c r="A2084" s="39" t="s">
        <v>3077</v>
      </c>
      <c r="C2084" s="96"/>
      <c r="F2084" s="96"/>
    </row>
    <row r="2085" spans="1:6" ht="55.5">
      <c r="A2085" s="39" t="s">
        <v>3077</v>
      </c>
      <c r="C2085" s="98" t="s">
        <v>124</v>
      </c>
      <c r="F2085" s="98" t="str">
        <f>C2085</f>
        <v>-</v>
      </c>
    </row>
    <row r="2086" spans="1:6" ht="24.6" customHeight="1">
      <c r="A2086" s="39" t="s">
        <v>3077</v>
      </c>
    </row>
  </sheetData>
  <phoneticPr fontId="1"/>
  <printOptions horizontalCentered="1" verticalCentered="1"/>
  <pageMargins left="0" right="0" top="0" bottom="0" header="0.31496062992125984" footer="0.31496062992125984"/>
  <pageSetup paperSize="9" orientation="landscape" r:id="rId1"/>
  <rowBreaks count="18" manualBreakCount="18">
    <brk id="350" min="1" max="6" man="1"/>
    <brk id="364" min="1" max="6" man="1"/>
    <brk id="378" min="1" max="6" man="1"/>
    <brk id="392" min="1" max="6" man="1"/>
    <brk id="406" min="1" max="6" man="1"/>
    <brk id="420" min="1" max="6" man="1"/>
    <brk id="434" min="1" max="6" man="1"/>
    <brk id="448" min="1" max="6" man="1"/>
    <brk id="462" min="1" max="6" man="1"/>
    <brk id="476" min="1" max="6" man="1"/>
    <brk id="490" min="1" max="6" man="1"/>
    <brk id="560" min="1" max="6" man="1"/>
    <brk id="574" min="1" max="6" man="1"/>
    <brk id="588" min="1" max="6" man="1"/>
    <brk id="602" min="1" max="6" man="1"/>
    <brk id="616" min="1" max="6" man="1"/>
    <brk id="630" min="1" max="6" man="1"/>
    <brk id="644" min="1" max="6" man="1"/>
  </rowBreaks>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918E-73A3-425D-8128-DE3D9B53C6B3}">
  <sheetPr codeName="Sheet1"/>
  <dimension ref="A1:H1937"/>
  <sheetViews>
    <sheetView view="pageBreakPreview" topLeftCell="A1919" zoomScaleNormal="100" zoomScaleSheetLayoutView="100" workbookViewId="0">
      <selection activeCell="F1944" sqref="F1944"/>
    </sheetView>
  </sheetViews>
  <sheetFormatPr defaultColWidth="8.75" defaultRowHeight="13.5"/>
  <cols>
    <col min="1" max="1" width="9.75" style="39" customWidth="1"/>
    <col min="2" max="2" width="3.125" style="39" customWidth="1"/>
    <col min="3" max="3" width="57.875" style="39" bestFit="1" customWidth="1"/>
    <col min="4" max="4" width="5.375" style="161" customWidth="1"/>
    <col min="5" max="5" width="5.375" style="39" customWidth="1"/>
    <col min="6" max="6" width="57.875" style="39" bestFit="1" customWidth="1"/>
    <col min="7" max="7" width="3.125" style="162" customWidth="1"/>
    <col min="8" max="8" width="8.75" style="163"/>
    <col min="9" max="16384" width="8.75" style="39"/>
  </cols>
  <sheetData>
    <row r="1" spans="1:7" ht="24.6" customHeight="1">
      <c r="A1" s="39" t="s">
        <v>582</v>
      </c>
      <c r="C1" s="93" t="s">
        <v>2835</v>
      </c>
      <c r="D1" s="162" t="e">
        <f>C1 &amp; CHAR(10) &amp; C3 &amp; CHAR(10) &amp;#REF! &amp; CHAR(10) &amp; C5</f>
        <v>#REF!</v>
      </c>
      <c r="F1" s="93" t="str">
        <f>C1</f>
        <v>2026-05</v>
      </c>
      <c r="G1" s="162" t="e">
        <f>F1 &amp; CHAR(10) &amp; F3 &amp; CHAR(10) &amp;#REF! &amp; CHAR(10) &amp; F5</f>
        <v>#REF!</v>
      </c>
    </row>
    <row r="2" spans="1:7" ht="130.9" customHeight="1">
      <c r="A2" s="39" t="s">
        <v>581</v>
      </c>
      <c r="C2" s="94" t="s">
        <v>2063</v>
      </c>
      <c r="D2" s="162" t="str">
        <f>C2 &amp; CHAR(10) &amp; C4 &amp; CHAR(10) &amp; C1 &amp; CHAR(10) &amp; C6</f>
        <v>001
2L29-000022-12G-BOX STEP LADDER
2026-05
JJFK25010400</v>
      </c>
      <c r="E2" s="95"/>
      <c r="F2" s="94" t="s">
        <v>2063</v>
      </c>
      <c r="G2" s="162" t="str">
        <f>F2 &amp; CHAR(10) &amp; F4 &amp; CHAR(10) &amp; F1 &amp; CHAR(10) &amp; F6</f>
        <v>001
2L29-000022-12G-BOX STEP LADDER
2026-05
JJFK25010400</v>
      </c>
    </row>
    <row r="3" spans="1:7">
      <c r="A3" s="39" t="s">
        <v>581</v>
      </c>
      <c r="C3" s="96"/>
      <c r="D3" s="162" t="e">
        <f>C3 &amp; CHAR(10) &amp; C5 &amp; CHAR(10) &amp;#REF! &amp; CHAR(10) &amp; C7</f>
        <v>#REF!</v>
      </c>
      <c r="F3" s="96"/>
      <c r="G3" s="162" t="str">
        <f t="shared" ref="G3:G66" si="0">F3 &amp; CHAR(10) &amp; F5 &amp; CHAR(10) &amp; F2 &amp; CHAR(10) &amp; F7</f>
        <v xml:space="preserve">
001
</v>
      </c>
    </row>
    <row r="4" spans="1:7" ht="17.25">
      <c r="A4" s="39" t="s">
        <v>581</v>
      </c>
      <c r="C4" s="97" t="s">
        <v>1688</v>
      </c>
      <c r="D4" s="162" t="e">
        <f>C4 &amp; CHAR(10) &amp; C6 &amp; CHAR(10) &amp;#REF! &amp; CHAR(10) &amp; C8</f>
        <v>#REF!</v>
      </c>
      <c r="F4" s="97" t="str">
        <f>C4</f>
        <v>2L29-000022-12G-BOX STEP LADDER</v>
      </c>
      <c r="G4" s="162" t="str">
        <f t="shared" si="0"/>
        <v xml:space="preserve">2L29-000022-12G-BOX STEP LADDER
JJFK25010400
</v>
      </c>
    </row>
    <row r="5" spans="1:7">
      <c r="A5" s="39" t="s">
        <v>581</v>
      </c>
      <c r="C5" s="96"/>
      <c r="D5" s="162" t="e">
        <f>C5 &amp; CHAR(10) &amp; C7 &amp; CHAR(10) &amp;#REF! &amp; CHAR(10) &amp; C9</f>
        <v>#REF!</v>
      </c>
      <c r="F5" s="96"/>
      <c r="G5" s="162" t="str">
        <f t="shared" si="0"/>
        <v xml:space="preserve">
2L29-000022-12G-BOX STEP LADDER
2026-05</v>
      </c>
    </row>
    <row r="6" spans="1:7" ht="55.5">
      <c r="A6" s="39" t="s">
        <v>581</v>
      </c>
      <c r="C6" s="98" t="s">
        <v>2980</v>
      </c>
      <c r="D6" s="162" t="e">
        <f>C6 &amp; CHAR(10) &amp; C8 &amp; CHAR(10) &amp;#REF! &amp; CHAR(10) &amp; C10</f>
        <v>#REF!</v>
      </c>
      <c r="F6" s="98" t="str">
        <f>C6</f>
        <v>JJFK25010400</v>
      </c>
      <c r="G6" s="162" t="str">
        <f t="shared" si="0"/>
        <v>JJFK25010400
002</v>
      </c>
    </row>
    <row r="7" spans="1:7" ht="24" customHeight="1">
      <c r="A7" s="39" t="s">
        <v>581</v>
      </c>
      <c r="D7" s="162" t="e">
        <f>C7 &amp; CHAR(10) &amp; C9 &amp; CHAR(10) &amp;#REF! &amp; CHAR(10) &amp; C11</f>
        <v>#REF!</v>
      </c>
      <c r="G7" s="162" t="str">
        <f t="shared" si="0"/>
        <v xml:space="preserve">
2026-05
JJFK25010400
</v>
      </c>
    </row>
    <row r="8" spans="1:7">
      <c r="A8" s="39" t="s">
        <v>581</v>
      </c>
      <c r="D8" s="162" t="e">
        <f>C8 &amp; CHAR(10) &amp; C10 &amp; CHAR(10) &amp;#REF! &amp; CHAR(10) &amp; C12</f>
        <v>#REF!</v>
      </c>
      <c r="G8" s="162" t="str">
        <f t="shared" si="0"/>
        <v xml:space="preserve">
002
5U80-000082-11-P-KIT FRAME STEP PM CS45</v>
      </c>
    </row>
    <row r="9" spans="1:7" ht="25.15" customHeight="1">
      <c r="A9" s="39" t="s">
        <v>581</v>
      </c>
      <c r="C9" s="93" t="s">
        <v>2835</v>
      </c>
      <c r="D9" s="162" t="e">
        <f>C9 &amp; CHAR(10) &amp; C11 &amp; CHAR(10) &amp;#REF! &amp; CHAR(10) &amp; C13</f>
        <v>#REF!</v>
      </c>
      <c r="F9" s="93" t="str">
        <f>C9</f>
        <v>2026-05</v>
      </c>
      <c r="G9" s="162" t="str">
        <f t="shared" si="0"/>
        <v xml:space="preserve">2026-05
</v>
      </c>
    </row>
    <row r="10" spans="1:7" ht="130.9" customHeight="1">
      <c r="A10" s="39" t="s">
        <v>581</v>
      </c>
      <c r="C10" s="94" t="s">
        <v>2064</v>
      </c>
      <c r="D10" s="162" t="e">
        <f>C10 &amp; CHAR(10) &amp; C12 &amp; CHAR(10) &amp;#REF! &amp; CHAR(10) &amp; C14</f>
        <v>#REF!</v>
      </c>
      <c r="F10" s="94" t="str">
        <f>C10</f>
        <v>002</v>
      </c>
      <c r="G10" s="162" t="str">
        <f t="shared" si="0"/>
        <v>002
5U80-000082-11-P-KIT FRAME STEP PM CS45
2026-05
JJFK25010519-1/6</v>
      </c>
    </row>
    <row r="11" spans="1:7">
      <c r="A11" s="39" t="s">
        <v>581</v>
      </c>
      <c r="C11" s="96"/>
      <c r="D11" s="161" t="e">
        <f>C11 &amp; CHAR(10) &amp; C13 &amp; CHAR(10) &amp;#REF! &amp; CHAR(10) &amp; C15</f>
        <v>#REF!</v>
      </c>
      <c r="F11" s="96"/>
      <c r="G11" s="162" t="str">
        <f t="shared" si="0"/>
        <v xml:space="preserve">
002
2026-05</v>
      </c>
    </row>
    <row r="12" spans="1:7" ht="17.25">
      <c r="A12" s="39" t="s">
        <v>581</v>
      </c>
      <c r="C12" s="97" t="s">
        <v>946</v>
      </c>
      <c r="D12" s="161" t="e">
        <f>C12 &amp; CHAR(10) &amp; C14 &amp; CHAR(10) &amp;#REF! &amp; CHAR(10) &amp; C16</f>
        <v>#REF!</v>
      </c>
      <c r="F12" s="97" t="str">
        <f>C12</f>
        <v>5U80-000082-11-P-KIT FRAME STEP PM CS45</v>
      </c>
      <c r="G12" s="162" t="str">
        <f t="shared" si="0"/>
        <v>5U80-000082-11-P-KIT FRAME STEP PM CS45
JJFK25010519-1/6
003</v>
      </c>
    </row>
    <row r="13" spans="1:7">
      <c r="A13" s="39" t="s">
        <v>581</v>
      </c>
      <c r="C13" s="96"/>
      <c r="D13" s="161" t="e">
        <f>C13 &amp; CHAR(10) &amp; C15 &amp; CHAR(10) &amp;#REF! &amp; CHAR(10) &amp; C17</f>
        <v>#REF!</v>
      </c>
      <c r="F13" s="96"/>
      <c r="G13" s="162" t="str">
        <f t="shared" si="0"/>
        <v xml:space="preserve">
2026-05
5U80-000082-11-P-KIT FRAME STEP PM CS45
</v>
      </c>
    </row>
    <row r="14" spans="1:7" ht="55.5">
      <c r="A14" s="39" t="s">
        <v>581</v>
      </c>
      <c r="C14" s="98" t="s">
        <v>2979</v>
      </c>
      <c r="D14" s="161" t="e">
        <f>C14 &amp; CHAR(10) &amp; C16 &amp; CHAR(10) &amp;#REF! &amp; CHAR(10) &amp; C18</f>
        <v>#REF!</v>
      </c>
      <c r="F14" s="98" t="str">
        <f>C14</f>
        <v>JJFK25010519-1/6</v>
      </c>
      <c r="G14" s="162" t="str">
        <f t="shared" si="0"/>
        <v>JJFK25010519-1/6
003
5U80-000082-11-P-KIT FRAME STEP PM CS45</v>
      </c>
    </row>
    <row r="15" spans="1:7" ht="24.6" customHeight="1">
      <c r="A15" s="39" t="s">
        <v>583</v>
      </c>
      <c r="C15" s="93" t="s">
        <v>2835</v>
      </c>
      <c r="D15" s="161" t="e">
        <f>C15 &amp; CHAR(10) &amp; C17 &amp; CHAR(10) &amp;#REF! &amp; CHAR(10) &amp; C19</f>
        <v>#REF!</v>
      </c>
      <c r="F15" s="93" t="str">
        <f>C15</f>
        <v>2026-05</v>
      </c>
      <c r="G15" s="162" t="str">
        <f t="shared" si="0"/>
        <v xml:space="preserve">2026-05
JJFK25010519-1/6
</v>
      </c>
    </row>
    <row r="16" spans="1:7" ht="130.9" customHeight="1">
      <c r="A16" s="39" t="s">
        <v>273</v>
      </c>
      <c r="C16" s="94" t="s">
        <v>2065</v>
      </c>
      <c r="D16" s="161" t="e">
        <f>C16 &amp; CHAR(10) &amp; C18 &amp; CHAR(10) &amp;#REF! &amp; CHAR(10) &amp; C20</f>
        <v>#REF!</v>
      </c>
      <c r="E16" s="95"/>
      <c r="F16" s="94" t="str">
        <f>C16</f>
        <v>003</v>
      </c>
      <c r="G16" s="162" t="str">
        <f t="shared" si="0"/>
        <v>003
5U80-000082-11-P-KIT FRAME STEP PM CS45
2026-05
JJFK25010519-2/6</v>
      </c>
    </row>
    <row r="17" spans="1:7">
      <c r="A17" s="39" t="s">
        <v>273</v>
      </c>
      <c r="C17" s="96"/>
      <c r="D17" s="161" t="e">
        <f>C17 &amp; CHAR(10) &amp; C19 &amp; CHAR(10) &amp;#REF! &amp; CHAR(10) &amp; C21</f>
        <v>#REF!</v>
      </c>
      <c r="F17" s="96"/>
      <c r="G17" s="162" t="str">
        <f t="shared" si="0"/>
        <v xml:space="preserve">
003
</v>
      </c>
    </row>
    <row r="18" spans="1:7" ht="17.25">
      <c r="A18" s="39" t="s">
        <v>273</v>
      </c>
      <c r="C18" s="97" t="s">
        <v>919</v>
      </c>
      <c r="D18" s="161" t="e">
        <f>C18 &amp; CHAR(10) &amp; C20 &amp; CHAR(10) &amp;#REF! &amp; CHAR(10) &amp; C22</f>
        <v>#REF!</v>
      </c>
      <c r="F18" s="97" t="str">
        <f>C18</f>
        <v>5U80-000082-11-P-KIT FRAME STEP PM CS45</v>
      </c>
      <c r="G18" s="162" t="str">
        <f t="shared" si="0"/>
        <v xml:space="preserve">5U80-000082-11-P-KIT FRAME STEP PM CS45
JJFK25010519-2/6
</v>
      </c>
    </row>
    <row r="19" spans="1:7">
      <c r="A19" s="39" t="s">
        <v>273</v>
      </c>
      <c r="C19" s="96"/>
      <c r="D19" s="161" t="e">
        <f>C19 &amp; CHAR(10) &amp; C21 &amp; CHAR(10) &amp;#REF! &amp; CHAR(10) &amp; C23</f>
        <v>#REF!</v>
      </c>
      <c r="F19" s="96"/>
      <c r="G19" s="162" t="str">
        <f t="shared" si="0"/>
        <v xml:space="preserve">
5U80-000082-11-P-KIT FRAME STEP PM CS45
2026-05</v>
      </c>
    </row>
    <row r="20" spans="1:7" ht="55.5">
      <c r="A20" s="39" t="s">
        <v>273</v>
      </c>
      <c r="C20" s="98" t="s">
        <v>2981</v>
      </c>
      <c r="D20" s="161" t="e">
        <f>C20 &amp; CHAR(10) &amp; C22 &amp; CHAR(10) &amp;#REF! &amp; CHAR(10) &amp; C24</f>
        <v>#REF!</v>
      </c>
      <c r="F20" s="98" t="str">
        <f>C20</f>
        <v>JJFK25010519-2/6</v>
      </c>
      <c r="G20" s="162" t="str">
        <f t="shared" si="0"/>
        <v>JJFK25010519-2/6
004</v>
      </c>
    </row>
    <row r="21" spans="1:7" ht="24" customHeight="1">
      <c r="A21" s="39" t="s">
        <v>273</v>
      </c>
      <c r="D21" s="161" t="e">
        <f>C21 &amp; CHAR(10) &amp; C23 &amp; CHAR(10) &amp;#REF! &amp; CHAR(10) &amp; C25</f>
        <v>#REF!</v>
      </c>
      <c r="G21" s="162" t="str">
        <f t="shared" si="0"/>
        <v xml:space="preserve">
2026-05
JJFK25010519-2/6
</v>
      </c>
    </row>
    <row r="22" spans="1:7">
      <c r="A22" s="39" t="s">
        <v>273</v>
      </c>
      <c r="D22" s="161" t="e">
        <f>C22 &amp; CHAR(10) &amp; C24 &amp; CHAR(10) &amp;#REF! &amp; CHAR(10) &amp; C26</f>
        <v>#REF!</v>
      </c>
      <c r="G22" s="162" t="str">
        <f t="shared" si="0"/>
        <v xml:space="preserve">
004
5U80-000082-11-P-KIT FRAME STEP PM CS45</v>
      </c>
    </row>
    <row r="23" spans="1:7" ht="25.15" customHeight="1">
      <c r="A23" s="39" t="s">
        <v>273</v>
      </c>
      <c r="C23" s="93" t="s">
        <v>2835</v>
      </c>
      <c r="D23" s="161" t="e">
        <f>C23 &amp; CHAR(10) &amp; C25 &amp; CHAR(10) &amp;#REF! &amp; CHAR(10) &amp; C27</f>
        <v>#REF!</v>
      </c>
      <c r="F23" s="93" t="str">
        <f>C23</f>
        <v>2026-05</v>
      </c>
      <c r="G23" s="162" t="str">
        <f t="shared" si="0"/>
        <v xml:space="preserve">2026-05
</v>
      </c>
    </row>
    <row r="24" spans="1:7" ht="130.9" customHeight="1">
      <c r="A24" s="39" t="s">
        <v>273</v>
      </c>
      <c r="C24" s="94" t="s">
        <v>2066</v>
      </c>
      <c r="D24" s="161" t="e">
        <f>C24 &amp; CHAR(10) &amp; C26 &amp; CHAR(10) &amp;#REF! &amp; CHAR(10) &amp; C28</f>
        <v>#REF!</v>
      </c>
      <c r="F24" s="94" t="str">
        <f>C24</f>
        <v>004</v>
      </c>
      <c r="G24" s="162" t="str">
        <f t="shared" si="0"/>
        <v>004
5U80-000082-11-P-KIT FRAME STEP PM CS45
2026-05
JJFK25010519-3/6</v>
      </c>
    </row>
    <row r="25" spans="1:7">
      <c r="A25" s="39" t="s">
        <v>273</v>
      </c>
      <c r="C25" s="96"/>
      <c r="D25" s="161" t="e">
        <f>C25 &amp; CHAR(10) &amp; C27 &amp; CHAR(10) &amp;#REF! &amp; CHAR(10) &amp; C29</f>
        <v>#REF!</v>
      </c>
      <c r="F25" s="96"/>
      <c r="G25" s="162" t="str">
        <f t="shared" si="0"/>
        <v xml:space="preserve">
004
2026-05</v>
      </c>
    </row>
    <row r="26" spans="1:7" ht="17.25">
      <c r="A26" s="39" t="s">
        <v>273</v>
      </c>
      <c r="C26" s="97" t="s">
        <v>919</v>
      </c>
      <c r="D26" s="161" t="e">
        <f>C26 &amp; CHAR(10) &amp; C28 &amp; CHAR(10) &amp;#REF! &amp; CHAR(10) &amp; C30</f>
        <v>#REF!</v>
      </c>
      <c r="F26" s="97" t="str">
        <f>C26</f>
        <v>5U80-000082-11-P-KIT FRAME STEP PM CS45</v>
      </c>
      <c r="G26" s="162" t="str">
        <f t="shared" si="0"/>
        <v>5U80-000082-11-P-KIT FRAME STEP PM CS45
JJFK25010519-3/6
005</v>
      </c>
    </row>
    <row r="27" spans="1:7">
      <c r="A27" s="39" t="s">
        <v>273</v>
      </c>
      <c r="C27" s="96"/>
      <c r="D27" s="161" t="e">
        <f>C27 &amp; CHAR(10) &amp; C29 &amp; CHAR(10) &amp;#REF! &amp; CHAR(10) &amp; C31</f>
        <v>#REF!</v>
      </c>
      <c r="F27" s="96"/>
      <c r="G27" s="162" t="str">
        <f t="shared" si="0"/>
        <v xml:space="preserve">
2026-05
5U80-000082-11-P-KIT FRAME STEP PM CS45
</v>
      </c>
    </row>
    <row r="28" spans="1:7" ht="55.5">
      <c r="A28" s="39" t="s">
        <v>273</v>
      </c>
      <c r="C28" s="98" t="s">
        <v>2982</v>
      </c>
      <c r="D28" s="161" t="e">
        <f>C28 &amp; CHAR(10) &amp; C30 &amp; CHAR(10) &amp;#REF! &amp; CHAR(10) &amp; C32</f>
        <v>#REF!</v>
      </c>
      <c r="F28" s="98" t="str">
        <f>C28</f>
        <v>JJFK25010519-3/6</v>
      </c>
      <c r="G28" s="162" t="str">
        <f t="shared" si="0"/>
        <v>JJFK25010519-3/6
005
5U80-000082-11-P-KIT FRAME STEP PM CS45</v>
      </c>
    </row>
    <row r="29" spans="1:7" ht="24.6" customHeight="1">
      <c r="A29" s="39" t="s">
        <v>586</v>
      </c>
      <c r="C29" s="93" t="s">
        <v>2835</v>
      </c>
      <c r="D29" s="161" t="e">
        <f>C29 &amp; CHAR(10) &amp; C31 &amp; CHAR(10) &amp;#REF! &amp; CHAR(10) &amp; C33</f>
        <v>#REF!</v>
      </c>
      <c r="F29" s="93" t="str">
        <f>C29</f>
        <v>2026-05</v>
      </c>
      <c r="G29" s="162" t="str">
        <f t="shared" si="0"/>
        <v xml:space="preserve">2026-05
JJFK25010519-3/6
</v>
      </c>
    </row>
    <row r="30" spans="1:7" ht="130.9" customHeight="1">
      <c r="A30" s="39" t="s">
        <v>272</v>
      </c>
      <c r="C30" s="94" t="s">
        <v>2067</v>
      </c>
      <c r="D30" s="161" t="e">
        <f>C30 &amp; CHAR(10) &amp; C32 &amp; CHAR(10) &amp;#REF! &amp; CHAR(10) &amp; C34</f>
        <v>#REF!</v>
      </c>
      <c r="E30" s="95"/>
      <c r="F30" s="94" t="str">
        <f>C30</f>
        <v>005</v>
      </c>
      <c r="G30" s="162" t="str">
        <f t="shared" si="0"/>
        <v>005
5U80-000082-11-P-KIT FRAME STEP PM CS45
2026-05
JJFK25010519-4/6</v>
      </c>
    </row>
    <row r="31" spans="1:7">
      <c r="A31" s="39" t="s">
        <v>272</v>
      </c>
      <c r="C31" s="96"/>
      <c r="D31" s="161" t="e">
        <f>C31 &amp; CHAR(10) &amp; C33 &amp; CHAR(10) &amp;#REF! &amp; CHAR(10) &amp; C35</f>
        <v>#REF!</v>
      </c>
      <c r="F31" s="96"/>
      <c r="G31" s="162" t="str">
        <f t="shared" si="0"/>
        <v xml:space="preserve">
005
</v>
      </c>
    </row>
    <row r="32" spans="1:7" ht="17.25">
      <c r="A32" s="39" t="s">
        <v>272</v>
      </c>
      <c r="C32" s="97" t="s">
        <v>919</v>
      </c>
      <c r="D32" s="161" t="e">
        <f>C32 &amp; CHAR(10) &amp; C34 &amp; CHAR(10) &amp;#REF! &amp; CHAR(10) &amp; C36</f>
        <v>#REF!</v>
      </c>
      <c r="F32" s="97" t="str">
        <f>C32</f>
        <v>5U80-000082-11-P-KIT FRAME STEP PM CS45</v>
      </c>
      <c r="G32" s="162" t="str">
        <f t="shared" si="0"/>
        <v xml:space="preserve">5U80-000082-11-P-KIT FRAME STEP PM CS45
JJFK25010519-4/6
</v>
      </c>
    </row>
    <row r="33" spans="1:7">
      <c r="A33" s="39" t="s">
        <v>272</v>
      </c>
      <c r="C33" s="96"/>
      <c r="D33" s="161" t="e">
        <f>C33 &amp; CHAR(10) &amp; C35 &amp; CHAR(10) &amp;#REF! &amp; CHAR(10) &amp; C37</f>
        <v>#REF!</v>
      </c>
      <c r="F33" s="96"/>
      <c r="G33" s="162" t="str">
        <f t="shared" si="0"/>
        <v xml:space="preserve">
5U80-000082-11-P-KIT FRAME STEP PM CS45
2026-05</v>
      </c>
    </row>
    <row r="34" spans="1:7" ht="55.5">
      <c r="A34" s="39" t="s">
        <v>272</v>
      </c>
      <c r="C34" s="98" t="s">
        <v>2983</v>
      </c>
      <c r="D34" s="161" t="e">
        <f>C34 &amp; CHAR(10) &amp; C36 &amp; CHAR(10) &amp;#REF! &amp; CHAR(10) &amp; C38</f>
        <v>#REF!</v>
      </c>
      <c r="F34" s="98" t="str">
        <f>C34</f>
        <v>JJFK25010519-4/6</v>
      </c>
      <c r="G34" s="162" t="str">
        <f t="shared" si="0"/>
        <v>JJFK25010519-4/6
006</v>
      </c>
    </row>
    <row r="35" spans="1:7" ht="24" customHeight="1">
      <c r="A35" s="39" t="s">
        <v>272</v>
      </c>
      <c r="D35" s="161" t="e">
        <f>C35 &amp; CHAR(10) &amp; C37 &amp; CHAR(10) &amp;#REF! &amp; CHAR(10) &amp; C39</f>
        <v>#REF!</v>
      </c>
      <c r="G35" s="162" t="str">
        <f t="shared" si="0"/>
        <v xml:space="preserve">
2026-05
JJFK25010519-4/6
</v>
      </c>
    </row>
    <row r="36" spans="1:7">
      <c r="A36" s="39" t="s">
        <v>272</v>
      </c>
      <c r="D36" s="161" t="e">
        <f>C36 &amp; CHAR(10) &amp; C38 &amp; CHAR(10) &amp;#REF! &amp; CHAR(10) &amp; C40</f>
        <v>#REF!</v>
      </c>
      <c r="G36" s="162" t="str">
        <f t="shared" si="0"/>
        <v xml:space="preserve">
006
5U80-000082-11-P-KIT FRAME STEP PM CS45</v>
      </c>
    </row>
    <row r="37" spans="1:7" ht="25.15" customHeight="1">
      <c r="A37" s="39" t="s">
        <v>272</v>
      </c>
      <c r="C37" s="93" t="s">
        <v>2835</v>
      </c>
      <c r="D37" s="161" t="e">
        <f>C37 &amp; CHAR(10) &amp; C39 &amp; CHAR(10) &amp;#REF! &amp; CHAR(10) &amp; C41</f>
        <v>#REF!</v>
      </c>
      <c r="F37" s="93" t="str">
        <f>C37</f>
        <v>2026-05</v>
      </c>
      <c r="G37" s="162" t="str">
        <f t="shared" si="0"/>
        <v xml:space="preserve">2026-05
</v>
      </c>
    </row>
    <row r="38" spans="1:7" ht="130.9" customHeight="1">
      <c r="A38" s="39" t="s">
        <v>272</v>
      </c>
      <c r="C38" s="94" t="s">
        <v>2068</v>
      </c>
      <c r="D38" s="161" t="e">
        <f>C38 &amp; CHAR(10) &amp; C40 &amp; CHAR(10) &amp;#REF! &amp; CHAR(10) &amp; C42</f>
        <v>#REF!</v>
      </c>
      <c r="F38" s="94" t="str">
        <f>C38</f>
        <v>006</v>
      </c>
      <c r="G38" s="162" t="str">
        <f t="shared" si="0"/>
        <v>006
5U80-000082-11-P-KIT FRAME STEP PM CS45
2026-05
JJFK25010519-5/6</v>
      </c>
    </row>
    <row r="39" spans="1:7">
      <c r="A39" s="39" t="s">
        <v>272</v>
      </c>
      <c r="C39" s="96"/>
      <c r="D39" s="161" t="e">
        <f>C39 &amp; CHAR(10) &amp; C41 &amp; CHAR(10) &amp;#REF! &amp; CHAR(10) &amp; C43</f>
        <v>#REF!</v>
      </c>
      <c r="F39" s="96"/>
      <c r="G39" s="162" t="str">
        <f t="shared" si="0"/>
        <v xml:space="preserve">
006
2026-05</v>
      </c>
    </row>
    <row r="40" spans="1:7" ht="17.25">
      <c r="A40" s="39" t="s">
        <v>272</v>
      </c>
      <c r="C40" s="97" t="s">
        <v>919</v>
      </c>
      <c r="D40" s="161" t="e">
        <f>C40 &amp; CHAR(10) &amp; C42 &amp; CHAR(10) &amp;#REF! &amp; CHAR(10) &amp; C44</f>
        <v>#REF!</v>
      </c>
      <c r="F40" s="97" t="str">
        <f>C40</f>
        <v>5U80-000082-11-P-KIT FRAME STEP PM CS45</v>
      </c>
      <c r="G40" s="162" t="str">
        <f t="shared" si="0"/>
        <v>5U80-000082-11-P-KIT FRAME STEP PM CS45
JJFK25010519-5/6
007</v>
      </c>
    </row>
    <row r="41" spans="1:7">
      <c r="A41" s="39" t="s">
        <v>272</v>
      </c>
      <c r="C41" s="96"/>
      <c r="D41" s="161" t="e">
        <f>C41 &amp; CHAR(10) &amp; C43 &amp; CHAR(10) &amp;#REF! &amp; CHAR(10) &amp; C45</f>
        <v>#REF!</v>
      </c>
      <c r="F41" s="96"/>
      <c r="G41" s="162" t="str">
        <f t="shared" si="0"/>
        <v xml:space="preserve">
2026-05
5U80-000082-11-P-KIT FRAME STEP PM CS45
</v>
      </c>
    </row>
    <row r="42" spans="1:7" ht="55.5">
      <c r="A42" s="39" t="s">
        <v>272</v>
      </c>
      <c r="C42" s="98" t="s">
        <v>2984</v>
      </c>
      <c r="D42" s="161" t="e">
        <f>C42 &amp; CHAR(10) &amp; C44 &amp; CHAR(10) &amp;#REF! &amp; CHAR(10) &amp; C46</f>
        <v>#REF!</v>
      </c>
      <c r="F42" s="98" t="str">
        <f>C42</f>
        <v>JJFK25010519-5/6</v>
      </c>
      <c r="G42" s="162" t="str">
        <f t="shared" si="0"/>
        <v>JJFK25010519-5/6
007
5U80-000082-11-P-KIT FRAME STEP PM CS45</v>
      </c>
    </row>
    <row r="43" spans="1:7" ht="24.6" customHeight="1">
      <c r="A43" s="39" t="s">
        <v>591</v>
      </c>
      <c r="C43" s="93" t="s">
        <v>2835</v>
      </c>
      <c r="D43" s="161" t="e">
        <f>C43 &amp; CHAR(10) &amp; C45 &amp; CHAR(10) &amp;#REF! &amp; CHAR(10) &amp; C47</f>
        <v>#REF!</v>
      </c>
      <c r="F43" s="93" t="str">
        <f>C43</f>
        <v>2026-05</v>
      </c>
      <c r="G43" s="162" t="str">
        <f t="shared" si="0"/>
        <v xml:space="preserve">2026-05
JJFK25010519-5/6
</v>
      </c>
    </row>
    <row r="44" spans="1:7" ht="130.9" customHeight="1">
      <c r="A44" s="39" t="s">
        <v>271</v>
      </c>
      <c r="C44" s="94" t="s">
        <v>2069</v>
      </c>
      <c r="D44" s="161" t="e">
        <f>C44 &amp; CHAR(10) &amp; C46 &amp; CHAR(10) &amp;#REF! &amp; CHAR(10) &amp; C48</f>
        <v>#REF!</v>
      </c>
      <c r="E44" s="95"/>
      <c r="F44" s="94" t="str">
        <f>C44</f>
        <v>007</v>
      </c>
      <c r="G44" s="162" t="str">
        <f t="shared" si="0"/>
        <v>007
5U80-000082-11-P-KIT FRAME STEP PM CS45
2026-05
JJFK25010519-6/6</v>
      </c>
    </row>
    <row r="45" spans="1:7">
      <c r="A45" s="39" t="s">
        <v>271</v>
      </c>
      <c r="C45" s="96"/>
      <c r="D45" s="161" t="e">
        <f>C45 &amp; CHAR(10) &amp; C47 &amp; CHAR(10) &amp;#REF! &amp; CHAR(10) &amp; C49</f>
        <v>#REF!</v>
      </c>
      <c r="F45" s="96"/>
      <c r="G45" s="162" t="str">
        <f t="shared" si="0"/>
        <v xml:space="preserve">
007
</v>
      </c>
    </row>
    <row r="46" spans="1:7" ht="17.25">
      <c r="A46" s="39" t="s">
        <v>271</v>
      </c>
      <c r="C46" s="97" t="s">
        <v>919</v>
      </c>
      <c r="D46" s="161" t="e">
        <f>C46 &amp; CHAR(10) &amp; C48 &amp; CHAR(10) &amp;#REF! &amp; CHAR(10) &amp; C50</f>
        <v>#REF!</v>
      </c>
      <c r="F46" s="97" t="str">
        <f>C46</f>
        <v>5U80-000082-11-P-KIT FRAME STEP PM CS45</v>
      </c>
      <c r="G46" s="162" t="str">
        <f t="shared" si="0"/>
        <v xml:space="preserve">5U80-000082-11-P-KIT FRAME STEP PM CS45
JJFK25010519-6/6
</v>
      </c>
    </row>
    <row r="47" spans="1:7">
      <c r="A47" s="39" t="s">
        <v>271</v>
      </c>
      <c r="C47" s="96"/>
      <c r="D47" s="161" t="e">
        <f>C47 &amp; CHAR(10) &amp; C49 &amp; CHAR(10) &amp;#REF! &amp; CHAR(10) &amp; C51</f>
        <v>#REF!</v>
      </c>
      <c r="F47" s="96"/>
      <c r="G47" s="162" t="str">
        <f t="shared" si="0"/>
        <v xml:space="preserve">
5U80-000082-11-P-KIT FRAME STEP PM CS45
2026-05</v>
      </c>
    </row>
    <row r="48" spans="1:7" ht="55.5">
      <c r="A48" s="39" t="s">
        <v>271</v>
      </c>
      <c r="C48" s="98" t="s">
        <v>2985</v>
      </c>
      <c r="D48" s="161" t="e">
        <f>C48 &amp; CHAR(10) &amp; C50 &amp; CHAR(10) &amp;#REF! &amp; CHAR(10) &amp; C52</f>
        <v>#REF!</v>
      </c>
      <c r="F48" s="98" t="str">
        <f>C48</f>
        <v>JJFK25010519-6/6</v>
      </c>
      <c r="G48" s="162" t="str">
        <f t="shared" si="0"/>
        <v>JJFK25010519-6/6
008</v>
      </c>
    </row>
    <row r="49" spans="1:7" ht="24" customHeight="1">
      <c r="A49" s="39" t="s">
        <v>271</v>
      </c>
      <c r="D49" s="161" t="e">
        <f>C49 &amp; CHAR(10) &amp; C51 &amp; CHAR(10) &amp;#REF! &amp; CHAR(10) &amp; C53</f>
        <v>#REF!</v>
      </c>
      <c r="G49" s="162" t="str">
        <f t="shared" si="0"/>
        <v xml:space="preserve">
2026-05
JJFK25010519-6/6
</v>
      </c>
    </row>
    <row r="50" spans="1:7">
      <c r="A50" s="39" t="s">
        <v>271</v>
      </c>
      <c r="D50" s="161" t="e">
        <f>C50 &amp; CHAR(10) &amp; C52 &amp; CHAR(10) &amp;#REF! &amp; CHAR(10) &amp; C54</f>
        <v>#REF!</v>
      </c>
      <c r="G50" s="162" t="str">
        <f t="shared" si="0"/>
        <v xml:space="preserve">
008
5U80-000140-11 Rev C P-KIT TOP PHT</v>
      </c>
    </row>
    <row r="51" spans="1:7" ht="25.15" customHeight="1">
      <c r="A51" s="39" t="s">
        <v>271</v>
      </c>
      <c r="C51" s="93" t="s">
        <v>2835</v>
      </c>
      <c r="D51" s="161" t="e">
        <f>C51 &amp; CHAR(10) &amp; C53 &amp; CHAR(10) &amp;#REF! &amp; CHAR(10) &amp; C55</f>
        <v>#REF!</v>
      </c>
      <c r="F51" s="93" t="str">
        <f>C51</f>
        <v>2026-05</v>
      </c>
      <c r="G51" s="162" t="str">
        <f t="shared" si="0"/>
        <v xml:space="preserve">2026-05
</v>
      </c>
    </row>
    <row r="52" spans="1:7" ht="130.9" customHeight="1">
      <c r="A52" s="39" t="s">
        <v>271</v>
      </c>
      <c r="C52" s="94" t="s">
        <v>2070</v>
      </c>
      <c r="D52" s="161" t="e">
        <f>C52 &amp; CHAR(10) &amp; C54 &amp; CHAR(10) &amp;#REF! &amp; CHAR(10) &amp; C56</f>
        <v>#REF!</v>
      </c>
      <c r="F52" s="94" t="str">
        <f>C52</f>
        <v>008</v>
      </c>
      <c r="G52" s="162" t="str">
        <f t="shared" si="0"/>
        <v>008
5U80-000140-11 Rev C P-KIT TOP PHT
2026-05
JJFK25010520</v>
      </c>
    </row>
    <row r="53" spans="1:7">
      <c r="A53" s="39" t="s">
        <v>271</v>
      </c>
      <c r="C53" s="96"/>
      <c r="D53" s="161" t="e">
        <f>C53 &amp; CHAR(10) &amp; C55 &amp; CHAR(10) &amp;#REF! &amp; CHAR(10) &amp; C57</f>
        <v>#REF!</v>
      </c>
      <c r="F53" s="96"/>
      <c r="G53" s="162" t="str">
        <f t="shared" si="0"/>
        <v xml:space="preserve">
008
2026-05</v>
      </c>
    </row>
    <row r="54" spans="1:7" ht="17.25">
      <c r="A54" s="39" t="s">
        <v>271</v>
      </c>
      <c r="C54" s="97" t="s">
        <v>264</v>
      </c>
      <c r="D54" s="161" t="e">
        <f>C54 &amp; CHAR(10) &amp; C56 &amp; CHAR(10) &amp;#REF! &amp; CHAR(10) &amp; C58</f>
        <v>#REF!</v>
      </c>
      <c r="F54" s="97" t="str">
        <f>C54</f>
        <v>5U80-000140-11 Rev C P-KIT TOP PHT</v>
      </c>
      <c r="G54" s="162" t="str">
        <f t="shared" si="0"/>
        <v>5U80-000140-11 Rev C P-KIT TOP PHT
JJFK25010520
009</v>
      </c>
    </row>
    <row r="55" spans="1:7">
      <c r="A55" s="39" t="s">
        <v>271</v>
      </c>
      <c r="C55" s="96"/>
      <c r="D55" s="161" t="e">
        <f>C55 &amp; CHAR(10) &amp; C57 &amp; CHAR(10) &amp;#REF! &amp; CHAR(10) &amp; C59</f>
        <v>#REF!</v>
      </c>
      <c r="F55" s="96"/>
      <c r="G55" s="162" t="str">
        <f t="shared" si="0"/>
        <v xml:space="preserve">
2026-05
5U80-000140-11 Rev C P-KIT TOP PHT
</v>
      </c>
    </row>
    <row r="56" spans="1:7" ht="55.5">
      <c r="A56" s="39" t="s">
        <v>271</v>
      </c>
      <c r="C56" s="98" t="s">
        <v>2848</v>
      </c>
      <c r="D56" s="161" t="e">
        <f>C56 &amp; CHAR(10) &amp; C58 &amp; CHAR(10) &amp;#REF! &amp; CHAR(10) &amp; C60</f>
        <v>#REF!</v>
      </c>
      <c r="F56" s="98" t="str">
        <f>C56</f>
        <v>JJFK25010520</v>
      </c>
      <c r="G56" s="162" t="str">
        <f t="shared" si="0"/>
        <v>JJFK25010520
009
5U80-000154-12-P-KIT BOTTOM COR</v>
      </c>
    </row>
    <row r="57" spans="1:7" ht="24.6" customHeight="1">
      <c r="A57" s="39" t="s">
        <v>592</v>
      </c>
      <c r="C57" s="93" t="s">
        <v>2835</v>
      </c>
      <c r="D57" s="161" t="e">
        <f>C57 &amp; CHAR(10) &amp; C59 &amp; CHAR(10) &amp;#REF! &amp; CHAR(10) &amp; C61</f>
        <v>#REF!</v>
      </c>
      <c r="F57" s="93" t="str">
        <f>C57</f>
        <v>2026-05</v>
      </c>
      <c r="G57" s="162" t="str">
        <f t="shared" si="0"/>
        <v xml:space="preserve">2026-05
JJFK25010520
</v>
      </c>
    </row>
    <row r="58" spans="1:7" ht="130.9" customHeight="1">
      <c r="A58" s="39" t="s">
        <v>269</v>
      </c>
      <c r="C58" s="94" t="s">
        <v>2071</v>
      </c>
      <c r="D58" s="161" t="e">
        <f>C58 &amp; CHAR(10) &amp; C60 &amp; CHAR(10) &amp;#REF! &amp; CHAR(10) &amp; C62</f>
        <v>#REF!</v>
      </c>
      <c r="E58" s="95"/>
      <c r="F58" s="94" t="str">
        <f>C58</f>
        <v>009</v>
      </c>
      <c r="G58" s="162" t="str">
        <f t="shared" si="0"/>
        <v>009
5U80-000154-12-P-KIT BOTTOM COR
2026-05
JJFK25007948-4/4</v>
      </c>
    </row>
    <row r="59" spans="1:7">
      <c r="A59" s="39" t="s">
        <v>269</v>
      </c>
      <c r="C59" s="96"/>
      <c r="D59" s="161" t="e">
        <f>C59 &amp; CHAR(10) &amp; C61 &amp; CHAR(10) &amp;#REF! &amp; CHAR(10) &amp; C63</f>
        <v>#REF!</v>
      </c>
      <c r="F59" s="96"/>
      <c r="G59" s="162" t="str">
        <f t="shared" si="0"/>
        <v xml:space="preserve">
009
</v>
      </c>
    </row>
    <row r="60" spans="1:7" ht="17.25">
      <c r="A60" s="39" t="s">
        <v>269</v>
      </c>
      <c r="C60" s="97" t="s">
        <v>270</v>
      </c>
      <c r="D60" s="161" t="e">
        <f>C60 &amp; CHAR(10) &amp; C62 &amp; CHAR(10) &amp;#REF! &amp; CHAR(10) &amp; C64</f>
        <v>#REF!</v>
      </c>
      <c r="F60" s="97" t="str">
        <f>C60</f>
        <v>5U80-000154-12-P-KIT BOTTOM COR</v>
      </c>
      <c r="G60" s="162" t="str">
        <f t="shared" si="0"/>
        <v xml:space="preserve">5U80-000154-12-P-KIT BOTTOM COR
JJFK25007948-4/4
</v>
      </c>
    </row>
    <row r="61" spans="1:7">
      <c r="A61" s="39" t="s">
        <v>269</v>
      </c>
      <c r="C61" s="96"/>
      <c r="D61" s="161" t="e">
        <f>C61 &amp; CHAR(10) &amp; C63 &amp; CHAR(10) &amp;#REF! &amp; CHAR(10) &amp; C65</f>
        <v>#REF!</v>
      </c>
      <c r="F61" s="96"/>
      <c r="G61" s="162" t="str">
        <f t="shared" si="0"/>
        <v xml:space="preserve">
5U80-000154-12-P-KIT BOTTOM COR
2026-05</v>
      </c>
    </row>
    <row r="62" spans="1:7" ht="55.5">
      <c r="A62" s="39" t="s">
        <v>269</v>
      </c>
      <c r="C62" s="98" t="s">
        <v>1962</v>
      </c>
      <c r="D62" s="161" t="e">
        <f>C62 &amp; CHAR(10) &amp; C64 &amp; CHAR(10) &amp;#REF! &amp; CHAR(10) &amp; C66</f>
        <v>#REF!</v>
      </c>
      <c r="F62" s="98" t="str">
        <f>C62</f>
        <v>JJFK25007948-4/4</v>
      </c>
      <c r="G62" s="162" t="str">
        <f t="shared" si="0"/>
        <v>JJFK25007948-4/4
010</v>
      </c>
    </row>
    <row r="63" spans="1:7" ht="24" customHeight="1">
      <c r="A63" s="39" t="s">
        <v>269</v>
      </c>
      <c r="D63" s="161" t="e">
        <f>C63 &amp; CHAR(10) &amp; C65 &amp; CHAR(10) &amp;#REF! &amp; CHAR(10) &amp; C67</f>
        <v>#REF!</v>
      </c>
      <c r="G63" s="162" t="str">
        <f t="shared" si="0"/>
        <v xml:space="preserve">
2026-05
JJFK25007948-4/4
</v>
      </c>
    </row>
    <row r="64" spans="1:7">
      <c r="A64" s="39" t="s">
        <v>269</v>
      </c>
      <c r="D64" s="161" t="e">
        <f>C64 &amp; CHAR(10) &amp; C66 &amp; CHAR(10) &amp;#REF! &amp; CHAR(10) &amp; C68</f>
        <v>#REF!</v>
      </c>
      <c r="G64" s="162" t="str">
        <f t="shared" si="0"/>
        <v xml:space="preserve">
010
AU29-000004-11-P-KIT STEP LARGE AU29-B</v>
      </c>
    </row>
    <row r="65" spans="1:7" ht="25.15" customHeight="1">
      <c r="A65" s="39" t="s">
        <v>269</v>
      </c>
      <c r="C65" s="93" t="s">
        <v>2835</v>
      </c>
      <c r="D65" s="161" t="e">
        <f>C65 &amp; CHAR(10) &amp; C67 &amp; CHAR(10) &amp;#REF! &amp; CHAR(10) &amp; C69</f>
        <v>#REF!</v>
      </c>
      <c r="F65" s="93" t="str">
        <f>C65</f>
        <v>2026-05</v>
      </c>
      <c r="G65" s="162" t="str">
        <f t="shared" si="0"/>
        <v xml:space="preserve">2026-05
</v>
      </c>
    </row>
    <row r="66" spans="1:7" ht="130.9" customHeight="1">
      <c r="A66" s="39" t="s">
        <v>269</v>
      </c>
      <c r="C66" s="94" t="s">
        <v>2072</v>
      </c>
      <c r="D66" s="161" t="e">
        <f>C66 &amp; CHAR(10) &amp; C68 &amp; CHAR(10) &amp;#REF! &amp; CHAR(10) &amp; C70</f>
        <v>#REF!</v>
      </c>
      <c r="F66" s="94" t="str">
        <f>C66</f>
        <v>010</v>
      </c>
      <c r="G66" s="162" t="str">
        <f t="shared" si="0"/>
        <v>010
AU29-000004-11-P-KIT STEP LARGE AU29-B
2026-05
JJFK25008696-1/6</v>
      </c>
    </row>
    <row r="67" spans="1:7">
      <c r="A67" s="39" t="s">
        <v>269</v>
      </c>
      <c r="C67" s="96"/>
      <c r="D67" s="161" t="e">
        <f>C67 &amp; CHAR(10) &amp; C69 &amp; CHAR(10) &amp;#REF! &amp; CHAR(10) &amp; C71</f>
        <v>#REF!</v>
      </c>
      <c r="F67" s="96"/>
      <c r="G67" s="162" t="str">
        <f t="shared" ref="G67:G130" si="1">F67 &amp; CHAR(10) &amp; F69 &amp; CHAR(10) &amp; F66 &amp; CHAR(10) &amp; F71</f>
        <v xml:space="preserve">
010
2026-05</v>
      </c>
    </row>
    <row r="68" spans="1:7" ht="17.25">
      <c r="A68" s="39" t="s">
        <v>269</v>
      </c>
      <c r="C68" s="97" t="s">
        <v>877</v>
      </c>
      <c r="D68" s="161" t="e">
        <f>C68 &amp; CHAR(10) &amp; C70 &amp; CHAR(10) &amp;#REF! &amp; CHAR(10) &amp; C72</f>
        <v>#REF!</v>
      </c>
      <c r="F68" s="97" t="str">
        <f>C68</f>
        <v>AU29-000004-11-P-KIT STEP LARGE AU29-B</v>
      </c>
      <c r="G68" s="162" t="str">
        <f t="shared" si="1"/>
        <v>AU29-000004-11-P-KIT STEP LARGE AU29-B
JJFK25008696-1/6
011</v>
      </c>
    </row>
    <row r="69" spans="1:7">
      <c r="A69" s="39" t="s">
        <v>269</v>
      </c>
      <c r="C69" s="96"/>
      <c r="D69" s="161" t="e">
        <f>C69 &amp; CHAR(10) &amp; C71 &amp; CHAR(10) &amp;#REF! &amp; CHAR(10) &amp; C73</f>
        <v>#REF!</v>
      </c>
      <c r="F69" s="96"/>
      <c r="G69" s="162" t="str">
        <f t="shared" si="1"/>
        <v xml:space="preserve">
2026-05
AU29-000004-11-P-KIT STEP LARGE AU29-B
</v>
      </c>
    </row>
    <row r="70" spans="1:7" ht="55.5">
      <c r="A70" s="39" t="s">
        <v>269</v>
      </c>
      <c r="C70" s="98" t="s">
        <v>1963</v>
      </c>
      <c r="D70" s="161" t="e">
        <f>C70 &amp; CHAR(10) &amp; C72 &amp; CHAR(10) &amp;#REF! &amp; CHAR(10) &amp; C74</f>
        <v>#REF!</v>
      </c>
      <c r="F70" s="98" t="str">
        <f>C70</f>
        <v>JJFK25008696-1/6</v>
      </c>
      <c r="G70" s="162" t="str">
        <f t="shared" si="1"/>
        <v>JJFK25008696-1/6
011
AU29-000004-11-P-KIT STEP LARGE AU29-B</v>
      </c>
    </row>
    <row r="71" spans="1:7" ht="24.6" customHeight="1">
      <c r="A71" s="39" t="s">
        <v>596</v>
      </c>
      <c r="C71" s="93" t="s">
        <v>2835</v>
      </c>
      <c r="D71" s="161" t="e">
        <f>C71 &amp; CHAR(10) &amp; C73 &amp; CHAR(10) &amp;#REF! &amp; CHAR(10) &amp; C75</f>
        <v>#REF!</v>
      </c>
      <c r="F71" s="93" t="str">
        <f>C71</f>
        <v>2026-05</v>
      </c>
      <c r="G71" s="162" t="str">
        <f t="shared" si="1"/>
        <v xml:space="preserve">2026-05
JJFK25008696-1/6
</v>
      </c>
    </row>
    <row r="72" spans="1:7" ht="130.9" customHeight="1">
      <c r="A72" s="39" t="s">
        <v>268</v>
      </c>
      <c r="C72" s="94" t="s">
        <v>2073</v>
      </c>
      <c r="D72" s="161" t="e">
        <f>C72 &amp; CHAR(10) &amp; C74 &amp; CHAR(10) &amp;#REF! &amp; CHAR(10) &amp; C76</f>
        <v>#REF!</v>
      </c>
      <c r="E72" s="95"/>
      <c r="F72" s="94" t="str">
        <f>C72</f>
        <v>011</v>
      </c>
      <c r="G72" s="162" t="str">
        <f t="shared" si="1"/>
        <v>011
AU29-000004-11-P-KIT STEP LARGE AU29-B
2026-05
JJFK25008696-2/6</v>
      </c>
    </row>
    <row r="73" spans="1:7">
      <c r="A73" s="39" t="s">
        <v>268</v>
      </c>
      <c r="C73" s="96"/>
      <c r="D73" s="161" t="e">
        <f>C73 &amp; CHAR(10) &amp; C75 &amp; CHAR(10) &amp;#REF! &amp; CHAR(10) &amp; C77</f>
        <v>#REF!</v>
      </c>
      <c r="F73" s="96"/>
      <c r="G73" s="162" t="str">
        <f t="shared" si="1"/>
        <v xml:space="preserve">
011
</v>
      </c>
    </row>
    <row r="74" spans="1:7" ht="17.25">
      <c r="A74" s="39" t="s">
        <v>268</v>
      </c>
      <c r="C74" s="97" t="s">
        <v>856</v>
      </c>
      <c r="D74" s="161" t="e">
        <f>C74 &amp; CHAR(10) &amp; C76 &amp; CHAR(10) &amp;#REF! &amp; CHAR(10) &amp; C78</f>
        <v>#REF!</v>
      </c>
      <c r="F74" s="97" t="str">
        <f>C74</f>
        <v>AU29-000004-11-P-KIT STEP LARGE AU29-B</v>
      </c>
      <c r="G74" s="162" t="str">
        <f t="shared" si="1"/>
        <v xml:space="preserve">AU29-000004-11-P-KIT STEP LARGE AU29-B
JJFK25008696-2/6
</v>
      </c>
    </row>
    <row r="75" spans="1:7">
      <c r="A75" s="39" t="s">
        <v>268</v>
      </c>
      <c r="C75" s="96"/>
      <c r="D75" s="161" t="e">
        <f>C75 &amp; CHAR(10) &amp; C77 &amp; CHAR(10) &amp;#REF! &amp; CHAR(10) &amp; C79</f>
        <v>#REF!</v>
      </c>
      <c r="F75" s="96"/>
      <c r="G75" s="162" t="str">
        <f t="shared" si="1"/>
        <v xml:space="preserve">
AU29-000004-11-P-KIT STEP LARGE AU29-B
2026-05</v>
      </c>
    </row>
    <row r="76" spans="1:7" ht="55.5">
      <c r="A76" s="39" t="s">
        <v>268</v>
      </c>
      <c r="C76" s="98" t="s">
        <v>1964</v>
      </c>
      <c r="D76" s="161" t="e">
        <f>C76 &amp; CHAR(10) &amp; C78 &amp; CHAR(10) &amp;#REF! &amp; CHAR(10) &amp; C80</f>
        <v>#REF!</v>
      </c>
      <c r="F76" s="98" t="str">
        <f>C76</f>
        <v>JJFK25008696-2/6</v>
      </c>
      <c r="G76" s="162" t="str">
        <f t="shared" si="1"/>
        <v>JJFK25008696-2/6
012</v>
      </c>
    </row>
    <row r="77" spans="1:7" ht="24" customHeight="1">
      <c r="A77" s="39" t="s">
        <v>268</v>
      </c>
      <c r="D77" s="161" t="e">
        <f>C77 &amp; CHAR(10) &amp; C79 &amp; CHAR(10) &amp;#REF! &amp; CHAR(10) &amp; C81</f>
        <v>#REF!</v>
      </c>
      <c r="G77" s="162" t="str">
        <f t="shared" si="1"/>
        <v xml:space="preserve">
2026-05
JJFK25008696-2/6
</v>
      </c>
    </row>
    <row r="78" spans="1:7">
      <c r="A78" s="39" t="s">
        <v>268</v>
      </c>
      <c r="D78" s="161" t="e">
        <f>C78 &amp; CHAR(10) &amp; C80 &amp; CHAR(10) &amp;#REF! &amp; CHAR(10) &amp; C82</f>
        <v>#REF!</v>
      </c>
      <c r="G78" s="162" t="str">
        <f t="shared" si="1"/>
        <v xml:space="preserve">
012
AU29-000004-11-P-KIT STEP LARGE AU29-B</v>
      </c>
    </row>
    <row r="79" spans="1:7" ht="25.15" customHeight="1">
      <c r="A79" s="39" t="s">
        <v>268</v>
      </c>
      <c r="C79" s="93" t="s">
        <v>2835</v>
      </c>
      <c r="D79" s="161" t="e">
        <f>C79 &amp; CHAR(10) &amp; C81 &amp; CHAR(10) &amp;#REF! &amp; CHAR(10) &amp; C83</f>
        <v>#REF!</v>
      </c>
      <c r="F79" s="93" t="str">
        <f>C79</f>
        <v>2026-05</v>
      </c>
      <c r="G79" s="162" t="str">
        <f t="shared" si="1"/>
        <v xml:space="preserve">2026-05
</v>
      </c>
    </row>
    <row r="80" spans="1:7" ht="130.9" customHeight="1">
      <c r="A80" s="39" t="s">
        <v>268</v>
      </c>
      <c r="C80" s="94" t="s">
        <v>2074</v>
      </c>
      <c r="D80" s="161" t="e">
        <f>C80 &amp; CHAR(10) &amp; C82 &amp; CHAR(10) &amp;#REF! &amp; CHAR(10) &amp; C84</f>
        <v>#REF!</v>
      </c>
      <c r="F80" s="94" t="str">
        <f>C80</f>
        <v>012</v>
      </c>
      <c r="G80" s="162" t="str">
        <f t="shared" si="1"/>
        <v>012
AU29-000004-11-P-KIT STEP LARGE AU29-B
2026-05
JJFK25008696-3/6</v>
      </c>
    </row>
    <row r="81" spans="1:7">
      <c r="A81" s="39" t="s">
        <v>268</v>
      </c>
      <c r="C81" s="96"/>
      <c r="D81" s="161" t="e">
        <f>C81 &amp; CHAR(10) &amp; C83 &amp; CHAR(10) &amp;#REF! &amp; CHAR(10) &amp; C85</f>
        <v>#REF!</v>
      </c>
      <c r="F81" s="96"/>
      <c r="G81" s="162" t="str">
        <f t="shared" si="1"/>
        <v xml:space="preserve">
012
2026-05</v>
      </c>
    </row>
    <row r="82" spans="1:7" ht="17.25">
      <c r="A82" s="39" t="s">
        <v>268</v>
      </c>
      <c r="C82" s="97" t="s">
        <v>856</v>
      </c>
      <c r="D82" s="161" t="e">
        <f>C82 &amp; CHAR(10) &amp; C84 &amp; CHAR(10) &amp;#REF! &amp; CHAR(10) &amp; C86</f>
        <v>#REF!</v>
      </c>
      <c r="F82" s="97" t="str">
        <f>C82</f>
        <v>AU29-000004-11-P-KIT STEP LARGE AU29-B</v>
      </c>
      <c r="G82" s="162" t="str">
        <f t="shared" si="1"/>
        <v>AU29-000004-11-P-KIT STEP LARGE AU29-B
JJFK25008696-3/6
013</v>
      </c>
    </row>
    <row r="83" spans="1:7">
      <c r="A83" s="39" t="s">
        <v>268</v>
      </c>
      <c r="C83" s="96"/>
      <c r="D83" s="161" t="e">
        <f>C83 &amp; CHAR(10) &amp; C85 &amp; CHAR(10) &amp;#REF! &amp; CHAR(10) &amp; C87</f>
        <v>#REF!</v>
      </c>
      <c r="F83" s="96"/>
      <c r="G83" s="162" t="str">
        <f t="shared" si="1"/>
        <v xml:space="preserve">
2026-05
AU29-000004-11-P-KIT STEP LARGE AU29-B
</v>
      </c>
    </row>
    <row r="84" spans="1:7" ht="55.5">
      <c r="A84" s="39" t="s">
        <v>268</v>
      </c>
      <c r="C84" s="98" t="s">
        <v>1965</v>
      </c>
      <c r="D84" s="161" t="e">
        <f>C84 &amp; CHAR(10) &amp; C86 &amp; CHAR(10) &amp;#REF! &amp; CHAR(10) &amp; C88</f>
        <v>#REF!</v>
      </c>
      <c r="F84" s="98" t="str">
        <f>C84</f>
        <v>JJFK25008696-3/6</v>
      </c>
      <c r="G84" s="162" t="str">
        <f t="shared" si="1"/>
        <v>JJFK25008696-3/6
013
AU29-000004-11-P-KIT STEP LARGE AU29-B</v>
      </c>
    </row>
    <row r="85" spans="1:7" ht="24.6" customHeight="1">
      <c r="A85" s="39" t="s">
        <v>599</v>
      </c>
      <c r="C85" s="93" t="s">
        <v>2835</v>
      </c>
      <c r="D85" s="161" t="e">
        <f>C85 &amp; CHAR(10) &amp; C87 &amp; CHAR(10) &amp;#REF! &amp; CHAR(10) &amp; C89</f>
        <v>#REF!</v>
      </c>
      <c r="F85" s="93" t="str">
        <f>C85</f>
        <v>2026-05</v>
      </c>
      <c r="G85" s="162" t="str">
        <f t="shared" si="1"/>
        <v xml:space="preserve">2026-05
JJFK25008696-3/6
</v>
      </c>
    </row>
    <row r="86" spans="1:7" ht="130.9" customHeight="1">
      <c r="A86" s="39" t="s">
        <v>267</v>
      </c>
      <c r="C86" s="94" t="s">
        <v>2075</v>
      </c>
      <c r="D86" s="161" t="e">
        <f>C86 &amp; CHAR(10) &amp; C88 &amp; CHAR(10) &amp;#REF! &amp; CHAR(10) &amp; C90</f>
        <v>#REF!</v>
      </c>
      <c r="E86" s="95"/>
      <c r="F86" s="94" t="str">
        <f>C86</f>
        <v>013</v>
      </c>
      <c r="G86" s="162" t="str">
        <f t="shared" si="1"/>
        <v>013
AU29-000004-11-P-KIT STEP LARGE AU29-B
2026-05
JJFK25008696-4/6</v>
      </c>
    </row>
    <row r="87" spans="1:7">
      <c r="A87" s="39" t="s">
        <v>267</v>
      </c>
      <c r="C87" s="96"/>
      <c r="D87" s="161" t="e">
        <f>C87 &amp; CHAR(10) &amp; C89 &amp; CHAR(10) &amp;#REF! &amp; CHAR(10) &amp; C91</f>
        <v>#REF!</v>
      </c>
      <c r="F87" s="96"/>
      <c r="G87" s="162" t="str">
        <f t="shared" si="1"/>
        <v xml:space="preserve">
013
</v>
      </c>
    </row>
    <row r="88" spans="1:7" ht="17.25">
      <c r="A88" s="39" t="s">
        <v>267</v>
      </c>
      <c r="C88" s="97" t="s">
        <v>856</v>
      </c>
      <c r="D88" s="161" t="e">
        <f>C88 &amp; CHAR(10) &amp; C90 &amp; CHAR(10) &amp;#REF! &amp; CHAR(10) &amp; C92</f>
        <v>#REF!</v>
      </c>
      <c r="F88" s="97" t="str">
        <f>C88</f>
        <v>AU29-000004-11-P-KIT STEP LARGE AU29-B</v>
      </c>
      <c r="G88" s="162" t="str">
        <f t="shared" si="1"/>
        <v xml:space="preserve">AU29-000004-11-P-KIT STEP LARGE AU29-B
JJFK25008696-4/6
</v>
      </c>
    </row>
    <row r="89" spans="1:7">
      <c r="A89" s="39" t="s">
        <v>267</v>
      </c>
      <c r="C89" s="96"/>
      <c r="D89" s="161" t="e">
        <f>C89 &amp; CHAR(10) &amp; C91 &amp; CHAR(10) &amp;#REF! &amp; CHAR(10) &amp; C93</f>
        <v>#REF!</v>
      </c>
      <c r="F89" s="96"/>
      <c r="G89" s="162" t="str">
        <f t="shared" si="1"/>
        <v xml:space="preserve">
AU29-000004-11-P-KIT STEP LARGE AU29-B
2026-05</v>
      </c>
    </row>
    <row r="90" spans="1:7" ht="55.5">
      <c r="A90" s="39" t="s">
        <v>267</v>
      </c>
      <c r="C90" s="98" t="s">
        <v>1966</v>
      </c>
      <c r="D90" s="161" t="e">
        <f>C90 &amp; CHAR(10) &amp; C92 &amp; CHAR(10) &amp;#REF! &amp; CHAR(10) &amp; C94</f>
        <v>#REF!</v>
      </c>
      <c r="F90" s="98" t="str">
        <f>C90</f>
        <v>JJFK25008696-4/6</v>
      </c>
      <c r="G90" s="162" t="str">
        <f t="shared" si="1"/>
        <v>JJFK25008696-4/6
014</v>
      </c>
    </row>
    <row r="91" spans="1:7" ht="24" customHeight="1">
      <c r="A91" s="39" t="s">
        <v>267</v>
      </c>
      <c r="D91" s="161" t="e">
        <f>C91 &amp; CHAR(10) &amp; C93 &amp; CHAR(10) &amp;#REF! &amp; CHAR(10) &amp; C95</f>
        <v>#REF!</v>
      </c>
      <c r="G91" s="162" t="str">
        <f t="shared" si="1"/>
        <v xml:space="preserve">
2026-05
JJFK25008696-4/6
</v>
      </c>
    </row>
    <row r="92" spans="1:7">
      <c r="A92" s="39" t="s">
        <v>267</v>
      </c>
      <c r="D92" s="161" t="e">
        <f>C92 &amp; CHAR(10) &amp; C94 &amp; CHAR(10) &amp;#REF! &amp; CHAR(10) &amp; C96</f>
        <v>#REF!</v>
      </c>
      <c r="G92" s="162" t="str">
        <f t="shared" si="1"/>
        <v xml:space="preserve">
014
AU29-000004-11-P-KIT STEP LARGE AU29-B</v>
      </c>
    </row>
    <row r="93" spans="1:7" ht="25.15" customHeight="1">
      <c r="A93" s="39" t="s">
        <v>267</v>
      </c>
      <c r="C93" s="93" t="s">
        <v>2835</v>
      </c>
      <c r="D93" s="161" t="e">
        <f>C93 &amp; CHAR(10) &amp; C95 &amp; CHAR(10) &amp;#REF! &amp; CHAR(10) &amp; C97</f>
        <v>#REF!</v>
      </c>
      <c r="F93" s="93" t="str">
        <f>C93</f>
        <v>2026-05</v>
      </c>
      <c r="G93" s="162" t="str">
        <f t="shared" si="1"/>
        <v xml:space="preserve">2026-05
</v>
      </c>
    </row>
    <row r="94" spans="1:7" ht="130.9" customHeight="1">
      <c r="A94" s="39" t="s">
        <v>267</v>
      </c>
      <c r="C94" s="94" t="s">
        <v>2076</v>
      </c>
      <c r="D94" s="161" t="e">
        <f>C94 &amp; CHAR(10) &amp; C96 &amp; CHAR(10) &amp;#REF! &amp; CHAR(10) &amp; C98</f>
        <v>#REF!</v>
      </c>
      <c r="F94" s="94" t="str">
        <f>C94</f>
        <v>014</v>
      </c>
      <c r="G94" s="162" t="str">
        <f t="shared" si="1"/>
        <v>014
AU29-000004-11-P-KIT STEP LARGE AU29-B
2026-05
JJFK25008696-5/6</v>
      </c>
    </row>
    <row r="95" spans="1:7">
      <c r="A95" s="39" t="s">
        <v>267</v>
      </c>
      <c r="C95" s="96"/>
      <c r="D95" s="161" t="e">
        <f>C95 &amp; CHAR(10) &amp; C97 &amp; CHAR(10) &amp;#REF! &amp; CHAR(10) &amp; C99</f>
        <v>#REF!</v>
      </c>
      <c r="F95" s="96"/>
      <c r="G95" s="162" t="str">
        <f t="shared" si="1"/>
        <v xml:space="preserve">
014
2026-05</v>
      </c>
    </row>
    <row r="96" spans="1:7" ht="17.25">
      <c r="A96" s="39" t="s">
        <v>267</v>
      </c>
      <c r="C96" s="97" t="s">
        <v>856</v>
      </c>
      <c r="D96" s="161" t="e">
        <f>C96 &amp; CHAR(10) &amp; C98 &amp; CHAR(10) &amp;#REF! &amp; CHAR(10) &amp; C100</f>
        <v>#REF!</v>
      </c>
      <c r="F96" s="97" t="str">
        <f>C96</f>
        <v>AU29-000004-11-P-KIT STEP LARGE AU29-B</v>
      </c>
      <c r="G96" s="162" t="str">
        <f t="shared" si="1"/>
        <v>AU29-000004-11-P-KIT STEP LARGE AU29-B
JJFK25008696-5/6
015</v>
      </c>
    </row>
    <row r="97" spans="1:7">
      <c r="A97" s="39" t="s">
        <v>267</v>
      </c>
      <c r="C97" s="96"/>
      <c r="D97" s="161" t="e">
        <f>C97 &amp; CHAR(10) &amp; C99 &amp; CHAR(10) &amp;#REF! &amp; CHAR(10) &amp; C101</f>
        <v>#REF!</v>
      </c>
      <c r="F97" s="96"/>
      <c r="G97" s="162" t="str">
        <f t="shared" si="1"/>
        <v xml:space="preserve">
2026-05
AU29-000004-11-P-KIT STEP LARGE AU29-B
</v>
      </c>
    </row>
    <row r="98" spans="1:7" ht="55.5">
      <c r="A98" s="39" t="s">
        <v>267</v>
      </c>
      <c r="C98" s="98" t="s">
        <v>1967</v>
      </c>
      <c r="D98" s="161" t="e">
        <f>C98 &amp; CHAR(10) &amp; C100 &amp; CHAR(10) &amp;#REF! &amp; CHAR(10) &amp; C102</f>
        <v>#REF!</v>
      </c>
      <c r="F98" s="98" t="str">
        <f>C98</f>
        <v>JJFK25008696-5/6</v>
      </c>
      <c r="G98" s="162" t="str">
        <f t="shared" si="1"/>
        <v>JJFK25008696-5/6
015
AU29-000004-11-P-KIT STEP LARGE AU29-B</v>
      </c>
    </row>
    <row r="99" spans="1:7" ht="24.6" customHeight="1">
      <c r="A99" s="39" t="s">
        <v>603</v>
      </c>
      <c r="C99" s="93" t="s">
        <v>2835</v>
      </c>
      <c r="D99" s="161" t="e">
        <f>C99 &amp; CHAR(10) &amp; C101 &amp; CHAR(10) &amp;#REF! &amp; CHAR(10) &amp; C103</f>
        <v>#REF!</v>
      </c>
      <c r="F99" s="93" t="str">
        <f>C99</f>
        <v>2026-05</v>
      </c>
      <c r="G99" s="162" t="str">
        <f t="shared" si="1"/>
        <v xml:space="preserve">2026-05
JJFK25008696-5/6
</v>
      </c>
    </row>
    <row r="100" spans="1:7" ht="130.9" customHeight="1">
      <c r="A100" s="39" t="s">
        <v>266</v>
      </c>
      <c r="C100" s="94" t="s">
        <v>2077</v>
      </c>
      <c r="D100" s="161" t="e">
        <f>C100 &amp; CHAR(10) &amp; C102 &amp; CHAR(10) &amp;#REF! &amp; CHAR(10) &amp; C104</f>
        <v>#REF!</v>
      </c>
      <c r="E100" s="95"/>
      <c r="F100" s="94" t="str">
        <f>C100</f>
        <v>015</v>
      </c>
      <c r="G100" s="162" t="str">
        <f t="shared" si="1"/>
        <v>015
AU29-000004-11-P-KIT STEP LARGE AU29-B
2026-05
JJFK25008696-6/6</v>
      </c>
    </row>
    <row r="101" spans="1:7">
      <c r="A101" s="39" t="s">
        <v>266</v>
      </c>
      <c r="C101" s="96"/>
      <c r="D101" s="161" t="e">
        <f>C101 &amp; CHAR(10) &amp; C103 &amp; CHAR(10) &amp;#REF! &amp; CHAR(10) &amp; C105</f>
        <v>#REF!</v>
      </c>
      <c r="F101" s="96"/>
      <c r="G101" s="162" t="str">
        <f t="shared" si="1"/>
        <v xml:space="preserve">
015
</v>
      </c>
    </row>
    <row r="102" spans="1:7" ht="17.25">
      <c r="A102" s="39" t="s">
        <v>266</v>
      </c>
      <c r="C102" s="97" t="s">
        <v>856</v>
      </c>
      <c r="D102" s="161" t="e">
        <f>C102 &amp; CHAR(10) &amp; C104 &amp; CHAR(10) &amp;#REF! &amp; CHAR(10) &amp; C106</f>
        <v>#REF!</v>
      </c>
      <c r="F102" s="97" t="str">
        <f>C102</f>
        <v>AU29-000004-11-P-KIT STEP LARGE AU29-B</v>
      </c>
      <c r="G102" s="162" t="str">
        <f t="shared" si="1"/>
        <v xml:space="preserve">AU29-000004-11-P-KIT STEP LARGE AU29-B
JJFK25008696-6/6
</v>
      </c>
    </row>
    <row r="103" spans="1:7">
      <c r="A103" s="39" t="s">
        <v>266</v>
      </c>
      <c r="C103" s="96"/>
      <c r="D103" s="161" t="e">
        <f>C103 &amp; CHAR(10) &amp; C105 &amp; CHAR(10) &amp;#REF! &amp; CHAR(10) &amp; C107</f>
        <v>#REF!</v>
      </c>
      <c r="F103" s="96"/>
      <c r="G103" s="162" t="str">
        <f t="shared" si="1"/>
        <v xml:space="preserve">
AU29-000004-11-P-KIT STEP LARGE AU29-B
2026-05</v>
      </c>
    </row>
    <row r="104" spans="1:7" ht="55.5">
      <c r="A104" s="39" t="s">
        <v>266</v>
      </c>
      <c r="C104" s="98" t="s">
        <v>1968</v>
      </c>
      <c r="D104" s="161" t="e">
        <f>C104 &amp; CHAR(10) &amp; C106 &amp; CHAR(10) &amp;#REF! &amp; CHAR(10) &amp; C108</f>
        <v>#REF!</v>
      </c>
      <c r="F104" s="98" t="str">
        <f>C104</f>
        <v>JJFK25008696-6/6</v>
      </c>
      <c r="G104" s="162" t="str">
        <f t="shared" si="1"/>
        <v>JJFK25008696-6/6
016</v>
      </c>
    </row>
    <row r="105" spans="1:7" ht="24" customHeight="1">
      <c r="A105" s="39" t="s">
        <v>266</v>
      </c>
      <c r="D105" s="161" t="e">
        <f>C105 &amp; CHAR(10) &amp; C107 &amp; CHAR(10) &amp;#REF! &amp; CHAR(10) &amp; C109</f>
        <v>#REF!</v>
      </c>
      <c r="G105" s="162" t="str">
        <f t="shared" si="1"/>
        <v xml:space="preserve">
2026-05
JJFK25008696-6/6
</v>
      </c>
    </row>
    <row r="106" spans="1:7">
      <c r="A106" s="39" t="s">
        <v>266</v>
      </c>
      <c r="D106" s="161" t="e">
        <f>C106 &amp; CHAR(10) &amp; C108 &amp; CHAR(10) &amp;#REF! &amp; CHAR(10) &amp; C110</f>
        <v>#REF!</v>
      </c>
      <c r="G106" s="162" t="str">
        <f t="shared" si="1"/>
        <v xml:space="preserve">
016
5U80-000140-11 Rev C P-KIT TOP PHT</v>
      </c>
    </row>
    <row r="107" spans="1:7" ht="25.15" customHeight="1">
      <c r="A107" s="39" t="s">
        <v>266</v>
      </c>
      <c r="C107" s="93" t="s">
        <v>2835</v>
      </c>
      <c r="D107" s="161" t="e">
        <f>C107 &amp; CHAR(10) &amp; C109 &amp; CHAR(10) &amp;#REF! &amp; CHAR(10) &amp; C111</f>
        <v>#REF!</v>
      </c>
      <c r="F107" s="93" t="str">
        <f>C107</f>
        <v>2026-05</v>
      </c>
      <c r="G107" s="162" t="str">
        <f t="shared" si="1"/>
        <v xml:space="preserve">2026-05
</v>
      </c>
    </row>
    <row r="108" spans="1:7" ht="130.9" customHeight="1">
      <c r="A108" s="39" t="s">
        <v>266</v>
      </c>
      <c r="C108" s="94" t="s">
        <v>2082</v>
      </c>
      <c r="D108" s="161" t="e">
        <f>C108 &amp; CHAR(10) &amp; C110 &amp; CHAR(10) &amp;#REF! &amp; CHAR(10) &amp; C112</f>
        <v>#REF!</v>
      </c>
      <c r="F108" s="94" t="str">
        <f>C108</f>
        <v>016</v>
      </c>
      <c r="G108" s="162" t="str">
        <f t="shared" si="1"/>
        <v>016
5U80-000140-11 Rev C P-KIT TOP PHT
2026-05
JJFK25008697</v>
      </c>
    </row>
    <row r="109" spans="1:7">
      <c r="A109" s="39" t="s">
        <v>266</v>
      </c>
      <c r="C109" s="96"/>
      <c r="D109" s="161" t="e">
        <f>C109 &amp; CHAR(10) &amp; C111 &amp; CHAR(10) &amp;#REF! &amp; CHAR(10) &amp; C113</f>
        <v>#REF!</v>
      </c>
      <c r="F109" s="96"/>
      <c r="G109" s="162" t="str">
        <f t="shared" si="1"/>
        <v xml:space="preserve">
016
2026-05</v>
      </c>
    </row>
    <row r="110" spans="1:7" ht="17.25">
      <c r="A110" s="39" t="s">
        <v>266</v>
      </c>
      <c r="C110" s="97" t="s">
        <v>771</v>
      </c>
      <c r="D110" s="161" t="e">
        <f>C110 &amp; CHAR(10) &amp; C112 &amp; CHAR(10) &amp;#REF! &amp; CHAR(10) &amp; C114</f>
        <v>#REF!</v>
      </c>
      <c r="F110" s="97" t="str">
        <f>C110</f>
        <v>5U80-000140-11 Rev C P-KIT TOP PHT</v>
      </c>
      <c r="G110" s="162" t="str">
        <f t="shared" si="1"/>
        <v>5U80-000140-11 Rev C P-KIT TOP PHT
JJFK25008697
017</v>
      </c>
    </row>
    <row r="111" spans="1:7">
      <c r="A111" s="39" t="s">
        <v>266</v>
      </c>
      <c r="C111" s="96"/>
      <c r="D111" s="161" t="e">
        <f>C111 &amp; CHAR(10) &amp; C113 &amp; CHAR(10) &amp;#REF! &amp; CHAR(10) &amp; C115</f>
        <v>#REF!</v>
      </c>
      <c r="F111" s="96"/>
      <c r="G111" s="162" t="str">
        <f t="shared" si="1"/>
        <v xml:space="preserve">
2026-05
5U80-000140-11 Rev C P-KIT TOP PHT
</v>
      </c>
    </row>
    <row r="112" spans="1:7" ht="55.5">
      <c r="A112" s="39" t="s">
        <v>266</v>
      </c>
      <c r="C112" s="98" t="s">
        <v>1969</v>
      </c>
      <c r="D112" s="161" t="e">
        <f>C112 &amp; CHAR(10) &amp; C114 &amp; CHAR(10) &amp;#REF! &amp; CHAR(10) &amp; C116</f>
        <v>#REF!</v>
      </c>
      <c r="F112" s="98" t="str">
        <f>C112</f>
        <v>JJFK25008697</v>
      </c>
      <c r="G112" s="162" t="str">
        <f t="shared" si="1"/>
        <v>JJFK25008697
017
5U80-000140-11 Rev C P-KIT TOP PHT</v>
      </c>
    </row>
    <row r="113" spans="1:7" ht="24.6" customHeight="1">
      <c r="A113" s="39" t="s">
        <v>604</v>
      </c>
      <c r="C113" s="93" t="s">
        <v>2835</v>
      </c>
      <c r="D113" s="161" t="e">
        <f>C113 &amp; CHAR(10) &amp; C115 &amp; CHAR(10) &amp;#REF! &amp; CHAR(10) &amp; C117</f>
        <v>#REF!</v>
      </c>
      <c r="F113" s="93" t="str">
        <f>C113</f>
        <v>2026-05</v>
      </c>
      <c r="G113" s="162" t="str">
        <f t="shared" si="1"/>
        <v xml:space="preserve">2026-05
JJFK25008697
</v>
      </c>
    </row>
    <row r="114" spans="1:7" ht="130.9" customHeight="1">
      <c r="A114" s="39" t="s">
        <v>265</v>
      </c>
      <c r="C114" s="94" t="s">
        <v>2080</v>
      </c>
      <c r="D114" s="161" t="e">
        <f>C114 &amp; CHAR(10) &amp; C116 &amp; CHAR(10) &amp;#REF! &amp; CHAR(10) &amp; C118</f>
        <v>#REF!</v>
      </c>
      <c r="E114" s="95"/>
      <c r="F114" s="94" t="str">
        <f>C114</f>
        <v>017</v>
      </c>
      <c r="G114" s="162" t="str">
        <f t="shared" si="1"/>
        <v>017
5U80-000140-11 Rev C P-KIT TOP PHT
2026-05
JJFK25008698</v>
      </c>
    </row>
    <row r="115" spans="1:7">
      <c r="A115" s="39" t="s">
        <v>265</v>
      </c>
      <c r="C115" s="96"/>
      <c r="D115" s="161" t="e">
        <f>C115 &amp; CHAR(10) &amp; C117 &amp; CHAR(10) &amp;#REF! &amp; CHAR(10) &amp; C119</f>
        <v>#REF!</v>
      </c>
      <c r="F115" s="96"/>
      <c r="G115" s="162" t="str">
        <f t="shared" si="1"/>
        <v xml:space="preserve">
017
</v>
      </c>
    </row>
    <row r="116" spans="1:7" ht="17.25">
      <c r="A116" s="39" t="s">
        <v>265</v>
      </c>
      <c r="C116" s="97" t="s">
        <v>264</v>
      </c>
      <c r="D116" s="161" t="e">
        <f>C116 &amp; CHAR(10) &amp; C118 &amp; CHAR(10) &amp;#REF! &amp; CHAR(10) &amp; C120</f>
        <v>#REF!</v>
      </c>
      <c r="F116" s="97" t="str">
        <f>C116</f>
        <v>5U80-000140-11 Rev C P-KIT TOP PHT</v>
      </c>
      <c r="G116" s="162" t="str">
        <f t="shared" si="1"/>
        <v xml:space="preserve">5U80-000140-11 Rev C P-KIT TOP PHT
JJFK25008698
</v>
      </c>
    </row>
    <row r="117" spans="1:7">
      <c r="A117" s="39" t="s">
        <v>265</v>
      </c>
      <c r="C117" s="96"/>
      <c r="D117" s="161" t="e">
        <f>C117 &amp; CHAR(10) &amp; C119 &amp; CHAR(10) &amp;#REF! &amp; CHAR(10) &amp; C121</f>
        <v>#REF!</v>
      </c>
      <c r="F117" s="96"/>
      <c r="G117" s="162" t="str">
        <f t="shared" si="1"/>
        <v xml:space="preserve">
5U80-000140-11 Rev C P-KIT TOP PHT
2026-05</v>
      </c>
    </row>
    <row r="118" spans="1:7" ht="55.5">
      <c r="A118" s="39" t="s">
        <v>265</v>
      </c>
      <c r="C118" s="98" t="s">
        <v>2078</v>
      </c>
      <c r="D118" s="161" t="e">
        <f>C118 &amp; CHAR(10) &amp; C120 &amp; CHAR(10) &amp;#REF! &amp; CHAR(10) &amp; C122</f>
        <v>#REF!</v>
      </c>
      <c r="F118" s="98" t="str">
        <f>C118</f>
        <v>JJFK25008698</v>
      </c>
      <c r="G118" s="162" t="str">
        <f t="shared" si="1"/>
        <v>JJFK25008698
018</v>
      </c>
    </row>
    <row r="119" spans="1:7" ht="24" customHeight="1">
      <c r="A119" s="39" t="s">
        <v>265</v>
      </c>
      <c r="D119" s="161" t="e">
        <f>C119 &amp; CHAR(10) &amp; C121 &amp; CHAR(10) &amp;#REF! &amp; CHAR(10) &amp; C123</f>
        <v>#REF!</v>
      </c>
      <c r="G119" s="162" t="str">
        <f t="shared" si="1"/>
        <v xml:space="preserve">
2026-05
JJFK25008698
</v>
      </c>
    </row>
    <row r="120" spans="1:7">
      <c r="A120" s="39" t="s">
        <v>265</v>
      </c>
      <c r="D120" s="161" t="e">
        <f>C120 &amp; CHAR(10) &amp; C122 &amp; CHAR(10) &amp;#REF! &amp; CHAR(10) &amp; C124</f>
        <v>#REF!</v>
      </c>
      <c r="G120" s="162" t="str">
        <f t="shared" si="1"/>
        <v xml:space="preserve">
018
5U29-000028-11POWER DISTRIBU</v>
      </c>
    </row>
    <row r="121" spans="1:7" ht="25.15" customHeight="1">
      <c r="A121" s="39" t="s">
        <v>265</v>
      </c>
      <c r="C121" s="93" t="s">
        <v>2835</v>
      </c>
      <c r="D121" s="161" t="e">
        <f>C121 &amp; CHAR(10) &amp; C123 &amp; CHAR(10) &amp;#REF! &amp; CHAR(10) &amp; C125</f>
        <v>#REF!</v>
      </c>
      <c r="F121" s="93" t="str">
        <f>C121</f>
        <v>2026-05</v>
      </c>
      <c r="G121" s="162" t="str">
        <f t="shared" si="1"/>
        <v xml:space="preserve">2026-05
</v>
      </c>
    </row>
    <row r="122" spans="1:7" ht="130.9" customHeight="1">
      <c r="A122" s="39" t="s">
        <v>265</v>
      </c>
      <c r="C122" s="94" t="s">
        <v>2081</v>
      </c>
      <c r="D122" s="161" t="e">
        <f>C122 &amp; CHAR(10) &amp; C124 &amp; CHAR(10) &amp;#REF! &amp; CHAR(10) &amp; C126</f>
        <v>#REF!</v>
      </c>
      <c r="F122" s="94" t="str">
        <f>C122</f>
        <v>018</v>
      </c>
      <c r="G122" s="162" t="str">
        <f t="shared" si="1"/>
        <v>018
5U29-000028-11POWER DISTRIBU
2026-05
JJFK25008657</v>
      </c>
    </row>
    <row r="123" spans="1:7">
      <c r="A123" s="39" t="s">
        <v>265</v>
      </c>
      <c r="C123" s="96"/>
      <c r="D123" s="161" t="e">
        <f>C123 &amp; CHAR(10) &amp; C125 &amp; CHAR(10) &amp;#REF! &amp; CHAR(10) &amp; C127</f>
        <v>#REF!</v>
      </c>
      <c r="F123" s="96"/>
      <c r="G123" s="162" t="str">
        <f t="shared" si="1"/>
        <v xml:space="preserve">
018
2026-05</v>
      </c>
    </row>
    <row r="124" spans="1:7" ht="17.25">
      <c r="A124" s="39" t="s">
        <v>265</v>
      </c>
      <c r="C124" s="97" t="s">
        <v>1313</v>
      </c>
      <c r="D124" s="161" t="e">
        <f>C124 &amp; CHAR(10) &amp; C126 &amp; CHAR(10) &amp;#REF! &amp; CHAR(10) &amp; C128</f>
        <v>#REF!</v>
      </c>
      <c r="F124" s="97" t="str">
        <f>C124</f>
        <v>5U29-000028-11POWER DISTRIBU</v>
      </c>
      <c r="G124" s="162" t="str">
        <f t="shared" si="1"/>
        <v>5U29-000028-11POWER DISTRIBU
JJFK25008657
019</v>
      </c>
    </row>
    <row r="125" spans="1:7">
      <c r="A125" s="39" t="s">
        <v>265</v>
      </c>
      <c r="C125" s="96"/>
      <c r="D125" s="161" t="e">
        <f>C125 &amp; CHAR(10) &amp; C127 &amp; CHAR(10) &amp;#REF! &amp; CHAR(10) &amp; C129</f>
        <v>#REF!</v>
      </c>
      <c r="F125" s="96"/>
      <c r="G125" s="162" t="str">
        <f t="shared" si="1"/>
        <v xml:space="preserve">
2026-05
5U29-000028-11POWER DISTRIBU
</v>
      </c>
    </row>
    <row r="126" spans="1:7" ht="55.5">
      <c r="A126" s="39" t="s">
        <v>265</v>
      </c>
      <c r="C126" s="98" t="s">
        <v>2079</v>
      </c>
      <c r="D126" s="161" t="e">
        <f>C126 &amp; CHAR(10) &amp; C128 &amp; CHAR(10) &amp;#REF! &amp; CHAR(10) &amp; C130</f>
        <v>#REF!</v>
      </c>
      <c r="F126" s="98" t="str">
        <f>C126</f>
        <v>JJFK25008657</v>
      </c>
      <c r="G126" s="162" t="str">
        <f t="shared" si="1"/>
        <v>JJFK25008657
019
5U80-000140-11 Rev C P-KIT TOP PHT</v>
      </c>
    </row>
    <row r="127" spans="1:7" ht="24.6" customHeight="1">
      <c r="A127" s="39" t="s">
        <v>610</v>
      </c>
      <c r="C127" s="93" t="s">
        <v>2835</v>
      </c>
      <c r="D127" s="161" t="e">
        <f>C127 &amp; CHAR(10) &amp; C129 &amp; CHAR(10) &amp;#REF! &amp; CHAR(10) &amp; C131</f>
        <v>#REF!</v>
      </c>
      <c r="F127" s="93" t="str">
        <f>C127</f>
        <v>2026-05</v>
      </c>
      <c r="G127" s="162" t="str">
        <f t="shared" si="1"/>
        <v xml:space="preserve">2026-05
JJFK25008657
</v>
      </c>
    </row>
    <row r="128" spans="1:7" ht="130.9" customHeight="1">
      <c r="A128" s="39" t="s">
        <v>262</v>
      </c>
      <c r="C128" s="94" t="s">
        <v>2083</v>
      </c>
      <c r="D128" s="161" t="e">
        <f>C128 &amp; CHAR(10) &amp; C130 &amp; CHAR(10) &amp;#REF! &amp; CHAR(10) &amp; C132</f>
        <v>#REF!</v>
      </c>
      <c r="E128" s="95"/>
      <c r="F128" s="94" t="str">
        <f>C128</f>
        <v>019</v>
      </c>
      <c r="G128" s="162" t="str">
        <f t="shared" si="1"/>
        <v>019
5U80-000140-11 Rev C P-KIT TOP PHT
2026-05
JJFK25008691</v>
      </c>
    </row>
    <row r="129" spans="1:7">
      <c r="A129" s="39" t="s">
        <v>262</v>
      </c>
      <c r="C129" s="96"/>
      <c r="D129" s="161" t="e">
        <f>C129 &amp; CHAR(10) &amp; C131 &amp; CHAR(10) &amp;#REF! &amp; CHAR(10) &amp; C133</f>
        <v>#REF!</v>
      </c>
      <c r="F129" s="96"/>
      <c r="G129" s="162" t="str">
        <f t="shared" si="1"/>
        <v xml:space="preserve">
019
</v>
      </c>
    </row>
    <row r="130" spans="1:7" ht="17.25">
      <c r="A130" s="39" t="s">
        <v>262</v>
      </c>
      <c r="C130" s="97" t="s">
        <v>771</v>
      </c>
      <c r="D130" s="161" t="e">
        <f>C130 &amp; CHAR(10) &amp; C132 &amp; CHAR(10) &amp;#REF! &amp; CHAR(10) &amp; C134</f>
        <v>#REF!</v>
      </c>
      <c r="F130" s="97" t="str">
        <f>C130</f>
        <v>5U80-000140-11 Rev C P-KIT TOP PHT</v>
      </c>
      <c r="G130" s="162" t="str">
        <f t="shared" si="1"/>
        <v xml:space="preserve">5U80-000140-11 Rev C P-KIT TOP PHT
JJFK25008691
</v>
      </c>
    </row>
    <row r="131" spans="1:7">
      <c r="A131" s="39" t="s">
        <v>262</v>
      </c>
      <c r="C131" s="96"/>
      <c r="D131" s="161" t="e">
        <f>C131 &amp; CHAR(10) &amp; C133 &amp; CHAR(10) &amp;#REF! &amp; CHAR(10) &amp; C135</f>
        <v>#REF!</v>
      </c>
      <c r="F131" s="96"/>
      <c r="G131" s="162" t="str">
        <f t="shared" ref="G131:G194" si="2">F131 &amp; CHAR(10) &amp; F133 &amp; CHAR(10) &amp; F130 &amp; CHAR(10) &amp; F135</f>
        <v xml:space="preserve">
5U80-000140-11 Rev C P-KIT TOP PHT
2026-05</v>
      </c>
    </row>
    <row r="132" spans="1:7" ht="55.5">
      <c r="A132" s="39" t="s">
        <v>262</v>
      </c>
      <c r="C132" s="98" t="s">
        <v>1970</v>
      </c>
      <c r="D132" s="161" t="e">
        <f>C132 &amp; CHAR(10) &amp; C134 &amp; CHAR(10) &amp;#REF! &amp; CHAR(10) &amp; C136</f>
        <v>#REF!</v>
      </c>
      <c r="F132" s="98" t="str">
        <f>C132</f>
        <v>JJFK25008691</v>
      </c>
      <c r="G132" s="162" t="str">
        <f t="shared" si="2"/>
        <v>JJFK25008691
020</v>
      </c>
    </row>
    <row r="133" spans="1:7" ht="24" customHeight="1">
      <c r="A133" s="39" t="s">
        <v>262</v>
      </c>
      <c r="D133" s="161" t="e">
        <f>C133 &amp; CHAR(10) &amp; C135 &amp; CHAR(10) &amp;#REF! &amp; CHAR(10) &amp; C137</f>
        <v>#REF!</v>
      </c>
      <c r="G133" s="162" t="str">
        <f t="shared" si="2"/>
        <v xml:space="preserve">
2026-05
JJFK25008691
</v>
      </c>
    </row>
    <row r="134" spans="1:7">
      <c r="A134" s="39" t="s">
        <v>262</v>
      </c>
      <c r="D134" s="161" t="e">
        <f>C134 &amp; CHAR(10) &amp; C136 &amp; CHAR(10) &amp;#REF! &amp; CHAR(10) &amp; C138</f>
        <v>#REF!</v>
      </c>
      <c r="G134" s="162" t="str">
        <f t="shared" si="2"/>
        <v xml:space="preserve">
020
5U80-000140-11 Rev C P-KIT TOP PHT</v>
      </c>
    </row>
    <row r="135" spans="1:7" ht="25.15" customHeight="1">
      <c r="A135" s="39" t="s">
        <v>262</v>
      </c>
      <c r="C135" s="93" t="s">
        <v>2835</v>
      </c>
      <c r="D135" s="161" t="e">
        <f>C135 &amp; CHAR(10) &amp; C137 &amp; CHAR(10) &amp;#REF! &amp; CHAR(10) &amp; C139</f>
        <v>#REF!</v>
      </c>
      <c r="F135" s="93" t="str">
        <f>C135</f>
        <v>2026-05</v>
      </c>
      <c r="G135" s="162" t="str">
        <f t="shared" si="2"/>
        <v xml:space="preserve">2026-05
</v>
      </c>
    </row>
    <row r="136" spans="1:7" ht="130.9" customHeight="1">
      <c r="A136" s="39" t="s">
        <v>262</v>
      </c>
      <c r="C136" s="94" t="s">
        <v>2084</v>
      </c>
      <c r="D136" s="161" t="e">
        <f>C136 &amp; CHAR(10) &amp; C138 &amp; CHAR(10) &amp;#REF! &amp; CHAR(10) &amp; C140</f>
        <v>#REF!</v>
      </c>
      <c r="F136" s="94" t="str">
        <f>C136</f>
        <v>020</v>
      </c>
      <c r="G136" s="162" t="str">
        <f t="shared" si="2"/>
        <v>020
5U80-000140-11 Rev C P-KIT TOP PHT
2026-05
JJFK25008692</v>
      </c>
    </row>
    <row r="137" spans="1:7">
      <c r="A137" s="39" t="s">
        <v>262</v>
      </c>
      <c r="C137" s="96"/>
      <c r="D137" s="161" t="e">
        <f>C137 &amp; CHAR(10) &amp; C139 &amp; CHAR(10) &amp;#REF! &amp; CHAR(10) &amp; C141</f>
        <v>#REF!</v>
      </c>
      <c r="F137" s="96"/>
      <c r="G137" s="162" t="str">
        <f t="shared" si="2"/>
        <v xml:space="preserve">
020
2026-05</v>
      </c>
    </row>
    <row r="138" spans="1:7" ht="17.25">
      <c r="A138" s="39" t="s">
        <v>262</v>
      </c>
      <c r="C138" s="97" t="s">
        <v>264</v>
      </c>
      <c r="D138" s="161" t="e">
        <f>C138 &amp; CHAR(10) &amp; C140 &amp; CHAR(10) &amp;#REF! &amp; CHAR(10) &amp; C142</f>
        <v>#REF!</v>
      </c>
      <c r="F138" s="97" t="str">
        <f>C138</f>
        <v>5U80-000140-11 Rev C P-KIT TOP PHT</v>
      </c>
      <c r="G138" s="162" t="str">
        <f t="shared" si="2"/>
        <v>5U80-000140-11 Rev C P-KIT TOP PHT
JJFK25008692
021</v>
      </c>
    </row>
    <row r="139" spans="1:7">
      <c r="A139" s="39" t="s">
        <v>262</v>
      </c>
      <c r="C139" s="96"/>
      <c r="D139" s="161" t="e">
        <f>C139 &amp; CHAR(10) &amp; C141 &amp; CHAR(10) &amp;#REF! &amp; CHAR(10) &amp; C143</f>
        <v>#REF!</v>
      </c>
      <c r="F139" s="96"/>
      <c r="G139" s="162" t="str">
        <f t="shared" si="2"/>
        <v xml:space="preserve">
2026-05
5U80-000140-11 Rev C P-KIT TOP PHT
</v>
      </c>
    </row>
    <row r="140" spans="1:7" ht="55.5">
      <c r="A140" s="39" t="s">
        <v>262</v>
      </c>
      <c r="C140" s="98" t="s">
        <v>1971</v>
      </c>
      <c r="D140" s="161" t="e">
        <f>C140 &amp; CHAR(10) &amp; C142 &amp; CHAR(10) &amp;#REF! &amp; CHAR(10) &amp; C144</f>
        <v>#REF!</v>
      </c>
      <c r="F140" s="98" t="str">
        <f>C140</f>
        <v>JJFK25008692</v>
      </c>
      <c r="G140" s="162" t="str">
        <f t="shared" si="2"/>
        <v>JJFK25008692
021
5U80-000140-11 Rev C P-KIT TOP PHT</v>
      </c>
    </row>
    <row r="141" spans="1:7" ht="24.6" customHeight="1">
      <c r="A141" s="39" t="s">
        <v>615</v>
      </c>
      <c r="C141" s="93" t="s">
        <v>2835</v>
      </c>
      <c r="D141" s="161" t="e">
        <f>C141 &amp; CHAR(10) &amp; C143 &amp; CHAR(10) &amp;#REF! &amp; CHAR(10) &amp; C145</f>
        <v>#REF!</v>
      </c>
      <c r="F141" s="93" t="str">
        <f>C141</f>
        <v>2026-05</v>
      </c>
      <c r="G141" s="162" t="str">
        <f t="shared" si="2"/>
        <v xml:space="preserve">2026-05
JJFK25008692
</v>
      </c>
    </row>
    <row r="142" spans="1:7" ht="130.9" customHeight="1">
      <c r="A142" s="39" t="s">
        <v>614</v>
      </c>
      <c r="C142" s="94" t="s">
        <v>2085</v>
      </c>
      <c r="D142" s="161" t="e">
        <f>C142 &amp; CHAR(10) &amp; C144 &amp; CHAR(10) &amp;#REF! &amp; CHAR(10) &amp; C146</f>
        <v>#REF!</v>
      </c>
      <c r="E142" s="95"/>
      <c r="F142" s="94" t="str">
        <f>C142</f>
        <v>021</v>
      </c>
      <c r="G142" s="162" t="str">
        <f t="shared" si="2"/>
        <v>021
5U80-000140-11 Rev C P-KIT TOP PHT
2026-05
JJFK25008693</v>
      </c>
    </row>
    <row r="143" spans="1:7">
      <c r="A143" s="39" t="s">
        <v>614</v>
      </c>
      <c r="C143" s="96"/>
      <c r="D143" s="161" t="e">
        <f>C143 &amp; CHAR(10) &amp; C145 &amp; CHAR(10) &amp;#REF! &amp; CHAR(10) &amp; C147</f>
        <v>#REF!</v>
      </c>
      <c r="F143" s="96"/>
      <c r="G143" s="162" t="str">
        <f t="shared" si="2"/>
        <v xml:space="preserve">
021
</v>
      </c>
    </row>
    <row r="144" spans="1:7" ht="17.25">
      <c r="A144" s="39" t="s">
        <v>614</v>
      </c>
      <c r="C144" s="97" t="s">
        <v>264</v>
      </c>
      <c r="D144" s="161" t="e">
        <f>C144 &amp; CHAR(10) &amp; C146 &amp; CHAR(10) &amp;#REF! &amp; CHAR(10) &amp; C148</f>
        <v>#REF!</v>
      </c>
      <c r="F144" s="97" t="str">
        <f>C144</f>
        <v>5U80-000140-11 Rev C P-KIT TOP PHT</v>
      </c>
      <c r="G144" s="162" t="str">
        <f t="shared" si="2"/>
        <v xml:space="preserve">5U80-000140-11 Rev C P-KIT TOP PHT
JJFK25008693
</v>
      </c>
    </row>
    <row r="145" spans="1:7">
      <c r="A145" s="39" t="s">
        <v>614</v>
      </c>
      <c r="C145" s="96"/>
      <c r="D145" s="161" t="e">
        <f>C145 &amp; CHAR(10) &amp; C147 &amp; CHAR(10) &amp;#REF! &amp; CHAR(10) &amp; C149</f>
        <v>#REF!</v>
      </c>
      <c r="F145" s="96"/>
      <c r="G145" s="162" t="str">
        <f t="shared" si="2"/>
        <v xml:space="preserve">
5U80-000140-11 Rev C P-KIT TOP PHT
2026-05</v>
      </c>
    </row>
    <row r="146" spans="1:7" ht="55.5">
      <c r="A146" s="39" t="s">
        <v>614</v>
      </c>
      <c r="C146" s="98" t="s">
        <v>1972</v>
      </c>
      <c r="D146" s="161" t="e">
        <f>C146 &amp; CHAR(10) &amp; C148 &amp; CHAR(10) &amp;#REF! &amp; CHAR(10) &amp; C150</f>
        <v>#REF!</v>
      </c>
      <c r="F146" s="98" t="str">
        <f>C146</f>
        <v>JJFK25008693</v>
      </c>
      <c r="G146" s="162" t="str">
        <f t="shared" si="2"/>
        <v>JJFK25008693
022</v>
      </c>
    </row>
    <row r="147" spans="1:7" ht="24" customHeight="1">
      <c r="A147" s="39" t="s">
        <v>614</v>
      </c>
      <c r="D147" s="161" t="e">
        <f>C147 &amp; CHAR(10) &amp; C149 &amp; CHAR(10) &amp;#REF! &amp; CHAR(10) &amp; C151</f>
        <v>#REF!</v>
      </c>
      <c r="G147" s="162" t="str">
        <f t="shared" si="2"/>
        <v xml:space="preserve">
2026-05
JJFK25008693
</v>
      </c>
    </row>
    <row r="148" spans="1:7">
      <c r="A148" s="39" t="s">
        <v>614</v>
      </c>
      <c r="D148" s="161" t="e">
        <f>C148 &amp; CHAR(10) &amp; C150 &amp; CHAR(10) &amp;#REF! &amp; CHAR(10) &amp; C152</f>
        <v>#REF!</v>
      </c>
      <c r="G148" s="162" t="str">
        <f t="shared" si="2"/>
        <v xml:space="preserve">
022
5U80-000140-11 Rev C P-KIT TOP PHT</v>
      </c>
    </row>
    <row r="149" spans="1:7" ht="25.15" customHeight="1">
      <c r="A149" s="39" t="s">
        <v>614</v>
      </c>
      <c r="C149" s="93" t="s">
        <v>2835</v>
      </c>
      <c r="D149" s="161" t="e">
        <f>C149 &amp; CHAR(10) &amp; C151 &amp; CHAR(10) &amp;#REF! &amp; CHAR(10) &amp; C153</f>
        <v>#REF!</v>
      </c>
      <c r="F149" s="93" t="str">
        <f>C149</f>
        <v>2026-05</v>
      </c>
      <c r="G149" s="162" t="str">
        <f t="shared" si="2"/>
        <v xml:space="preserve">2026-05
</v>
      </c>
    </row>
    <row r="150" spans="1:7" ht="130.9" customHeight="1">
      <c r="A150" s="39" t="s">
        <v>614</v>
      </c>
      <c r="C150" s="94" t="s">
        <v>2086</v>
      </c>
      <c r="D150" s="161" t="e">
        <f>C150 &amp; CHAR(10) &amp; C152 &amp; CHAR(10) &amp;#REF! &amp; CHAR(10) &amp; C154</f>
        <v>#REF!</v>
      </c>
      <c r="F150" s="94" t="str">
        <f>C150</f>
        <v>022</v>
      </c>
      <c r="G150" s="162" t="str">
        <f t="shared" si="2"/>
        <v>022
5U80-000140-11 Rev C P-KIT TOP PHT
2026-05
JJFK25008694</v>
      </c>
    </row>
    <row r="151" spans="1:7">
      <c r="A151" s="39" t="s">
        <v>614</v>
      </c>
      <c r="C151" s="96"/>
      <c r="D151" s="161" t="e">
        <f>C151 &amp; CHAR(10) &amp; C153 &amp; CHAR(10) &amp;#REF! &amp; CHAR(10) &amp; C155</f>
        <v>#REF!</v>
      </c>
      <c r="F151" s="96"/>
      <c r="G151" s="162" t="str">
        <f t="shared" si="2"/>
        <v xml:space="preserve">
022
2026-05</v>
      </c>
    </row>
    <row r="152" spans="1:7" ht="17.25">
      <c r="A152" s="39" t="s">
        <v>614</v>
      </c>
      <c r="C152" s="97" t="s">
        <v>264</v>
      </c>
      <c r="D152" s="161" t="e">
        <f>C152 &amp; CHAR(10) &amp; C154 &amp; CHAR(10) &amp;#REF! &amp; CHAR(10) &amp; C156</f>
        <v>#REF!</v>
      </c>
      <c r="F152" s="97" t="str">
        <f>C152</f>
        <v>5U80-000140-11 Rev C P-KIT TOP PHT</v>
      </c>
      <c r="G152" s="162" t="str">
        <f t="shared" si="2"/>
        <v>5U80-000140-11 Rev C P-KIT TOP PHT
JJFK25008694
023</v>
      </c>
    </row>
    <row r="153" spans="1:7">
      <c r="A153" s="39" t="s">
        <v>614</v>
      </c>
      <c r="C153" s="96"/>
      <c r="D153" s="161" t="e">
        <f>C153 &amp; CHAR(10) &amp; C155 &amp; CHAR(10) &amp;#REF! &amp; CHAR(10) &amp; C157</f>
        <v>#REF!</v>
      </c>
      <c r="F153" s="96"/>
      <c r="G153" s="162" t="str">
        <f t="shared" si="2"/>
        <v xml:space="preserve">
2026-05
5U80-000140-11 Rev C P-KIT TOP PHT
</v>
      </c>
    </row>
    <row r="154" spans="1:7" ht="55.5">
      <c r="A154" s="39" t="s">
        <v>614</v>
      </c>
      <c r="C154" s="98" t="s">
        <v>1973</v>
      </c>
      <c r="D154" s="161" t="e">
        <f>C154 &amp; CHAR(10) &amp; C156 &amp; CHAR(10) &amp;#REF! &amp; CHAR(10) &amp; C158</f>
        <v>#REF!</v>
      </c>
      <c r="F154" s="98" t="str">
        <f>C154</f>
        <v>JJFK25008694</v>
      </c>
      <c r="G154" s="162" t="str">
        <f t="shared" si="2"/>
        <v>JJFK25008694
023
5U80-000140-11 Rev C P-KIT TOP PHT</v>
      </c>
    </row>
    <row r="155" spans="1:7" ht="24.6" customHeight="1">
      <c r="A155" s="39" t="s">
        <v>618</v>
      </c>
      <c r="C155" s="93" t="s">
        <v>2835</v>
      </c>
      <c r="D155" s="161" t="e">
        <f>C155 &amp; CHAR(10) &amp; C157 &amp; CHAR(10) &amp;#REF! &amp; CHAR(10) &amp; C159</f>
        <v>#REF!</v>
      </c>
      <c r="F155" s="93" t="str">
        <f>C155</f>
        <v>2026-05</v>
      </c>
      <c r="G155" s="162" t="str">
        <f t="shared" si="2"/>
        <v xml:space="preserve">2026-05
JJFK25008694
</v>
      </c>
    </row>
    <row r="156" spans="1:7" ht="130.9" customHeight="1">
      <c r="A156" s="39" t="s">
        <v>259</v>
      </c>
      <c r="C156" s="94" t="s">
        <v>2087</v>
      </c>
      <c r="D156" s="161" t="e">
        <f>C156 &amp; CHAR(10) &amp; C158 &amp; CHAR(10) &amp;#REF! &amp; CHAR(10) &amp; C160</f>
        <v>#REF!</v>
      </c>
      <c r="E156" s="95"/>
      <c r="F156" s="94" t="str">
        <f>C156</f>
        <v>023</v>
      </c>
      <c r="G156" s="162" t="str">
        <f t="shared" si="2"/>
        <v>023
5U80-000140-11 Rev C P-KIT TOP PHT
2026-05
JJFK25008695</v>
      </c>
    </row>
    <row r="157" spans="1:7">
      <c r="A157" s="39" t="s">
        <v>259</v>
      </c>
      <c r="C157" s="96"/>
      <c r="D157" s="161" t="e">
        <f>C157 &amp; CHAR(10) &amp; C159 &amp; CHAR(10) &amp;#REF! &amp; CHAR(10) &amp; C161</f>
        <v>#REF!</v>
      </c>
      <c r="F157" s="96"/>
      <c r="G157" s="162" t="str">
        <f t="shared" si="2"/>
        <v xml:space="preserve">
023
</v>
      </c>
    </row>
    <row r="158" spans="1:7" ht="17.25">
      <c r="A158" s="39" t="s">
        <v>259</v>
      </c>
      <c r="C158" s="97" t="s">
        <v>771</v>
      </c>
      <c r="D158" s="161" t="e">
        <f>C158 &amp; CHAR(10) &amp; C160 &amp; CHAR(10) &amp;#REF! &amp; CHAR(10) &amp; C162</f>
        <v>#REF!</v>
      </c>
      <c r="F158" s="97" t="str">
        <f>C158</f>
        <v>5U80-000140-11 Rev C P-KIT TOP PHT</v>
      </c>
      <c r="G158" s="162" t="str">
        <f t="shared" si="2"/>
        <v xml:space="preserve">5U80-000140-11 Rev C P-KIT TOP PHT
JJFK25008695
</v>
      </c>
    </row>
    <row r="159" spans="1:7">
      <c r="A159" s="39" t="s">
        <v>259</v>
      </c>
      <c r="C159" s="96"/>
      <c r="D159" s="161" t="e">
        <f>C159 &amp; CHAR(10) &amp; C161 &amp; CHAR(10) &amp;#REF! &amp; CHAR(10) &amp; C163</f>
        <v>#REF!</v>
      </c>
      <c r="F159" s="96"/>
      <c r="G159" s="162" t="str">
        <f t="shared" si="2"/>
        <v xml:space="preserve">
5U80-000140-11 Rev C P-KIT TOP PHT
2026-05</v>
      </c>
    </row>
    <row r="160" spans="1:7" ht="55.5">
      <c r="A160" s="39" t="s">
        <v>259</v>
      </c>
      <c r="C160" s="98" t="s">
        <v>2088</v>
      </c>
      <c r="D160" s="161" t="e">
        <f>C160 &amp; CHAR(10) &amp; C162 &amp; CHAR(10) &amp;#REF! &amp; CHAR(10) &amp; C164</f>
        <v>#REF!</v>
      </c>
      <c r="F160" s="98" t="str">
        <f>C160</f>
        <v>JJFK25008695</v>
      </c>
      <c r="G160" s="162" t="str">
        <f t="shared" si="2"/>
        <v>JJFK25008695
024</v>
      </c>
    </row>
    <row r="161" spans="1:7" ht="24" customHeight="1">
      <c r="A161" s="39" t="s">
        <v>259</v>
      </c>
      <c r="D161" s="161" t="e">
        <f>C161 &amp; CHAR(10) &amp; C163 &amp; CHAR(10) &amp;#REF! &amp; CHAR(10) &amp; C165</f>
        <v>#REF!</v>
      </c>
      <c r="G161" s="162" t="str">
        <f t="shared" si="2"/>
        <v xml:space="preserve">
2026-05
JJFK25008695
</v>
      </c>
    </row>
    <row r="162" spans="1:7">
      <c r="A162" s="39" t="s">
        <v>259</v>
      </c>
      <c r="D162" s="161" t="e">
        <f>C162 &amp; CHAR(10) &amp; C164 &amp; CHAR(10) &amp;#REF! &amp; CHAR(10) &amp; C166</f>
        <v>#REF!</v>
      </c>
      <c r="G162" s="162" t="str">
        <f t="shared" si="2"/>
        <v xml:space="preserve">
024
5U80-000154-12-P-KIT BOTTOM COR</v>
      </c>
    </row>
    <row r="163" spans="1:7" ht="25.15" customHeight="1">
      <c r="A163" s="39" t="s">
        <v>259</v>
      </c>
      <c r="C163" s="93" t="s">
        <v>2835</v>
      </c>
      <c r="D163" s="161" t="e">
        <f>C163 &amp; CHAR(10) &amp; C165 &amp; CHAR(10) &amp;#REF! &amp; CHAR(10) &amp; C167</f>
        <v>#REF!</v>
      </c>
      <c r="F163" s="93" t="str">
        <f>C163</f>
        <v>2026-05</v>
      </c>
      <c r="G163" s="162" t="str">
        <f t="shared" si="2"/>
        <v xml:space="preserve">2026-05
</v>
      </c>
    </row>
    <row r="164" spans="1:7" ht="130.9" customHeight="1">
      <c r="A164" s="39" t="s">
        <v>259</v>
      </c>
      <c r="C164" s="94" t="s">
        <v>2089</v>
      </c>
      <c r="D164" s="161" t="e">
        <f>C164 &amp; CHAR(10) &amp; C166 &amp; CHAR(10) &amp;#REF! &amp; CHAR(10) &amp; C168</f>
        <v>#REF!</v>
      </c>
      <c r="F164" s="94" t="str">
        <f>C164</f>
        <v>024</v>
      </c>
      <c r="G164" s="162" t="str">
        <f t="shared" si="2"/>
        <v>024
5U80-000154-12-P-KIT BOTTOM COR
2026-05
JJFK25008718-1/8</v>
      </c>
    </row>
    <row r="165" spans="1:7">
      <c r="A165" s="39" t="s">
        <v>259</v>
      </c>
      <c r="C165" s="96"/>
      <c r="D165" s="161" t="e">
        <f>C165 &amp; CHAR(10) &amp; C167 &amp; CHAR(10) &amp;#REF! &amp; CHAR(10) &amp; C169</f>
        <v>#REF!</v>
      </c>
      <c r="F165" s="96"/>
      <c r="G165" s="162" t="str">
        <f t="shared" si="2"/>
        <v xml:space="preserve">
024
2026-05</v>
      </c>
    </row>
    <row r="166" spans="1:7" ht="17.25">
      <c r="A166" s="39" t="s">
        <v>259</v>
      </c>
      <c r="C166" s="97" t="s">
        <v>736</v>
      </c>
      <c r="D166" s="161" t="e">
        <f>C166 &amp; CHAR(10) &amp; C168 &amp; CHAR(10) &amp;#REF! &amp; CHAR(10) &amp; C170</f>
        <v>#REF!</v>
      </c>
      <c r="F166" s="97" t="str">
        <f>C166</f>
        <v>5U80-000154-12-P-KIT BOTTOM COR</v>
      </c>
      <c r="G166" s="162" t="str">
        <f t="shared" si="2"/>
        <v>5U80-000154-12-P-KIT BOTTOM COR
JJFK25008718-1/8
025</v>
      </c>
    </row>
    <row r="167" spans="1:7">
      <c r="A167" s="39" t="s">
        <v>259</v>
      </c>
      <c r="C167" s="96"/>
      <c r="D167" s="161" t="e">
        <f>C167 &amp; CHAR(10) &amp; C169 &amp; CHAR(10) &amp;#REF! &amp; CHAR(10) &amp; C171</f>
        <v>#REF!</v>
      </c>
      <c r="F167" s="96"/>
      <c r="G167" s="162" t="str">
        <f t="shared" si="2"/>
        <v xml:space="preserve">
2026-05
5U80-000154-12-P-KIT BOTTOM COR
</v>
      </c>
    </row>
    <row r="168" spans="1:7" ht="55.5">
      <c r="A168" s="39" t="s">
        <v>259</v>
      </c>
      <c r="C168" s="98" t="s">
        <v>1974</v>
      </c>
      <c r="D168" s="161" t="e">
        <f>C168 &amp; CHAR(10) &amp; C170 &amp; CHAR(10) &amp;#REF! &amp; CHAR(10) &amp; C172</f>
        <v>#REF!</v>
      </c>
      <c r="F168" s="98" t="str">
        <f>C168</f>
        <v>JJFK25008718-1/8</v>
      </c>
      <c r="G168" s="162" t="str">
        <f t="shared" si="2"/>
        <v>JJFK25008718-1/8
025
5U80-000154-12-P-KIT BOTTOM COR</v>
      </c>
    </row>
    <row r="169" spans="1:7" ht="24.6" customHeight="1">
      <c r="A169" s="39" t="s">
        <v>621</v>
      </c>
      <c r="C169" s="93" t="s">
        <v>2835</v>
      </c>
      <c r="D169" s="161" t="e">
        <f>C169 &amp; CHAR(10) &amp; C171 &amp; CHAR(10) &amp;#REF! &amp; CHAR(10) &amp; C173</f>
        <v>#REF!</v>
      </c>
      <c r="F169" s="93" t="str">
        <f>C169</f>
        <v>2026-05</v>
      </c>
      <c r="G169" s="162" t="str">
        <f t="shared" si="2"/>
        <v xml:space="preserve">2026-05
JJFK25008718-1/8
</v>
      </c>
    </row>
    <row r="170" spans="1:7" ht="130.9" customHeight="1">
      <c r="A170" s="39" t="s">
        <v>260</v>
      </c>
      <c r="C170" s="94" t="s">
        <v>2090</v>
      </c>
      <c r="D170" s="161" t="e">
        <f>C170 &amp; CHAR(10) &amp; C172 &amp; CHAR(10) &amp;#REF! &amp; CHAR(10) &amp; C174</f>
        <v>#REF!</v>
      </c>
      <c r="E170" s="95"/>
      <c r="F170" s="94" t="str">
        <f>C170</f>
        <v>025</v>
      </c>
      <c r="G170" s="162" t="str">
        <f t="shared" si="2"/>
        <v>025
5U80-000154-12-P-KIT BOTTOM COR
2026-05
JJFK25008718-2/8</v>
      </c>
    </row>
    <row r="171" spans="1:7">
      <c r="A171" s="39" t="s">
        <v>260</v>
      </c>
      <c r="C171" s="96"/>
      <c r="D171" s="161" t="e">
        <f>C171 &amp; CHAR(10) &amp; C173 &amp; CHAR(10) &amp;#REF! &amp; CHAR(10) &amp; C175</f>
        <v>#REF!</v>
      </c>
      <c r="F171" s="96"/>
      <c r="G171" s="162" t="str">
        <f t="shared" si="2"/>
        <v xml:space="preserve">
025
</v>
      </c>
    </row>
    <row r="172" spans="1:7" ht="17.25">
      <c r="A172" s="39" t="s">
        <v>260</v>
      </c>
      <c r="C172" s="97" t="s">
        <v>270</v>
      </c>
      <c r="D172" s="161" t="e">
        <f>C172 &amp; CHAR(10) &amp; C174 &amp; CHAR(10) &amp;#REF! &amp; CHAR(10) &amp; C176</f>
        <v>#REF!</v>
      </c>
      <c r="F172" s="97" t="str">
        <f>C172</f>
        <v>5U80-000154-12-P-KIT BOTTOM COR</v>
      </c>
      <c r="G172" s="162" t="str">
        <f t="shared" si="2"/>
        <v xml:space="preserve">5U80-000154-12-P-KIT BOTTOM COR
JJFK25008718-2/8
</v>
      </c>
    </row>
    <row r="173" spans="1:7">
      <c r="A173" s="39" t="s">
        <v>260</v>
      </c>
      <c r="C173" s="96"/>
      <c r="D173" s="161" t="e">
        <f>C173 &amp; CHAR(10) &amp; C175 &amp; CHAR(10) &amp;#REF! &amp; CHAR(10) &amp; C177</f>
        <v>#REF!</v>
      </c>
      <c r="F173" s="96"/>
      <c r="G173" s="162" t="str">
        <f t="shared" si="2"/>
        <v xml:space="preserve">
5U80-000154-12-P-KIT BOTTOM COR
2026-05</v>
      </c>
    </row>
    <row r="174" spans="1:7" ht="55.5">
      <c r="A174" s="39" t="s">
        <v>260</v>
      </c>
      <c r="C174" s="98" t="s">
        <v>1975</v>
      </c>
      <c r="D174" s="161" t="e">
        <f>C174 &amp; CHAR(10) &amp; C176 &amp; CHAR(10) &amp;#REF! &amp; CHAR(10) &amp; C178</f>
        <v>#REF!</v>
      </c>
      <c r="F174" s="98" t="str">
        <f>C174</f>
        <v>JJFK25008718-2/8</v>
      </c>
      <c r="G174" s="162" t="str">
        <f t="shared" si="2"/>
        <v>JJFK25008718-2/8
026</v>
      </c>
    </row>
    <row r="175" spans="1:7" ht="24" customHeight="1">
      <c r="A175" s="39" t="s">
        <v>260</v>
      </c>
      <c r="D175" s="161" t="e">
        <f>C175 &amp; CHAR(10) &amp; C177 &amp; CHAR(10) &amp;#REF! &amp; CHAR(10) &amp; C179</f>
        <v>#REF!</v>
      </c>
      <c r="G175" s="162" t="str">
        <f t="shared" si="2"/>
        <v xml:space="preserve">
2026-05
JJFK25008718-2/8
</v>
      </c>
    </row>
    <row r="176" spans="1:7">
      <c r="A176" s="39" t="s">
        <v>260</v>
      </c>
      <c r="D176" s="161" t="e">
        <f>C176 &amp; CHAR(10) &amp; C178 &amp; CHAR(10) &amp;#REF! &amp; CHAR(10) &amp; C180</f>
        <v>#REF!</v>
      </c>
      <c r="G176" s="162" t="str">
        <f t="shared" si="2"/>
        <v xml:space="preserve">
026
5U80-000154-12-P-KIT BOTTOM COR</v>
      </c>
    </row>
    <row r="177" spans="1:7" ht="25.15" customHeight="1">
      <c r="A177" s="39" t="s">
        <v>260</v>
      </c>
      <c r="C177" s="93" t="s">
        <v>2835</v>
      </c>
      <c r="D177" s="161" t="e">
        <f>C177 &amp; CHAR(10) &amp; C179 &amp; CHAR(10) &amp;#REF! &amp; CHAR(10) &amp; C181</f>
        <v>#REF!</v>
      </c>
      <c r="F177" s="93" t="str">
        <f>C177</f>
        <v>2026-05</v>
      </c>
      <c r="G177" s="162" t="str">
        <f t="shared" si="2"/>
        <v xml:space="preserve">2026-05
</v>
      </c>
    </row>
    <row r="178" spans="1:7" ht="130.9" customHeight="1">
      <c r="A178" s="39" t="s">
        <v>260</v>
      </c>
      <c r="C178" s="94" t="s">
        <v>2091</v>
      </c>
      <c r="D178" s="161" t="e">
        <f>C178 &amp; CHAR(10) &amp; C180 &amp; CHAR(10) &amp;#REF! &amp; CHAR(10) &amp; C182</f>
        <v>#REF!</v>
      </c>
      <c r="F178" s="94" t="str">
        <f>C178</f>
        <v>026</v>
      </c>
      <c r="G178" s="162" t="str">
        <f t="shared" si="2"/>
        <v>026
5U80-000154-12-P-KIT BOTTOM COR
2026-05
JJFK25008718-3/8</v>
      </c>
    </row>
    <row r="179" spans="1:7">
      <c r="A179" s="39" t="s">
        <v>260</v>
      </c>
      <c r="C179" s="96"/>
      <c r="D179" s="161" t="e">
        <f>C179 &amp; CHAR(10) &amp; C181 &amp; CHAR(10) &amp;#REF! &amp; CHAR(10) &amp; C183</f>
        <v>#REF!</v>
      </c>
      <c r="F179" s="96"/>
      <c r="G179" s="162" t="str">
        <f t="shared" si="2"/>
        <v xml:space="preserve">
026
2026-05</v>
      </c>
    </row>
    <row r="180" spans="1:7" ht="17.25">
      <c r="A180" s="39" t="s">
        <v>260</v>
      </c>
      <c r="C180" s="97" t="s">
        <v>270</v>
      </c>
      <c r="D180" s="161" t="e">
        <f>C180 &amp; CHAR(10) &amp; C182 &amp; CHAR(10) &amp;#REF! &amp; CHAR(10) &amp; C184</f>
        <v>#REF!</v>
      </c>
      <c r="F180" s="97" t="str">
        <f>C180</f>
        <v>5U80-000154-12-P-KIT BOTTOM COR</v>
      </c>
      <c r="G180" s="162" t="str">
        <f t="shared" si="2"/>
        <v>5U80-000154-12-P-KIT BOTTOM COR
JJFK25008718-3/8
027</v>
      </c>
    </row>
    <row r="181" spans="1:7">
      <c r="A181" s="39" t="s">
        <v>260</v>
      </c>
      <c r="C181" s="96"/>
      <c r="D181" s="161" t="e">
        <f>C181 &amp; CHAR(10) &amp; C183 &amp; CHAR(10) &amp;#REF! &amp; CHAR(10) &amp; C185</f>
        <v>#REF!</v>
      </c>
      <c r="F181" s="96"/>
      <c r="G181" s="162" t="str">
        <f t="shared" si="2"/>
        <v xml:space="preserve">
2026-05
5U80-000154-12-P-KIT BOTTOM COR
</v>
      </c>
    </row>
    <row r="182" spans="1:7" ht="55.5">
      <c r="A182" s="39" t="s">
        <v>260</v>
      </c>
      <c r="C182" s="98" t="s">
        <v>1976</v>
      </c>
      <c r="D182" s="161" t="e">
        <f>C182 &amp; CHAR(10) &amp; C184 &amp; CHAR(10) &amp;#REF! &amp; CHAR(10) &amp; C186</f>
        <v>#REF!</v>
      </c>
      <c r="F182" s="98" t="str">
        <f>C182</f>
        <v>JJFK25008718-3/8</v>
      </c>
      <c r="G182" s="162" t="str">
        <f t="shared" si="2"/>
        <v>JJFK25008718-3/8
027
5U80-000154-12-P-KIT BOTTOM COR</v>
      </c>
    </row>
    <row r="183" spans="1:7" ht="24.6" customHeight="1">
      <c r="A183" s="39" t="s">
        <v>622</v>
      </c>
      <c r="C183" s="93" t="s">
        <v>2835</v>
      </c>
      <c r="D183" s="161" t="e">
        <f>C183 &amp; CHAR(10) &amp; C185 &amp; CHAR(10) &amp;#REF! &amp; CHAR(10) &amp; C187</f>
        <v>#REF!</v>
      </c>
      <c r="F183" s="93" t="str">
        <f>C183</f>
        <v>2026-05</v>
      </c>
      <c r="G183" s="162" t="str">
        <f t="shared" si="2"/>
        <v xml:space="preserve">2026-05
JJFK25008718-3/8
</v>
      </c>
    </row>
    <row r="184" spans="1:7" ht="130.9" customHeight="1">
      <c r="A184" s="39" t="s">
        <v>261</v>
      </c>
      <c r="C184" s="94" t="s">
        <v>2092</v>
      </c>
      <c r="D184" s="161" t="e">
        <f>C184 &amp; CHAR(10) &amp; C186 &amp; CHAR(10) &amp;#REF! &amp; CHAR(10) &amp; C188</f>
        <v>#REF!</v>
      </c>
      <c r="E184" s="95"/>
      <c r="F184" s="94" t="str">
        <f>C184</f>
        <v>027</v>
      </c>
      <c r="G184" s="162" t="str">
        <f t="shared" si="2"/>
        <v>027
5U80-000154-12-P-KIT BOTTOM COR
2026-05
JJFK25008718-4/8</v>
      </c>
    </row>
    <row r="185" spans="1:7">
      <c r="A185" s="39" t="s">
        <v>261</v>
      </c>
      <c r="C185" s="96"/>
      <c r="D185" s="161" t="e">
        <f>C185 &amp; CHAR(10) &amp; C187 &amp; CHAR(10) &amp;#REF! &amp; CHAR(10) &amp; C189</f>
        <v>#REF!</v>
      </c>
      <c r="F185" s="96"/>
      <c r="G185" s="162" t="str">
        <f t="shared" si="2"/>
        <v xml:space="preserve">
027
</v>
      </c>
    </row>
    <row r="186" spans="1:7" ht="17.25">
      <c r="A186" s="39" t="s">
        <v>261</v>
      </c>
      <c r="C186" s="97" t="s">
        <v>270</v>
      </c>
      <c r="D186" s="161" t="e">
        <f>C186 &amp; CHAR(10) &amp; C188 &amp; CHAR(10) &amp;#REF! &amp; CHAR(10) &amp; C190</f>
        <v>#REF!</v>
      </c>
      <c r="F186" s="97" t="str">
        <f>C186</f>
        <v>5U80-000154-12-P-KIT BOTTOM COR</v>
      </c>
      <c r="G186" s="162" t="str">
        <f t="shared" si="2"/>
        <v xml:space="preserve">5U80-000154-12-P-KIT BOTTOM COR
JJFK25008718-4/8
</v>
      </c>
    </row>
    <row r="187" spans="1:7">
      <c r="A187" s="39" t="s">
        <v>261</v>
      </c>
      <c r="C187" s="96"/>
      <c r="D187" s="161" t="e">
        <f>C187 &amp; CHAR(10) &amp; C189 &amp; CHAR(10) &amp;#REF! &amp; CHAR(10) &amp; C191</f>
        <v>#REF!</v>
      </c>
      <c r="F187" s="96"/>
      <c r="G187" s="162" t="str">
        <f t="shared" si="2"/>
        <v xml:space="preserve">
5U80-000154-12-P-KIT BOTTOM COR
2026-05</v>
      </c>
    </row>
    <row r="188" spans="1:7" ht="55.5">
      <c r="A188" s="39" t="s">
        <v>261</v>
      </c>
      <c r="C188" s="98" t="s">
        <v>1977</v>
      </c>
      <c r="D188" s="161" t="e">
        <f>C188 &amp; CHAR(10) &amp; C190 &amp; CHAR(10) &amp;#REF! &amp; CHAR(10) &amp; C192</f>
        <v>#REF!</v>
      </c>
      <c r="F188" s="98" t="str">
        <f>C188</f>
        <v>JJFK25008718-4/8</v>
      </c>
      <c r="G188" s="162" t="str">
        <f t="shared" si="2"/>
        <v>JJFK25008718-4/8
028</v>
      </c>
    </row>
    <row r="189" spans="1:7" ht="24" customHeight="1">
      <c r="A189" s="39" t="s">
        <v>261</v>
      </c>
      <c r="D189" s="161" t="e">
        <f>C189 &amp; CHAR(10) &amp; C191 &amp; CHAR(10) &amp;#REF! &amp; CHAR(10) &amp; C193</f>
        <v>#REF!</v>
      </c>
      <c r="G189" s="162" t="str">
        <f t="shared" si="2"/>
        <v xml:space="preserve">
2026-05
JJFK25008718-4/8
</v>
      </c>
    </row>
    <row r="190" spans="1:7">
      <c r="A190" s="39" t="s">
        <v>261</v>
      </c>
      <c r="D190" s="161" t="e">
        <f>C190 &amp; CHAR(10) &amp; C192 &amp; CHAR(10) &amp;#REF! &amp; CHAR(10) &amp; C194</f>
        <v>#REF!</v>
      </c>
      <c r="G190" s="162" t="str">
        <f t="shared" si="2"/>
        <v xml:space="preserve">
028
5U80-000154-12-P-KIT BOTTOM COR</v>
      </c>
    </row>
    <row r="191" spans="1:7" ht="25.15" customHeight="1">
      <c r="A191" s="39" t="s">
        <v>261</v>
      </c>
      <c r="C191" s="93" t="s">
        <v>2835</v>
      </c>
      <c r="D191" s="161" t="e">
        <f>C191 &amp; CHAR(10) &amp; C193 &amp; CHAR(10) &amp;#REF! &amp; CHAR(10) &amp; C195</f>
        <v>#REF!</v>
      </c>
      <c r="F191" s="93" t="str">
        <f>C191</f>
        <v>2026-05</v>
      </c>
      <c r="G191" s="162" t="str">
        <f t="shared" si="2"/>
        <v xml:space="preserve">2026-05
</v>
      </c>
    </row>
    <row r="192" spans="1:7" ht="130.9" customHeight="1">
      <c r="A192" s="39" t="s">
        <v>261</v>
      </c>
      <c r="C192" s="94" t="s">
        <v>2093</v>
      </c>
      <c r="D192" s="161" t="e">
        <f>C192 &amp; CHAR(10) &amp; C194 &amp; CHAR(10) &amp;#REF! &amp; CHAR(10) &amp; C196</f>
        <v>#REF!</v>
      </c>
      <c r="F192" s="94" t="str">
        <f>C192</f>
        <v>028</v>
      </c>
      <c r="G192" s="162" t="str">
        <f t="shared" si="2"/>
        <v>028
5U80-000154-12-P-KIT BOTTOM COR
2026-05
JJFK25008718-5/8</v>
      </c>
    </row>
    <row r="193" spans="1:7">
      <c r="A193" s="39" t="s">
        <v>261</v>
      </c>
      <c r="C193" s="96"/>
      <c r="D193" s="161" t="e">
        <f>C193 &amp; CHAR(10) &amp; C195 &amp; CHAR(10) &amp;#REF! &amp; CHAR(10) &amp; C197</f>
        <v>#REF!</v>
      </c>
      <c r="F193" s="96"/>
      <c r="G193" s="162" t="str">
        <f t="shared" si="2"/>
        <v xml:space="preserve">
028
2026-05</v>
      </c>
    </row>
    <row r="194" spans="1:7" ht="17.25">
      <c r="A194" s="39" t="s">
        <v>261</v>
      </c>
      <c r="C194" s="97" t="s">
        <v>270</v>
      </c>
      <c r="D194" s="161" t="e">
        <f>C194 &amp; CHAR(10) &amp; C196 &amp; CHAR(10) &amp;#REF! &amp; CHAR(10) &amp; C198</f>
        <v>#REF!</v>
      </c>
      <c r="F194" s="97" t="str">
        <f>C194</f>
        <v>5U80-000154-12-P-KIT BOTTOM COR</v>
      </c>
      <c r="G194" s="162" t="str">
        <f t="shared" si="2"/>
        <v>5U80-000154-12-P-KIT BOTTOM COR
JJFK25008718-5/8
029</v>
      </c>
    </row>
    <row r="195" spans="1:7">
      <c r="A195" s="39" t="s">
        <v>261</v>
      </c>
      <c r="C195" s="96"/>
      <c r="D195" s="161" t="e">
        <f>C195 &amp; CHAR(10) &amp; C197 &amp; CHAR(10) &amp;#REF! &amp; CHAR(10) &amp; C199</f>
        <v>#REF!</v>
      </c>
      <c r="F195" s="96"/>
      <c r="G195" s="162" t="str">
        <f t="shared" ref="G195:G258" si="3">F195 &amp; CHAR(10) &amp; F197 &amp; CHAR(10) &amp; F194 &amp; CHAR(10) &amp; F199</f>
        <v xml:space="preserve">
2026-05
5U80-000154-12-P-KIT BOTTOM COR
</v>
      </c>
    </row>
    <row r="196" spans="1:7" ht="55.5">
      <c r="A196" s="39" t="s">
        <v>261</v>
      </c>
      <c r="C196" s="98" t="s">
        <v>1978</v>
      </c>
      <c r="D196" s="161" t="e">
        <f>C196 &amp; CHAR(10) &amp; C198 &amp; CHAR(10) &amp;#REF! &amp; CHAR(10) &amp; C200</f>
        <v>#REF!</v>
      </c>
      <c r="F196" s="98" t="str">
        <f>C196</f>
        <v>JJFK25008718-5/8</v>
      </c>
      <c r="G196" s="162" t="str">
        <f t="shared" si="3"/>
        <v>JJFK25008718-5/8
029
5U80-000154-12-P-KIT BOTTOM COR</v>
      </c>
    </row>
    <row r="197" spans="1:7" ht="24.6" customHeight="1">
      <c r="A197" s="39" t="s">
        <v>623</v>
      </c>
      <c r="C197" s="93" t="s">
        <v>2835</v>
      </c>
      <c r="D197" s="161" t="e">
        <f>C197 &amp; CHAR(10) &amp; C199 &amp; CHAR(10) &amp;#REF! &amp; CHAR(10) &amp; C201</f>
        <v>#REF!</v>
      </c>
      <c r="F197" s="93" t="str">
        <f>C197</f>
        <v>2026-05</v>
      </c>
      <c r="G197" s="162" t="str">
        <f t="shared" si="3"/>
        <v xml:space="preserve">2026-05
JJFK25008718-5/8
</v>
      </c>
    </row>
    <row r="198" spans="1:7" ht="130.9" customHeight="1">
      <c r="A198" s="39" t="s">
        <v>275</v>
      </c>
      <c r="C198" s="94" t="s">
        <v>2094</v>
      </c>
      <c r="D198" s="161" t="e">
        <f>C198 &amp; CHAR(10) &amp; C200 &amp; CHAR(10) &amp;#REF! &amp; CHAR(10) &amp; C202</f>
        <v>#REF!</v>
      </c>
      <c r="E198" s="95"/>
      <c r="F198" s="94" t="str">
        <f>C198</f>
        <v>029</v>
      </c>
      <c r="G198" s="162" t="str">
        <f t="shared" si="3"/>
        <v>029
5U80-000154-12-P-KIT BOTTOM COR
2026-05
JJFK25008718-6/8</v>
      </c>
    </row>
    <row r="199" spans="1:7">
      <c r="A199" s="39" t="s">
        <v>275</v>
      </c>
      <c r="C199" s="96"/>
      <c r="D199" s="161" t="e">
        <f>C199 &amp; CHAR(10) &amp; C201 &amp; CHAR(10) &amp;#REF! &amp; CHAR(10) &amp; C203</f>
        <v>#REF!</v>
      </c>
      <c r="F199" s="96"/>
      <c r="G199" s="162" t="str">
        <f t="shared" si="3"/>
        <v xml:space="preserve">
029
</v>
      </c>
    </row>
    <row r="200" spans="1:7" ht="17.25">
      <c r="A200" s="39" t="s">
        <v>275</v>
      </c>
      <c r="C200" s="97" t="s">
        <v>270</v>
      </c>
      <c r="D200" s="161" t="e">
        <f>C200 &amp; CHAR(10) &amp; C202 &amp; CHAR(10) &amp;#REF! &amp; CHAR(10) &amp; C204</f>
        <v>#REF!</v>
      </c>
      <c r="F200" s="97" t="str">
        <f>C200</f>
        <v>5U80-000154-12-P-KIT BOTTOM COR</v>
      </c>
      <c r="G200" s="162" t="str">
        <f t="shared" si="3"/>
        <v xml:space="preserve">5U80-000154-12-P-KIT BOTTOM COR
JJFK25008718-6/8
</v>
      </c>
    </row>
    <row r="201" spans="1:7">
      <c r="A201" s="39" t="s">
        <v>275</v>
      </c>
      <c r="C201" s="96"/>
      <c r="D201" s="161" t="e">
        <f>C201 &amp; CHAR(10) &amp; C203 &amp; CHAR(10) &amp;#REF! &amp; CHAR(10) &amp; C205</f>
        <v>#REF!</v>
      </c>
      <c r="F201" s="96"/>
      <c r="G201" s="162" t="str">
        <f t="shared" si="3"/>
        <v xml:space="preserve">
5U80-000154-12-P-KIT BOTTOM COR
2026-05</v>
      </c>
    </row>
    <row r="202" spans="1:7" ht="55.5">
      <c r="A202" s="39" t="s">
        <v>275</v>
      </c>
      <c r="C202" s="98" t="s">
        <v>1979</v>
      </c>
      <c r="D202" s="161" t="e">
        <f>C202 &amp; CHAR(10) &amp; C204 &amp; CHAR(10) &amp;#REF! &amp; CHAR(10) &amp; C206</f>
        <v>#REF!</v>
      </c>
      <c r="F202" s="98" t="str">
        <f>C202</f>
        <v>JJFK25008718-6/8</v>
      </c>
      <c r="G202" s="162" t="str">
        <f t="shared" si="3"/>
        <v>JJFK25008718-6/8
030</v>
      </c>
    </row>
    <row r="203" spans="1:7" ht="24" customHeight="1">
      <c r="A203" s="39" t="s">
        <v>275</v>
      </c>
      <c r="D203" s="161" t="e">
        <f>C203 &amp; CHAR(10) &amp; C205 &amp; CHAR(10) &amp;#REF! &amp; CHAR(10) &amp; C207</f>
        <v>#REF!</v>
      </c>
      <c r="G203" s="162" t="str">
        <f t="shared" si="3"/>
        <v xml:space="preserve">
2026-05
JJFK25008718-6/8
</v>
      </c>
    </row>
    <row r="204" spans="1:7">
      <c r="A204" s="39" t="s">
        <v>275</v>
      </c>
      <c r="D204" s="161" t="e">
        <f>C204 &amp; CHAR(10) &amp; C206 &amp; CHAR(10) &amp;#REF! &amp; CHAR(10) &amp; C208</f>
        <v>#REF!</v>
      </c>
      <c r="G204" s="162" t="str">
        <f t="shared" si="3"/>
        <v xml:space="preserve">
030
5U80-000154-12-P-KIT BOTTOM COR</v>
      </c>
    </row>
    <row r="205" spans="1:7" ht="25.15" customHeight="1">
      <c r="A205" s="39" t="s">
        <v>275</v>
      </c>
      <c r="C205" s="93" t="s">
        <v>2835</v>
      </c>
      <c r="D205" s="161" t="e">
        <f>C205 &amp; CHAR(10) &amp; C207 &amp; CHAR(10) &amp;#REF! &amp; CHAR(10) &amp; C209</f>
        <v>#REF!</v>
      </c>
      <c r="F205" s="93" t="str">
        <f>C205</f>
        <v>2026-05</v>
      </c>
      <c r="G205" s="162" t="str">
        <f t="shared" si="3"/>
        <v xml:space="preserve">2026-05
</v>
      </c>
    </row>
    <row r="206" spans="1:7" ht="130.9" customHeight="1">
      <c r="A206" s="39" t="s">
        <v>275</v>
      </c>
      <c r="C206" s="94" t="s">
        <v>2095</v>
      </c>
      <c r="D206" s="161" t="e">
        <f>C206 &amp; CHAR(10) &amp; C208 &amp; CHAR(10) &amp;#REF! &amp; CHAR(10) &amp; C210</f>
        <v>#REF!</v>
      </c>
      <c r="F206" s="94" t="str">
        <f>C206</f>
        <v>030</v>
      </c>
      <c r="G206" s="162" t="str">
        <f t="shared" si="3"/>
        <v>030
5U80-000154-12-P-KIT BOTTOM COR
2026-05
JJFK25008718-7/8</v>
      </c>
    </row>
    <row r="207" spans="1:7">
      <c r="A207" s="39" t="s">
        <v>275</v>
      </c>
      <c r="C207" s="96"/>
      <c r="D207" s="161" t="e">
        <f>C207 &amp; CHAR(10) &amp; C209 &amp; CHAR(10) &amp;#REF! &amp; CHAR(10) &amp; C211</f>
        <v>#REF!</v>
      </c>
      <c r="F207" s="96"/>
      <c r="G207" s="162" t="str">
        <f t="shared" si="3"/>
        <v xml:space="preserve">
030
2026-05</v>
      </c>
    </row>
    <row r="208" spans="1:7" ht="17.25">
      <c r="A208" s="39" t="s">
        <v>275</v>
      </c>
      <c r="C208" s="97" t="s">
        <v>270</v>
      </c>
      <c r="D208" s="161" t="e">
        <f>C208 &amp; CHAR(10) &amp; C210 &amp; CHAR(10) &amp;#REF! &amp; CHAR(10) &amp; C212</f>
        <v>#REF!</v>
      </c>
      <c r="F208" s="97" t="str">
        <f>C208</f>
        <v>5U80-000154-12-P-KIT BOTTOM COR</v>
      </c>
      <c r="G208" s="162" t="str">
        <f t="shared" si="3"/>
        <v>5U80-000154-12-P-KIT BOTTOM COR
JJFK25008718-7/8
031</v>
      </c>
    </row>
    <row r="209" spans="1:7">
      <c r="A209" s="39" t="s">
        <v>275</v>
      </c>
      <c r="C209" s="96"/>
      <c r="D209" s="161" t="e">
        <f>C209 &amp; CHAR(10) &amp; C211 &amp; CHAR(10) &amp;#REF! &amp; CHAR(10) &amp; C213</f>
        <v>#REF!</v>
      </c>
      <c r="F209" s="96"/>
      <c r="G209" s="162" t="str">
        <f t="shared" si="3"/>
        <v xml:space="preserve">
2026-05
5U80-000154-12-P-KIT BOTTOM COR
</v>
      </c>
    </row>
    <row r="210" spans="1:7" ht="55.5">
      <c r="A210" s="39" t="s">
        <v>275</v>
      </c>
      <c r="C210" s="98" t="s">
        <v>1980</v>
      </c>
      <c r="D210" s="161" t="e">
        <f>C210 &amp; CHAR(10) &amp; C212 &amp; CHAR(10) &amp;#REF! &amp; CHAR(10) &amp; C214</f>
        <v>#REF!</v>
      </c>
      <c r="F210" s="98" t="str">
        <f>C210</f>
        <v>JJFK25008718-7/8</v>
      </c>
      <c r="G210" s="162" t="str">
        <f t="shared" si="3"/>
        <v>JJFK25008718-7/8
031
5U80-000154-12-P-KIT BOTTOM COR</v>
      </c>
    </row>
    <row r="211" spans="1:7" ht="24.6" customHeight="1">
      <c r="A211" s="39" t="s">
        <v>279</v>
      </c>
      <c r="C211" s="93" t="s">
        <v>2835</v>
      </c>
      <c r="D211" s="161" t="e">
        <f>C211 &amp; CHAR(10) &amp; C213 &amp; CHAR(10) &amp;#REF! &amp; CHAR(10) &amp; C215</f>
        <v>#REF!</v>
      </c>
      <c r="F211" s="93" t="str">
        <f>C211</f>
        <v>2026-05</v>
      </c>
      <c r="G211" s="162" t="str">
        <f t="shared" si="3"/>
        <v xml:space="preserve">2026-05
JJFK25008718-7/8
</v>
      </c>
    </row>
    <row r="212" spans="1:7" ht="130.9" customHeight="1">
      <c r="A212" s="39" t="s">
        <v>626</v>
      </c>
      <c r="C212" s="94" t="s">
        <v>2096</v>
      </c>
      <c r="D212" s="161" t="e">
        <f>C212 &amp; CHAR(10) &amp; C214 &amp; CHAR(10) &amp;#REF! &amp; CHAR(10) &amp; C216</f>
        <v>#REF!</v>
      </c>
      <c r="E212" s="95"/>
      <c r="F212" s="94" t="str">
        <f>C212</f>
        <v>031</v>
      </c>
      <c r="G212" s="162" t="str">
        <f t="shared" si="3"/>
        <v>031
5U80-000154-12-P-KIT BOTTOM COR
2026-05
JJFK25008718-8/8</v>
      </c>
    </row>
    <row r="213" spans="1:7">
      <c r="A213" s="39" t="s">
        <v>279</v>
      </c>
      <c r="C213" s="96"/>
      <c r="D213" s="161" t="e">
        <f>C213 &amp; CHAR(10) &amp; C215 &amp; CHAR(10) &amp;#REF! &amp; CHAR(10) &amp; C217</f>
        <v>#REF!</v>
      </c>
      <c r="F213" s="96"/>
      <c r="G213" s="162" t="str">
        <f t="shared" si="3"/>
        <v xml:space="preserve">
031
</v>
      </c>
    </row>
    <row r="214" spans="1:7" ht="17.25">
      <c r="A214" s="39" t="s">
        <v>279</v>
      </c>
      <c r="C214" s="97" t="s">
        <v>270</v>
      </c>
      <c r="D214" s="161" t="e">
        <f>C214 &amp; CHAR(10) &amp; C216 &amp; CHAR(10) &amp;#REF! &amp; CHAR(10) &amp; C218</f>
        <v>#REF!</v>
      </c>
      <c r="F214" s="97" t="str">
        <f>C214</f>
        <v>5U80-000154-12-P-KIT BOTTOM COR</v>
      </c>
      <c r="G214" s="162" t="str">
        <f t="shared" si="3"/>
        <v xml:space="preserve">5U80-000154-12-P-KIT BOTTOM COR
JJFK25008718-8/8
</v>
      </c>
    </row>
    <row r="215" spans="1:7">
      <c r="A215" s="39" t="s">
        <v>279</v>
      </c>
      <c r="C215" s="96"/>
      <c r="D215" s="161" t="e">
        <f>C215 &amp; CHAR(10) &amp; C217 &amp; CHAR(10) &amp;#REF! &amp; CHAR(10) &amp; C219</f>
        <v>#REF!</v>
      </c>
      <c r="F215" s="96"/>
      <c r="G215" s="162" t="str">
        <f t="shared" si="3"/>
        <v xml:space="preserve">
5U80-000154-12-P-KIT BOTTOM COR
2026-05</v>
      </c>
    </row>
    <row r="216" spans="1:7" ht="55.5">
      <c r="A216" s="39" t="s">
        <v>279</v>
      </c>
      <c r="C216" s="98" t="s">
        <v>1981</v>
      </c>
      <c r="D216" s="161" t="e">
        <f>C216 &amp; CHAR(10) &amp; C218 &amp; CHAR(10) &amp;#REF! &amp; CHAR(10) &amp; C220</f>
        <v>#REF!</v>
      </c>
      <c r="F216" s="98" t="str">
        <f>C216</f>
        <v>JJFK25008718-8/8</v>
      </c>
      <c r="G216" s="162" t="str">
        <f t="shared" si="3"/>
        <v>JJFK25008718-8/8
032</v>
      </c>
    </row>
    <row r="217" spans="1:7" ht="24" customHeight="1">
      <c r="A217" s="39" t="s">
        <v>279</v>
      </c>
      <c r="D217" s="161" t="e">
        <f>C217 &amp; CHAR(10) &amp; C219 &amp; CHAR(10) &amp;#REF! &amp; CHAR(10) &amp; C221</f>
        <v>#REF!</v>
      </c>
      <c r="G217" s="162" t="str">
        <f t="shared" si="3"/>
        <v xml:space="preserve">
2026-05
JJFK25008718-8/8
</v>
      </c>
    </row>
    <row r="218" spans="1:7">
      <c r="A218" s="39" t="s">
        <v>279</v>
      </c>
      <c r="D218" s="161" t="e">
        <f>C218 &amp; CHAR(10) &amp; C220 &amp; CHAR(10) &amp;#REF! &amp; CHAR(10) &amp; C222</f>
        <v>#REF!</v>
      </c>
      <c r="G218" s="162" t="str">
        <f t="shared" si="3"/>
        <v xml:space="preserve">
032
2L29-000112-12-P-KIT RACK SYM</v>
      </c>
    </row>
    <row r="219" spans="1:7" ht="25.15" customHeight="1">
      <c r="A219" s="39" t="s">
        <v>279</v>
      </c>
      <c r="C219" s="93" t="s">
        <v>2835</v>
      </c>
      <c r="D219" s="161" t="e">
        <f>C219 &amp; CHAR(10) &amp; C221 &amp; CHAR(10) &amp;#REF! &amp; CHAR(10) &amp; C223</f>
        <v>#REF!</v>
      </c>
      <c r="F219" s="93" t="str">
        <f>C219</f>
        <v>2026-05</v>
      </c>
      <c r="G219" s="162" t="str">
        <f t="shared" si="3"/>
        <v xml:space="preserve">2026-05
</v>
      </c>
    </row>
    <row r="220" spans="1:7" ht="130.9" customHeight="1">
      <c r="A220" s="39" t="s">
        <v>279</v>
      </c>
      <c r="C220" s="94" t="s">
        <v>2097</v>
      </c>
      <c r="D220" s="161" t="e">
        <f>C220 &amp; CHAR(10) &amp; C222 &amp; CHAR(10) &amp;#REF! &amp; CHAR(10) &amp; C224</f>
        <v>#REF!</v>
      </c>
      <c r="F220" s="94" t="str">
        <f>C220</f>
        <v>032</v>
      </c>
      <c r="G220" s="162" t="str">
        <f t="shared" si="3"/>
        <v>032
2L29-000112-12-P-KIT RACK SYM
2026-05
JJFK25009796-1/4</v>
      </c>
    </row>
    <row r="221" spans="1:7">
      <c r="A221" s="39" t="s">
        <v>279</v>
      </c>
      <c r="C221" s="96"/>
      <c r="D221" s="161" t="e">
        <f>C221 &amp; CHAR(10) &amp; C223 &amp; CHAR(10) &amp;#REF! &amp; CHAR(10) &amp; C225</f>
        <v>#REF!</v>
      </c>
      <c r="F221" s="96"/>
      <c r="G221" s="162" t="str">
        <f t="shared" si="3"/>
        <v xml:space="preserve">
032
2026-05</v>
      </c>
    </row>
    <row r="222" spans="1:7" ht="17.25">
      <c r="A222" s="39" t="s">
        <v>279</v>
      </c>
      <c r="C222" s="97" t="s">
        <v>1012</v>
      </c>
      <c r="D222" s="161" t="e">
        <f>C222 &amp; CHAR(10) &amp; C224 &amp; CHAR(10) &amp;#REF! &amp; CHAR(10) &amp; C226</f>
        <v>#REF!</v>
      </c>
      <c r="F222" s="97" t="str">
        <f>C222</f>
        <v>2L29-000112-12-P-KIT RACK SYM</v>
      </c>
      <c r="G222" s="162" t="str">
        <f t="shared" si="3"/>
        <v>2L29-000112-12-P-KIT RACK SYM
JJFK25009796-1/4
033</v>
      </c>
    </row>
    <row r="223" spans="1:7">
      <c r="A223" s="39" t="s">
        <v>279</v>
      </c>
      <c r="C223" s="96"/>
      <c r="D223" s="161" t="e">
        <f>C223 &amp; CHAR(10) &amp; C225 &amp; CHAR(10) &amp;#REF! &amp; CHAR(10) &amp; C227</f>
        <v>#REF!</v>
      </c>
      <c r="F223" s="96"/>
      <c r="G223" s="162" t="str">
        <f t="shared" si="3"/>
        <v xml:space="preserve">
2026-05
2L29-000112-12-P-KIT RACK SYM
</v>
      </c>
    </row>
    <row r="224" spans="1:7" ht="55.5">
      <c r="A224" s="39" t="s">
        <v>279</v>
      </c>
      <c r="C224" s="98" t="s">
        <v>1982</v>
      </c>
      <c r="D224" s="161" t="e">
        <f>C224 &amp; CHAR(10) &amp; C226 &amp; CHAR(10) &amp;#REF! &amp; CHAR(10) &amp; C228</f>
        <v>#REF!</v>
      </c>
      <c r="F224" s="98" t="str">
        <f>C224</f>
        <v>JJFK25009796-1/4</v>
      </c>
      <c r="G224" s="162" t="str">
        <f t="shared" si="3"/>
        <v>JJFK25009796-1/4
033
2L29-000112-12-P-KIT RACK SYM</v>
      </c>
    </row>
    <row r="225" spans="1:7" ht="24.6" customHeight="1">
      <c r="A225" s="39" t="s">
        <v>629</v>
      </c>
      <c r="C225" s="93" t="s">
        <v>2835</v>
      </c>
      <c r="D225" s="161" t="e">
        <f>C225 &amp; CHAR(10) &amp; C227 &amp; CHAR(10) &amp;#REF! &amp; CHAR(10) &amp; C229</f>
        <v>#REF!</v>
      </c>
      <c r="F225" s="93" t="str">
        <f>C225</f>
        <v>2026-05</v>
      </c>
      <c r="G225" s="162" t="str">
        <f t="shared" si="3"/>
        <v xml:space="preserve">2026-05
JJFK25009796-1/4
</v>
      </c>
    </row>
    <row r="226" spans="1:7" ht="130.9" customHeight="1">
      <c r="A226" s="39" t="s">
        <v>278</v>
      </c>
      <c r="C226" s="94" t="s">
        <v>2098</v>
      </c>
      <c r="D226" s="161" t="e">
        <f>C226 &amp; CHAR(10) &amp; C228 &amp; CHAR(10) &amp;#REF! &amp; CHAR(10) &amp; C230</f>
        <v>#REF!</v>
      </c>
      <c r="E226" s="95"/>
      <c r="F226" s="94" t="str">
        <f>C226</f>
        <v>033</v>
      </c>
      <c r="G226" s="162" t="str">
        <f t="shared" si="3"/>
        <v>033
2L29-000112-12-P-KIT RACK SYM
2026-05
JJFK25009796-2/4</v>
      </c>
    </row>
    <row r="227" spans="1:7">
      <c r="A227" s="39" t="s">
        <v>278</v>
      </c>
      <c r="C227" s="96"/>
      <c r="D227" s="161" t="e">
        <f>C227 &amp; CHAR(10) &amp; C229 &amp; CHAR(10) &amp;#REF! &amp; CHAR(10) &amp; C231</f>
        <v>#REF!</v>
      </c>
      <c r="F227" s="96"/>
      <c r="G227" s="162" t="str">
        <f t="shared" si="3"/>
        <v xml:space="preserve">
033
</v>
      </c>
    </row>
    <row r="228" spans="1:7" ht="17.25">
      <c r="A228" s="39" t="s">
        <v>278</v>
      </c>
      <c r="C228" s="97" t="s">
        <v>1012</v>
      </c>
      <c r="D228" s="161" t="e">
        <f>C228 &amp; CHAR(10) &amp; C230 &amp; CHAR(10) &amp;#REF! &amp; CHAR(10) &amp; C232</f>
        <v>#REF!</v>
      </c>
      <c r="F228" s="97" t="str">
        <f>C228</f>
        <v>2L29-000112-12-P-KIT RACK SYM</v>
      </c>
      <c r="G228" s="162" t="str">
        <f t="shared" si="3"/>
        <v xml:space="preserve">2L29-000112-12-P-KIT RACK SYM
JJFK25009796-2/4
</v>
      </c>
    </row>
    <row r="229" spans="1:7">
      <c r="A229" s="39" t="s">
        <v>278</v>
      </c>
      <c r="C229" s="96"/>
      <c r="D229" s="161" t="e">
        <f>C229 &amp; CHAR(10) &amp; C231 &amp; CHAR(10) &amp;#REF! &amp; CHAR(10) &amp; C233</f>
        <v>#REF!</v>
      </c>
      <c r="F229" s="96"/>
      <c r="G229" s="162" t="str">
        <f t="shared" si="3"/>
        <v xml:space="preserve">
2L29-000112-12-P-KIT RACK SYM
2026-05</v>
      </c>
    </row>
    <row r="230" spans="1:7" ht="55.5">
      <c r="A230" s="39" t="s">
        <v>278</v>
      </c>
      <c r="C230" s="98" t="s">
        <v>1983</v>
      </c>
      <c r="D230" s="161" t="e">
        <f>C230 &amp; CHAR(10) &amp; C232 &amp; CHAR(10) &amp;#REF! &amp; CHAR(10) &amp; C234</f>
        <v>#REF!</v>
      </c>
      <c r="F230" s="98" t="str">
        <f>C230</f>
        <v>JJFK25009796-2/4</v>
      </c>
      <c r="G230" s="162" t="str">
        <f t="shared" si="3"/>
        <v>JJFK25009796-2/4
034</v>
      </c>
    </row>
    <row r="231" spans="1:7" ht="24" customHeight="1">
      <c r="A231" s="39" t="s">
        <v>278</v>
      </c>
      <c r="D231" s="161" t="e">
        <f>C231 &amp; CHAR(10) &amp; C233 &amp; CHAR(10) &amp;#REF! &amp; CHAR(10) &amp; C235</f>
        <v>#REF!</v>
      </c>
      <c r="G231" s="162" t="str">
        <f t="shared" si="3"/>
        <v xml:space="preserve">
2026-05
JJFK25009796-2/4
</v>
      </c>
    </row>
    <row r="232" spans="1:7">
      <c r="A232" s="39" t="s">
        <v>278</v>
      </c>
      <c r="D232" s="161" t="e">
        <f>C232 &amp; CHAR(10) &amp; C234 &amp; CHAR(10) &amp;#REF! &amp; CHAR(10) &amp; C236</f>
        <v>#REF!</v>
      </c>
      <c r="G232" s="162" t="str">
        <f t="shared" si="3"/>
        <v xml:space="preserve">
034
2L29-000112-12-P-KIT RACK SYM</v>
      </c>
    </row>
    <row r="233" spans="1:7" ht="25.15" customHeight="1">
      <c r="A233" s="39" t="s">
        <v>278</v>
      </c>
      <c r="C233" s="93" t="s">
        <v>2835</v>
      </c>
      <c r="D233" s="161" t="e">
        <f>C233 &amp; CHAR(10) &amp; C235 &amp; CHAR(10) &amp;#REF! &amp; CHAR(10) &amp; C237</f>
        <v>#REF!</v>
      </c>
      <c r="F233" s="93" t="str">
        <f>C233</f>
        <v>2026-05</v>
      </c>
      <c r="G233" s="162" t="str">
        <f t="shared" si="3"/>
        <v xml:space="preserve">2026-05
</v>
      </c>
    </row>
    <row r="234" spans="1:7" ht="130.9" customHeight="1">
      <c r="A234" s="39" t="s">
        <v>278</v>
      </c>
      <c r="C234" s="94" t="s">
        <v>2099</v>
      </c>
      <c r="D234" s="161" t="e">
        <f>C234 &amp; CHAR(10) &amp; C236 &amp; CHAR(10) &amp;#REF! &amp; CHAR(10) &amp; C238</f>
        <v>#REF!</v>
      </c>
      <c r="F234" s="94" t="str">
        <f>C234</f>
        <v>034</v>
      </c>
      <c r="G234" s="162" t="str">
        <f t="shared" si="3"/>
        <v>034
2L29-000112-12-P-KIT RACK SYM
2026-05
JJFK25009796-3/4</v>
      </c>
    </row>
    <row r="235" spans="1:7">
      <c r="A235" s="39" t="s">
        <v>278</v>
      </c>
      <c r="C235" s="96"/>
      <c r="D235" s="161" t="e">
        <f>C235 &amp; CHAR(10) &amp; C237 &amp; CHAR(10) &amp;#REF! &amp; CHAR(10) &amp; C239</f>
        <v>#REF!</v>
      </c>
      <c r="F235" s="96"/>
      <c r="G235" s="162" t="str">
        <f t="shared" si="3"/>
        <v xml:space="preserve">
034
</v>
      </c>
    </row>
    <row r="236" spans="1:7" ht="17.25">
      <c r="A236" s="39" t="s">
        <v>278</v>
      </c>
      <c r="C236" s="97" t="s">
        <v>1012</v>
      </c>
      <c r="D236" s="161" t="e">
        <f>C236 &amp; CHAR(10) &amp; C238 &amp; CHAR(10) &amp;#REF! &amp; CHAR(10) &amp; C240</f>
        <v>#REF!</v>
      </c>
      <c r="F236" s="97" t="str">
        <f>C236</f>
        <v>2L29-000112-12-P-KIT RACK SYM</v>
      </c>
      <c r="G236" s="162" t="str">
        <f t="shared" si="3"/>
        <v>2L29-000112-12-P-KIT RACK SYM
JJFK25009796-3/4
2026-05</v>
      </c>
    </row>
    <row r="237" spans="1:7">
      <c r="A237" s="39" t="s">
        <v>278</v>
      </c>
      <c r="C237" s="96"/>
      <c r="D237" s="161" t="e">
        <f>C237 &amp; CHAR(10) &amp; C239 &amp; CHAR(10) &amp;#REF! &amp; CHAR(10) &amp; C241</f>
        <v>#REF!</v>
      </c>
      <c r="F237" s="96"/>
      <c r="G237" s="162" t="str">
        <f t="shared" si="3"/>
        <v xml:space="preserve">
2L29-000112-12-P-KIT RACK SYM
035</v>
      </c>
    </row>
    <row r="238" spans="1:7" ht="55.5">
      <c r="A238" s="39" t="s">
        <v>278</v>
      </c>
      <c r="C238" s="98" t="s">
        <v>1984</v>
      </c>
      <c r="D238" s="161" t="e">
        <f>C238 &amp; CHAR(10) &amp; C240 &amp; CHAR(10) &amp;#REF! &amp; CHAR(10) &amp; C242</f>
        <v>#REF!</v>
      </c>
      <c r="F238" s="98" t="str">
        <f>C238</f>
        <v>JJFK25009796-3/4</v>
      </c>
      <c r="G238" s="162" t="str">
        <f t="shared" si="3"/>
        <v xml:space="preserve">JJFK25009796-3/4
2026-05
</v>
      </c>
    </row>
    <row r="239" spans="1:7" ht="24.6" customHeight="1">
      <c r="A239" s="39" t="s">
        <v>278</v>
      </c>
      <c r="D239" s="161" t="e">
        <f>C239 &amp; CHAR(10) &amp; C241 &amp; CHAR(10) &amp;#REF! &amp; CHAR(10) &amp; C243</f>
        <v>#REF!</v>
      </c>
      <c r="G239" s="162" t="str">
        <f t="shared" si="3"/>
        <v xml:space="preserve">
035
JJFK25009796-3/4
2L29-000112-12-P-KIT RACK SYM</v>
      </c>
    </row>
    <row r="240" spans="1:7" ht="24.6" customHeight="1">
      <c r="A240" s="39" t="s">
        <v>632</v>
      </c>
      <c r="C240" s="93" t="s">
        <v>2835</v>
      </c>
      <c r="D240" s="161" t="e">
        <f>C240 &amp; CHAR(10) &amp; C242 &amp; CHAR(10) &amp;#REF! &amp; CHAR(10) &amp; C244</f>
        <v>#REF!</v>
      </c>
      <c r="F240" s="93" t="str">
        <f>C240</f>
        <v>2026-05</v>
      </c>
      <c r="G240" s="162" t="str">
        <f t="shared" si="3"/>
        <v xml:space="preserve">2026-05
</v>
      </c>
    </row>
    <row r="241" spans="1:7" ht="130.9" customHeight="1">
      <c r="A241" s="39" t="s">
        <v>359</v>
      </c>
      <c r="C241" s="94" t="s">
        <v>2100</v>
      </c>
      <c r="D241" s="161" t="e">
        <f>C241 &amp; CHAR(10) &amp; C243 &amp; CHAR(10) &amp;#REF! &amp; CHAR(10) &amp; C245</f>
        <v>#REF!</v>
      </c>
      <c r="E241" s="95"/>
      <c r="F241" s="94" t="str">
        <f>C241</f>
        <v>035</v>
      </c>
      <c r="G241" s="162" t="str">
        <f t="shared" si="3"/>
        <v>035
2L29-000112-12-P-KIT RACK SYM
2026-05
JJFK25009796-4/4</v>
      </c>
    </row>
    <row r="242" spans="1:7">
      <c r="A242" s="39" t="s">
        <v>359</v>
      </c>
      <c r="C242" s="96"/>
      <c r="D242" s="161" t="e">
        <f>C242 &amp; CHAR(10) &amp; C244 &amp; CHAR(10) &amp;#REF! &amp; CHAR(10) &amp; C246</f>
        <v>#REF!</v>
      </c>
      <c r="F242" s="96"/>
      <c r="G242" s="162" t="str">
        <f t="shared" si="3"/>
        <v xml:space="preserve">
035
</v>
      </c>
    </row>
    <row r="243" spans="1:7" ht="17.25">
      <c r="A243" s="39" t="s">
        <v>359</v>
      </c>
      <c r="C243" s="97" t="s">
        <v>991</v>
      </c>
      <c r="D243" s="161" t="e">
        <f>C243 &amp; CHAR(10) &amp; C245 &amp; CHAR(10) &amp;#REF! &amp; CHAR(10) &amp; C247</f>
        <v>#REF!</v>
      </c>
      <c r="F243" s="97" t="str">
        <f>C243</f>
        <v>2L29-000112-12-P-KIT RACK SYM</v>
      </c>
      <c r="G243" s="162" t="str">
        <f t="shared" si="3"/>
        <v xml:space="preserve">2L29-000112-12-P-KIT RACK SYM
JJFK25009796-4/4
</v>
      </c>
    </row>
    <row r="244" spans="1:7">
      <c r="A244" s="39" t="s">
        <v>359</v>
      </c>
      <c r="C244" s="96"/>
      <c r="D244" s="161" t="e">
        <f>C244 &amp; CHAR(10) &amp; C246 &amp; CHAR(10) &amp;#REF! &amp; CHAR(10) &amp; C248</f>
        <v>#REF!</v>
      </c>
      <c r="F244" s="96"/>
      <c r="G244" s="162" t="str">
        <f t="shared" si="3"/>
        <v xml:space="preserve">
2L29-000112-12-P-KIT RACK SYM
2026-05</v>
      </c>
    </row>
    <row r="245" spans="1:7" ht="55.5">
      <c r="A245" s="39" t="s">
        <v>359</v>
      </c>
      <c r="C245" s="98" t="s">
        <v>1985</v>
      </c>
      <c r="D245" s="161" t="e">
        <f>C245 &amp; CHAR(10) &amp; C247 &amp; CHAR(10) &amp;#REF! &amp; CHAR(10) &amp; C249</f>
        <v>#REF!</v>
      </c>
      <c r="F245" s="98" t="str">
        <f>C245</f>
        <v>JJFK25009796-4/4</v>
      </c>
      <c r="G245" s="162" t="str">
        <f t="shared" si="3"/>
        <v>JJFK25009796-4/4
036</v>
      </c>
    </row>
    <row r="246" spans="1:7" ht="24" customHeight="1">
      <c r="A246" s="39" t="s">
        <v>359</v>
      </c>
      <c r="D246" s="161" t="e">
        <f>C246 &amp; CHAR(10) &amp; C248 &amp; CHAR(10) &amp;#REF! &amp; CHAR(10) &amp; C250</f>
        <v>#REF!</v>
      </c>
      <c r="G246" s="162" t="str">
        <f t="shared" si="3"/>
        <v xml:space="preserve">
2026-05
JJFK25009796-4/4
</v>
      </c>
    </row>
    <row r="247" spans="1:7">
      <c r="A247" s="39" t="s">
        <v>359</v>
      </c>
      <c r="D247" s="161" t="e">
        <f>C247 &amp; CHAR(10) &amp; C249 &amp; CHAR(10) &amp;#REF! &amp; CHAR(10) &amp; C251</f>
        <v>#REF!</v>
      </c>
      <c r="G247" s="162" t="str">
        <f t="shared" si="3"/>
        <v xml:space="preserve">
036
5U80-000140-11 Rev C P-KIT TOP PHT</v>
      </c>
    </row>
    <row r="248" spans="1:7" ht="25.15" customHeight="1">
      <c r="A248" s="39" t="s">
        <v>359</v>
      </c>
      <c r="C248" s="93" t="s">
        <v>2835</v>
      </c>
      <c r="D248" s="161" t="e">
        <f>C248 &amp; CHAR(10) &amp; C250 &amp; CHAR(10) &amp;#REF! &amp; CHAR(10) &amp; C252</f>
        <v>#REF!</v>
      </c>
      <c r="F248" s="93" t="str">
        <f>C248</f>
        <v>2026-05</v>
      </c>
      <c r="G248" s="162" t="str">
        <f t="shared" si="3"/>
        <v xml:space="preserve">2026-05
</v>
      </c>
    </row>
    <row r="249" spans="1:7" ht="130.9" customHeight="1">
      <c r="A249" s="39" t="s">
        <v>359</v>
      </c>
      <c r="C249" s="94" t="s">
        <v>2101</v>
      </c>
      <c r="D249" s="161" t="e">
        <f>C249 &amp; CHAR(10) &amp; C251 &amp; CHAR(10) &amp;#REF! &amp; CHAR(10) &amp; C253</f>
        <v>#REF!</v>
      </c>
      <c r="F249" s="94" t="str">
        <f>C249</f>
        <v>036</v>
      </c>
      <c r="G249" s="162" t="str">
        <f t="shared" si="3"/>
        <v>036
5U80-000140-11 Rev C P-KIT TOP PHT
2026-05
JJFK25008699</v>
      </c>
    </row>
    <row r="250" spans="1:7">
      <c r="A250" s="39" t="s">
        <v>359</v>
      </c>
      <c r="C250" s="96"/>
      <c r="D250" s="161" t="e">
        <f>C250 &amp; CHAR(10) &amp; C252 &amp; CHAR(10) &amp;#REF! &amp; CHAR(10) &amp; C254</f>
        <v>#REF!</v>
      </c>
      <c r="F250" s="96"/>
      <c r="G250" s="162" t="str">
        <f t="shared" si="3"/>
        <v xml:space="preserve">
036
2026-05</v>
      </c>
    </row>
    <row r="251" spans="1:7" ht="17.25">
      <c r="A251" s="39" t="s">
        <v>359</v>
      </c>
      <c r="C251" s="97" t="s">
        <v>771</v>
      </c>
      <c r="D251" s="161" t="e">
        <f>C251 &amp; CHAR(10) &amp; C253 &amp; CHAR(10) &amp;#REF! &amp; CHAR(10) &amp; C255</f>
        <v>#REF!</v>
      </c>
      <c r="F251" s="97" t="str">
        <f>C251</f>
        <v>5U80-000140-11 Rev C P-KIT TOP PHT</v>
      </c>
      <c r="G251" s="162" t="str">
        <f t="shared" si="3"/>
        <v>5U80-000140-11 Rev C P-KIT TOP PHT
JJFK25008699
037</v>
      </c>
    </row>
    <row r="252" spans="1:7">
      <c r="A252" s="39" t="s">
        <v>359</v>
      </c>
      <c r="C252" s="96"/>
      <c r="D252" s="161" t="e">
        <f>C252 &amp; CHAR(10) &amp; C254 &amp; CHAR(10) &amp;#REF! &amp; CHAR(10) &amp; C256</f>
        <v>#REF!</v>
      </c>
      <c r="F252" s="96"/>
      <c r="G252" s="162" t="str">
        <f t="shared" si="3"/>
        <v xml:space="preserve">
2026-05
5U80-000140-11 Rev C P-KIT TOP PHT
</v>
      </c>
    </row>
    <row r="253" spans="1:7" ht="55.5">
      <c r="A253" s="39" t="s">
        <v>359</v>
      </c>
      <c r="C253" s="98" t="s">
        <v>2102</v>
      </c>
      <c r="D253" s="161" t="e">
        <f>C253 &amp; CHAR(10) &amp; C255 &amp; CHAR(10) &amp;#REF! &amp; CHAR(10) &amp; C257</f>
        <v>#REF!</v>
      </c>
      <c r="F253" s="98" t="str">
        <f>C253</f>
        <v>JJFK25008699</v>
      </c>
      <c r="G253" s="162" t="str">
        <f t="shared" si="3"/>
        <v>JJFK25008699
037
CX80-002447-11-P-KIT FRAME,AECAPC CONT</v>
      </c>
    </row>
    <row r="254" spans="1:7" ht="24.6" customHeight="1">
      <c r="A254" s="39" t="s">
        <v>635</v>
      </c>
      <c r="C254" s="93" t="s">
        <v>2835</v>
      </c>
      <c r="D254" s="161" t="e">
        <f>C254 &amp; CHAR(10) &amp; C256 &amp; CHAR(10) &amp;#REF! &amp; CHAR(10) &amp; C258</f>
        <v>#REF!</v>
      </c>
      <c r="F254" s="93" t="str">
        <f>C254</f>
        <v>2026-05</v>
      </c>
      <c r="G254" s="162" t="str">
        <f t="shared" si="3"/>
        <v xml:space="preserve">2026-05
JJFK25008699
</v>
      </c>
    </row>
    <row r="255" spans="1:7" ht="130.9" customHeight="1">
      <c r="A255" s="39" t="s">
        <v>360</v>
      </c>
      <c r="C255" s="94" t="s">
        <v>2261</v>
      </c>
      <c r="D255" s="161" t="e">
        <f>C255 &amp; CHAR(10) &amp; C257 &amp; CHAR(10) &amp;#REF! &amp; CHAR(10) &amp; C259</f>
        <v>#REF!</v>
      </c>
      <c r="E255" s="95"/>
      <c r="F255" s="94" t="str">
        <f>C255</f>
        <v>037</v>
      </c>
      <c r="G255" s="162" t="str">
        <f t="shared" si="3"/>
        <v>037
CX80-002447-11-P-KIT FRAME,AECAPC CONT
2026-05
JJFK25010307-1/2</v>
      </c>
    </row>
    <row r="256" spans="1:7">
      <c r="A256" s="39" t="s">
        <v>360</v>
      </c>
      <c r="C256" s="96"/>
      <c r="D256" s="161" t="e">
        <f>C256 &amp; CHAR(10) &amp; C258 &amp; CHAR(10) &amp;#REF! &amp; CHAR(10) &amp; C260</f>
        <v>#REF!</v>
      </c>
      <c r="F256" s="96"/>
      <c r="G256" s="162" t="str">
        <f t="shared" si="3"/>
        <v xml:space="preserve">
037
</v>
      </c>
    </row>
    <row r="257" spans="1:7" ht="17.25">
      <c r="A257" s="39" t="s">
        <v>360</v>
      </c>
      <c r="C257" s="97" t="s">
        <v>1926</v>
      </c>
      <c r="D257" s="161" t="e">
        <f>C257 &amp; CHAR(10) &amp; C259 &amp; CHAR(10) &amp;#REF! &amp; CHAR(10) &amp; C261</f>
        <v>#REF!</v>
      </c>
      <c r="F257" s="97" t="str">
        <f>C257</f>
        <v>CX80-002447-11-P-KIT FRAME,AECAPC CONT</v>
      </c>
      <c r="G257" s="162" t="str">
        <f t="shared" si="3"/>
        <v xml:space="preserve">CX80-002447-11-P-KIT FRAME,AECAPC CONT
JJFK25010307-1/2
</v>
      </c>
    </row>
    <row r="258" spans="1:7">
      <c r="A258" s="39" t="s">
        <v>360</v>
      </c>
      <c r="C258" s="96"/>
      <c r="D258" s="161" t="e">
        <f>C258 &amp; CHAR(10) &amp; C260 &amp; CHAR(10) &amp;#REF! &amp; CHAR(10) &amp; C262</f>
        <v>#REF!</v>
      </c>
      <c r="F258" s="96"/>
      <c r="G258" s="162" t="str">
        <f t="shared" si="3"/>
        <v xml:space="preserve">
CX80-002447-11-P-KIT FRAME,AECAPC CONT
2026-05</v>
      </c>
    </row>
    <row r="259" spans="1:7" ht="55.5">
      <c r="A259" s="39" t="s">
        <v>360</v>
      </c>
      <c r="C259" s="98" t="s">
        <v>2259</v>
      </c>
      <c r="D259" s="161" t="e">
        <f>C259 &amp; CHAR(10) &amp; C261 &amp; CHAR(10) &amp;#REF! &amp; CHAR(10) &amp; C263</f>
        <v>#REF!</v>
      </c>
      <c r="F259" s="98" t="str">
        <f>C259</f>
        <v>JJFK25010307-1/2</v>
      </c>
      <c r="G259" s="162" t="str">
        <f t="shared" ref="G259:G322" si="4">F259 &amp; CHAR(10) &amp; F261 &amp; CHAR(10) &amp; F258 &amp; CHAR(10) &amp; F263</f>
        <v>JJFK25010307-1/2
038</v>
      </c>
    </row>
    <row r="260" spans="1:7" ht="24" customHeight="1">
      <c r="A260" s="39" t="s">
        <v>360</v>
      </c>
      <c r="D260" s="161" t="e">
        <f>C260 &amp; CHAR(10) &amp; C262 &amp; CHAR(10) &amp;#REF! &amp; CHAR(10) &amp; C264</f>
        <v>#REF!</v>
      </c>
      <c r="G260" s="162" t="str">
        <f t="shared" si="4"/>
        <v xml:space="preserve">
2026-05
JJFK25010307-1/2
</v>
      </c>
    </row>
    <row r="261" spans="1:7">
      <c r="A261" s="39" t="s">
        <v>360</v>
      </c>
      <c r="D261" s="161" t="e">
        <f>C261 &amp; CHAR(10) &amp; C263 &amp; CHAR(10) &amp;#REF! &amp; CHAR(10) &amp; C265</f>
        <v>#REF!</v>
      </c>
      <c r="G261" s="162" t="str">
        <f t="shared" si="4"/>
        <v xml:space="preserve">
038
CX80-002447-11-P-KIT FRAME,AECAPC CONT</v>
      </c>
    </row>
    <row r="262" spans="1:7" ht="25.15" customHeight="1">
      <c r="A262" s="39" t="s">
        <v>360</v>
      </c>
      <c r="C262" s="93" t="s">
        <v>2835</v>
      </c>
      <c r="D262" s="161" t="e">
        <f>C262 &amp; CHAR(10) &amp; C264 &amp; CHAR(10) &amp;#REF! &amp; CHAR(10) &amp; C266</f>
        <v>#REF!</v>
      </c>
      <c r="F262" s="93" t="str">
        <f>C262</f>
        <v>2026-05</v>
      </c>
      <c r="G262" s="162" t="str">
        <f t="shared" si="4"/>
        <v xml:space="preserve">2026-05
</v>
      </c>
    </row>
    <row r="263" spans="1:7" ht="130.9" customHeight="1">
      <c r="A263" s="39" t="s">
        <v>360</v>
      </c>
      <c r="C263" s="94" t="s">
        <v>2262</v>
      </c>
      <c r="D263" s="161" t="e">
        <f>C263 &amp; CHAR(10) &amp; C265 &amp; CHAR(10) &amp;#REF! &amp; CHAR(10) &amp; C267</f>
        <v>#REF!</v>
      </c>
      <c r="F263" s="94" t="str">
        <f>C263</f>
        <v>038</v>
      </c>
      <c r="G263" s="162" t="str">
        <f t="shared" si="4"/>
        <v>038
CX80-002447-11-P-KIT FRAME,AECAPC CONT
2026-05
JJFK25010307-2/2</v>
      </c>
    </row>
    <row r="264" spans="1:7">
      <c r="A264" s="39" t="s">
        <v>360</v>
      </c>
      <c r="C264" s="96"/>
      <c r="D264" s="161" t="e">
        <f>C264 &amp; CHAR(10) &amp; C266 &amp; CHAR(10) &amp;#REF! &amp; CHAR(10) &amp; C268</f>
        <v>#REF!</v>
      </c>
      <c r="F264" s="96"/>
      <c r="G264" s="162" t="str">
        <f t="shared" si="4"/>
        <v xml:space="preserve">
038
2026-05</v>
      </c>
    </row>
    <row r="265" spans="1:7" ht="17.25">
      <c r="A265" s="39" t="s">
        <v>360</v>
      </c>
      <c r="C265" s="97" t="s">
        <v>1922</v>
      </c>
      <c r="D265" s="161" t="e">
        <f>C265 &amp; CHAR(10) &amp; C267 &amp; CHAR(10) &amp;#REF! &amp; CHAR(10) &amp; C269</f>
        <v>#REF!</v>
      </c>
      <c r="F265" s="97" t="str">
        <f>C265</f>
        <v>CX80-002447-11-P-KIT FRAME,AECAPC CONT</v>
      </c>
      <c r="G265" s="162" t="str">
        <f t="shared" si="4"/>
        <v>CX80-002447-11-P-KIT FRAME,AECAPC CONT
JJFK25010307-2/2
039</v>
      </c>
    </row>
    <row r="266" spans="1:7">
      <c r="A266" s="39" t="s">
        <v>360</v>
      </c>
      <c r="C266" s="96"/>
      <c r="D266" s="161" t="e">
        <f>C266 &amp; CHAR(10) &amp; C268 &amp; CHAR(10) &amp;#REF! &amp; CHAR(10) &amp; C270</f>
        <v>#REF!</v>
      </c>
      <c r="F266" s="96"/>
      <c r="G266" s="162" t="str">
        <f t="shared" si="4"/>
        <v xml:space="preserve">
2026-05
CX80-002447-11-P-KIT FRAME,AECAPC CONT
</v>
      </c>
    </row>
    <row r="267" spans="1:7" ht="55.5">
      <c r="A267" s="39" t="s">
        <v>360</v>
      </c>
      <c r="C267" s="98" t="s">
        <v>2260</v>
      </c>
      <c r="D267" s="161" t="e">
        <f>C267 &amp; CHAR(10) &amp; C269 &amp; CHAR(10) &amp;#REF! &amp; CHAR(10) &amp; C271</f>
        <v>#REF!</v>
      </c>
      <c r="F267" s="98" t="str">
        <f>C267</f>
        <v>JJFK25010307-2/2</v>
      </c>
      <c r="G267" s="162" t="str">
        <f t="shared" si="4"/>
        <v>JJFK25010307-2/2
039
CX80-002447-11-P-KIT FRAME,AECAPC CONT</v>
      </c>
    </row>
    <row r="268" spans="1:7" ht="24.6" customHeight="1">
      <c r="A268" s="39" t="s">
        <v>648</v>
      </c>
      <c r="C268" s="93" t="s">
        <v>2835</v>
      </c>
      <c r="D268" s="161" t="e">
        <f>C268 &amp; CHAR(10) &amp; C270 &amp; CHAR(10) &amp;#REF! &amp; CHAR(10) &amp; C272</f>
        <v>#REF!</v>
      </c>
      <c r="F268" s="93" t="str">
        <f>C268</f>
        <v>2026-05</v>
      </c>
      <c r="G268" s="162" t="str">
        <f t="shared" si="4"/>
        <v xml:space="preserve">2026-05
JJFK25010307-2/2
</v>
      </c>
    </row>
    <row r="269" spans="1:7" ht="130.9" customHeight="1">
      <c r="A269" s="39" t="s">
        <v>647</v>
      </c>
      <c r="C269" s="94" t="s">
        <v>2263</v>
      </c>
      <c r="D269" s="161" t="e">
        <f>C269 &amp; CHAR(10) &amp; C271 &amp; CHAR(10) &amp;#REF! &amp; CHAR(10) &amp; C273</f>
        <v>#REF!</v>
      </c>
      <c r="E269" s="95"/>
      <c r="F269" s="94" t="str">
        <f>C269</f>
        <v>039</v>
      </c>
      <c r="G269" s="162" t="str">
        <f t="shared" si="4"/>
        <v>039
CX80-002447-11-P-KIT FRAME,AECAPC CONT
2026-05
JJFK25010335</v>
      </c>
    </row>
    <row r="270" spans="1:7">
      <c r="A270" s="39" t="s">
        <v>647</v>
      </c>
      <c r="C270" s="96"/>
      <c r="D270" s="161" t="e">
        <f>C270 &amp; CHAR(10) &amp; C272 &amp; CHAR(10) &amp;#REF! &amp; CHAR(10) &amp; C274</f>
        <v>#REF!</v>
      </c>
      <c r="F270" s="96"/>
      <c r="G270" s="162" t="str">
        <f t="shared" si="4"/>
        <v xml:space="preserve">
039
</v>
      </c>
    </row>
    <row r="271" spans="1:7" ht="17.25">
      <c r="A271" s="39" t="s">
        <v>647</v>
      </c>
      <c r="C271" s="97" t="s">
        <v>1922</v>
      </c>
      <c r="D271" s="161" t="e">
        <f>C271 &amp; CHAR(10) &amp; C273 &amp; CHAR(10) &amp;#REF! &amp; CHAR(10) &amp; C275</f>
        <v>#REF!</v>
      </c>
      <c r="F271" s="97" t="str">
        <f>C271</f>
        <v>CX80-002447-11-P-KIT FRAME,AECAPC CONT</v>
      </c>
      <c r="G271" s="162" t="str">
        <f t="shared" si="4"/>
        <v xml:space="preserve">CX80-002447-11-P-KIT FRAME,AECAPC CONT
JJFK25010335
</v>
      </c>
    </row>
    <row r="272" spans="1:7">
      <c r="A272" s="39" t="s">
        <v>647</v>
      </c>
      <c r="C272" s="96"/>
      <c r="D272" s="161" t="e">
        <f>C272 &amp; CHAR(10) &amp; C274 &amp; CHAR(10) &amp;#REF! &amp; CHAR(10) &amp; C276</f>
        <v>#REF!</v>
      </c>
      <c r="F272" s="96"/>
      <c r="G272" s="162" t="str">
        <f t="shared" si="4"/>
        <v xml:space="preserve">
CX80-002447-11-P-KIT FRAME,AECAPC CONT
2026-05</v>
      </c>
    </row>
    <row r="273" spans="1:7" ht="55.5">
      <c r="A273" s="39" t="s">
        <v>647</v>
      </c>
      <c r="C273" s="98" t="s">
        <v>2265</v>
      </c>
      <c r="D273" s="161" t="e">
        <f>C273 &amp; CHAR(10) &amp; C275 &amp; CHAR(10) &amp;#REF! &amp; CHAR(10) &amp; C277</f>
        <v>#REF!</v>
      </c>
      <c r="F273" s="98" t="str">
        <f>C273</f>
        <v>JJFK25010335</v>
      </c>
      <c r="G273" s="162" t="str">
        <f t="shared" si="4"/>
        <v>JJFK25010335
040</v>
      </c>
    </row>
    <row r="274" spans="1:7" ht="24" customHeight="1">
      <c r="A274" s="39" t="s">
        <v>647</v>
      </c>
      <c r="D274" s="161" t="e">
        <f>C274 &amp; CHAR(10) &amp; C276 &amp; CHAR(10) &amp;#REF! &amp; CHAR(10) &amp; C278</f>
        <v>#REF!</v>
      </c>
      <c r="G274" s="162" t="str">
        <f t="shared" si="4"/>
        <v xml:space="preserve">
2026-05
JJFK25010335
</v>
      </c>
    </row>
    <row r="275" spans="1:7">
      <c r="A275" s="39" t="s">
        <v>647</v>
      </c>
      <c r="D275" s="161" t="e">
        <f>C275 &amp; CHAR(10) &amp; C277 &amp; CHAR(10) &amp;#REF! &amp; CHAR(10) &amp; C279</f>
        <v>#REF!</v>
      </c>
      <c r="G275" s="162" t="str">
        <f t="shared" si="4"/>
        <v xml:space="preserve">
040
5U80-000082-11-P-KIT FRAME STEP PM CS45</v>
      </c>
    </row>
    <row r="276" spans="1:7" ht="25.15" customHeight="1">
      <c r="A276" s="39" t="s">
        <v>647</v>
      </c>
      <c r="C276" s="93" t="s">
        <v>2835</v>
      </c>
      <c r="D276" s="161" t="e">
        <f>C276 &amp; CHAR(10) &amp; C278 &amp; CHAR(10) &amp;#REF! &amp; CHAR(10) &amp; C280</f>
        <v>#REF!</v>
      </c>
      <c r="F276" s="93" t="str">
        <f>C276</f>
        <v>2026-05</v>
      </c>
      <c r="G276" s="162" t="str">
        <f t="shared" si="4"/>
        <v xml:space="preserve">2026-05
</v>
      </c>
    </row>
    <row r="277" spans="1:7" ht="130.9" customHeight="1">
      <c r="A277" s="39" t="s">
        <v>647</v>
      </c>
      <c r="C277" s="94" t="s">
        <v>2264</v>
      </c>
      <c r="D277" s="161" t="e">
        <f>C277 &amp; CHAR(10) &amp; C279 &amp; CHAR(10) &amp;#REF! &amp; CHAR(10) &amp; C281</f>
        <v>#REF!</v>
      </c>
      <c r="F277" s="94" t="str">
        <f>C277</f>
        <v>040</v>
      </c>
      <c r="G277" s="162" t="str">
        <f t="shared" si="4"/>
        <v>040
5U80-000082-11-P-KIT FRAME STEP PM CS45
2026-05
JJFK25010488</v>
      </c>
    </row>
    <row r="278" spans="1:7">
      <c r="A278" s="39" t="s">
        <v>647</v>
      </c>
      <c r="C278" s="96"/>
      <c r="D278" s="161" t="e">
        <f>C278 &amp; CHAR(10) &amp; C280 &amp; CHAR(10) &amp;#REF! &amp; CHAR(10) &amp; C282</f>
        <v>#REF!</v>
      </c>
      <c r="F278" s="96"/>
      <c r="G278" s="162" t="str">
        <f t="shared" si="4"/>
        <v xml:space="preserve">
040
2026-05</v>
      </c>
    </row>
    <row r="279" spans="1:7" ht="17.25">
      <c r="A279" s="39" t="s">
        <v>647</v>
      </c>
      <c r="C279" s="97" t="s">
        <v>946</v>
      </c>
      <c r="D279" s="161" t="e">
        <f>C279 &amp; CHAR(10) &amp; C281 &amp; CHAR(10) &amp;#REF! &amp; CHAR(10) &amp; C283</f>
        <v>#REF!</v>
      </c>
      <c r="F279" s="97" t="str">
        <f>C279</f>
        <v>5U80-000082-11-P-KIT FRAME STEP PM CS45</v>
      </c>
      <c r="G279" s="162" t="str">
        <f t="shared" si="4"/>
        <v>5U80-000082-11-P-KIT FRAME STEP PM CS45
JJFK25010488
041</v>
      </c>
    </row>
    <row r="280" spans="1:7">
      <c r="A280" s="39" t="s">
        <v>647</v>
      </c>
      <c r="C280" s="96"/>
      <c r="D280" s="161" t="e">
        <f>C280 &amp; CHAR(10) &amp; C282 &amp; CHAR(10) &amp;#REF! &amp; CHAR(10) &amp; C284</f>
        <v>#REF!</v>
      </c>
      <c r="F280" s="96"/>
      <c r="G280" s="162" t="str">
        <f t="shared" si="4"/>
        <v xml:space="preserve">
2026-05
5U80-000082-11-P-KIT FRAME STEP PM CS45
</v>
      </c>
    </row>
    <row r="281" spans="1:7" ht="55.5">
      <c r="A281" s="39" t="s">
        <v>647</v>
      </c>
      <c r="C281" s="98" t="s">
        <v>2266</v>
      </c>
      <c r="D281" s="161" t="e">
        <f>C281 &amp; CHAR(10) &amp; C283 &amp; CHAR(10) &amp;#REF! &amp; CHAR(10) &amp; C285</f>
        <v>#REF!</v>
      </c>
      <c r="F281" s="98" t="str">
        <f>C281</f>
        <v>JJFK25010488</v>
      </c>
      <c r="G281" s="162" t="str">
        <f t="shared" si="4"/>
        <v>JJFK25010488
041
5U80-000082-11-P-KIT FRAME STEP PM CS45</v>
      </c>
    </row>
    <row r="282" spans="1:7" ht="24.6" customHeight="1">
      <c r="A282" s="39" t="s">
        <v>650</v>
      </c>
      <c r="C282" s="93" t="s">
        <v>2835</v>
      </c>
      <c r="D282" s="161" t="e">
        <f>C282 &amp; CHAR(10) &amp; C284 &amp; CHAR(10) &amp;#REF! &amp; CHAR(10) &amp; C286</f>
        <v>#REF!</v>
      </c>
      <c r="F282" s="93" t="str">
        <f>C282</f>
        <v>2026-05</v>
      </c>
      <c r="G282" s="162" t="str">
        <f t="shared" si="4"/>
        <v xml:space="preserve">2026-05
JJFK25010488
</v>
      </c>
    </row>
    <row r="283" spans="1:7" ht="130.9" customHeight="1">
      <c r="A283" s="39" t="s">
        <v>649</v>
      </c>
      <c r="C283" s="94" t="s">
        <v>2267</v>
      </c>
      <c r="D283" s="161" t="e">
        <f>C283 &amp; CHAR(10) &amp; C285 &amp; CHAR(10) &amp;#REF! &amp; CHAR(10) &amp; C287</f>
        <v>#REF!</v>
      </c>
      <c r="E283" s="95"/>
      <c r="F283" s="94" t="str">
        <f>C283</f>
        <v>041</v>
      </c>
      <c r="G283" s="162" t="str">
        <f t="shared" si="4"/>
        <v>041
5U80-000082-11-P-KIT FRAME STEP PM CS45
2026-05
JJFK25010487-1/5</v>
      </c>
    </row>
    <row r="284" spans="1:7">
      <c r="A284" s="39" t="s">
        <v>649</v>
      </c>
      <c r="C284" s="96"/>
      <c r="D284" s="161" t="e">
        <f>C284 &amp; CHAR(10) &amp; C286 &amp; CHAR(10) &amp;#REF! &amp; CHAR(10) &amp; C288</f>
        <v>#REF!</v>
      </c>
      <c r="F284" s="96"/>
      <c r="G284" s="162" t="str">
        <f t="shared" si="4"/>
        <v xml:space="preserve">
041
</v>
      </c>
    </row>
    <row r="285" spans="1:7" ht="17.25">
      <c r="A285" s="39" t="s">
        <v>649</v>
      </c>
      <c r="C285" s="97" t="s">
        <v>946</v>
      </c>
      <c r="D285" s="161" t="e">
        <f>C285 &amp; CHAR(10) &amp; C287 &amp; CHAR(10) &amp;#REF! &amp; CHAR(10) &amp; C289</f>
        <v>#REF!</v>
      </c>
      <c r="F285" s="97" t="str">
        <f>C285</f>
        <v>5U80-000082-11-P-KIT FRAME STEP PM CS45</v>
      </c>
      <c r="G285" s="162" t="str">
        <f t="shared" si="4"/>
        <v xml:space="preserve">5U80-000082-11-P-KIT FRAME STEP PM CS45
JJFK25010487-1/5
</v>
      </c>
    </row>
    <row r="286" spans="1:7">
      <c r="A286" s="39" t="s">
        <v>649</v>
      </c>
      <c r="C286" s="96"/>
      <c r="D286" s="161" t="e">
        <f>C286 &amp; CHAR(10) &amp; C288 &amp; CHAR(10) &amp;#REF! &amp; CHAR(10) &amp; C290</f>
        <v>#REF!</v>
      </c>
      <c r="F286" s="96"/>
      <c r="G286" s="162" t="str">
        <f t="shared" si="4"/>
        <v xml:space="preserve">
5U80-000082-11-P-KIT FRAME STEP PM CS45
2026-05</v>
      </c>
    </row>
    <row r="287" spans="1:7" ht="55.5">
      <c r="A287" s="39" t="s">
        <v>649</v>
      </c>
      <c r="C287" s="98" t="s">
        <v>2268</v>
      </c>
      <c r="D287" s="161" t="e">
        <f>C287 &amp; CHAR(10) &amp; C289 &amp; CHAR(10) &amp;#REF! &amp; CHAR(10) &amp; C291</f>
        <v>#REF!</v>
      </c>
      <c r="F287" s="98" t="str">
        <f>C287</f>
        <v>JJFK25010487-1/5</v>
      </c>
      <c r="G287" s="162" t="str">
        <f t="shared" si="4"/>
        <v>JJFK25010487-1/5
042</v>
      </c>
    </row>
    <row r="288" spans="1:7" ht="24" customHeight="1">
      <c r="A288" s="39" t="s">
        <v>649</v>
      </c>
      <c r="D288" s="161" t="e">
        <f>C288 &amp; CHAR(10) &amp; C290 &amp; CHAR(10) &amp;#REF! &amp; CHAR(10) &amp; C292</f>
        <v>#REF!</v>
      </c>
      <c r="G288" s="162" t="str">
        <f t="shared" si="4"/>
        <v xml:space="preserve">
2026-05
JJFK25010487-1/5
</v>
      </c>
    </row>
    <row r="289" spans="1:7">
      <c r="A289" s="39" t="s">
        <v>649</v>
      </c>
      <c r="D289" s="161" t="e">
        <f>C289 &amp; CHAR(10) &amp; C291 &amp; CHAR(10) &amp;#REF! &amp; CHAR(10) &amp; C293</f>
        <v>#REF!</v>
      </c>
      <c r="G289" s="162" t="str">
        <f t="shared" si="4"/>
        <v xml:space="preserve">
042
5U80-000082-11-P-KIT FRAME STEP PM CS45</v>
      </c>
    </row>
    <row r="290" spans="1:7" ht="25.15" customHeight="1">
      <c r="A290" s="39" t="s">
        <v>649</v>
      </c>
      <c r="C290" s="93" t="s">
        <v>2835</v>
      </c>
      <c r="D290" s="161" t="e">
        <f>C290 &amp; CHAR(10) &amp; C292 &amp; CHAR(10) &amp;#REF! &amp; CHAR(10) &amp; C294</f>
        <v>#REF!</v>
      </c>
      <c r="F290" s="93" t="str">
        <f>C290</f>
        <v>2026-05</v>
      </c>
      <c r="G290" s="162" t="str">
        <f t="shared" si="4"/>
        <v xml:space="preserve">2026-05
</v>
      </c>
    </row>
    <row r="291" spans="1:7" ht="130.9" customHeight="1">
      <c r="A291" s="39" t="s">
        <v>649</v>
      </c>
      <c r="C291" s="94" t="s">
        <v>2270</v>
      </c>
      <c r="D291" s="161" t="e">
        <f>C291 &amp; CHAR(10) &amp; C293 &amp; CHAR(10) &amp;#REF! &amp; CHAR(10) &amp; C295</f>
        <v>#REF!</v>
      </c>
      <c r="F291" s="94" t="str">
        <f>C291</f>
        <v>042</v>
      </c>
      <c r="G291" s="162" t="str">
        <f t="shared" si="4"/>
        <v>042
5U80-000082-11-P-KIT FRAME STEP PM CS45
2026-05
JJFK25010487-2/5</v>
      </c>
    </row>
    <row r="292" spans="1:7">
      <c r="A292" s="39" t="s">
        <v>649</v>
      </c>
      <c r="C292" s="96"/>
      <c r="D292" s="161" t="e">
        <f>C292 &amp; CHAR(10) &amp; C294 &amp; CHAR(10) &amp;#REF! &amp; CHAR(10) &amp; C296</f>
        <v>#REF!</v>
      </c>
      <c r="F292" s="96"/>
      <c r="G292" s="162" t="str">
        <f t="shared" si="4"/>
        <v xml:space="preserve">
042
2026-05</v>
      </c>
    </row>
    <row r="293" spans="1:7" ht="17.25">
      <c r="A293" s="39" t="s">
        <v>649</v>
      </c>
      <c r="C293" s="97" t="s">
        <v>919</v>
      </c>
      <c r="D293" s="161" t="e">
        <f>C293 &amp; CHAR(10) &amp; C295 &amp; CHAR(10) &amp;#REF! &amp; CHAR(10) &amp; C297</f>
        <v>#REF!</v>
      </c>
      <c r="F293" s="97" t="str">
        <f>C293</f>
        <v>5U80-000082-11-P-KIT FRAME STEP PM CS45</v>
      </c>
      <c r="G293" s="162" t="str">
        <f t="shared" si="4"/>
        <v>5U80-000082-11-P-KIT FRAME STEP PM CS45
JJFK25010487-2/5
043</v>
      </c>
    </row>
    <row r="294" spans="1:7">
      <c r="A294" s="39" t="s">
        <v>649</v>
      </c>
      <c r="C294" s="96"/>
      <c r="D294" s="161" t="e">
        <f>C294 &amp; CHAR(10) &amp; C296 &amp; CHAR(10) &amp;#REF! &amp; CHAR(10) &amp; C298</f>
        <v>#REF!</v>
      </c>
      <c r="F294" s="96"/>
      <c r="G294" s="162" t="str">
        <f t="shared" si="4"/>
        <v xml:space="preserve">
2026-05
5U80-000082-11-P-KIT FRAME STEP PM CS45
</v>
      </c>
    </row>
    <row r="295" spans="1:7" ht="55.5">
      <c r="A295" s="39" t="s">
        <v>649</v>
      </c>
      <c r="C295" s="98" t="s">
        <v>2269</v>
      </c>
      <c r="D295" s="161" t="e">
        <f>C295 &amp; CHAR(10) &amp; C297 &amp; CHAR(10) &amp;#REF! &amp; CHAR(10) &amp; C299</f>
        <v>#REF!</v>
      </c>
      <c r="F295" s="98" t="str">
        <f>C295</f>
        <v>JJFK25010487-2/5</v>
      </c>
      <c r="G295" s="162" t="str">
        <f t="shared" si="4"/>
        <v>JJFK25010487-2/5
043
5U80-000082-11-P-KIT FRAME STEP PM CS45</v>
      </c>
    </row>
    <row r="296" spans="1:7" ht="24.6" customHeight="1">
      <c r="A296" s="39" t="s">
        <v>652</v>
      </c>
      <c r="C296" s="93" t="s">
        <v>2835</v>
      </c>
      <c r="D296" s="161" t="e">
        <f>C296 &amp; CHAR(10) &amp; C298 &amp; CHAR(10) &amp;#REF! &amp; CHAR(10) &amp; C300</f>
        <v>#REF!</v>
      </c>
      <c r="F296" s="93" t="str">
        <f>C296</f>
        <v>2026-05</v>
      </c>
      <c r="G296" s="162" t="str">
        <f t="shared" si="4"/>
        <v xml:space="preserve">2026-05
JJFK25010487-2/5
</v>
      </c>
    </row>
    <row r="297" spans="1:7" ht="130.9" customHeight="1">
      <c r="A297" s="39" t="s">
        <v>651</v>
      </c>
      <c r="C297" s="94" t="s">
        <v>2271</v>
      </c>
      <c r="D297" s="161" t="e">
        <f>C297 &amp; CHAR(10) &amp; C299 &amp; CHAR(10) &amp;#REF! &amp; CHAR(10) &amp; C301</f>
        <v>#REF!</v>
      </c>
      <c r="E297" s="95"/>
      <c r="F297" s="94" t="str">
        <f>C297</f>
        <v>043</v>
      </c>
      <c r="G297" s="162" t="str">
        <f t="shared" si="4"/>
        <v>043
5U80-000082-11-P-KIT FRAME STEP PM CS45
2026-05
JJFK25010487-3/5</v>
      </c>
    </row>
    <row r="298" spans="1:7">
      <c r="A298" s="39" t="s">
        <v>651</v>
      </c>
      <c r="C298" s="96"/>
      <c r="D298" s="161" t="e">
        <f>C298 &amp; CHAR(10) &amp; C300 &amp; CHAR(10) &amp;#REF! &amp; CHAR(10) &amp; C302</f>
        <v>#REF!</v>
      </c>
      <c r="F298" s="96"/>
      <c r="G298" s="162" t="str">
        <f t="shared" si="4"/>
        <v xml:space="preserve">
043
</v>
      </c>
    </row>
    <row r="299" spans="1:7" ht="17.25">
      <c r="A299" s="39" t="s">
        <v>651</v>
      </c>
      <c r="C299" s="97" t="s">
        <v>919</v>
      </c>
      <c r="D299" s="161" t="e">
        <f>C299 &amp; CHAR(10) &amp; C301 &amp; CHAR(10) &amp;#REF! &amp; CHAR(10) &amp; C303</f>
        <v>#REF!</v>
      </c>
      <c r="F299" s="97" t="str">
        <f>C299</f>
        <v>5U80-000082-11-P-KIT FRAME STEP PM CS45</v>
      </c>
      <c r="G299" s="162" t="str">
        <f t="shared" si="4"/>
        <v xml:space="preserve">5U80-000082-11-P-KIT FRAME STEP PM CS45
JJFK25010487-3/5
</v>
      </c>
    </row>
    <row r="300" spans="1:7">
      <c r="A300" s="39" t="s">
        <v>651</v>
      </c>
      <c r="C300" s="96"/>
      <c r="D300" s="161" t="e">
        <f>C300 &amp; CHAR(10) &amp; C302 &amp; CHAR(10) &amp;#REF! &amp; CHAR(10) &amp; C304</f>
        <v>#REF!</v>
      </c>
      <c r="F300" s="96"/>
      <c r="G300" s="162" t="str">
        <f t="shared" si="4"/>
        <v xml:space="preserve">
5U80-000082-11-P-KIT FRAME STEP PM CS45
2026-05</v>
      </c>
    </row>
    <row r="301" spans="1:7" ht="55.5">
      <c r="A301" s="39" t="s">
        <v>651</v>
      </c>
      <c r="C301" s="98" t="s">
        <v>2272</v>
      </c>
      <c r="D301" s="161" t="e">
        <f>C301 &amp; CHAR(10) &amp; C303 &amp; CHAR(10) &amp;#REF! &amp; CHAR(10) &amp; C305</f>
        <v>#REF!</v>
      </c>
      <c r="F301" s="98" t="str">
        <f>C301</f>
        <v>JJFK25010487-3/5</v>
      </c>
      <c r="G301" s="162" t="str">
        <f t="shared" si="4"/>
        <v>JJFK25010487-3/5
044</v>
      </c>
    </row>
    <row r="302" spans="1:7" ht="24" customHeight="1">
      <c r="A302" s="39" t="s">
        <v>651</v>
      </c>
      <c r="D302" s="161" t="e">
        <f>C302 &amp; CHAR(10) &amp; C304 &amp; CHAR(10) &amp;#REF! &amp; CHAR(10) &amp; C306</f>
        <v>#REF!</v>
      </c>
      <c r="G302" s="162" t="str">
        <f t="shared" si="4"/>
        <v xml:space="preserve">
2026-05
JJFK25010487-3/5
</v>
      </c>
    </row>
    <row r="303" spans="1:7">
      <c r="A303" s="39" t="s">
        <v>651</v>
      </c>
      <c r="D303" s="161" t="e">
        <f>C303 &amp; CHAR(10) &amp; C305 &amp; CHAR(10) &amp;#REF! &amp; CHAR(10) &amp; C307</f>
        <v>#REF!</v>
      </c>
      <c r="G303" s="162" t="str">
        <f t="shared" si="4"/>
        <v xml:space="preserve">
044
5U80-000082-11-P-KIT FRAME STEP PM CS45</v>
      </c>
    </row>
    <row r="304" spans="1:7" ht="25.15" customHeight="1">
      <c r="A304" s="39" t="s">
        <v>651</v>
      </c>
      <c r="C304" s="93" t="s">
        <v>2835</v>
      </c>
      <c r="D304" s="161" t="e">
        <f>C304 &amp; CHAR(10) &amp; C306 &amp; CHAR(10) &amp;#REF! &amp; CHAR(10) &amp; C308</f>
        <v>#REF!</v>
      </c>
      <c r="F304" s="93" t="str">
        <f>C304</f>
        <v>2026-05</v>
      </c>
      <c r="G304" s="162" t="str">
        <f t="shared" si="4"/>
        <v xml:space="preserve">2026-05
</v>
      </c>
    </row>
    <row r="305" spans="1:7" ht="130.9" customHeight="1">
      <c r="A305" s="39" t="s">
        <v>651</v>
      </c>
      <c r="C305" s="94" t="s">
        <v>2273</v>
      </c>
      <c r="D305" s="161" t="e">
        <f>C305 &amp; CHAR(10) &amp; C307 &amp; CHAR(10) &amp;#REF! &amp; CHAR(10) &amp; C309</f>
        <v>#REF!</v>
      </c>
      <c r="F305" s="94" t="str">
        <f>C305</f>
        <v>044</v>
      </c>
      <c r="G305" s="162" t="str">
        <f t="shared" si="4"/>
        <v>044
5U80-000082-11-P-KIT FRAME STEP PM CS45
2026-05
JJFK25010487-4/5</v>
      </c>
    </row>
    <row r="306" spans="1:7">
      <c r="A306" s="39" t="s">
        <v>651</v>
      </c>
      <c r="C306" s="96"/>
      <c r="D306" s="161" t="e">
        <f>C306 &amp; CHAR(10) &amp; C308 &amp; CHAR(10) &amp;#REF! &amp; CHAR(10) &amp; C310</f>
        <v>#REF!</v>
      </c>
      <c r="F306" s="96"/>
      <c r="G306" s="162" t="str">
        <f t="shared" si="4"/>
        <v xml:space="preserve">
044
2026-05</v>
      </c>
    </row>
    <row r="307" spans="1:7" ht="17.25">
      <c r="A307" s="39" t="s">
        <v>651</v>
      </c>
      <c r="C307" s="97" t="s">
        <v>919</v>
      </c>
      <c r="D307" s="161" t="e">
        <f>C307 &amp; CHAR(10) &amp; C309 &amp; CHAR(10) &amp;#REF! &amp; CHAR(10) &amp; C311</f>
        <v>#REF!</v>
      </c>
      <c r="F307" s="97" t="str">
        <f>C307</f>
        <v>5U80-000082-11-P-KIT FRAME STEP PM CS45</v>
      </c>
      <c r="G307" s="162" t="str">
        <f t="shared" si="4"/>
        <v>5U80-000082-11-P-KIT FRAME STEP PM CS45
JJFK25010487-4/5
045</v>
      </c>
    </row>
    <row r="308" spans="1:7">
      <c r="A308" s="39" t="s">
        <v>651</v>
      </c>
      <c r="C308" s="96"/>
      <c r="D308" s="161" t="e">
        <f>C308 &amp; CHAR(10) &amp; C310 &amp; CHAR(10) &amp;#REF! &amp; CHAR(10) &amp; C312</f>
        <v>#REF!</v>
      </c>
      <c r="F308" s="96"/>
      <c r="G308" s="162" t="str">
        <f t="shared" si="4"/>
        <v xml:space="preserve">
2026-05
5U80-000082-11-P-KIT FRAME STEP PM CS45
</v>
      </c>
    </row>
    <row r="309" spans="1:7" ht="55.5">
      <c r="A309" s="39" t="s">
        <v>651</v>
      </c>
      <c r="C309" s="98" t="s">
        <v>2274</v>
      </c>
      <c r="D309" s="161" t="e">
        <f>C309 &amp; CHAR(10) &amp; C311 &amp; CHAR(10) &amp;#REF! &amp; CHAR(10) &amp; C313</f>
        <v>#REF!</v>
      </c>
      <c r="F309" s="98" t="str">
        <f>C309</f>
        <v>JJFK25010487-4/5</v>
      </c>
      <c r="G309" s="162" t="str">
        <f t="shared" si="4"/>
        <v>JJFK25010487-4/5
045
5U80-000082-11-P-KIT FRAME STEP PM CS45</v>
      </c>
    </row>
    <row r="310" spans="1:7" ht="24.6" customHeight="1">
      <c r="A310" s="39" t="s">
        <v>656</v>
      </c>
      <c r="C310" s="93" t="s">
        <v>2835</v>
      </c>
      <c r="D310" s="161" t="e">
        <f>C310 &amp; CHAR(10) &amp; C312 &amp; CHAR(10) &amp;#REF! &amp; CHAR(10) &amp; C314</f>
        <v>#REF!</v>
      </c>
      <c r="F310" s="93" t="str">
        <f>C310</f>
        <v>2026-05</v>
      </c>
      <c r="G310" s="162" t="str">
        <f t="shared" si="4"/>
        <v xml:space="preserve">2026-05
JJFK25010487-4/5
</v>
      </c>
    </row>
    <row r="311" spans="1:7" ht="130.9" customHeight="1">
      <c r="A311" s="39" t="s">
        <v>655</v>
      </c>
      <c r="C311" s="94" t="s">
        <v>2275</v>
      </c>
      <c r="D311" s="161" t="e">
        <f>C311 &amp; CHAR(10) &amp; C313 &amp; CHAR(10) &amp;#REF! &amp; CHAR(10) &amp; C315</f>
        <v>#REF!</v>
      </c>
      <c r="E311" s="95"/>
      <c r="F311" s="94" t="str">
        <f>C311</f>
        <v>045</v>
      </c>
      <c r="G311" s="162" t="str">
        <f t="shared" si="4"/>
        <v>045
5U80-000082-11-P-KIT FRAME STEP PM CS45
2026-05
JJFK25010487-5/5</v>
      </c>
    </row>
    <row r="312" spans="1:7">
      <c r="A312" s="39" t="s">
        <v>655</v>
      </c>
      <c r="C312" s="96"/>
      <c r="D312" s="161" t="e">
        <f>C312 &amp; CHAR(10) &amp; C314 &amp; CHAR(10) &amp;#REF! &amp; CHAR(10) &amp; C316</f>
        <v>#REF!</v>
      </c>
      <c r="F312" s="96"/>
      <c r="G312" s="162" t="str">
        <f t="shared" si="4"/>
        <v xml:space="preserve">
045
</v>
      </c>
    </row>
    <row r="313" spans="1:7" ht="17.25">
      <c r="A313" s="39" t="s">
        <v>655</v>
      </c>
      <c r="C313" s="97" t="s">
        <v>919</v>
      </c>
      <c r="D313" s="161" t="e">
        <f>C313 &amp; CHAR(10) &amp; C315 &amp; CHAR(10) &amp;#REF! &amp; CHAR(10) &amp; C317</f>
        <v>#REF!</v>
      </c>
      <c r="F313" s="97" t="str">
        <f>C313</f>
        <v>5U80-000082-11-P-KIT FRAME STEP PM CS45</v>
      </c>
      <c r="G313" s="162" t="str">
        <f t="shared" si="4"/>
        <v xml:space="preserve">5U80-000082-11-P-KIT FRAME STEP PM CS45
JJFK25010487-5/5
</v>
      </c>
    </row>
    <row r="314" spans="1:7">
      <c r="A314" s="39" t="s">
        <v>655</v>
      </c>
      <c r="C314" s="96"/>
      <c r="D314" s="161" t="e">
        <f>C314 &amp; CHAR(10) &amp; C316 &amp; CHAR(10) &amp;#REF! &amp; CHAR(10) &amp; C318</f>
        <v>#REF!</v>
      </c>
      <c r="F314" s="96"/>
      <c r="G314" s="162" t="str">
        <f t="shared" si="4"/>
        <v xml:space="preserve">
5U80-000082-11-P-KIT FRAME STEP PM CS45
2026-05</v>
      </c>
    </row>
    <row r="315" spans="1:7" ht="55.5">
      <c r="A315" s="39" t="s">
        <v>655</v>
      </c>
      <c r="C315" s="98" t="s">
        <v>2276</v>
      </c>
      <c r="D315" s="161" t="e">
        <f>C315 &amp; CHAR(10) &amp; C317 &amp; CHAR(10) &amp;#REF! &amp; CHAR(10) &amp; C319</f>
        <v>#REF!</v>
      </c>
      <c r="F315" s="98" t="str">
        <f>C315</f>
        <v>JJFK25010487-5/5</v>
      </c>
      <c r="G315" s="162" t="str">
        <f t="shared" si="4"/>
        <v>JJFK25010487-5/5
046</v>
      </c>
    </row>
    <row r="316" spans="1:7" ht="24" customHeight="1">
      <c r="A316" s="39" t="s">
        <v>655</v>
      </c>
      <c r="D316" s="161" t="e">
        <f>C316 &amp; CHAR(10) &amp; C318 &amp; CHAR(10) &amp;#REF! &amp; CHAR(10) &amp; C320</f>
        <v>#REF!</v>
      </c>
      <c r="G316" s="162" t="str">
        <f t="shared" si="4"/>
        <v xml:space="preserve">
2026-05
JJFK25010487-5/5
</v>
      </c>
    </row>
    <row r="317" spans="1:7">
      <c r="A317" s="39" t="s">
        <v>655</v>
      </c>
      <c r="D317" s="161" t="e">
        <f>C317 &amp; CHAR(10) &amp; C319 &amp; CHAR(10) &amp;#REF! &amp; CHAR(10) &amp; C321</f>
        <v>#REF!</v>
      </c>
      <c r="G317" s="162" t="str">
        <f t="shared" si="4"/>
        <v xml:space="preserve">
046
CX80-002447-11-P-KIT FRAME,AECAPC CONT</v>
      </c>
    </row>
    <row r="318" spans="1:7" ht="25.15" customHeight="1">
      <c r="A318" s="39" t="s">
        <v>655</v>
      </c>
      <c r="C318" s="93" t="s">
        <v>2835</v>
      </c>
      <c r="D318" s="161" t="e">
        <f>C318 &amp; CHAR(10) &amp; C320 &amp; CHAR(10) &amp;#REF! &amp; CHAR(10) &amp; C322</f>
        <v>#REF!</v>
      </c>
      <c r="F318" s="93" t="str">
        <f>C318</f>
        <v>2026-05</v>
      </c>
      <c r="G318" s="162" t="str">
        <f t="shared" si="4"/>
        <v xml:space="preserve">2026-05
</v>
      </c>
    </row>
    <row r="319" spans="1:7" ht="130.9" customHeight="1">
      <c r="A319" s="39" t="s">
        <v>655</v>
      </c>
      <c r="C319" s="94" t="s">
        <v>2277</v>
      </c>
      <c r="D319" s="161" t="e">
        <f>C319 &amp; CHAR(10) &amp; C321 &amp; CHAR(10) &amp;#REF! &amp; CHAR(10) &amp; C323</f>
        <v>#REF!</v>
      </c>
      <c r="F319" s="94" t="str">
        <f>C319</f>
        <v>046</v>
      </c>
      <c r="G319" s="162" t="str">
        <f t="shared" si="4"/>
        <v>046
CX80-002447-11-P-KIT FRAME,AECAPC CONT
2026-05
JJFK25010407</v>
      </c>
    </row>
    <row r="320" spans="1:7">
      <c r="A320" s="39" t="s">
        <v>655</v>
      </c>
      <c r="C320" s="96"/>
      <c r="D320" s="161" t="e">
        <f>C320 &amp; CHAR(10) &amp; C322 &amp; CHAR(10) &amp;#REF! &amp; CHAR(10) &amp; C324</f>
        <v>#REF!</v>
      </c>
      <c r="F320" s="96"/>
      <c r="G320" s="162" t="str">
        <f t="shared" si="4"/>
        <v xml:space="preserve">
046
2026-05</v>
      </c>
    </row>
    <row r="321" spans="1:7" ht="17.25">
      <c r="A321" s="39" t="s">
        <v>655</v>
      </c>
      <c r="C321" s="97" t="s">
        <v>1926</v>
      </c>
      <c r="D321" s="161" t="e">
        <f>C321 &amp; CHAR(10) &amp; C323 &amp; CHAR(10) &amp;#REF! &amp; CHAR(10) &amp; C325</f>
        <v>#REF!</v>
      </c>
      <c r="F321" s="97" t="str">
        <f>C321</f>
        <v>CX80-002447-11-P-KIT FRAME,AECAPC CONT</v>
      </c>
      <c r="G321" s="162" t="str">
        <f t="shared" si="4"/>
        <v>CX80-002447-11-P-KIT FRAME,AECAPC CONT
JJFK25010407
047</v>
      </c>
    </row>
    <row r="322" spans="1:7">
      <c r="A322" s="39" t="s">
        <v>655</v>
      </c>
      <c r="C322" s="96"/>
      <c r="D322" s="161" t="e">
        <f>C322 &amp; CHAR(10) &amp; C324 &amp; CHAR(10) &amp;#REF! &amp; CHAR(10) &amp; C326</f>
        <v>#REF!</v>
      </c>
      <c r="F322" s="96"/>
      <c r="G322" s="162" t="str">
        <f t="shared" si="4"/>
        <v xml:space="preserve">
2026-05
CX80-002447-11-P-KIT FRAME,AECAPC CONT
</v>
      </c>
    </row>
    <row r="323" spans="1:7" ht="55.5">
      <c r="A323" s="39" t="s">
        <v>655</v>
      </c>
      <c r="C323" s="98" t="s">
        <v>2278</v>
      </c>
      <c r="D323" s="161" t="e">
        <f>C323 &amp; CHAR(10) &amp; C325 &amp; CHAR(10) &amp;#REF! &amp; CHAR(10) &amp; C327</f>
        <v>#REF!</v>
      </c>
      <c r="F323" s="98" t="str">
        <f>C323</f>
        <v>JJFK25010407</v>
      </c>
      <c r="G323" s="162" t="str">
        <f t="shared" ref="G323:G386" si="5">F323 &amp; CHAR(10) &amp; F325 &amp; CHAR(10) &amp; F322 &amp; CHAR(10) &amp; F327</f>
        <v>JJFK25010407
047
5U80-000082-11-P-KIT FRAME STEP PM CS45</v>
      </c>
    </row>
    <row r="324" spans="1:7" ht="24.6" customHeight="1">
      <c r="A324" s="39" t="s">
        <v>660</v>
      </c>
      <c r="C324" s="93" t="s">
        <v>2835</v>
      </c>
      <c r="D324" s="161" t="e">
        <f>C324 &amp; CHAR(10) &amp; C326 &amp; CHAR(10) &amp;#REF! &amp; CHAR(10) &amp; C328</f>
        <v>#REF!</v>
      </c>
      <c r="F324" s="93" t="str">
        <f>C324</f>
        <v>2026-05</v>
      </c>
      <c r="G324" s="162" t="str">
        <f t="shared" si="5"/>
        <v xml:space="preserve">2026-05
JJFK25010407
</v>
      </c>
    </row>
    <row r="325" spans="1:7" ht="130.9" customHeight="1">
      <c r="A325" s="39" t="s">
        <v>659</v>
      </c>
      <c r="C325" s="94" t="s">
        <v>2279</v>
      </c>
      <c r="D325" s="161" t="e">
        <f>C325 &amp; CHAR(10) &amp; C327 &amp; CHAR(10) &amp;#REF! &amp; CHAR(10) &amp; C329</f>
        <v>#REF!</v>
      </c>
      <c r="E325" s="95"/>
      <c r="F325" s="94" t="str">
        <f>C325</f>
        <v>047</v>
      </c>
      <c r="G325" s="162" t="str">
        <f t="shared" si="5"/>
        <v>047
5U80-000082-11-P-KIT FRAME STEP PM CS45
2026-05
JJFK25010489-1/2</v>
      </c>
    </row>
    <row r="326" spans="1:7">
      <c r="A326" s="39" t="s">
        <v>659</v>
      </c>
      <c r="C326" s="96"/>
      <c r="D326" s="161" t="e">
        <f>C326 &amp; CHAR(10) &amp; C328 &amp; CHAR(10) &amp;#REF! &amp; CHAR(10) &amp; C330</f>
        <v>#REF!</v>
      </c>
      <c r="F326" s="96"/>
      <c r="G326" s="162" t="str">
        <f t="shared" si="5"/>
        <v xml:space="preserve">
047
</v>
      </c>
    </row>
    <row r="327" spans="1:7" ht="17.25">
      <c r="A327" s="39" t="s">
        <v>659</v>
      </c>
      <c r="C327" s="97" t="s">
        <v>946</v>
      </c>
      <c r="D327" s="161" t="e">
        <f>C327 &amp; CHAR(10) &amp; C329 &amp; CHAR(10) &amp;#REF! &amp; CHAR(10) &amp; C331</f>
        <v>#REF!</v>
      </c>
      <c r="F327" s="97" t="str">
        <f>C327</f>
        <v>5U80-000082-11-P-KIT FRAME STEP PM CS45</v>
      </c>
      <c r="G327" s="162" t="str">
        <f t="shared" si="5"/>
        <v xml:space="preserve">5U80-000082-11-P-KIT FRAME STEP PM CS45
JJFK25010489-1/2
</v>
      </c>
    </row>
    <row r="328" spans="1:7">
      <c r="A328" s="39" t="s">
        <v>659</v>
      </c>
      <c r="C328" s="96"/>
      <c r="D328" s="161" t="e">
        <f>C328 &amp; CHAR(10) &amp; C330 &amp; CHAR(10) &amp;#REF! &amp; CHAR(10) &amp; C332</f>
        <v>#REF!</v>
      </c>
      <c r="F328" s="96"/>
      <c r="G328" s="162" t="str">
        <f t="shared" si="5"/>
        <v xml:space="preserve">
5U80-000082-11-P-KIT FRAME STEP PM CS45
2026-05</v>
      </c>
    </row>
    <row r="329" spans="1:7" ht="55.5">
      <c r="A329" s="39" t="s">
        <v>659</v>
      </c>
      <c r="C329" s="98" t="s">
        <v>2280</v>
      </c>
      <c r="D329" s="161" t="e">
        <f>C329 &amp; CHAR(10) &amp; C331 &amp; CHAR(10) &amp;#REF! &amp; CHAR(10) &amp; C333</f>
        <v>#REF!</v>
      </c>
      <c r="F329" s="98" t="str">
        <f>C329</f>
        <v>JJFK25010489-1/2</v>
      </c>
      <c r="G329" s="162" t="str">
        <f t="shared" si="5"/>
        <v>JJFK25010489-1/2
048</v>
      </c>
    </row>
    <row r="330" spans="1:7" ht="24" customHeight="1">
      <c r="A330" s="39" t="s">
        <v>659</v>
      </c>
      <c r="D330" s="161" t="e">
        <f>C330 &amp; CHAR(10) &amp; C332 &amp; CHAR(10) &amp;#REF! &amp; CHAR(10) &amp; C334</f>
        <v>#REF!</v>
      </c>
      <c r="G330" s="162" t="str">
        <f t="shared" si="5"/>
        <v xml:space="preserve">
2026-05
JJFK25010489-1/2
</v>
      </c>
    </row>
    <row r="331" spans="1:7">
      <c r="A331" s="39" t="s">
        <v>659</v>
      </c>
      <c r="D331" s="161" t="e">
        <f>C331 &amp; CHAR(10) &amp; C333 &amp; CHAR(10) &amp;#REF! &amp; CHAR(10) &amp; C335</f>
        <v>#REF!</v>
      </c>
      <c r="G331" s="162" t="str">
        <f t="shared" si="5"/>
        <v xml:space="preserve">
048
5U80-000082-11-P-KIT FRAME STEP PM CS45</v>
      </c>
    </row>
    <row r="332" spans="1:7" ht="25.15" customHeight="1">
      <c r="A332" s="39" t="s">
        <v>659</v>
      </c>
      <c r="C332" s="93" t="s">
        <v>2835</v>
      </c>
      <c r="D332" s="161" t="e">
        <f>C332 &amp; CHAR(10) &amp; C334 &amp; CHAR(10) &amp;#REF! &amp; CHAR(10) &amp; C336</f>
        <v>#REF!</v>
      </c>
      <c r="F332" s="93" t="str">
        <f>C332</f>
        <v>2026-05</v>
      </c>
      <c r="G332" s="162" t="str">
        <f t="shared" si="5"/>
        <v xml:space="preserve">2026-05
</v>
      </c>
    </row>
    <row r="333" spans="1:7" ht="130.9" customHeight="1">
      <c r="A333" s="39" t="s">
        <v>659</v>
      </c>
      <c r="C333" s="94" t="s">
        <v>2282</v>
      </c>
      <c r="D333" s="161" t="e">
        <f>C333 &amp; CHAR(10) &amp; C335 &amp; CHAR(10) &amp;#REF! &amp; CHAR(10) &amp; C337</f>
        <v>#REF!</v>
      </c>
      <c r="F333" s="94" t="str">
        <f>C333</f>
        <v>048</v>
      </c>
      <c r="G333" s="162" t="str">
        <f t="shared" si="5"/>
        <v>048
5U80-000082-11-P-KIT FRAME STEP PM CS45
2026-05
JJFK25010489-2/2</v>
      </c>
    </row>
    <row r="334" spans="1:7">
      <c r="A334" s="39" t="s">
        <v>659</v>
      </c>
      <c r="C334" s="96"/>
      <c r="D334" s="161" t="e">
        <f>C334 &amp; CHAR(10) &amp; C336 &amp; CHAR(10) &amp;#REF! &amp; CHAR(10) &amp; C338</f>
        <v>#REF!</v>
      </c>
      <c r="F334" s="96"/>
      <c r="G334" s="162" t="str">
        <f t="shared" si="5"/>
        <v xml:space="preserve">
048
2026-05</v>
      </c>
    </row>
    <row r="335" spans="1:7" ht="17.25">
      <c r="A335" s="39" t="s">
        <v>659</v>
      </c>
      <c r="C335" s="97" t="s">
        <v>919</v>
      </c>
      <c r="D335" s="161" t="e">
        <f>C335 &amp; CHAR(10) &amp; C337 &amp; CHAR(10) &amp;#REF! &amp; CHAR(10) &amp; C339</f>
        <v>#REF!</v>
      </c>
      <c r="F335" s="97" t="str">
        <f>C335</f>
        <v>5U80-000082-11-P-KIT FRAME STEP PM CS45</v>
      </c>
      <c r="G335" s="162" t="str">
        <f t="shared" si="5"/>
        <v>5U80-000082-11-P-KIT FRAME STEP PM CS45
JJFK25010489-2/2
049</v>
      </c>
    </row>
    <row r="336" spans="1:7">
      <c r="A336" s="39" t="s">
        <v>659</v>
      </c>
      <c r="C336" s="96"/>
      <c r="D336" s="161" t="e">
        <f>C336 &amp; CHAR(10) &amp; C338 &amp; CHAR(10) &amp;#REF! &amp; CHAR(10) &amp; C340</f>
        <v>#REF!</v>
      </c>
      <c r="F336" s="96"/>
      <c r="G336" s="162" t="str">
        <f t="shared" si="5"/>
        <v xml:space="preserve">
2026-05
5U80-000082-11-P-KIT FRAME STEP PM CS45
</v>
      </c>
    </row>
    <row r="337" spans="1:7" ht="55.5">
      <c r="A337" s="39" t="s">
        <v>659</v>
      </c>
      <c r="C337" s="98" t="s">
        <v>2281</v>
      </c>
      <c r="D337" s="161" t="e">
        <f>C337 &amp; CHAR(10) &amp; C339 &amp; CHAR(10) &amp;#REF! &amp; CHAR(10) &amp; C341</f>
        <v>#REF!</v>
      </c>
      <c r="F337" s="98" t="str">
        <f>C337</f>
        <v>JJFK25010489-2/2</v>
      </c>
      <c r="G337" s="162" t="str">
        <f t="shared" si="5"/>
        <v>JJFK25010489-2/2
049
CX80-002447-11-P-KIT FRAME,AECAPC CONT</v>
      </c>
    </row>
    <row r="338" spans="1:7" ht="24.6" customHeight="1">
      <c r="A338" s="39" t="s">
        <v>664</v>
      </c>
      <c r="C338" s="93" t="s">
        <v>2835</v>
      </c>
      <c r="D338" s="161" t="e">
        <f>C338 &amp; CHAR(10) &amp; C340 &amp; CHAR(10) &amp;#REF! &amp; CHAR(10) &amp; C342</f>
        <v>#REF!</v>
      </c>
      <c r="F338" s="93" t="str">
        <f>C338</f>
        <v>2026-05</v>
      </c>
      <c r="G338" s="162" t="str">
        <f t="shared" si="5"/>
        <v xml:space="preserve">2026-05
JJFK25010489-2/2
</v>
      </c>
    </row>
    <row r="339" spans="1:7" ht="130.9" customHeight="1">
      <c r="A339" s="39" t="s">
        <v>663</v>
      </c>
      <c r="C339" s="94" t="s">
        <v>2283</v>
      </c>
      <c r="D339" s="161" t="e">
        <f>C339 &amp; CHAR(10) &amp; C341 &amp; CHAR(10) &amp;#REF! &amp; CHAR(10) &amp; C343</f>
        <v>#REF!</v>
      </c>
      <c r="E339" s="95"/>
      <c r="F339" s="94" t="str">
        <f>C339</f>
        <v>049</v>
      </c>
      <c r="G339" s="162" t="str">
        <f t="shared" si="5"/>
        <v>049
CX80-002447-11-P-KIT FRAME,AECAPC CONT
2026-05
JJFK25010596-1/2</v>
      </c>
    </row>
    <row r="340" spans="1:7">
      <c r="A340" s="39" t="s">
        <v>663</v>
      </c>
      <c r="C340" s="96"/>
      <c r="D340" s="161" t="e">
        <f>C340 &amp; CHAR(10) &amp; C342 &amp; CHAR(10) &amp;#REF! &amp; CHAR(10) &amp; C344</f>
        <v>#REF!</v>
      </c>
      <c r="F340" s="96"/>
      <c r="G340" s="162" t="str">
        <f t="shared" si="5"/>
        <v xml:space="preserve">
049
</v>
      </c>
    </row>
    <row r="341" spans="1:7" ht="17.25">
      <c r="A341" s="39" t="s">
        <v>663</v>
      </c>
      <c r="C341" s="97" t="s">
        <v>1926</v>
      </c>
      <c r="D341" s="161" t="e">
        <f>C341 &amp; CHAR(10) &amp; C343 &amp; CHAR(10) &amp;#REF! &amp; CHAR(10) &amp; C345</f>
        <v>#REF!</v>
      </c>
      <c r="F341" s="97" t="str">
        <f>C341</f>
        <v>CX80-002447-11-P-KIT FRAME,AECAPC CONT</v>
      </c>
      <c r="G341" s="162" t="str">
        <f t="shared" si="5"/>
        <v xml:space="preserve">CX80-002447-11-P-KIT FRAME,AECAPC CONT
JJFK25010596-1/2
</v>
      </c>
    </row>
    <row r="342" spans="1:7">
      <c r="A342" s="39" t="s">
        <v>663</v>
      </c>
      <c r="C342" s="96"/>
      <c r="D342" s="161" t="e">
        <f>C342 &amp; CHAR(10) &amp; C344 &amp; CHAR(10) &amp;#REF! &amp; CHAR(10) &amp; C346</f>
        <v>#REF!</v>
      </c>
      <c r="F342" s="96"/>
      <c r="G342" s="162" t="str">
        <f t="shared" si="5"/>
        <v xml:space="preserve">
CX80-002447-11-P-KIT FRAME,AECAPC CONT
2026-05</v>
      </c>
    </row>
    <row r="343" spans="1:7" ht="55.5">
      <c r="A343" s="39" t="s">
        <v>663</v>
      </c>
      <c r="C343" s="98" t="s">
        <v>2284</v>
      </c>
      <c r="D343" s="161" t="e">
        <f>C343 &amp; CHAR(10) &amp; C345 &amp; CHAR(10) &amp;#REF! &amp; CHAR(10) &amp; C347</f>
        <v>#REF!</v>
      </c>
      <c r="F343" s="98" t="str">
        <f>C343</f>
        <v>JJFK25010596-1/2</v>
      </c>
      <c r="G343" s="162" t="str">
        <f t="shared" si="5"/>
        <v>JJFK25010596-1/2
050</v>
      </c>
    </row>
    <row r="344" spans="1:7" ht="24" customHeight="1">
      <c r="A344" s="39" t="s">
        <v>663</v>
      </c>
      <c r="D344" s="161" t="e">
        <f>C344 &amp; CHAR(10) &amp; C346 &amp; CHAR(10) &amp;#REF! &amp; CHAR(10) &amp; C348</f>
        <v>#REF!</v>
      </c>
      <c r="G344" s="162" t="str">
        <f t="shared" si="5"/>
        <v xml:space="preserve">
2026-05
JJFK25010596-1/2
</v>
      </c>
    </row>
    <row r="345" spans="1:7">
      <c r="A345" s="39" t="s">
        <v>663</v>
      </c>
      <c r="D345" s="161" t="e">
        <f>C345 &amp; CHAR(10) &amp; C347 &amp; CHAR(10) &amp;#REF! &amp; CHAR(10) &amp; C349</f>
        <v>#REF!</v>
      </c>
      <c r="G345" s="162" t="str">
        <f t="shared" si="5"/>
        <v xml:space="preserve">
050
CX80-002447-11-P-KIT FRAME,AECAPC CONT</v>
      </c>
    </row>
    <row r="346" spans="1:7" ht="25.15" customHeight="1">
      <c r="A346" s="39" t="s">
        <v>663</v>
      </c>
      <c r="C346" s="93" t="s">
        <v>2835</v>
      </c>
      <c r="D346" s="161" t="e">
        <f>C346 &amp; CHAR(10) &amp; C348 &amp; CHAR(10) &amp;#REF! &amp; CHAR(10) &amp; C350</f>
        <v>#REF!</v>
      </c>
      <c r="F346" s="93" t="str">
        <f>C346</f>
        <v>2026-05</v>
      </c>
      <c r="G346" s="162" t="str">
        <f t="shared" si="5"/>
        <v xml:space="preserve">2026-05
</v>
      </c>
    </row>
    <row r="347" spans="1:7" ht="130.9" customHeight="1">
      <c r="A347" s="39" t="s">
        <v>663</v>
      </c>
      <c r="C347" s="94" t="s">
        <v>2286</v>
      </c>
      <c r="D347" s="161" t="e">
        <f>C347 &amp; CHAR(10) &amp; C349 &amp; CHAR(10) &amp;#REF! &amp; CHAR(10) &amp; C351</f>
        <v>#REF!</v>
      </c>
      <c r="F347" s="94" t="str">
        <f>C347</f>
        <v>050</v>
      </c>
      <c r="G347" s="162" t="str">
        <f t="shared" si="5"/>
        <v>050
CX80-002447-11-P-KIT FRAME,AECAPC CONT
2026-05
JJFK25010596-2/2</v>
      </c>
    </row>
    <row r="348" spans="1:7">
      <c r="A348" s="39" t="s">
        <v>663</v>
      </c>
      <c r="C348" s="96"/>
      <c r="D348" s="161" t="e">
        <f>C348 &amp; CHAR(10) &amp; C350 &amp; CHAR(10) &amp;#REF! &amp; CHAR(10) &amp; C352</f>
        <v>#REF!</v>
      </c>
      <c r="F348" s="96"/>
      <c r="G348" s="162" t="str">
        <f t="shared" si="5"/>
        <v xml:space="preserve">
050
2026-05</v>
      </c>
    </row>
    <row r="349" spans="1:7" ht="17.25">
      <c r="A349" s="39" t="s">
        <v>663</v>
      </c>
      <c r="C349" s="97" t="s">
        <v>1922</v>
      </c>
      <c r="D349" s="161" t="e">
        <f>C349 &amp; CHAR(10) &amp; C351 &amp; CHAR(10) &amp;#REF! &amp; CHAR(10) &amp; C353</f>
        <v>#REF!</v>
      </c>
      <c r="F349" s="97" t="str">
        <f>C349</f>
        <v>CX80-002447-11-P-KIT FRAME,AECAPC CONT</v>
      </c>
      <c r="G349" s="162" t="str">
        <f t="shared" si="5"/>
        <v>CX80-002447-11-P-KIT FRAME,AECAPC CONT
JJFK25010596-2/2
051</v>
      </c>
    </row>
    <row r="350" spans="1:7">
      <c r="A350" s="39" t="s">
        <v>663</v>
      </c>
      <c r="C350" s="96"/>
      <c r="D350" s="161" t="e">
        <f>C350 &amp; CHAR(10) &amp; C352 &amp; CHAR(10) &amp;#REF! &amp; CHAR(10) &amp; C354</f>
        <v>#REF!</v>
      </c>
      <c r="F350" s="96"/>
      <c r="G350" s="162" t="str">
        <f t="shared" si="5"/>
        <v xml:space="preserve">
2026-05
CX80-002447-11-P-KIT FRAME,AECAPC CONT
</v>
      </c>
    </row>
    <row r="351" spans="1:7" ht="55.5">
      <c r="A351" s="39" t="s">
        <v>663</v>
      </c>
      <c r="C351" s="98" t="s">
        <v>2285</v>
      </c>
      <c r="D351" s="161" t="e">
        <f>C351 &amp; CHAR(10) &amp; C353 &amp; CHAR(10) &amp;#REF! &amp; CHAR(10) &amp; C355</f>
        <v>#REF!</v>
      </c>
      <c r="F351" s="98" t="str">
        <f>C351</f>
        <v>JJFK25010596-2/2</v>
      </c>
      <c r="G351" s="162" t="str">
        <f t="shared" si="5"/>
        <v>JJFK25010596-2/2
051
CX80-002500-11-P-KIT FRAME,AEC APC BASE</v>
      </c>
    </row>
    <row r="352" spans="1:7" ht="24.6" customHeight="1">
      <c r="A352" s="39" t="s">
        <v>668</v>
      </c>
      <c r="C352" s="93" t="s">
        <v>2835</v>
      </c>
      <c r="D352" s="161" t="e">
        <f>C352 &amp; CHAR(10) &amp; C354 &amp; CHAR(10) &amp;#REF! &amp; CHAR(10) &amp; C356</f>
        <v>#REF!</v>
      </c>
      <c r="F352" s="93" t="str">
        <f>C352</f>
        <v>2026-05</v>
      </c>
      <c r="G352" s="162" t="str">
        <f t="shared" si="5"/>
        <v xml:space="preserve">2026-05
JJFK25010596-2/2
</v>
      </c>
    </row>
    <row r="353" spans="1:7" ht="130.9" customHeight="1">
      <c r="A353" s="39" t="s">
        <v>667</v>
      </c>
      <c r="C353" s="94" t="s">
        <v>2288</v>
      </c>
      <c r="D353" s="161" t="e">
        <f>C353 &amp; CHAR(10) &amp; C355 &amp; CHAR(10) &amp;#REF! &amp; CHAR(10) &amp; C357</f>
        <v>#REF!</v>
      </c>
      <c r="E353" s="95"/>
      <c r="F353" s="94" t="str">
        <f>C353</f>
        <v>051</v>
      </c>
      <c r="G353" s="162" t="str">
        <f t="shared" si="5"/>
        <v>051
CX80-002500-11-P-KIT FRAME,AEC APC BASE
2026-05
JJFK25010641-1/2</v>
      </c>
    </row>
    <row r="354" spans="1:7">
      <c r="A354" s="39" t="s">
        <v>667</v>
      </c>
      <c r="C354" s="96"/>
      <c r="D354" s="161" t="e">
        <f>C354 &amp; CHAR(10) &amp; C356 &amp; CHAR(10) &amp;#REF! &amp; CHAR(10) &amp; C358</f>
        <v>#REF!</v>
      </c>
      <c r="F354" s="96"/>
      <c r="G354" s="162" t="str">
        <f t="shared" si="5"/>
        <v xml:space="preserve">
051
</v>
      </c>
    </row>
    <row r="355" spans="1:7" ht="17.25">
      <c r="A355" s="39" t="s">
        <v>667</v>
      </c>
      <c r="C355" s="97" t="s">
        <v>1913</v>
      </c>
      <c r="D355" s="161" t="e">
        <f>C355 &amp; CHAR(10) &amp; C357 &amp; CHAR(10) &amp;#REF! &amp; CHAR(10) &amp; C359</f>
        <v>#REF!</v>
      </c>
      <c r="F355" s="97" t="str">
        <f>C355</f>
        <v>CX80-002500-11-P-KIT FRAME,AEC APC BASE</v>
      </c>
      <c r="G355" s="162" t="str">
        <f t="shared" si="5"/>
        <v xml:space="preserve">CX80-002500-11-P-KIT FRAME,AEC APC BASE
JJFK25010641-1/2
</v>
      </c>
    </row>
    <row r="356" spans="1:7">
      <c r="A356" s="39" t="s">
        <v>667</v>
      </c>
      <c r="C356" s="96"/>
      <c r="D356" s="161" t="e">
        <f>C356 &amp; CHAR(10) &amp; C358 &amp; CHAR(10) &amp;#REF! &amp; CHAR(10) &amp; C360</f>
        <v>#REF!</v>
      </c>
      <c r="F356" s="96"/>
      <c r="G356" s="162" t="str">
        <f t="shared" si="5"/>
        <v xml:space="preserve">
CX80-002500-11-P-KIT FRAME,AEC APC BASE
2026-05</v>
      </c>
    </row>
    <row r="357" spans="1:7" ht="55.5">
      <c r="A357" s="39" t="s">
        <v>667</v>
      </c>
      <c r="C357" s="98" t="s">
        <v>2287</v>
      </c>
      <c r="D357" s="161" t="e">
        <f>C357 &amp; CHAR(10) &amp; C359 &amp; CHAR(10) &amp;#REF! &amp; CHAR(10) &amp; C361</f>
        <v>#REF!</v>
      </c>
      <c r="F357" s="98" t="str">
        <f>C357</f>
        <v>JJFK25010641-1/2</v>
      </c>
      <c r="G357" s="162" t="str">
        <f t="shared" si="5"/>
        <v>JJFK25010641-1/2
052</v>
      </c>
    </row>
    <row r="358" spans="1:7" ht="24" customHeight="1">
      <c r="A358" s="39" t="s">
        <v>667</v>
      </c>
      <c r="D358" s="161" t="e">
        <f>C358 &amp; CHAR(10) &amp; C360 &amp; CHAR(10) &amp;#REF! &amp; CHAR(10) &amp; C362</f>
        <v>#REF!</v>
      </c>
      <c r="G358" s="162" t="str">
        <f t="shared" si="5"/>
        <v xml:space="preserve">
2026-05
JJFK25010641-1/2
</v>
      </c>
    </row>
    <row r="359" spans="1:7">
      <c r="A359" s="39" t="s">
        <v>667</v>
      </c>
      <c r="D359" s="161" t="e">
        <f>C359 &amp; CHAR(10) &amp; C361 &amp; CHAR(10) &amp;#REF! &amp; CHAR(10) &amp; C363</f>
        <v>#REF!</v>
      </c>
      <c r="G359" s="162" t="str">
        <f t="shared" si="5"/>
        <v xml:space="preserve">
052
CX80-002500-11-P-KIT FRAME,AEC APC BASE</v>
      </c>
    </row>
    <row r="360" spans="1:7" ht="25.15" customHeight="1">
      <c r="A360" s="39" t="s">
        <v>667</v>
      </c>
      <c r="C360" s="93" t="s">
        <v>2835</v>
      </c>
      <c r="D360" s="161" t="e">
        <f>C360 &amp; CHAR(10) &amp; C362 &amp; CHAR(10) &amp;#REF! &amp; CHAR(10) &amp; C364</f>
        <v>#REF!</v>
      </c>
      <c r="F360" s="93" t="str">
        <f>C360</f>
        <v>2026-05</v>
      </c>
      <c r="G360" s="162" t="str">
        <f t="shared" si="5"/>
        <v xml:space="preserve">2026-05
</v>
      </c>
    </row>
    <row r="361" spans="1:7" ht="130.9" customHeight="1">
      <c r="A361" s="39" t="s">
        <v>667</v>
      </c>
      <c r="C361" s="94" t="s">
        <v>2289</v>
      </c>
      <c r="D361" s="161" t="e">
        <f>C361 &amp; CHAR(10) &amp; C363 &amp; CHAR(10) &amp;#REF! &amp; CHAR(10) &amp; C365</f>
        <v>#REF!</v>
      </c>
      <c r="F361" s="94" t="str">
        <f>C361</f>
        <v>052</v>
      </c>
      <c r="G361" s="162" t="str">
        <f t="shared" si="5"/>
        <v>052
CX80-002500-11-P-KIT FRAME,AEC APC BASE
2026-05
JJFK25010641-2/2</v>
      </c>
    </row>
    <row r="362" spans="1:7">
      <c r="A362" s="39" t="s">
        <v>667</v>
      </c>
      <c r="C362" s="96"/>
      <c r="D362" s="161" t="e">
        <f>C362 &amp; CHAR(10) &amp; C364 &amp; CHAR(10) &amp;#REF! &amp; CHAR(10) &amp; C366</f>
        <v>#REF!</v>
      </c>
      <c r="F362" s="96"/>
      <c r="G362" s="162" t="str">
        <f t="shared" si="5"/>
        <v xml:space="preserve">
052
2026-05</v>
      </c>
    </row>
    <row r="363" spans="1:7" ht="17.25">
      <c r="A363" s="39" t="s">
        <v>667</v>
      </c>
      <c r="C363" s="97" t="s">
        <v>1910</v>
      </c>
      <c r="D363" s="161" t="e">
        <f>C363 &amp; CHAR(10) &amp; C365 &amp; CHAR(10) &amp;#REF! &amp; CHAR(10) &amp; C367</f>
        <v>#REF!</v>
      </c>
      <c r="F363" s="97" t="str">
        <f>C363</f>
        <v>CX80-002500-11-P-KIT FRAME,AEC APC BASE</v>
      </c>
      <c r="G363" s="162" t="str">
        <f t="shared" si="5"/>
        <v>CX80-002500-11-P-KIT FRAME,AEC APC BASE
JJFK25010641-2/2
053</v>
      </c>
    </row>
    <row r="364" spans="1:7">
      <c r="A364" s="39" t="s">
        <v>667</v>
      </c>
      <c r="C364" s="96"/>
      <c r="D364" s="161" t="e">
        <f>C364 &amp; CHAR(10) &amp; C366 &amp; CHAR(10) &amp;#REF! &amp; CHAR(10) &amp; C368</f>
        <v>#REF!</v>
      </c>
      <c r="F364" s="96"/>
      <c r="G364" s="162" t="str">
        <f t="shared" si="5"/>
        <v xml:space="preserve">
2026-05
CX80-002500-11-P-KIT FRAME,AEC APC BASE
</v>
      </c>
    </row>
    <row r="365" spans="1:7" ht="55.5">
      <c r="A365" s="39" t="s">
        <v>667</v>
      </c>
      <c r="C365" s="98" t="s">
        <v>2290</v>
      </c>
      <c r="D365" s="161" t="e">
        <f>C365 &amp; CHAR(10) &amp; C367 &amp; CHAR(10) &amp;#REF! &amp; CHAR(10) &amp; C369</f>
        <v>#REF!</v>
      </c>
      <c r="F365" s="98" t="str">
        <f>C365</f>
        <v>JJFK25010641-2/2</v>
      </c>
      <c r="G365" s="162" t="str">
        <f t="shared" si="5"/>
        <v>JJFK25010641-2/2
053
CX80-002500-11-P-KIT FRAME,AEC APC BASE</v>
      </c>
    </row>
    <row r="366" spans="1:7" ht="24.6" customHeight="1">
      <c r="A366" s="39" t="s">
        <v>672</v>
      </c>
      <c r="C366" s="93" t="s">
        <v>2835</v>
      </c>
      <c r="D366" s="161" t="e">
        <f>C366 &amp; CHAR(10) &amp; C368 &amp; CHAR(10) &amp;#REF! &amp; CHAR(10) &amp; C370</f>
        <v>#REF!</v>
      </c>
      <c r="F366" s="93" t="str">
        <f>C366</f>
        <v>2026-05</v>
      </c>
      <c r="G366" s="162" t="str">
        <f t="shared" si="5"/>
        <v xml:space="preserve">2026-05
JJFK25010641-2/2
</v>
      </c>
    </row>
    <row r="367" spans="1:7" ht="130.9" customHeight="1">
      <c r="A367" s="39" t="s">
        <v>671</v>
      </c>
      <c r="C367" s="94" t="s">
        <v>2292</v>
      </c>
      <c r="D367" s="161" t="e">
        <f>C367 &amp; CHAR(10) &amp; C369 &amp; CHAR(10) &amp;#REF! &amp; CHAR(10) &amp; C371</f>
        <v>#REF!</v>
      </c>
      <c r="E367" s="95"/>
      <c r="F367" s="94" t="str">
        <f>C367</f>
        <v>053</v>
      </c>
      <c r="G367" s="162" t="str">
        <f t="shared" si="5"/>
        <v>053
CX80-002500-11-P-KIT FRAME,AEC APC BASE
2026-05
JJFK25010773-1/2</v>
      </c>
    </row>
    <row r="368" spans="1:7">
      <c r="A368" s="39" t="s">
        <v>671</v>
      </c>
      <c r="C368" s="96"/>
      <c r="D368" s="161" t="e">
        <f>C368 &amp; CHAR(10) &amp; C370 &amp; CHAR(10) &amp;#REF! &amp; CHAR(10) &amp; C372</f>
        <v>#REF!</v>
      </c>
      <c r="F368" s="96"/>
      <c r="G368" s="162" t="str">
        <f t="shared" si="5"/>
        <v xml:space="preserve">
053
</v>
      </c>
    </row>
    <row r="369" spans="1:7" ht="17.25">
      <c r="A369" s="39" t="s">
        <v>671</v>
      </c>
      <c r="C369" s="97" t="s">
        <v>1913</v>
      </c>
      <c r="D369" s="161" t="e">
        <f>C369 &amp; CHAR(10) &amp; C371 &amp; CHAR(10) &amp;#REF! &amp; CHAR(10) &amp; C373</f>
        <v>#REF!</v>
      </c>
      <c r="F369" s="97" t="str">
        <f>C369</f>
        <v>CX80-002500-11-P-KIT FRAME,AEC APC BASE</v>
      </c>
      <c r="G369" s="162" t="str">
        <f t="shared" si="5"/>
        <v xml:space="preserve">CX80-002500-11-P-KIT FRAME,AEC APC BASE
JJFK25010773-1/2
</v>
      </c>
    </row>
    <row r="370" spans="1:7">
      <c r="A370" s="39" t="s">
        <v>671</v>
      </c>
      <c r="C370" s="96"/>
      <c r="D370" s="161" t="e">
        <f>C370 &amp; CHAR(10) &amp; C372 &amp; CHAR(10) &amp;#REF! &amp; CHAR(10) &amp; C374</f>
        <v>#REF!</v>
      </c>
      <c r="F370" s="96"/>
      <c r="G370" s="162" t="str">
        <f t="shared" si="5"/>
        <v xml:space="preserve">
CX80-002500-11-P-KIT FRAME,AEC APC BASE
2026-05</v>
      </c>
    </row>
    <row r="371" spans="1:7" ht="55.5">
      <c r="A371" s="39" t="s">
        <v>671</v>
      </c>
      <c r="C371" s="98" t="s">
        <v>2291</v>
      </c>
      <c r="D371" s="161" t="e">
        <f>C371 &amp; CHAR(10) &amp; C373 &amp; CHAR(10) &amp;#REF! &amp; CHAR(10) &amp; C375</f>
        <v>#REF!</v>
      </c>
      <c r="F371" s="98" t="str">
        <f>C371</f>
        <v>JJFK25010773-1/2</v>
      </c>
      <c r="G371" s="162" t="str">
        <f t="shared" si="5"/>
        <v>JJFK25010773-1/2
054</v>
      </c>
    </row>
    <row r="372" spans="1:7" ht="24" customHeight="1">
      <c r="A372" s="39" t="s">
        <v>671</v>
      </c>
      <c r="D372" s="161" t="e">
        <f>C372 &amp; CHAR(10) &amp; C374 &amp; CHAR(10) &amp;#REF! &amp; CHAR(10) &amp; C376</f>
        <v>#REF!</v>
      </c>
      <c r="G372" s="162" t="str">
        <f t="shared" si="5"/>
        <v xml:space="preserve">
2026-05
JJFK25010773-1/2
</v>
      </c>
    </row>
    <row r="373" spans="1:7">
      <c r="A373" s="39" t="s">
        <v>671</v>
      </c>
      <c r="D373" s="161" t="e">
        <f>C373 &amp; CHAR(10) &amp; C375 &amp; CHAR(10) &amp;#REF! &amp; CHAR(10) &amp; C377</f>
        <v>#REF!</v>
      </c>
      <c r="G373" s="162" t="str">
        <f t="shared" si="5"/>
        <v xml:space="preserve">
054
CX80-002500-11-P-KIT FRAME,AEC APC BASE</v>
      </c>
    </row>
    <row r="374" spans="1:7" ht="25.15" customHeight="1">
      <c r="A374" s="39" t="s">
        <v>671</v>
      </c>
      <c r="C374" s="93" t="s">
        <v>2835</v>
      </c>
      <c r="D374" s="161" t="e">
        <f>C374 &amp; CHAR(10) &amp; C376 &amp; CHAR(10) &amp;#REF! &amp; CHAR(10) &amp; C378</f>
        <v>#REF!</v>
      </c>
      <c r="F374" s="93" t="str">
        <f>C374</f>
        <v>2026-05</v>
      </c>
      <c r="G374" s="162" t="str">
        <f t="shared" si="5"/>
        <v xml:space="preserve">2026-05
</v>
      </c>
    </row>
    <row r="375" spans="1:7" ht="130.9" customHeight="1">
      <c r="A375" s="39" t="s">
        <v>671</v>
      </c>
      <c r="C375" s="94" t="s">
        <v>2294</v>
      </c>
      <c r="D375" s="161" t="e">
        <f>C375 &amp; CHAR(10) &amp; C377 &amp; CHAR(10) &amp;#REF! &amp; CHAR(10) &amp; C379</f>
        <v>#REF!</v>
      </c>
      <c r="F375" s="94" t="str">
        <f>C375</f>
        <v>054</v>
      </c>
      <c r="G375" s="162" t="str">
        <f t="shared" si="5"/>
        <v>054
CX80-002500-11-P-KIT FRAME,AEC APC BASE
2026-05
JJFK25010773-2/2</v>
      </c>
    </row>
    <row r="376" spans="1:7">
      <c r="A376" s="39" t="s">
        <v>671</v>
      </c>
      <c r="C376" s="96"/>
      <c r="D376" s="161" t="e">
        <f>C376 &amp; CHAR(10) &amp; C378 &amp; CHAR(10) &amp;#REF! &amp; CHAR(10) &amp; C380</f>
        <v>#REF!</v>
      </c>
      <c r="F376" s="96"/>
      <c r="G376" s="162" t="str">
        <f t="shared" si="5"/>
        <v xml:space="preserve">
054
2026-05</v>
      </c>
    </row>
    <row r="377" spans="1:7" ht="17.25">
      <c r="A377" s="39" t="s">
        <v>671</v>
      </c>
      <c r="C377" s="97" t="s">
        <v>1910</v>
      </c>
      <c r="D377" s="161" t="e">
        <f>C377 &amp; CHAR(10) &amp; C379 &amp; CHAR(10) &amp;#REF! &amp; CHAR(10) &amp; C381</f>
        <v>#REF!</v>
      </c>
      <c r="F377" s="97" t="str">
        <f>C377</f>
        <v>CX80-002500-11-P-KIT FRAME,AEC APC BASE</v>
      </c>
      <c r="G377" s="162" t="str">
        <f t="shared" si="5"/>
        <v>CX80-002500-11-P-KIT FRAME,AEC APC BASE
JJFK25010773-2/2
055</v>
      </c>
    </row>
    <row r="378" spans="1:7">
      <c r="A378" s="39" t="s">
        <v>671</v>
      </c>
      <c r="C378" s="96"/>
      <c r="D378" s="161" t="e">
        <f>C378 &amp; CHAR(10) &amp; C380 &amp; CHAR(10) &amp;#REF! &amp; CHAR(10) &amp; C382</f>
        <v>#REF!</v>
      </c>
      <c r="F378" s="96"/>
      <c r="G378" s="162" t="str">
        <f t="shared" si="5"/>
        <v xml:space="preserve">
2026-05
CX80-002500-11-P-KIT FRAME,AEC APC BASE
</v>
      </c>
    </row>
    <row r="379" spans="1:7" ht="55.5">
      <c r="A379" s="39" t="s">
        <v>671</v>
      </c>
      <c r="C379" s="98" t="s">
        <v>2293</v>
      </c>
      <c r="D379" s="161" t="e">
        <f>C379 &amp; CHAR(10) &amp; C381 &amp; CHAR(10) &amp;#REF! &amp; CHAR(10) &amp; C383</f>
        <v>#REF!</v>
      </c>
      <c r="F379" s="98" t="str">
        <f>C379</f>
        <v>JJFK25010773-2/2</v>
      </c>
      <c r="G379" s="162" t="str">
        <f t="shared" si="5"/>
        <v>JJFK25010773-2/2
055
5U80-000140-11 Rev C P-KIT TOP PHT</v>
      </c>
    </row>
    <row r="380" spans="1:7" ht="24.6" customHeight="1">
      <c r="A380" s="39" t="s">
        <v>676</v>
      </c>
      <c r="C380" s="93" t="s">
        <v>2835</v>
      </c>
      <c r="D380" s="161" t="e">
        <f>C380 &amp; CHAR(10) &amp; C382 &amp; CHAR(10) &amp;#REF! &amp; CHAR(10) &amp; C384</f>
        <v>#REF!</v>
      </c>
      <c r="F380" s="93" t="str">
        <f>C380</f>
        <v>2026-05</v>
      </c>
      <c r="G380" s="162" t="str">
        <f t="shared" si="5"/>
        <v xml:space="preserve">2026-05
JJFK25010773-2/2
</v>
      </c>
    </row>
    <row r="381" spans="1:7" ht="130.9" customHeight="1">
      <c r="A381" s="39" t="s">
        <v>675</v>
      </c>
      <c r="C381" s="94" t="s">
        <v>2295</v>
      </c>
      <c r="D381" s="161" t="e">
        <f>C381 &amp; CHAR(10) &amp; C383 &amp; CHAR(10) &amp;#REF! &amp; CHAR(10) &amp; C385</f>
        <v>#REF!</v>
      </c>
      <c r="E381" s="95"/>
      <c r="F381" s="94" t="str">
        <f>C381</f>
        <v>055</v>
      </c>
      <c r="G381" s="162" t="str">
        <f t="shared" si="5"/>
        <v>055
5U80-000140-11 Rev C P-KIT TOP PHT
2026-05
JJFK25008700</v>
      </c>
    </row>
    <row r="382" spans="1:7">
      <c r="A382" s="39" t="s">
        <v>675</v>
      </c>
      <c r="C382" s="96"/>
      <c r="D382" s="161" t="e">
        <f>C382 &amp; CHAR(10) &amp; C384 &amp; CHAR(10) &amp;#REF! &amp; CHAR(10) &amp; C386</f>
        <v>#REF!</v>
      </c>
      <c r="F382" s="96"/>
      <c r="G382" s="162" t="str">
        <f t="shared" si="5"/>
        <v xml:space="preserve">
055
</v>
      </c>
    </row>
    <row r="383" spans="1:7" ht="17.25">
      <c r="A383" s="39" t="s">
        <v>675</v>
      </c>
      <c r="C383" s="97" t="s">
        <v>771</v>
      </c>
      <c r="D383" s="161" t="e">
        <f>C383 &amp; CHAR(10) &amp; C385 &amp; CHAR(10) &amp;#REF! &amp; CHAR(10) &amp; C387</f>
        <v>#REF!</v>
      </c>
      <c r="F383" s="97" t="str">
        <f>C383</f>
        <v>5U80-000140-11 Rev C P-KIT TOP PHT</v>
      </c>
      <c r="G383" s="162" t="str">
        <f t="shared" si="5"/>
        <v xml:space="preserve">5U80-000140-11 Rev C P-KIT TOP PHT
JJFK25008700
</v>
      </c>
    </row>
    <row r="384" spans="1:7">
      <c r="A384" s="39" t="s">
        <v>675</v>
      </c>
      <c r="C384" s="96"/>
      <c r="D384" s="161" t="e">
        <f>C384 &amp; CHAR(10) &amp; C386 &amp; CHAR(10) &amp;#REF! &amp; CHAR(10) &amp; C388</f>
        <v>#REF!</v>
      </c>
      <c r="F384" s="96"/>
      <c r="G384" s="162" t="str">
        <f t="shared" si="5"/>
        <v xml:space="preserve">
5U80-000140-11 Rev C P-KIT TOP PHT
2026-05</v>
      </c>
    </row>
    <row r="385" spans="1:7" ht="55.5">
      <c r="A385" s="39" t="s">
        <v>675</v>
      </c>
      <c r="C385" s="98" t="s">
        <v>2296</v>
      </c>
      <c r="D385" s="161" t="e">
        <f>C385 &amp; CHAR(10) &amp; C387 &amp; CHAR(10) &amp;#REF! &amp; CHAR(10) &amp; C389</f>
        <v>#REF!</v>
      </c>
      <c r="F385" s="98" t="str">
        <f>C385</f>
        <v>JJFK25008700</v>
      </c>
      <c r="G385" s="162" t="str">
        <f t="shared" si="5"/>
        <v>JJFK25008700
056</v>
      </c>
    </row>
    <row r="386" spans="1:7" ht="24" customHeight="1">
      <c r="A386" s="39" t="s">
        <v>675</v>
      </c>
      <c r="D386" s="161" t="e">
        <f>C386 &amp; CHAR(10) &amp; C388 &amp; CHAR(10) &amp;#REF! &amp; CHAR(10) &amp; C390</f>
        <v>#REF!</v>
      </c>
      <c r="G386" s="162" t="str">
        <f t="shared" si="5"/>
        <v xml:space="preserve">
2026-05
JJFK25008700
</v>
      </c>
    </row>
    <row r="387" spans="1:7">
      <c r="A387" s="39" t="s">
        <v>675</v>
      </c>
      <c r="D387" s="161" t="e">
        <f>C387 &amp; CHAR(10) &amp; C389 &amp; CHAR(10) &amp;#REF! &amp; CHAR(10) &amp; C391</f>
        <v>#REF!</v>
      </c>
      <c r="G387" s="162" t="str">
        <f t="shared" ref="G387:G450" si="6">F387 &amp; CHAR(10) &amp; F389 &amp; CHAR(10) &amp; F386 &amp; CHAR(10) &amp; F391</f>
        <v xml:space="preserve">
056
5U80-000140-11 Rev C P-KIT TOP PHT</v>
      </c>
    </row>
    <row r="388" spans="1:7" ht="25.15" customHeight="1">
      <c r="A388" s="39" t="s">
        <v>675</v>
      </c>
      <c r="C388" s="93" t="s">
        <v>2835</v>
      </c>
      <c r="D388" s="161" t="e">
        <f>C388 &amp; CHAR(10) &amp; C390 &amp; CHAR(10) &amp;#REF! &amp; CHAR(10) &amp; C392</f>
        <v>#REF!</v>
      </c>
      <c r="F388" s="93" t="str">
        <f>C388</f>
        <v>2026-05</v>
      </c>
      <c r="G388" s="162" t="str">
        <f t="shared" si="6"/>
        <v xml:space="preserve">2026-05
</v>
      </c>
    </row>
    <row r="389" spans="1:7" ht="130.9" customHeight="1">
      <c r="A389" s="39" t="s">
        <v>675</v>
      </c>
      <c r="C389" s="94" t="s">
        <v>2297</v>
      </c>
      <c r="D389" s="161" t="e">
        <f>C389 &amp; CHAR(10) &amp; C391 &amp; CHAR(10) &amp;#REF! &amp; CHAR(10) &amp; C393</f>
        <v>#REF!</v>
      </c>
      <c r="F389" s="94" t="str">
        <f>C389</f>
        <v>056</v>
      </c>
      <c r="G389" s="162" t="str">
        <f t="shared" si="6"/>
        <v>056
5U80-000140-11 Rev C P-KIT TOP PHT
2026-05
JJFK25008701</v>
      </c>
    </row>
    <row r="390" spans="1:7">
      <c r="A390" s="39" t="s">
        <v>675</v>
      </c>
      <c r="C390" s="96"/>
      <c r="D390" s="161" t="e">
        <f>C390 &amp; CHAR(10) &amp; C392 &amp; CHAR(10) &amp;#REF! &amp; CHAR(10) &amp; C394</f>
        <v>#REF!</v>
      </c>
      <c r="F390" s="96"/>
      <c r="G390" s="162" t="str">
        <f t="shared" si="6"/>
        <v xml:space="preserve">
056
2026-05</v>
      </c>
    </row>
    <row r="391" spans="1:7" ht="17.25">
      <c r="A391" s="39" t="s">
        <v>675</v>
      </c>
      <c r="C391" s="97" t="s">
        <v>264</v>
      </c>
      <c r="D391" s="161" t="e">
        <f>C391 &amp; CHAR(10) &amp; C393 &amp; CHAR(10) &amp;#REF! &amp; CHAR(10) &amp; C395</f>
        <v>#REF!</v>
      </c>
      <c r="F391" s="97" t="str">
        <f>C391</f>
        <v>5U80-000140-11 Rev C P-KIT TOP PHT</v>
      </c>
      <c r="G391" s="162" t="str">
        <f t="shared" si="6"/>
        <v>5U80-000140-11 Rev C P-KIT TOP PHT
JJFK25008701
057</v>
      </c>
    </row>
    <row r="392" spans="1:7">
      <c r="A392" s="39" t="s">
        <v>675</v>
      </c>
      <c r="C392" s="96"/>
      <c r="D392" s="161" t="e">
        <f>C392 &amp; CHAR(10) &amp; C394 &amp; CHAR(10) &amp;#REF! &amp; CHAR(10) &amp; C396</f>
        <v>#REF!</v>
      </c>
      <c r="F392" s="96"/>
      <c r="G392" s="162" t="str">
        <f t="shared" si="6"/>
        <v xml:space="preserve">
2026-05
5U80-000140-11 Rev C P-KIT TOP PHT
</v>
      </c>
    </row>
    <row r="393" spans="1:7" ht="55.5">
      <c r="A393" s="39" t="s">
        <v>675</v>
      </c>
      <c r="C393" s="98" t="s">
        <v>2298</v>
      </c>
      <c r="D393" s="161" t="e">
        <f>C393 &amp; CHAR(10) &amp; C395 &amp; CHAR(10) &amp;#REF! &amp; CHAR(10) &amp; C397</f>
        <v>#REF!</v>
      </c>
      <c r="F393" s="98" t="str">
        <f>C393</f>
        <v>JJFK25008701</v>
      </c>
      <c r="G393" s="162" t="str">
        <f t="shared" si="6"/>
        <v>JJFK25008701
057
AU10-502524-12GAP LIFTER CAR</v>
      </c>
    </row>
    <row r="394" spans="1:7" ht="24.6" customHeight="1">
      <c r="A394" s="39" t="s">
        <v>714</v>
      </c>
      <c r="C394" s="93" t="s">
        <v>2835</v>
      </c>
      <c r="D394" s="161" t="e">
        <f>C394 &amp; CHAR(10) &amp; C396 &amp; CHAR(10) &amp;#REF! &amp; CHAR(10) &amp; C398</f>
        <v>#REF!</v>
      </c>
      <c r="F394" s="93" t="str">
        <f>C394</f>
        <v>2026-05</v>
      </c>
      <c r="G394" s="162" t="str">
        <f t="shared" si="6"/>
        <v xml:space="preserve">2026-05
JJFK25008701
</v>
      </c>
    </row>
    <row r="395" spans="1:7" ht="130.9" customHeight="1">
      <c r="A395" s="39" t="s">
        <v>713</v>
      </c>
      <c r="C395" s="94" t="s">
        <v>2299</v>
      </c>
      <c r="D395" s="161" t="e">
        <f>C395 &amp; CHAR(10) &amp; C397 &amp; CHAR(10) &amp;#REF! &amp; CHAR(10) &amp; C399</f>
        <v>#REF!</v>
      </c>
      <c r="E395" s="95"/>
      <c r="F395" s="94" t="str">
        <f>C395</f>
        <v>057</v>
      </c>
      <c r="G395" s="162" t="str">
        <f t="shared" si="6"/>
        <v>057
AU10-502524-12GAP LIFTER CAR
2026-05
JJFK25009831-1/2</v>
      </c>
    </row>
    <row r="396" spans="1:7">
      <c r="A396" s="39" t="s">
        <v>713</v>
      </c>
      <c r="C396" s="96"/>
      <c r="D396" s="161" t="e">
        <f>C396 &amp; CHAR(10) &amp; C398 &amp; CHAR(10) &amp;#REF! &amp; CHAR(10) &amp; C400</f>
        <v>#REF!</v>
      </c>
      <c r="F396" s="96"/>
      <c r="G396" s="162" t="str">
        <f t="shared" si="6"/>
        <v xml:space="preserve">
057
</v>
      </c>
    </row>
    <row r="397" spans="1:7" ht="17.25">
      <c r="A397" s="39" t="s">
        <v>713</v>
      </c>
      <c r="C397" s="97" t="s">
        <v>2303</v>
      </c>
      <c r="D397" s="161" t="e">
        <f>C397 &amp; CHAR(10) &amp; C399 &amp; CHAR(10) &amp;#REF! &amp; CHAR(10) &amp; C401</f>
        <v>#REF!</v>
      </c>
      <c r="F397" s="97" t="str">
        <f>C397</f>
        <v>AU10-502524-12GAP LIFTER CAR</v>
      </c>
      <c r="G397" s="162" t="str">
        <f t="shared" si="6"/>
        <v xml:space="preserve">AU10-502524-12GAP LIFTER CAR
JJFK25009831-1/2
</v>
      </c>
    </row>
    <row r="398" spans="1:7">
      <c r="A398" s="39" t="s">
        <v>713</v>
      </c>
      <c r="C398" s="96"/>
      <c r="D398" s="161" t="e">
        <f>C398 &amp; CHAR(10) &amp; C400 &amp; CHAR(10) &amp;#REF! &amp; CHAR(10) &amp; C402</f>
        <v>#REF!</v>
      </c>
      <c r="F398" s="96"/>
      <c r="G398" s="162" t="str">
        <f t="shared" si="6"/>
        <v xml:space="preserve">
AU10-502524-12GAP LIFTER CAR
2026-05</v>
      </c>
    </row>
    <row r="399" spans="1:7" ht="55.5">
      <c r="A399" s="39" t="s">
        <v>713</v>
      </c>
      <c r="C399" s="98" t="s">
        <v>2300</v>
      </c>
      <c r="D399" s="161" t="e">
        <f>C399 &amp; CHAR(10) &amp; C401 &amp; CHAR(10) &amp;#REF! &amp; CHAR(10) &amp; C403</f>
        <v>#REF!</v>
      </c>
      <c r="F399" s="98" t="str">
        <f>C399</f>
        <v>JJFK25009831-1/2</v>
      </c>
      <c r="G399" s="162" t="str">
        <f t="shared" si="6"/>
        <v>JJFK25009831-1/2
058</v>
      </c>
    </row>
    <row r="400" spans="1:7" ht="24" customHeight="1">
      <c r="A400" s="39" t="s">
        <v>713</v>
      </c>
      <c r="D400" s="161" t="e">
        <f>C400 &amp; CHAR(10) &amp; C402 &amp; CHAR(10) &amp;#REF! &amp; CHAR(10) &amp; C404</f>
        <v>#REF!</v>
      </c>
      <c r="G400" s="162" t="str">
        <f t="shared" si="6"/>
        <v xml:space="preserve">
2026-05
JJFK25009831-1/2
</v>
      </c>
    </row>
    <row r="401" spans="1:7">
      <c r="A401" s="39" t="s">
        <v>713</v>
      </c>
      <c r="D401" s="161" t="e">
        <f>C401 &amp; CHAR(10) &amp; C403 &amp; CHAR(10) &amp;#REF! &amp; CHAR(10) &amp; C405</f>
        <v>#REF!</v>
      </c>
      <c r="G401" s="162" t="str">
        <f t="shared" si="6"/>
        <v xml:space="preserve">
058
AU10-502524-12GAP LIFTER CAR</v>
      </c>
    </row>
    <row r="402" spans="1:7" ht="25.15" customHeight="1">
      <c r="A402" s="39" t="s">
        <v>713</v>
      </c>
      <c r="C402" s="93" t="s">
        <v>2835</v>
      </c>
      <c r="D402" s="161" t="e">
        <f>C402 &amp; CHAR(10) &amp; C404 &amp; CHAR(10) &amp;#REF! &amp; CHAR(10) &amp; C406</f>
        <v>#REF!</v>
      </c>
      <c r="F402" s="93" t="str">
        <f>C402</f>
        <v>2026-05</v>
      </c>
      <c r="G402" s="162" t="str">
        <f t="shared" si="6"/>
        <v xml:space="preserve">2026-05
</v>
      </c>
    </row>
    <row r="403" spans="1:7" ht="130.9" customHeight="1">
      <c r="A403" s="39" t="s">
        <v>713</v>
      </c>
      <c r="C403" s="94" t="s">
        <v>2301</v>
      </c>
      <c r="D403" s="161" t="e">
        <f>C403 &amp; CHAR(10) &amp; C405 &amp; CHAR(10) &amp;#REF! &amp; CHAR(10) &amp; C407</f>
        <v>#REF!</v>
      </c>
      <c r="F403" s="94" t="str">
        <f>C403</f>
        <v>058</v>
      </c>
      <c r="G403" s="162" t="str">
        <f t="shared" si="6"/>
        <v>058
AU10-502524-12GAP LIFTER CAR
2026-05
JJFK25009831-2/2</v>
      </c>
    </row>
    <row r="404" spans="1:7">
      <c r="A404" s="39" t="s">
        <v>713</v>
      </c>
      <c r="C404" s="96"/>
      <c r="D404" s="161" t="e">
        <f>C404 &amp; CHAR(10) &amp; C406 &amp; CHAR(10) &amp;#REF! &amp; CHAR(10) &amp; C408</f>
        <v>#REF!</v>
      </c>
      <c r="F404" s="96"/>
      <c r="G404" s="162" t="str">
        <f t="shared" si="6"/>
        <v xml:space="preserve">
058
2026-05</v>
      </c>
    </row>
    <row r="405" spans="1:7" ht="17.25">
      <c r="A405" s="39" t="s">
        <v>713</v>
      </c>
      <c r="C405" s="97" t="s">
        <v>2242</v>
      </c>
      <c r="D405" s="161" t="e">
        <f>C405 &amp; CHAR(10) &amp; C407 &amp; CHAR(10) &amp;#REF! &amp; CHAR(10) &amp; C409</f>
        <v>#REF!</v>
      </c>
      <c r="F405" s="97" t="str">
        <f>C405</f>
        <v>AU10-502524-12GAP LIFTER CAR</v>
      </c>
      <c r="G405" s="162" t="str">
        <f t="shared" si="6"/>
        <v>AU10-502524-12GAP LIFTER CAR
JJFK25009831-2/2
059</v>
      </c>
    </row>
    <row r="406" spans="1:7">
      <c r="A406" s="39" t="s">
        <v>713</v>
      </c>
      <c r="C406" s="96"/>
      <c r="D406" s="161" t="e">
        <f>C406 &amp; CHAR(10) &amp; C408 &amp; CHAR(10) &amp;#REF! &amp; CHAR(10) &amp; C410</f>
        <v>#REF!</v>
      </c>
      <c r="F406" s="96"/>
      <c r="G406" s="162" t="str">
        <f t="shared" si="6"/>
        <v xml:space="preserve">
2026-05
AU10-502524-12GAP LIFTER CAR
</v>
      </c>
    </row>
    <row r="407" spans="1:7" ht="55.5">
      <c r="A407" s="39" t="s">
        <v>713</v>
      </c>
      <c r="C407" s="98" t="s">
        <v>2302</v>
      </c>
      <c r="D407" s="161" t="e">
        <f>C407 &amp; CHAR(10) &amp; C409 &amp; CHAR(10) &amp;#REF! &amp; CHAR(10) &amp; C411</f>
        <v>#REF!</v>
      </c>
      <c r="F407" s="98" t="str">
        <f>C407</f>
        <v>JJFK25009831-2/2</v>
      </c>
      <c r="G407" s="162" t="str">
        <f t="shared" si="6"/>
        <v>JJFK25009831-2/2
059
AU10-502746-11CASTER GAP LIFT-CAR</v>
      </c>
    </row>
    <row r="408" spans="1:7" ht="24.6" customHeight="1">
      <c r="A408" s="39" t="s">
        <v>718</v>
      </c>
      <c r="C408" s="93" t="s">
        <v>2835</v>
      </c>
      <c r="D408" s="161" t="e">
        <f>C408 &amp; CHAR(10) &amp; C410 &amp; CHAR(10) &amp;#REF! &amp; CHAR(10) &amp; C412</f>
        <v>#REF!</v>
      </c>
      <c r="F408" s="93" t="str">
        <f>C408</f>
        <v>2026-05</v>
      </c>
      <c r="G408" s="162" t="str">
        <f t="shared" si="6"/>
        <v xml:space="preserve">2026-05
JJFK25009831-2/2
</v>
      </c>
    </row>
    <row r="409" spans="1:7" ht="130.9" customHeight="1">
      <c r="A409" s="39" t="s">
        <v>717</v>
      </c>
      <c r="C409" s="94" t="s">
        <v>2304</v>
      </c>
      <c r="D409" s="161" t="e">
        <f>C409 &amp; CHAR(10) &amp; C411 &amp; CHAR(10) &amp;#REF! &amp; CHAR(10) &amp; C413</f>
        <v>#REF!</v>
      </c>
      <c r="E409" s="95"/>
      <c r="F409" s="94" t="str">
        <f>C409</f>
        <v>059</v>
      </c>
      <c r="G409" s="162" t="str">
        <f t="shared" si="6"/>
        <v xml:space="preserve">059
AU10-502746-11CASTER GAP LIFT-CAR
2026-05
JJFK25009834-1/2	</v>
      </c>
    </row>
    <row r="410" spans="1:7">
      <c r="A410" s="39" t="s">
        <v>717</v>
      </c>
      <c r="C410" s="96"/>
      <c r="D410" s="161" t="e">
        <f>C410 &amp; CHAR(10) &amp; C412 &amp; CHAR(10) &amp;#REF! &amp; CHAR(10) &amp; C414</f>
        <v>#REF!</v>
      </c>
      <c r="F410" s="96"/>
      <c r="G410" s="162" t="str">
        <f t="shared" si="6"/>
        <v xml:space="preserve">
059
</v>
      </c>
    </row>
    <row r="411" spans="1:7" ht="17.25">
      <c r="A411" s="39" t="s">
        <v>717</v>
      </c>
      <c r="C411" s="97" t="s">
        <v>2308</v>
      </c>
      <c r="D411" s="161" t="e">
        <f>C411 &amp; CHAR(10) &amp; C413 &amp; CHAR(10) &amp;#REF! &amp; CHAR(10) &amp; C415</f>
        <v>#REF!</v>
      </c>
      <c r="F411" s="97" t="str">
        <f>C411</f>
        <v>AU10-502746-11CASTER GAP LIFT-CAR</v>
      </c>
      <c r="G411" s="162" t="str">
        <f t="shared" si="6"/>
        <v xml:space="preserve">AU10-502746-11CASTER GAP LIFT-CAR
JJFK25009834-1/2	
</v>
      </c>
    </row>
    <row r="412" spans="1:7">
      <c r="A412" s="39" t="s">
        <v>717</v>
      </c>
      <c r="C412" s="96"/>
      <c r="D412" s="161" t="e">
        <f>C412 &amp; CHAR(10) &amp; C414 &amp; CHAR(10) &amp;#REF! &amp; CHAR(10) &amp; C416</f>
        <v>#REF!</v>
      </c>
      <c r="F412" s="96"/>
      <c r="G412" s="162" t="str">
        <f t="shared" si="6"/>
        <v xml:space="preserve">
AU10-502746-11CASTER GAP LIFT-CAR
2026-05</v>
      </c>
    </row>
    <row r="413" spans="1:7" ht="55.5">
      <c r="A413" s="39" t="s">
        <v>717</v>
      </c>
      <c r="C413" s="98" t="s">
        <v>2305</v>
      </c>
      <c r="D413" s="161" t="e">
        <f>C413 &amp; CHAR(10) &amp; C415 &amp; CHAR(10) &amp;#REF! &amp; CHAR(10) &amp; C417</f>
        <v>#REF!</v>
      </c>
      <c r="F413" s="98" t="str">
        <f>C413</f>
        <v xml:space="preserve">JJFK25009834-1/2	</v>
      </c>
      <c r="G413" s="162" t="str">
        <f t="shared" si="6"/>
        <v>JJFK25009834-1/2	
060</v>
      </c>
    </row>
    <row r="414" spans="1:7" ht="24" customHeight="1">
      <c r="A414" s="39" t="s">
        <v>717</v>
      </c>
      <c r="D414" s="161" t="e">
        <f>C414 &amp; CHAR(10) &amp; C416 &amp; CHAR(10) &amp;#REF! &amp; CHAR(10) &amp; C418</f>
        <v>#REF!</v>
      </c>
      <c r="G414" s="162" t="str">
        <f t="shared" si="6"/>
        <v xml:space="preserve">
2026-05
JJFK25009834-1/2	
</v>
      </c>
    </row>
    <row r="415" spans="1:7">
      <c r="A415" s="39" t="s">
        <v>717</v>
      </c>
      <c r="D415" s="161" t="e">
        <f>C415 &amp; CHAR(10) &amp; C417 &amp; CHAR(10) &amp;#REF! &amp; CHAR(10) &amp; C419</f>
        <v>#REF!</v>
      </c>
      <c r="G415" s="162" t="str">
        <f t="shared" si="6"/>
        <v xml:space="preserve">
060
AU10-502746-11CASTER GAP LIFT-CAR</v>
      </c>
    </row>
    <row r="416" spans="1:7" ht="25.15" customHeight="1">
      <c r="A416" s="39" t="s">
        <v>717</v>
      </c>
      <c r="C416" s="93" t="s">
        <v>2835</v>
      </c>
      <c r="D416" s="161" t="e">
        <f>C416 &amp; CHAR(10) &amp; C418 &amp; CHAR(10) &amp;#REF! &amp; CHAR(10) &amp; C420</f>
        <v>#REF!</v>
      </c>
      <c r="F416" s="93" t="str">
        <f>C416</f>
        <v>2026-05</v>
      </c>
      <c r="G416" s="162" t="str">
        <f t="shared" si="6"/>
        <v xml:space="preserve">2026-05
</v>
      </c>
    </row>
    <row r="417" spans="1:7" ht="130.9" customHeight="1">
      <c r="A417" s="39" t="s">
        <v>717</v>
      </c>
      <c r="C417" s="94" t="s">
        <v>2307</v>
      </c>
      <c r="D417" s="161" t="e">
        <f>C417 &amp; CHAR(10) &amp; C419 &amp; CHAR(10) &amp;#REF! &amp; CHAR(10) &amp; C421</f>
        <v>#REF!</v>
      </c>
      <c r="F417" s="94" t="str">
        <f>C417</f>
        <v>060</v>
      </c>
      <c r="G417" s="162" t="str">
        <f t="shared" si="6"/>
        <v xml:space="preserve">060
AU10-502746-11CASTER GAP LIFT-CAR
2026-05
JJFK25009834-2/2	</v>
      </c>
    </row>
    <row r="418" spans="1:7">
      <c r="A418" s="39" t="s">
        <v>717</v>
      </c>
      <c r="C418" s="96"/>
      <c r="D418" s="161" t="e">
        <f>C418 &amp; CHAR(10) &amp; C420 &amp; CHAR(10) &amp;#REF! &amp; CHAR(10) &amp; C422</f>
        <v>#REF!</v>
      </c>
      <c r="F418" s="96"/>
      <c r="G418" s="162" t="str">
        <f t="shared" si="6"/>
        <v xml:space="preserve">
060
2026-05</v>
      </c>
    </row>
    <row r="419" spans="1:7" ht="17.25">
      <c r="A419" s="39" t="s">
        <v>717</v>
      </c>
      <c r="C419" s="97" t="s">
        <v>2243</v>
      </c>
      <c r="D419" s="161" t="e">
        <f>C419 &amp; CHAR(10) &amp; C421 &amp; CHAR(10) &amp;#REF! &amp; CHAR(10) &amp; C423</f>
        <v>#REF!</v>
      </c>
      <c r="F419" s="97" t="str">
        <f>C419</f>
        <v>AU10-502746-11CASTER GAP LIFT-CAR</v>
      </c>
      <c r="G419" s="162" t="str">
        <f t="shared" si="6"/>
        <v>AU10-502746-11CASTER GAP LIFT-CAR
JJFK25009834-2/2	
061</v>
      </c>
    </row>
    <row r="420" spans="1:7">
      <c r="A420" s="39" t="s">
        <v>717</v>
      </c>
      <c r="C420" s="96"/>
      <c r="D420" s="161" t="e">
        <f>C420 &amp; CHAR(10) &amp; C422 &amp; CHAR(10) &amp;#REF! &amp; CHAR(10) &amp; C424</f>
        <v>#REF!</v>
      </c>
      <c r="F420" s="96"/>
      <c r="G420" s="162" t="str">
        <f t="shared" si="6"/>
        <v xml:space="preserve">
2026-05
AU10-502746-11CASTER GAP LIFT-CAR
</v>
      </c>
    </row>
    <row r="421" spans="1:7" ht="55.5">
      <c r="A421" s="39" t="s">
        <v>717</v>
      </c>
      <c r="C421" s="98" t="s">
        <v>2306</v>
      </c>
      <c r="D421" s="161" t="e">
        <f>C421 &amp; CHAR(10) &amp; C423 &amp; CHAR(10) &amp;#REF! &amp; CHAR(10) &amp; C425</f>
        <v>#REF!</v>
      </c>
      <c r="F421" s="98" t="str">
        <f>C421</f>
        <v xml:space="preserve">JJFK25009834-2/2	</v>
      </c>
      <c r="G421" s="162" t="str">
        <f t="shared" si="6"/>
        <v>JJFK25009834-2/2	
061
2L29-000112-12-P-KIT RACK SYM</v>
      </c>
    </row>
    <row r="422" spans="1:7" ht="24.6" customHeight="1">
      <c r="A422" s="39" t="s">
        <v>722</v>
      </c>
      <c r="C422" s="93" t="s">
        <v>2835</v>
      </c>
      <c r="D422" s="161" t="e">
        <f>C422 &amp; CHAR(10) &amp; C424 &amp; CHAR(10) &amp;#REF! &amp; CHAR(10) &amp; C426</f>
        <v>#REF!</v>
      </c>
      <c r="F422" s="93" t="str">
        <f>C422</f>
        <v>2026-05</v>
      </c>
      <c r="G422" s="162" t="str">
        <f t="shared" si="6"/>
        <v xml:space="preserve">2026-05
JJFK25009834-2/2	
</v>
      </c>
    </row>
    <row r="423" spans="1:7" ht="130.9" customHeight="1">
      <c r="A423" s="39" t="s">
        <v>721</v>
      </c>
      <c r="C423" s="94" t="s">
        <v>2310</v>
      </c>
      <c r="D423" s="161" t="e">
        <f>C423 &amp; CHAR(10) &amp; C425 &amp; CHAR(10) &amp;#REF! &amp; CHAR(10) &amp; C427</f>
        <v>#REF!</v>
      </c>
      <c r="E423" s="95"/>
      <c r="F423" s="94" t="str">
        <f>C423</f>
        <v>061</v>
      </c>
      <c r="G423" s="162" t="str">
        <f t="shared" si="6"/>
        <v>061
2L29-000112-12-P-KIT RACK SYM
2026-05
JJFK25009828-1/2</v>
      </c>
    </row>
    <row r="424" spans="1:7">
      <c r="A424" s="39" t="s">
        <v>721</v>
      </c>
      <c r="C424" s="96"/>
      <c r="D424" s="161" t="e">
        <f>C424 &amp; CHAR(10) &amp; C426 &amp; CHAR(10) &amp;#REF! &amp; CHAR(10) &amp; C428</f>
        <v>#REF!</v>
      </c>
      <c r="F424" s="96"/>
      <c r="G424" s="162" t="str">
        <f t="shared" si="6"/>
        <v xml:space="preserve">
061
</v>
      </c>
    </row>
    <row r="425" spans="1:7" ht="17.25">
      <c r="A425" s="39" t="s">
        <v>721</v>
      </c>
      <c r="C425" s="97" t="s">
        <v>1012</v>
      </c>
      <c r="D425" s="161" t="e">
        <f>C425 &amp; CHAR(10) &amp; C427 &amp; CHAR(10) &amp;#REF! &amp; CHAR(10) &amp; C429</f>
        <v>#REF!</v>
      </c>
      <c r="F425" s="97" t="str">
        <f>C425</f>
        <v>2L29-000112-12-P-KIT RACK SYM</v>
      </c>
      <c r="G425" s="162" t="str">
        <f t="shared" si="6"/>
        <v xml:space="preserve">2L29-000112-12-P-KIT RACK SYM
JJFK25009828-1/2
</v>
      </c>
    </row>
    <row r="426" spans="1:7">
      <c r="A426" s="39" t="s">
        <v>721</v>
      </c>
      <c r="C426" s="96"/>
      <c r="D426" s="161" t="e">
        <f>C426 &amp; CHAR(10) &amp; C428 &amp; CHAR(10) &amp;#REF! &amp; CHAR(10) &amp; C430</f>
        <v>#REF!</v>
      </c>
      <c r="F426" s="96"/>
      <c r="G426" s="162" t="str">
        <f t="shared" si="6"/>
        <v xml:space="preserve">
2L29-000112-12-P-KIT RACK SYM
2026-05</v>
      </c>
    </row>
    <row r="427" spans="1:7" ht="55.5">
      <c r="A427" s="39" t="s">
        <v>721</v>
      </c>
      <c r="C427" s="98" t="s">
        <v>2309</v>
      </c>
      <c r="D427" s="161" t="e">
        <f>C427 &amp; CHAR(10) &amp; C429 &amp; CHAR(10) &amp;#REF! &amp; CHAR(10) &amp; C431</f>
        <v>#REF!</v>
      </c>
      <c r="F427" s="98" t="str">
        <f>C427</f>
        <v>JJFK25009828-1/2</v>
      </c>
      <c r="G427" s="162" t="str">
        <f t="shared" si="6"/>
        <v>JJFK25009828-1/2
062</v>
      </c>
    </row>
    <row r="428" spans="1:7" ht="24" customHeight="1">
      <c r="A428" s="39" t="s">
        <v>721</v>
      </c>
      <c r="D428" s="161" t="e">
        <f>C428 &amp; CHAR(10) &amp; C430 &amp; CHAR(10) &amp;#REF! &amp; CHAR(10) &amp; C432</f>
        <v>#REF!</v>
      </c>
      <c r="G428" s="162" t="str">
        <f t="shared" si="6"/>
        <v xml:space="preserve">
2026-05
JJFK25009828-1/2
</v>
      </c>
    </row>
    <row r="429" spans="1:7">
      <c r="A429" s="39" t="s">
        <v>721</v>
      </c>
      <c r="D429" s="161" t="e">
        <f>C429 &amp; CHAR(10) &amp; C431 &amp; CHAR(10) &amp;#REF! &amp; CHAR(10) &amp; C433</f>
        <v>#REF!</v>
      </c>
      <c r="G429" s="162" t="str">
        <f t="shared" si="6"/>
        <v xml:space="preserve">
062
2L29-000112-12-P-KIT RACK SYM</v>
      </c>
    </row>
    <row r="430" spans="1:7" ht="25.15" customHeight="1">
      <c r="A430" s="39" t="s">
        <v>721</v>
      </c>
      <c r="C430" s="93" t="s">
        <v>2835</v>
      </c>
      <c r="D430" s="161" t="e">
        <f>C430 &amp; CHAR(10) &amp; C432 &amp; CHAR(10) &amp;#REF! &amp; CHAR(10) &amp; C434</f>
        <v>#REF!</v>
      </c>
      <c r="F430" s="93" t="str">
        <f>C430</f>
        <v>2026-05</v>
      </c>
      <c r="G430" s="162" t="str">
        <f t="shared" si="6"/>
        <v xml:space="preserve">2026-05
</v>
      </c>
    </row>
    <row r="431" spans="1:7" ht="130.9" customHeight="1">
      <c r="A431" s="39" t="s">
        <v>721</v>
      </c>
      <c r="C431" s="94" t="s">
        <v>2312</v>
      </c>
      <c r="D431" s="161" t="e">
        <f>C431 &amp; CHAR(10) &amp; C433 &amp; CHAR(10) &amp;#REF! &amp; CHAR(10) &amp; C435</f>
        <v>#REF!</v>
      </c>
      <c r="F431" s="94" t="str">
        <f>C431</f>
        <v>062</v>
      </c>
      <c r="G431" s="162" t="str">
        <f t="shared" si="6"/>
        <v>062
2L29-000112-12-P-KIT RACK SYM
2026-05
JJFK25009828-2/2</v>
      </c>
    </row>
    <row r="432" spans="1:7">
      <c r="A432" s="39" t="s">
        <v>721</v>
      </c>
      <c r="C432" s="96"/>
      <c r="D432" s="161" t="e">
        <f>C432 &amp; CHAR(10) &amp; C434 &amp; CHAR(10) &amp;#REF! &amp; CHAR(10) &amp; C436</f>
        <v>#REF!</v>
      </c>
      <c r="F432" s="96"/>
      <c r="G432" s="162" t="str">
        <f t="shared" si="6"/>
        <v xml:space="preserve">
062
2026-05</v>
      </c>
    </row>
    <row r="433" spans="1:7" ht="17.25">
      <c r="A433" s="39" t="s">
        <v>721</v>
      </c>
      <c r="C433" s="97" t="s">
        <v>991</v>
      </c>
      <c r="D433" s="161" t="e">
        <f>C433 &amp; CHAR(10) &amp; C435 &amp; CHAR(10) &amp;#REF! &amp; CHAR(10) &amp; C437</f>
        <v>#REF!</v>
      </c>
      <c r="F433" s="97" t="str">
        <f>C433</f>
        <v>2L29-000112-12-P-KIT RACK SYM</v>
      </c>
      <c r="G433" s="162" t="str">
        <f t="shared" si="6"/>
        <v>2L29-000112-12-P-KIT RACK SYM
JJFK25009828-2/2
063</v>
      </c>
    </row>
    <row r="434" spans="1:7">
      <c r="A434" s="39" t="s">
        <v>721</v>
      </c>
      <c r="C434" s="96"/>
      <c r="D434" s="161" t="e">
        <f>C434 &amp; CHAR(10) &amp; C436 &amp; CHAR(10) &amp;#REF! &amp; CHAR(10) &amp; C438</f>
        <v>#REF!</v>
      </c>
      <c r="F434" s="96"/>
      <c r="G434" s="162" t="str">
        <f t="shared" si="6"/>
        <v xml:space="preserve">
2026-05
2L29-000112-12-P-KIT RACK SYM
</v>
      </c>
    </row>
    <row r="435" spans="1:7" ht="55.5">
      <c r="A435" s="39" t="s">
        <v>721</v>
      </c>
      <c r="C435" s="98" t="s">
        <v>2311</v>
      </c>
      <c r="D435" s="161" t="e">
        <f>C435 &amp; CHAR(10) &amp; C437 &amp; CHAR(10) &amp;#REF! &amp; CHAR(10) &amp; C439</f>
        <v>#REF!</v>
      </c>
      <c r="F435" s="98" t="str">
        <f>C435</f>
        <v>JJFK25009828-2/2</v>
      </c>
      <c r="G435" s="162" t="str">
        <f t="shared" si="6"/>
        <v>JJFK25009828-2/2
063
2L29-000112-12-P-KIT RACK SYM</v>
      </c>
    </row>
    <row r="436" spans="1:7" ht="24.6" customHeight="1">
      <c r="A436" s="39" t="s">
        <v>729</v>
      </c>
      <c r="C436" s="93" t="s">
        <v>2835</v>
      </c>
      <c r="D436" s="161" t="e">
        <f>C436 &amp; CHAR(10) &amp; C438 &amp; CHAR(10) &amp;#REF! &amp; CHAR(10) &amp; C440</f>
        <v>#REF!</v>
      </c>
      <c r="F436" s="93" t="str">
        <f>C436</f>
        <v>2026-05</v>
      </c>
      <c r="G436" s="162" t="str">
        <f t="shared" si="6"/>
        <v xml:space="preserve">2026-05
JJFK25009828-2/2
</v>
      </c>
    </row>
    <row r="437" spans="1:7" ht="130.9" customHeight="1">
      <c r="A437" s="39" t="s">
        <v>728</v>
      </c>
      <c r="C437" s="94" t="s">
        <v>2314</v>
      </c>
      <c r="D437" s="161" t="e">
        <f>C437 &amp; CHAR(10) &amp; C439 &amp; CHAR(10) &amp;#REF! &amp; CHAR(10) &amp; C441</f>
        <v>#REF!</v>
      </c>
      <c r="E437" s="95"/>
      <c r="F437" s="94" t="str">
        <f>C437</f>
        <v>063</v>
      </c>
      <c r="G437" s="162" t="str">
        <f t="shared" si="6"/>
        <v>063
2L29-000112-12-P-KIT RACK SYM
2026-05
JJFK25010014-1/2</v>
      </c>
    </row>
    <row r="438" spans="1:7">
      <c r="A438" s="39" t="s">
        <v>728</v>
      </c>
      <c r="C438" s="96"/>
      <c r="D438" s="161" t="e">
        <f>C438 &amp; CHAR(10) &amp; C440 &amp; CHAR(10) &amp;#REF! &amp; CHAR(10) &amp; C442</f>
        <v>#REF!</v>
      </c>
      <c r="F438" s="96"/>
      <c r="G438" s="162" t="str">
        <f t="shared" si="6"/>
        <v xml:space="preserve">
063
</v>
      </c>
    </row>
    <row r="439" spans="1:7" ht="17.25">
      <c r="A439" s="39" t="s">
        <v>728</v>
      </c>
      <c r="C439" s="97" t="s">
        <v>1012</v>
      </c>
      <c r="D439" s="161" t="e">
        <f>C439 &amp; CHAR(10) &amp; C441 &amp; CHAR(10) &amp;#REF! &amp; CHAR(10) &amp; C443</f>
        <v>#REF!</v>
      </c>
      <c r="F439" s="97" t="str">
        <f>C439</f>
        <v>2L29-000112-12-P-KIT RACK SYM</v>
      </c>
      <c r="G439" s="162" t="str">
        <f t="shared" si="6"/>
        <v xml:space="preserve">2L29-000112-12-P-KIT RACK SYM
JJFK25010014-1/2
</v>
      </c>
    </row>
    <row r="440" spans="1:7">
      <c r="A440" s="39" t="s">
        <v>728</v>
      </c>
      <c r="C440" s="96"/>
      <c r="D440" s="161" t="e">
        <f>C440 &amp; CHAR(10) &amp; C442 &amp; CHAR(10) &amp;#REF! &amp; CHAR(10) &amp; C444</f>
        <v>#REF!</v>
      </c>
      <c r="F440" s="96"/>
      <c r="G440" s="162" t="str">
        <f t="shared" si="6"/>
        <v xml:space="preserve">
2L29-000112-12-P-KIT RACK SYM
2026-05</v>
      </c>
    </row>
    <row r="441" spans="1:7" ht="55.5">
      <c r="A441" s="39" t="s">
        <v>728</v>
      </c>
      <c r="C441" s="98" t="s">
        <v>2313</v>
      </c>
      <c r="D441" s="161" t="e">
        <f>C441 &amp; CHAR(10) &amp; C443 &amp; CHAR(10) &amp;#REF! &amp; CHAR(10) &amp; C445</f>
        <v>#REF!</v>
      </c>
      <c r="F441" s="98" t="str">
        <f>C441</f>
        <v>JJFK25010014-1/2</v>
      </c>
      <c r="G441" s="162" t="str">
        <f t="shared" si="6"/>
        <v>JJFK25010014-1/2
064</v>
      </c>
    </row>
    <row r="442" spans="1:7" ht="24" customHeight="1">
      <c r="A442" s="39" t="s">
        <v>728</v>
      </c>
      <c r="D442" s="161" t="e">
        <f>C442 &amp; CHAR(10) &amp; C444 &amp; CHAR(10) &amp;#REF! &amp; CHAR(10) &amp; C446</f>
        <v>#REF!</v>
      </c>
      <c r="G442" s="162" t="str">
        <f t="shared" si="6"/>
        <v xml:space="preserve">
2026-05
JJFK25010014-1/2
</v>
      </c>
    </row>
    <row r="443" spans="1:7">
      <c r="A443" s="39" t="s">
        <v>728</v>
      </c>
      <c r="D443" s="161" t="e">
        <f>C443 &amp; CHAR(10) &amp; C445 &amp; CHAR(10) &amp;#REF! &amp; CHAR(10) &amp; C447</f>
        <v>#REF!</v>
      </c>
      <c r="G443" s="162" t="str">
        <f t="shared" si="6"/>
        <v xml:space="preserve">
064
2L29-000112-12-P-KIT RACK SYM</v>
      </c>
    </row>
    <row r="444" spans="1:7" ht="25.15" customHeight="1">
      <c r="A444" s="39" t="s">
        <v>728</v>
      </c>
      <c r="C444" s="93" t="s">
        <v>2835</v>
      </c>
      <c r="D444" s="161" t="e">
        <f>C444 &amp; CHAR(10) &amp; C446 &amp; CHAR(10) &amp;#REF! &amp; CHAR(10) &amp; C448</f>
        <v>#REF!</v>
      </c>
      <c r="F444" s="93" t="str">
        <f>C444</f>
        <v>2026-05</v>
      </c>
      <c r="G444" s="162" t="str">
        <f t="shared" si="6"/>
        <v xml:space="preserve">2026-05
</v>
      </c>
    </row>
    <row r="445" spans="1:7" ht="130.9" customHeight="1">
      <c r="A445" s="39" t="s">
        <v>728</v>
      </c>
      <c r="C445" s="94" t="s">
        <v>2315</v>
      </c>
      <c r="D445" s="161" t="e">
        <f>C445 &amp; CHAR(10) &amp; C447 &amp; CHAR(10) &amp;#REF! &amp; CHAR(10) &amp; C449</f>
        <v>#REF!</v>
      </c>
      <c r="F445" s="94" t="str">
        <f>C445</f>
        <v>064</v>
      </c>
      <c r="G445" s="162" t="str">
        <f t="shared" si="6"/>
        <v>064
2L29-000112-12-P-KIT RACK SYM
2026-05
JJFK25010014-2/2</v>
      </c>
    </row>
    <row r="446" spans="1:7">
      <c r="A446" s="39" t="s">
        <v>728</v>
      </c>
      <c r="C446" s="96"/>
      <c r="D446" s="161" t="e">
        <f>C446 &amp; CHAR(10) &amp; C448 &amp; CHAR(10) &amp;#REF! &amp; CHAR(10) &amp; C450</f>
        <v>#REF!</v>
      </c>
      <c r="F446" s="96"/>
      <c r="G446" s="162" t="str">
        <f t="shared" si="6"/>
        <v xml:space="preserve">
064
2026-05</v>
      </c>
    </row>
    <row r="447" spans="1:7" ht="17.25">
      <c r="A447" s="39" t="s">
        <v>728</v>
      </c>
      <c r="C447" s="97" t="s">
        <v>991</v>
      </c>
      <c r="D447" s="161" t="e">
        <f>C447 &amp; CHAR(10) &amp; C449 &amp; CHAR(10) &amp;#REF! &amp; CHAR(10) &amp; C451</f>
        <v>#REF!</v>
      </c>
      <c r="F447" s="97" t="str">
        <f>C447</f>
        <v>2L29-000112-12-P-KIT RACK SYM</v>
      </c>
      <c r="G447" s="162" t="str">
        <f t="shared" si="6"/>
        <v>2L29-000112-12-P-KIT RACK SYM
JJFK25010014-2/2
065</v>
      </c>
    </row>
    <row r="448" spans="1:7">
      <c r="A448" s="39" t="s">
        <v>728</v>
      </c>
      <c r="C448" s="96"/>
      <c r="D448" s="161" t="e">
        <f>C448 &amp; CHAR(10) &amp; C450 &amp; CHAR(10) &amp;#REF! &amp; CHAR(10) &amp; C452</f>
        <v>#REF!</v>
      </c>
      <c r="F448" s="96"/>
      <c r="G448" s="162" t="str">
        <f t="shared" si="6"/>
        <v xml:space="preserve">
2026-05
2L29-000112-12-P-KIT RACK SYM
</v>
      </c>
    </row>
    <row r="449" spans="1:7" ht="55.5">
      <c r="A449" s="39" t="s">
        <v>728</v>
      </c>
      <c r="C449" s="98" t="s">
        <v>2316</v>
      </c>
      <c r="D449" s="161" t="e">
        <f>C449 &amp; CHAR(10) &amp; C451 &amp; CHAR(10) &amp;#REF! &amp; CHAR(10) &amp; C453</f>
        <v>#REF!</v>
      </c>
      <c r="F449" s="98" t="str">
        <f>C449</f>
        <v>JJFK25010014-2/2</v>
      </c>
      <c r="G449" s="162" t="str">
        <f t="shared" si="6"/>
        <v>JJFK25010014-2/2
065
2L29-000302-11-P-KIT P2-P5 G-PIPE-V4</v>
      </c>
    </row>
    <row r="450" spans="1:7" ht="24.6" customHeight="1">
      <c r="A450" s="39" t="s">
        <v>733</v>
      </c>
      <c r="C450" s="93" t="s">
        <v>2835</v>
      </c>
      <c r="D450" s="161" t="e">
        <f>C450 &amp; CHAR(10) &amp; C452 &amp; CHAR(10) &amp;#REF! &amp; CHAR(10) &amp; C454</f>
        <v>#REF!</v>
      </c>
      <c r="F450" s="93" t="str">
        <f>C450</f>
        <v>2026-05</v>
      </c>
      <c r="G450" s="162" t="str">
        <f t="shared" si="6"/>
        <v xml:space="preserve">2026-05
JJFK25010014-2/2
</v>
      </c>
    </row>
    <row r="451" spans="1:7" ht="130.9" customHeight="1">
      <c r="A451" s="39" t="s">
        <v>732</v>
      </c>
      <c r="C451" s="94" t="s">
        <v>2317</v>
      </c>
      <c r="D451" s="161" t="e">
        <f>C451 &amp; CHAR(10) &amp; C453 &amp; CHAR(10) &amp;#REF! &amp; CHAR(10) &amp; C455</f>
        <v>#REF!</v>
      </c>
      <c r="E451" s="95"/>
      <c r="F451" s="94" t="str">
        <f>C451</f>
        <v>065</v>
      </c>
      <c r="G451" s="162" t="str">
        <f t="shared" ref="G451:G514" si="7">F451 &amp; CHAR(10) &amp; F453 &amp; CHAR(10) &amp; F450 &amp; CHAR(10) &amp; F455</f>
        <v>065
2L29-000302-11-P-KIT P2-P5 G-PIPE-V4
2026-05
JJFK25010256</v>
      </c>
    </row>
    <row r="452" spans="1:7">
      <c r="A452" s="39" t="s">
        <v>732</v>
      </c>
      <c r="C452" s="96"/>
      <c r="D452" s="161" t="e">
        <f>C452 &amp; CHAR(10) &amp; C454 &amp; CHAR(10) &amp;#REF! &amp; CHAR(10) &amp; C456</f>
        <v>#REF!</v>
      </c>
      <c r="F452" s="96"/>
      <c r="G452" s="162" t="str">
        <f t="shared" si="7"/>
        <v xml:space="preserve">
065
</v>
      </c>
    </row>
    <row r="453" spans="1:7" ht="17.25">
      <c r="A453" s="39" t="s">
        <v>732</v>
      </c>
      <c r="C453" s="97" t="s">
        <v>1500</v>
      </c>
      <c r="D453" s="161" t="e">
        <f>C453 &amp; CHAR(10) &amp; C455 &amp; CHAR(10) &amp;#REF! &amp; CHAR(10) &amp; C457</f>
        <v>#REF!</v>
      </c>
      <c r="F453" s="97" t="str">
        <f>C453</f>
        <v>2L29-000302-11-P-KIT P2-P5 G-PIPE-V4</v>
      </c>
      <c r="G453" s="162" t="str">
        <f t="shared" si="7"/>
        <v xml:space="preserve">2L29-000302-11-P-KIT P2-P5 G-PIPE-V4
JJFK25010256
</v>
      </c>
    </row>
    <row r="454" spans="1:7">
      <c r="A454" s="39" t="s">
        <v>732</v>
      </c>
      <c r="C454" s="96"/>
      <c r="D454" s="161" t="e">
        <f>C454 &amp; CHAR(10) &amp; C456 &amp; CHAR(10) &amp;#REF! &amp; CHAR(10) &amp; C458</f>
        <v>#REF!</v>
      </c>
      <c r="F454" s="96"/>
      <c r="G454" s="162" t="str">
        <f t="shared" si="7"/>
        <v xml:space="preserve">
2L29-000302-11-P-KIT P2-P5 G-PIPE-V4
2026-05</v>
      </c>
    </row>
    <row r="455" spans="1:7" ht="55.5">
      <c r="A455" s="39" t="s">
        <v>732</v>
      </c>
      <c r="C455" s="98" t="s">
        <v>2318</v>
      </c>
      <c r="D455" s="161" t="e">
        <f>C455 &amp; CHAR(10) &amp; C457 &amp; CHAR(10) &amp;#REF! &amp; CHAR(10) &amp; C459</f>
        <v>#REF!</v>
      </c>
      <c r="F455" s="98" t="str">
        <f>C455</f>
        <v>JJFK25010256</v>
      </c>
      <c r="G455" s="162" t="str">
        <f t="shared" si="7"/>
        <v>JJFK25010256
066</v>
      </c>
    </row>
    <row r="456" spans="1:7" ht="24" customHeight="1">
      <c r="A456" s="39" t="s">
        <v>732</v>
      </c>
      <c r="D456" s="161" t="e">
        <f>C456 &amp; CHAR(10) &amp; C458 &amp; CHAR(10) &amp;#REF! &amp; CHAR(10) &amp; C460</f>
        <v>#REF!</v>
      </c>
      <c r="G456" s="162" t="str">
        <f t="shared" si="7"/>
        <v xml:space="preserve">
2026-05
JJFK25010256
</v>
      </c>
    </row>
    <row r="457" spans="1:7">
      <c r="A457" s="39" t="s">
        <v>732</v>
      </c>
      <c r="D457" s="161" t="e">
        <f>C457 &amp; CHAR(10) &amp; C459 &amp; CHAR(10) &amp;#REF! &amp; CHAR(10) &amp; C461</f>
        <v>#REF!</v>
      </c>
      <c r="G457" s="162" t="str">
        <f t="shared" si="7"/>
        <v xml:space="preserve">
066
CU10-501794-11-P-KIT COR STEP MAINTE</v>
      </c>
    </row>
    <row r="458" spans="1:7" ht="25.15" customHeight="1">
      <c r="A458" s="39" t="s">
        <v>732</v>
      </c>
      <c r="C458" s="93" t="s">
        <v>2835</v>
      </c>
      <c r="D458" s="161" t="e">
        <f>C458 &amp; CHAR(10) &amp; C460 &amp; CHAR(10) &amp;#REF! &amp; CHAR(10) &amp; C462</f>
        <v>#REF!</v>
      </c>
      <c r="F458" s="93" t="str">
        <f>C458</f>
        <v>2026-05</v>
      </c>
      <c r="G458" s="162" t="str">
        <f t="shared" si="7"/>
        <v xml:space="preserve">2026-05
</v>
      </c>
    </row>
    <row r="459" spans="1:7" ht="130.9" customHeight="1">
      <c r="A459" s="39" t="s">
        <v>732</v>
      </c>
      <c r="C459" s="94" t="s">
        <v>2319</v>
      </c>
      <c r="D459" s="161" t="e">
        <f>C459 &amp; CHAR(10) &amp; C461 &amp; CHAR(10) &amp;#REF! &amp; CHAR(10) &amp; C463</f>
        <v>#REF!</v>
      </c>
      <c r="F459" s="94" t="str">
        <f>C459</f>
        <v>066</v>
      </c>
      <c r="G459" s="162" t="str">
        <f t="shared" si="7"/>
        <v>066
CU10-501794-11-P-KIT COR STEP MAINTE
2026-05
JJFK25010453</v>
      </c>
    </row>
    <row r="460" spans="1:7">
      <c r="A460" s="39" t="s">
        <v>732</v>
      </c>
      <c r="C460" s="96"/>
      <c r="D460" s="161" t="e">
        <f>C460 &amp; CHAR(10) &amp; C462 &amp; CHAR(10) &amp;#REF! &amp; CHAR(10) &amp; C464</f>
        <v>#REF!</v>
      </c>
      <c r="F460" s="96"/>
      <c r="G460" s="162" t="str">
        <f t="shared" si="7"/>
        <v xml:space="preserve">
066
2026-05</v>
      </c>
    </row>
    <row r="461" spans="1:7" ht="17.25">
      <c r="A461" s="39" t="s">
        <v>732</v>
      </c>
      <c r="C461" s="97" t="s">
        <v>2321</v>
      </c>
      <c r="D461" s="161" t="e">
        <f>C461 &amp; CHAR(10) &amp; C463 &amp; CHAR(10) &amp;#REF! &amp; CHAR(10) &amp; C465</f>
        <v>#REF!</v>
      </c>
      <c r="F461" s="97" t="str">
        <f>C461</f>
        <v>CU10-501794-11-P-KIT COR STEP MAINTE</v>
      </c>
      <c r="G461" s="162" t="str">
        <f t="shared" si="7"/>
        <v>CU10-501794-11-P-KIT COR STEP MAINTE
JJFK25010453
067</v>
      </c>
    </row>
    <row r="462" spans="1:7">
      <c r="A462" s="39" t="s">
        <v>732</v>
      </c>
      <c r="C462" s="96"/>
      <c r="D462" s="161" t="e">
        <f>C462 &amp; CHAR(10) &amp; C464 &amp; CHAR(10) &amp;#REF! &amp; CHAR(10) &amp; C466</f>
        <v>#REF!</v>
      </c>
      <c r="F462" s="96"/>
      <c r="G462" s="162" t="str">
        <f t="shared" si="7"/>
        <v xml:space="preserve">
2026-05
CU10-501794-11-P-KIT COR STEP MAINTE
</v>
      </c>
    </row>
    <row r="463" spans="1:7" ht="55.5">
      <c r="A463" s="39" t="s">
        <v>732</v>
      </c>
      <c r="C463" s="98" t="s">
        <v>2320</v>
      </c>
      <c r="D463" s="161" t="e">
        <f>C463 &amp; CHAR(10) &amp; C465 &amp; CHAR(10) &amp;#REF! &amp; CHAR(10) &amp; C467</f>
        <v>#REF!</v>
      </c>
      <c r="F463" s="98" t="str">
        <f>C463</f>
        <v>JJFK25010453</v>
      </c>
      <c r="G463" s="162" t="str">
        <f t="shared" si="7"/>
        <v>JJFK25010453
067
5U80-000082-11-P-KIT FRAME STEP PM CS45</v>
      </c>
    </row>
    <row r="464" spans="1:7" ht="24.6" customHeight="1">
      <c r="A464" s="39" t="s">
        <v>742</v>
      </c>
      <c r="C464" s="93" t="s">
        <v>2835</v>
      </c>
      <c r="D464" s="161" t="e">
        <f>C464 &amp; CHAR(10) &amp; C466 &amp; CHAR(10) &amp;#REF! &amp; CHAR(10) &amp; C468</f>
        <v>#REF!</v>
      </c>
      <c r="F464" s="93" t="str">
        <f>C464</f>
        <v>2026-05</v>
      </c>
      <c r="G464" s="162" t="str">
        <f t="shared" si="7"/>
        <v xml:space="preserve">2026-05
JJFK25010453
</v>
      </c>
    </row>
    <row r="465" spans="1:7" ht="130.9" customHeight="1">
      <c r="A465" s="39" t="s">
        <v>741</v>
      </c>
      <c r="C465" s="94" t="s">
        <v>2322</v>
      </c>
      <c r="D465" s="161" t="e">
        <f>C465 &amp; CHAR(10) &amp; C467 &amp; CHAR(10) &amp;#REF! &amp; CHAR(10) &amp; C469</f>
        <v>#REF!</v>
      </c>
      <c r="E465" s="95"/>
      <c r="F465" s="94" t="str">
        <f>C465</f>
        <v>067</v>
      </c>
      <c r="G465" s="162" t="str">
        <f t="shared" si="7"/>
        <v>067
5U80-000082-11-P-KIT FRAME STEP PM CS45
2026-05
JJFK25010490-1/4</v>
      </c>
    </row>
    <row r="466" spans="1:7">
      <c r="A466" s="39" t="s">
        <v>741</v>
      </c>
      <c r="C466" s="96"/>
      <c r="D466" s="161" t="e">
        <f>C466 &amp; CHAR(10) &amp; C468 &amp; CHAR(10) &amp;#REF! &amp; CHAR(10) &amp; C470</f>
        <v>#REF!</v>
      </c>
      <c r="F466" s="96"/>
      <c r="G466" s="162" t="str">
        <f t="shared" si="7"/>
        <v xml:space="preserve">
067
</v>
      </c>
    </row>
    <row r="467" spans="1:7" ht="17.25">
      <c r="A467" s="39" t="s">
        <v>741</v>
      </c>
      <c r="C467" s="97" t="s">
        <v>946</v>
      </c>
      <c r="D467" s="161" t="e">
        <f>C467 &amp; CHAR(10) &amp; C469 &amp; CHAR(10) &amp;#REF! &amp; CHAR(10) &amp; C471</f>
        <v>#REF!</v>
      </c>
      <c r="F467" s="97" t="str">
        <f>C467</f>
        <v>5U80-000082-11-P-KIT FRAME STEP PM CS45</v>
      </c>
      <c r="G467" s="162" t="str">
        <f t="shared" si="7"/>
        <v xml:space="preserve">5U80-000082-11-P-KIT FRAME STEP PM CS45
JJFK25010490-1/4
</v>
      </c>
    </row>
    <row r="468" spans="1:7">
      <c r="A468" s="39" t="s">
        <v>741</v>
      </c>
      <c r="C468" s="96"/>
      <c r="D468" s="161" t="e">
        <f>C468 &amp; CHAR(10) &amp; C470 &amp; CHAR(10) &amp;#REF! &amp; CHAR(10) &amp; C472</f>
        <v>#REF!</v>
      </c>
      <c r="F468" s="96"/>
      <c r="G468" s="162" t="str">
        <f t="shared" si="7"/>
        <v xml:space="preserve">
5U80-000082-11-P-KIT FRAME STEP PM CS45
2026-05</v>
      </c>
    </row>
    <row r="469" spans="1:7" ht="55.5">
      <c r="A469" s="39" t="s">
        <v>741</v>
      </c>
      <c r="C469" s="98" t="s">
        <v>2324</v>
      </c>
      <c r="D469" s="161" t="e">
        <f>C469 &amp; CHAR(10) &amp; C471 &amp; CHAR(10) &amp;#REF! &amp; CHAR(10) &amp; C473</f>
        <v>#REF!</v>
      </c>
      <c r="F469" s="98" t="str">
        <f>C469</f>
        <v>JJFK25010490-1/4</v>
      </c>
      <c r="G469" s="162" t="str">
        <f t="shared" si="7"/>
        <v>JJFK25010490-1/4
068</v>
      </c>
    </row>
    <row r="470" spans="1:7" ht="24" customHeight="1">
      <c r="A470" s="39" t="s">
        <v>741</v>
      </c>
      <c r="D470" s="161" t="e">
        <f>C470 &amp; CHAR(10) &amp; C472 &amp; CHAR(10) &amp;#REF! &amp; CHAR(10) &amp; C474</f>
        <v>#REF!</v>
      </c>
      <c r="G470" s="162" t="str">
        <f t="shared" si="7"/>
        <v xml:space="preserve">
2026-05
JJFK25010490-1/4
</v>
      </c>
    </row>
    <row r="471" spans="1:7">
      <c r="A471" s="39" t="s">
        <v>741</v>
      </c>
      <c r="D471" s="161" t="e">
        <f>C471 &amp; CHAR(10) &amp; C473 &amp; CHAR(10) &amp;#REF! &amp; CHAR(10) &amp; C475</f>
        <v>#REF!</v>
      </c>
      <c r="G471" s="162" t="str">
        <f t="shared" si="7"/>
        <v xml:space="preserve">
068
5U80-000082-11-P-KIT FRAME STEP PM CS45</v>
      </c>
    </row>
    <row r="472" spans="1:7" ht="25.15" customHeight="1">
      <c r="A472" s="39" t="s">
        <v>741</v>
      </c>
      <c r="C472" s="93" t="s">
        <v>2835</v>
      </c>
      <c r="D472" s="161" t="e">
        <f>C472 &amp; CHAR(10) &amp; C474 &amp; CHAR(10) &amp;#REF! &amp; CHAR(10) &amp; C476</f>
        <v>#REF!</v>
      </c>
      <c r="F472" s="93" t="str">
        <f>C472</f>
        <v>2026-05</v>
      </c>
      <c r="G472" s="162" t="str">
        <f t="shared" si="7"/>
        <v xml:space="preserve">2026-05
</v>
      </c>
    </row>
    <row r="473" spans="1:7" ht="130.9" customHeight="1">
      <c r="A473" s="39" t="s">
        <v>741</v>
      </c>
      <c r="C473" s="94" t="s">
        <v>2323</v>
      </c>
      <c r="D473" s="161" t="e">
        <f>C473 &amp; CHAR(10) &amp; C475 &amp; CHAR(10) &amp;#REF! &amp; CHAR(10) &amp; C477</f>
        <v>#REF!</v>
      </c>
      <c r="F473" s="94" t="str">
        <f>C473</f>
        <v>068</v>
      </c>
      <c r="G473" s="162" t="str">
        <f t="shared" si="7"/>
        <v>068
5U80-000082-11-P-KIT FRAME STEP PM CS45
2026-05
JJFK25010490-2/4</v>
      </c>
    </row>
    <row r="474" spans="1:7">
      <c r="A474" s="39" t="s">
        <v>741</v>
      </c>
      <c r="C474" s="96"/>
      <c r="D474" s="161" t="e">
        <f>C474 &amp; CHAR(10) &amp; C476 &amp; CHAR(10) &amp;#REF! &amp; CHAR(10) &amp; C478</f>
        <v>#REF!</v>
      </c>
      <c r="F474" s="96"/>
      <c r="G474" s="162" t="str">
        <f t="shared" si="7"/>
        <v xml:space="preserve">
068
2026-05</v>
      </c>
    </row>
    <row r="475" spans="1:7" ht="17.25">
      <c r="A475" s="39" t="s">
        <v>741</v>
      </c>
      <c r="C475" s="97" t="s">
        <v>919</v>
      </c>
      <c r="D475" s="161" t="e">
        <f>C475 &amp; CHAR(10) &amp; C477 &amp; CHAR(10) &amp;#REF! &amp; CHAR(10) &amp; C479</f>
        <v>#REF!</v>
      </c>
      <c r="F475" s="97" t="str">
        <f>C475</f>
        <v>5U80-000082-11-P-KIT FRAME STEP PM CS45</v>
      </c>
      <c r="G475" s="162" t="str">
        <f t="shared" si="7"/>
        <v>5U80-000082-11-P-KIT FRAME STEP PM CS45
JJFK25010490-2/4
069</v>
      </c>
    </row>
    <row r="476" spans="1:7">
      <c r="A476" s="39" t="s">
        <v>741</v>
      </c>
      <c r="C476" s="96"/>
      <c r="D476" s="161" t="e">
        <f>C476 &amp; CHAR(10) &amp; C478 &amp; CHAR(10) &amp;#REF! &amp; CHAR(10) &amp; C480</f>
        <v>#REF!</v>
      </c>
      <c r="F476" s="96"/>
      <c r="G476" s="162" t="str">
        <f t="shared" si="7"/>
        <v xml:space="preserve">
2026-05
5U80-000082-11-P-KIT FRAME STEP PM CS45
</v>
      </c>
    </row>
    <row r="477" spans="1:7" ht="55.5">
      <c r="A477" s="39" t="s">
        <v>741</v>
      </c>
      <c r="C477" s="98" t="s">
        <v>2325</v>
      </c>
      <c r="D477" s="161" t="e">
        <f>C477 &amp; CHAR(10) &amp; C479 &amp; CHAR(10) &amp;#REF! &amp; CHAR(10) &amp; C481</f>
        <v>#REF!</v>
      </c>
      <c r="F477" s="98" t="str">
        <f>C477</f>
        <v>JJFK25010490-2/4</v>
      </c>
      <c r="G477" s="162" t="str">
        <f t="shared" si="7"/>
        <v>JJFK25010490-2/4
069
5U80-000082-11-P-KIT FRAME STEP PM CS45</v>
      </c>
    </row>
    <row r="478" spans="1:7" ht="24.6" customHeight="1">
      <c r="A478" s="39" t="s">
        <v>745</v>
      </c>
      <c r="C478" s="93" t="s">
        <v>2835</v>
      </c>
      <c r="D478" s="161" t="e">
        <f>C478 &amp; CHAR(10) &amp; C480 &amp; CHAR(10) &amp;#REF! &amp; CHAR(10) &amp; C482</f>
        <v>#REF!</v>
      </c>
      <c r="F478" s="93" t="str">
        <f>C478</f>
        <v>2026-05</v>
      </c>
      <c r="G478" s="162" t="str">
        <f t="shared" si="7"/>
        <v xml:space="preserve">2026-05
JJFK25010490-2/4
</v>
      </c>
    </row>
    <row r="479" spans="1:7" ht="130.9" customHeight="1">
      <c r="A479" s="39" t="s">
        <v>744</v>
      </c>
      <c r="C479" s="94" t="s">
        <v>2326</v>
      </c>
      <c r="D479" s="161" t="e">
        <f>C479 &amp; CHAR(10) &amp; C481 &amp; CHAR(10) &amp;#REF! &amp; CHAR(10) &amp; C483</f>
        <v>#REF!</v>
      </c>
      <c r="E479" s="95"/>
      <c r="F479" s="94" t="str">
        <f>C479</f>
        <v>069</v>
      </c>
      <c r="G479" s="162" t="str">
        <f t="shared" si="7"/>
        <v>069
5U80-000082-11-P-KIT FRAME STEP PM CS45
2026-05
JJFK25010490-3/4</v>
      </c>
    </row>
    <row r="480" spans="1:7">
      <c r="A480" s="39" t="s">
        <v>744</v>
      </c>
      <c r="C480" s="96"/>
      <c r="D480" s="161" t="e">
        <f>C480 &amp; CHAR(10) &amp; C482 &amp; CHAR(10) &amp;#REF! &amp; CHAR(10) &amp; C484</f>
        <v>#REF!</v>
      </c>
      <c r="F480" s="96"/>
      <c r="G480" s="162" t="str">
        <f t="shared" si="7"/>
        <v xml:space="preserve">
069
</v>
      </c>
    </row>
    <row r="481" spans="1:7" ht="17.25">
      <c r="A481" s="39" t="s">
        <v>744</v>
      </c>
      <c r="C481" s="97" t="s">
        <v>919</v>
      </c>
      <c r="D481" s="161" t="e">
        <f>C481 &amp; CHAR(10) &amp; C483 &amp; CHAR(10) &amp;#REF! &amp; CHAR(10) &amp; C485</f>
        <v>#REF!</v>
      </c>
      <c r="F481" s="97" t="str">
        <f>C481</f>
        <v>5U80-000082-11-P-KIT FRAME STEP PM CS45</v>
      </c>
      <c r="G481" s="162" t="str">
        <f t="shared" si="7"/>
        <v xml:space="preserve">5U80-000082-11-P-KIT FRAME STEP PM CS45
JJFK25010490-3/4
</v>
      </c>
    </row>
    <row r="482" spans="1:7">
      <c r="A482" s="39" t="s">
        <v>744</v>
      </c>
      <c r="C482" s="96"/>
      <c r="D482" s="161" t="e">
        <f>C482 &amp; CHAR(10) &amp; C484 &amp; CHAR(10) &amp;#REF! &amp; CHAR(10) &amp; C486</f>
        <v>#REF!</v>
      </c>
      <c r="F482" s="96"/>
      <c r="G482" s="162" t="str">
        <f t="shared" si="7"/>
        <v xml:space="preserve">
5U80-000082-11-P-KIT FRAME STEP PM CS45
2026-05</v>
      </c>
    </row>
    <row r="483" spans="1:7" ht="55.5">
      <c r="A483" s="39" t="s">
        <v>744</v>
      </c>
      <c r="C483" s="98" t="s">
        <v>2327</v>
      </c>
      <c r="D483" s="161" t="e">
        <f>C483 &amp; CHAR(10) &amp; C485 &amp; CHAR(10) &amp;#REF! &amp; CHAR(10) &amp; C487</f>
        <v>#REF!</v>
      </c>
      <c r="F483" s="98" t="str">
        <f>C483</f>
        <v>JJFK25010490-3/4</v>
      </c>
      <c r="G483" s="162" t="str">
        <f t="shared" si="7"/>
        <v>JJFK25010490-3/4
070</v>
      </c>
    </row>
    <row r="484" spans="1:7" ht="24" customHeight="1">
      <c r="A484" s="39" t="s">
        <v>744</v>
      </c>
      <c r="D484" s="161" t="e">
        <f>C484 &amp; CHAR(10) &amp; C486 &amp; CHAR(10) &amp;#REF! &amp; CHAR(10) &amp; C488</f>
        <v>#REF!</v>
      </c>
      <c r="G484" s="162" t="str">
        <f t="shared" si="7"/>
        <v xml:space="preserve">
2026-05
JJFK25010490-3/4
</v>
      </c>
    </row>
    <row r="485" spans="1:7">
      <c r="A485" s="39" t="s">
        <v>744</v>
      </c>
      <c r="D485" s="161" t="e">
        <f>C485 &amp; CHAR(10) &amp; C487 &amp; CHAR(10) &amp;#REF! &amp; CHAR(10) &amp; C489</f>
        <v>#REF!</v>
      </c>
      <c r="G485" s="162" t="str">
        <f t="shared" si="7"/>
        <v xml:space="preserve">
070
5U80-000082-11-P-KIT FRAME STEP PM CS45</v>
      </c>
    </row>
    <row r="486" spans="1:7" ht="25.15" customHeight="1">
      <c r="A486" s="39" t="s">
        <v>744</v>
      </c>
      <c r="C486" s="93" t="s">
        <v>2835</v>
      </c>
      <c r="D486" s="161" t="e">
        <f>C486 &amp; CHAR(10) &amp; C488 &amp; CHAR(10) &amp;#REF! &amp; CHAR(10) &amp; C490</f>
        <v>#REF!</v>
      </c>
      <c r="F486" s="93" t="str">
        <f>C486</f>
        <v>2026-05</v>
      </c>
      <c r="G486" s="162" t="str">
        <f t="shared" si="7"/>
        <v xml:space="preserve">2026-05
</v>
      </c>
    </row>
    <row r="487" spans="1:7" ht="130.9" customHeight="1">
      <c r="A487" s="39" t="s">
        <v>744</v>
      </c>
      <c r="C487" s="94" t="s">
        <v>2329</v>
      </c>
      <c r="D487" s="161" t="e">
        <f>C487 &amp; CHAR(10) &amp; C489 &amp; CHAR(10) &amp;#REF! &amp; CHAR(10) &amp; C491</f>
        <v>#REF!</v>
      </c>
      <c r="F487" s="94" t="str">
        <f>C487</f>
        <v>070</v>
      </c>
      <c r="G487" s="162" t="str">
        <f t="shared" si="7"/>
        <v>070
5U80-000082-11-P-KIT FRAME STEP PM CS45
2026-05
JJFK25010490-4/4</v>
      </c>
    </row>
    <row r="488" spans="1:7">
      <c r="A488" s="39" t="s">
        <v>744</v>
      </c>
      <c r="C488" s="96"/>
      <c r="D488" s="161" t="e">
        <f>C488 &amp; CHAR(10) &amp; C490 &amp; CHAR(10) &amp;#REF! &amp; CHAR(10) &amp; C492</f>
        <v>#REF!</v>
      </c>
      <c r="F488" s="96"/>
      <c r="G488" s="162" t="str">
        <f t="shared" si="7"/>
        <v xml:space="preserve">
070
2026-05</v>
      </c>
    </row>
    <row r="489" spans="1:7" ht="17.25">
      <c r="A489" s="39" t="s">
        <v>744</v>
      </c>
      <c r="C489" s="97" t="s">
        <v>919</v>
      </c>
      <c r="D489" s="161" t="e">
        <f>C489 &amp; CHAR(10) &amp; C491 &amp; CHAR(10) &amp;#REF! &amp; CHAR(10) &amp; C493</f>
        <v>#REF!</v>
      </c>
      <c r="F489" s="97" t="str">
        <f>C489</f>
        <v>5U80-000082-11-P-KIT FRAME STEP PM CS45</v>
      </c>
      <c r="G489" s="162" t="str">
        <f t="shared" si="7"/>
        <v>5U80-000082-11-P-KIT FRAME STEP PM CS45
JJFK25010490-4/4
071</v>
      </c>
    </row>
    <row r="490" spans="1:7">
      <c r="A490" s="39" t="s">
        <v>744</v>
      </c>
      <c r="C490" s="96"/>
      <c r="D490" s="161" t="e">
        <f>C490 &amp; CHAR(10) &amp; C492 &amp; CHAR(10) &amp;#REF! &amp; CHAR(10) &amp; C494</f>
        <v>#REF!</v>
      </c>
      <c r="F490" s="96"/>
      <c r="G490" s="162" t="str">
        <f t="shared" si="7"/>
        <v xml:space="preserve">
2026-05
5U80-000082-11-P-KIT FRAME STEP PM CS45
</v>
      </c>
    </row>
    <row r="491" spans="1:7" ht="55.5">
      <c r="A491" s="39" t="s">
        <v>744</v>
      </c>
      <c r="C491" s="98" t="s">
        <v>2328</v>
      </c>
      <c r="D491" s="161" t="e">
        <f>C491 &amp; CHAR(10) &amp; C493 &amp; CHAR(10) &amp;#REF! &amp; CHAR(10) &amp; C495</f>
        <v>#REF!</v>
      </c>
      <c r="F491" s="98" t="str">
        <f>C491</f>
        <v>JJFK25010490-4/4</v>
      </c>
      <c r="G491" s="162" t="str">
        <f t="shared" si="7"/>
        <v>JJFK25010490-4/4
071
5U92-500019-11-P-KIT FRAME STEP MAINTE</v>
      </c>
    </row>
    <row r="492" spans="1:7" ht="24.6" customHeight="1">
      <c r="A492" s="39" t="s">
        <v>753</v>
      </c>
      <c r="C492" s="93" t="s">
        <v>2835</v>
      </c>
      <c r="D492" s="161" t="e">
        <f>C492 &amp; CHAR(10) &amp; C494 &amp; CHAR(10) &amp;#REF! &amp; CHAR(10) &amp; C496</f>
        <v>#REF!</v>
      </c>
      <c r="F492" s="93" t="str">
        <f>C492</f>
        <v>2026-05</v>
      </c>
      <c r="G492" s="162" t="str">
        <f t="shared" si="7"/>
        <v xml:space="preserve">2026-05
JJFK25010490-4/4
</v>
      </c>
    </row>
    <row r="493" spans="1:7" ht="130.9" customHeight="1">
      <c r="A493" s="39" t="s">
        <v>752</v>
      </c>
      <c r="C493" s="94" t="s">
        <v>2331</v>
      </c>
      <c r="D493" s="161" t="e">
        <f>C493 &amp; CHAR(10) &amp; C495 &amp; CHAR(10) &amp;#REF! &amp; CHAR(10) &amp; C497</f>
        <v>#REF!</v>
      </c>
      <c r="E493" s="95"/>
      <c r="F493" s="94" t="str">
        <f>C493</f>
        <v>071</v>
      </c>
      <c r="G493" s="162" t="str">
        <f t="shared" si="7"/>
        <v>071
5U92-500019-11-P-KIT FRAME STEP MAINTE
2026-05
JJFK25010558-1/2</v>
      </c>
    </row>
    <row r="494" spans="1:7">
      <c r="A494" s="39" t="s">
        <v>752</v>
      </c>
      <c r="C494" s="96"/>
      <c r="D494" s="161" t="e">
        <f>C494 &amp; CHAR(10) &amp; C496 &amp; CHAR(10) &amp;#REF! &amp; CHAR(10) &amp; C498</f>
        <v>#REF!</v>
      </c>
      <c r="F494" s="96"/>
      <c r="G494" s="162" t="str">
        <f t="shared" si="7"/>
        <v xml:space="preserve">
071
</v>
      </c>
    </row>
    <row r="495" spans="1:7" ht="17.25">
      <c r="A495" s="39" t="s">
        <v>752</v>
      </c>
      <c r="C495" s="97" t="s">
        <v>686</v>
      </c>
      <c r="D495" s="161" t="e">
        <f>C495 &amp; CHAR(10) &amp; C497 &amp; CHAR(10) &amp;#REF! &amp; CHAR(10) &amp; C499</f>
        <v>#REF!</v>
      </c>
      <c r="F495" s="97" t="str">
        <f>C495</f>
        <v>5U92-500019-11-P-KIT FRAME STEP MAINTE</v>
      </c>
      <c r="G495" s="162" t="str">
        <f t="shared" si="7"/>
        <v xml:space="preserve">5U92-500019-11-P-KIT FRAME STEP MAINTE
JJFK25010558-1/2
</v>
      </c>
    </row>
    <row r="496" spans="1:7">
      <c r="A496" s="39" t="s">
        <v>752</v>
      </c>
      <c r="C496" s="96"/>
      <c r="D496" s="161" t="e">
        <f>C496 &amp; CHAR(10) &amp; C498 &amp; CHAR(10) &amp;#REF! &amp; CHAR(10) &amp; C500</f>
        <v>#REF!</v>
      </c>
      <c r="F496" s="96"/>
      <c r="G496" s="162" t="str">
        <f t="shared" si="7"/>
        <v xml:space="preserve">
5U92-500019-11-P-KIT FRAME STEP MAINTE
2026-05</v>
      </c>
    </row>
    <row r="497" spans="1:7" ht="55.5">
      <c r="A497" s="39" t="s">
        <v>752</v>
      </c>
      <c r="C497" s="98" t="s">
        <v>2330</v>
      </c>
      <c r="D497" s="161" t="e">
        <f>C497 &amp; CHAR(10) &amp; C499 &amp; CHAR(10) &amp;#REF! &amp; CHAR(10) &amp; C501</f>
        <v>#REF!</v>
      </c>
      <c r="F497" s="98" t="str">
        <f>C497</f>
        <v>JJFK25010558-1/2</v>
      </c>
      <c r="G497" s="162" t="str">
        <f t="shared" si="7"/>
        <v>JJFK25010558-1/2
072</v>
      </c>
    </row>
    <row r="498" spans="1:7" ht="24" customHeight="1">
      <c r="A498" s="39" t="s">
        <v>752</v>
      </c>
      <c r="D498" s="161" t="e">
        <f>C498 &amp; CHAR(10) &amp; C500 &amp; CHAR(10) &amp;#REF! &amp; CHAR(10) &amp; C502</f>
        <v>#REF!</v>
      </c>
      <c r="G498" s="162" t="str">
        <f t="shared" si="7"/>
        <v xml:space="preserve">
2026-05
JJFK25010558-1/2
</v>
      </c>
    </row>
    <row r="499" spans="1:7">
      <c r="A499" s="39" t="s">
        <v>752</v>
      </c>
      <c r="D499" s="161" t="e">
        <f>C499 &amp; CHAR(10) &amp; C501 &amp; CHAR(10) &amp;#REF! &amp; CHAR(10) &amp; C503</f>
        <v>#REF!</v>
      </c>
      <c r="G499" s="162" t="str">
        <f t="shared" si="7"/>
        <v xml:space="preserve">
072
5U92-500019-11-P-KIT FRAME STEP MAINTE</v>
      </c>
    </row>
    <row r="500" spans="1:7" ht="25.15" customHeight="1">
      <c r="A500" s="39" t="s">
        <v>752</v>
      </c>
      <c r="C500" s="93" t="s">
        <v>2835</v>
      </c>
      <c r="D500" s="161" t="e">
        <f>C500 &amp; CHAR(10) &amp; C502 &amp; CHAR(10) &amp;#REF! &amp; CHAR(10) &amp; C504</f>
        <v>#REF!</v>
      </c>
      <c r="F500" s="93" t="str">
        <f>C500</f>
        <v>2026-05</v>
      </c>
      <c r="G500" s="162" t="str">
        <f t="shared" si="7"/>
        <v xml:space="preserve">2026-05
</v>
      </c>
    </row>
    <row r="501" spans="1:7" ht="130.9" customHeight="1">
      <c r="A501" s="39" t="s">
        <v>752</v>
      </c>
      <c r="C501" s="94" t="s">
        <v>2333</v>
      </c>
      <c r="D501" s="161" t="e">
        <f>C501 &amp; CHAR(10) &amp; C503 &amp; CHAR(10) &amp;#REF! &amp; CHAR(10) &amp; C505</f>
        <v>#REF!</v>
      </c>
      <c r="F501" s="94" t="str">
        <f>C501</f>
        <v>072</v>
      </c>
      <c r="G501" s="162" t="str">
        <f t="shared" si="7"/>
        <v>072
5U92-500019-11-P-KIT FRAME STEP MAINTE
2026-05
JJFK25010558-2/2</v>
      </c>
    </row>
    <row r="502" spans="1:7">
      <c r="A502" s="39" t="s">
        <v>752</v>
      </c>
      <c r="C502" s="96"/>
      <c r="D502" s="161" t="e">
        <f>C502 &amp; CHAR(10) &amp; C504 &amp; CHAR(10) &amp;#REF! &amp; CHAR(10) &amp; C506</f>
        <v>#REF!</v>
      </c>
      <c r="F502" s="96"/>
      <c r="G502" s="162" t="str">
        <f t="shared" si="7"/>
        <v xml:space="preserve">
072
2026-05</v>
      </c>
    </row>
    <row r="503" spans="1:7" ht="17.25">
      <c r="A503" s="39" t="s">
        <v>752</v>
      </c>
      <c r="C503" s="97" t="s">
        <v>434</v>
      </c>
      <c r="D503" s="161" t="e">
        <f>C503 &amp; CHAR(10) &amp; C505 &amp; CHAR(10) &amp;#REF! &amp; CHAR(10) &amp; C507</f>
        <v>#REF!</v>
      </c>
      <c r="F503" s="97" t="str">
        <f>C503</f>
        <v>5U92-500019-11-P-KIT FRAME STEP MAINTE</v>
      </c>
      <c r="G503" s="162" t="str">
        <f t="shared" si="7"/>
        <v>5U92-500019-11-P-KIT FRAME STEP MAINTE
JJFK25010558-2/2
073</v>
      </c>
    </row>
    <row r="504" spans="1:7">
      <c r="A504" s="39" t="s">
        <v>752</v>
      </c>
      <c r="C504" s="96"/>
      <c r="D504" s="161" t="e">
        <f>C504 &amp; CHAR(10) &amp; C506 &amp; CHAR(10) &amp;#REF! &amp; CHAR(10) &amp; C508</f>
        <v>#REF!</v>
      </c>
      <c r="F504" s="96"/>
      <c r="G504" s="162" t="str">
        <f t="shared" si="7"/>
        <v xml:space="preserve">
2026-05
5U92-500019-11-P-KIT FRAME STEP MAINTE
</v>
      </c>
    </row>
    <row r="505" spans="1:7" ht="55.5">
      <c r="A505" s="39" t="s">
        <v>752</v>
      </c>
      <c r="C505" s="98" t="s">
        <v>2332</v>
      </c>
      <c r="D505" s="161" t="e">
        <f>C505 &amp; CHAR(10) &amp; C507 &amp; CHAR(10) &amp;#REF! &amp; CHAR(10) &amp; C509</f>
        <v>#REF!</v>
      </c>
      <c r="F505" s="98" t="str">
        <f>C505</f>
        <v>JJFK25010558-2/2</v>
      </c>
      <c r="G505" s="162" t="str">
        <f t="shared" si="7"/>
        <v>JJFK25010558-2/2
073
CX80-002447-11-P-KIT FRAME,AECAPC CONT</v>
      </c>
    </row>
    <row r="506" spans="1:7" ht="24.6" customHeight="1">
      <c r="A506" s="39" t="s">
        <v>755</v>
      </c>
      <c r="C506" s="93" t="s">
        <v>2835</v>
      </c>
      <c r="D506" s="161" t="e">
        <f>C506 &amp; CHAR(10) &amp; C508 &amp; CHAR(10) &amp;#REF! &amp; CHAR(10) &amp; C510</f>
        <v>#REF!</v>
      </c>
      <c r="F506" s="93" t="str">
        <f>C506</f>
        <v>2026-05</v>
      </c>
      <c r="G506" s="162" t="str">
        <f t="shared" si="7"/>
        <v xml:space="preserve">2026-05
JJFK25010558-2/2
</v>
      </c>
    </row>
    <row r="507" spans="1:7" ht="130.9" customHeight="1">
      <c r="A507" s="39" t="s">
        <v>754</v>
      </c>
      <c r="C507" s="94" t="s">
        <v>2334</v>
      </c>
      <c r="D507" s="161" t="e">
        <f>C507 &amp; CHAR(10) &amp; C509 &amp; CHAR(10) &amp;#REF! &amp; CHAR(10) &amp; C511</f>
        <v>#REF!</v>
      </c>
      <c r="E507" s="95"/>
      <c r="F507" s="94" t="str">
        <f>C507</f>
        <v>073</v>
      </c>
      <c r="G507" s="162" t="str">
        <f t="shared" si="7"/>
        <v>073
CX80-002447-11-P-KIT FRAME,AECAPC CONT
2026-05
JJFK25010597</v>
      </c>
    </row>
    <row r="508" spans="1:7">
      <c r="A508" s="39" t="s">
        <v>754</v>
      </c>
      <c r="C508" s="96"/>
      <c r="D508" s="161" t="e">
        <f>C508 &amp; CHAR(10) &amp; C510 &amp; CHAR(10) &amp;#REF! &amp; CHAR(10) &amp; C512</f>
        <v>#REF!</v>
      </c>
      <c r="F508" s="96"/>
      <c r="G508" s="162" t="str">
        <f t="shared" si="7"/>
        <v xml:space="preserve">
073
</v>
      </c>
    </row>
    <row r="509" spans="1:7" ht="17.25">
      <c r="A509" s="39" t="s">
        <v>754</v>
      </c>
      <c r="C509" s="97" t="s">
        <v>1926</v>
      </c>
      <c r="D509" s="161" t="e">
        <f>C509 &amp; CHAR(10) &amp; C511 &amp; CHAR(10) &amp;#REF! &amp; CHAR(10) &amp; C513</f>
        <v>#REF!</v>
      </c>
      <c r="F509" s="97" t="str">
        <f>C509</f>
        <v>CX80-002447-11-P-KIT FRAME,AECAPC CONT</v>
      </c>
      <c r="G509" s="162" t="str">
        <f t="shared" si="7"/>
        <v xml:space="preserve">CX80-002447-11-P-KIT FRAME,AECAPC CONT
JJFK25010597
</v>
      </c>
    </row>
    <row r="510" spans="1:7">
      <c r="A510" s="39" t="s">
        <v>754</v>
      </c>
      <c r="C510" s="96"/>
      <c r="D510" s="161" t="e">
        <f>C510 &amp; CHAR(10) &amp; C512 &amp; CHAR(10) &amp;#REF! &amp; CHAR(10) &amp; C514</f>
        <v>#REF!</v>
      </c>
      <c r="F510" s="96"/>
      <c r="G510" s="162" t="str">
        <f t="shared" si="7"/>
        <v xml:space="preserve">
CX80-002447-11-P-KIT FRAME,AECAPC CONT
2026-05</v>
      </c>
    </row>
    <row r="511" spans="1:7" ht="55.5">
      <c r="A511" s="39" t="s">
        <v>754</v>
      </c>
      <c r="C511" s="98" t="s">
        <v>2336</v>
      </c>
      <c r="D511" s="161" t="e">
        <f>C511 &amp; CHAR(10) &amp; C513 &amp; CHAR(10) &amp;#REF! &amp; CHAR(10) &amp; C515</f>
        <v>#REF!</v>
      </c>
      <c r="F511" s="98" t="str">
        <f>C511</f>
        <v>JJFK25010597</v>
      </c>
      <c r="G511" s="162" t="str">
        <f t="shared" si="7"/>
        <v>JJFK25010597
074</v>
      </c>
    </row>
    <row r="512" spans="1:7" ht="24" customHeight="1">
      <c r="A512" s="39" t="s">
        <v>754</v>
      </c>
      <c r="D512" s="161" t="e">
        <f>C512 &amp; CHAR(10) &amp; C514 &amp; CHAR(10) &amp;#REF! &amp; CHAR(10) &amp; C516</f>
        <v>#REF!</v>
      </c>
      <c r="G512" s="162" t="str">
        <f t="shared" si="7"/>
        <v xml:space="preserve">
2026-05
JJFK25010597
</v>
      </c>
    </row>
    <row r="513" spans="1:7">
      <c r="A513" s="39" t="s">
        <v>754</v>
      </c>
      <c r="D513" s="161" t="e">
        <f>C513 &amp; CHAR(10) &amp; C515 &amp; CHAR(10) &amp;#REF! &amp; CHAR(10) &amp; C517</f>
        <v>#REF!</v>
      </c>
      <c r="G513" s="162" t="str">
        <f t="shared" si="7"/>
        <v xml:space="preserve">
074
5U80-000875-11-P-KIT POWER DISTRIBUTI</v>
      </c>
    </row>
    <row r="514" spans="1:7" ht="25.15" customHeight="1">
      <c r="A514" s="39" t="s">
        <v>754</v>
      </c>
      <c r="C514" s="93" t="s">
        <v>2835</v>
      </c>
      <c r="D514" s="161" t="e">
        <f>C514 &amp; CHAR(10) &amp; C516 &amp; CHAR(10) &amp;#REF! &amp; CHAR(10) &amp; C518</f>
        <v>#REF!</v>
      </c>
      <c r="F514" s="93" t="str">
        <f>C514</f>
        <v>2026-05</v>
      </c>
      <c r="G514" s="162" t="str">
        <f t="shared" si="7"/>
        <v xml:space="preserve">2026-05
</v>
      </c>
    </row>
    <row r="515" spans="1:7" ht="130.9" customHeight="1">
      <c r="A515" s="39" t="s">
        <v>754</v>
      </c>
      <c r="C515" s="94" t="s">
        <v>2335</v>
      </c>
      <c r="D515" s="161" t="e">
        <f>C515 &amp; CHAR(10) &amp; C517 &amp; CHAR(10) &amp;#REF! &amp; CHAR(10) &amp; C519</f>
        <v>#REF!</v>
      </c>
      <c r="F515" s="94" t="str">
        <f>C515</f>
        <v>074</v>
      </c>
      <c r="G515" s="162" t="str">
        <f t="shared" ref="G515:G578" si="8">F515 &amp; CHAR(10) &amp; F517 &amp; CHAR(10) &amp; F514 &amp; CHAR(10) &amp; F519</f>
        <v>074
5U80-000875-11-P-KIT POWER DISTRIBUTI
2026-05
JJFK25010665</v>
      </c>
    </row>
    <row r="516" spans="1:7">
      <c r="A516" s="39" t="s">
        <v>754</v>
      </c>
      <c r="C516" s="96"/>
      <c r="D516" s="161" t="e">
        <f>C516 &amp; CHAR(10) &amp; C518 &amp; CHAR(10) &amp;#REF! &amp; CHAR(10) &amp; C520</f>
        <v>#REF!</v>
      </c>
      <c r="F516" s="96"/>
      <c r="G516" s="162" t="str">
        <f t="shared" si="8"/>
        <v xml:space="preserve">
074
2026-05</v>
      </c>
    </row>
    <row r="517" spans="1:7" ht="17.25">
      <c r="A517" s="39" t="s">
        <v>754</v>
      </c>
      <c r="C517" s="97" t="s">
        <v>680</v>
      </c>
      <c r="D517" s="161" t="e">
        <f>C517 &amp; CHAR(10) &amp; C519 &amp; CHAR(10) &amp;#REF! &amp; CHAR(10) &amp; C521</f>
        <v>#REF!</v>
      </c>
      <c r="F517" s="97" t="str">
        <f>C517</f>
        <v>5U80-000875-11-P-KIT POWER DISTRIBUTI</v>
      </c>
      <c r="G517" s="162" t="str">
        <f t="shared" si="8"/>
        <v>5U80-000875-11-P-KIT POWER DISTRIBUTI
JJFK25010665
075</v>
      </c>
    </row>
    <row r="518" spans="1:7">
      <c r="A518" s="39" t="s">
        <v>754</v>
      </c>
      <c r="C518" s="96"/>
      <c r="D518" s="161" t="e">
        <f>C518 &amp; CHAR(10) &amp; C520 &amp; CHAR(10) &amp;#REF! &amp; CHAR(10) &amp; C522</f>
        <v>#REF!</v>
      </c>
      <c r="F518" s="96"/>
      <c r="G518" s="162" t="str">
        <f t="shared" si="8"/>
        <v xml:space="preserve">
2026-05
5U80-000875-11-P-KIT POWER DISTRIBUTI
</v>
      </c>
    </row>
    <row r="519" spans="1:7" ht="55.5">
      <c r="A519" s="39" t="s">
        <v>754</v>
      </c>
      <c r="C519" s="98" t="s">
        <v>2337</v>
      </c>
      <c r="D519" s="161" t="e">
        <f>C519 &amp; CHAR(10) &amp; C521 &amp; CHAR(10) &amp;#REF! &amp; CHAR(10) &amp; C523</f>
        <v>#REF!</v>
      </c>
      <c r="F519" s="98" t="str">
        <f>C519</f>
        <v>JJFK25010665</v>
      </c>
      <c r="G519" s="162" t="str">
        <f t="shared" si="8"/>
        <v>JJFK25010665
075
2L29-000112-12-P-KIT RACK SYM</v>
      </c>
    </row>
    <row r="520" spans="1:7" ht="24.6" customHeight="1">
      <c r="A520" s="39" t="s">
        <v>760</v>
      </c>
      <c r="C520" s="93" t="s">
        <v>2835</v>
      </c>
      <c r="D520" s="161" t="e">
        <f>C520 &amp; CHAR(10) &amp; C522 &amp; CHAR(10) &amp;#REF! &amp; CHAR(10) &amp; C524</f>
        <v>#REF!</v>
      </c>
      <c r="F520" s="93" t="str">
        <f>C520</f>
        <v>2026-05</v>
      </c>
      <c r="G520" s="162" t="str">
        <f t="shared" si="8"/>
        <v xml:space="preserve">2026-05
JJFK25010665
</v>
      </c>
    </row>
    <row r="521" spans="1:7" ht="130.9" customHeight="1">
      <c r="A521" s="39" t="s">
        <v>759</v>
      </c>
      <c r="C521" s="94" t="s">
        <v>2338</v>
      </c>
      <c r="D521" s="161" t="e">
        <f>C521 &amp; CHAR(10) &amp; C523 &amp; CHAR(10) &amp;#REF! &amp; CHAR(10) &amp; C525</f>
        <v>#REF!</v>
      </c>
      <c r="E521" s="95"/>
      <c r="F521" s="94" t="str">
        <f>C521</f>
        <v>075</v>
      </c>
      <c r="G521" s="162" t="str">
        <f t="shared" si="8"/>
        <v>075
2L29-000112-12-P-KIT RACK SYM
2026-05
JJFK25010015-1/3</v>
      </c>
    </row>
    <row r="522" spans="1:7">
      <c r="A522" s="39" t="s">
        <v>759</v>
      </c>
      <c r="C522" s="96"/>
      <c r="D522" s="161" t="e">
        <f>C522 &amp; CHAR(10) &amp; C524 &amp; CHAR(10) &amp;#REF! &amp; CHAR(10) &amp; C526</f>
        <v>#REF!</v>
      </c>
      <c r="F522" s="96"/>
      <c r="G522" s="162" t="str">
        <f t="shared" si="8"/>
        <v xml:space="preserve">
075
</v>
      </c>
    </row>
    <row r="523" spans="1:7" ht="17.25">
      <c r="A523" s="39" t="s">
        <v>759</v>
      </c>
      <c r="C523" s="97" t="s">
        <v>1012</v>
      </c>
      <c r="D523" s="161" t="e">
        <f>C523 &amp; CHAR(10) &amp; C525 &amp; CHAR(10) &amp;#REF! &amp; CHAR(10) &amp; C527</f>
        <v>#REF!</v>
      </c>
      <c r="F523" s="97" t="str">
        <f>C523</f>
        <v>2L29-000112-12-P-KIT RACK SYM</v>
      </c>
      <c r="G523" s="162" t="str">
        <f t="shared" si="8"/>
        <v xml:space="preserve">2L29-000112-12-P-KIT RACK SYM
JJFK25010015-1/3
</v>
      </c>
    </row>
    <row r="524" spans="1:7">
      <c r="A524" s="39" t="s">
        <v>759</v>
      </c>
      <c r="C524" s="96"/>
      <c r="D524" s="161" t="e">
        <f>C524 &amp; CHAR(10) &amp; C526 &amp; CHAR(10) &amp;#REF! &amp; CHAR(10) &amp; C528</f>
        <v>#REF!</v>
      </c>
      <c r="F524" s="96"/>
      <c r="G524" s="162" t="str">
        <f t="shared" si="8"/>
        <v xml:space="preserve">
2L29-000112-12-P-KIT RACK SYM
2026-05</v>
      </c>
    </row>
    <row r="525" spans="1:7" ht="55.5">
      <c r="A525" s="39" t="s">
        <v>759</v>
      </c>
      <c r="C525" s="98" t="s">
        <v>2339</v>
      </c>
      <c r="D525" s="161" t="e">
        <f>C525 &amp; CHAR(10) &amp; C527 &amp; CHAR(10) &amp;#REF! &amp; CHAR(10) &amp; C529</f>
        <v>#REF!</v>
      </c>
      <c r="F525" s="98" t="str">
        <f>C525</f>
        <v>JJFK25010015-1/3</v>
      </c>
      <c r="G525" s="162" t="str">
        <f t="shared" si="8"/>
        <v>JJFK25010015-1/3
076</v>
      </c>
    </row>
    <row r="526" spans="1:7" ht="24" customHeight="1">
      <c r="A526" s="39" t="s">
        <v>759</v>
      </c>
      <c r="D526" s="161" t="e">
        <f>C526 &amp; CHAR(10) &amp; C528 &amp; CHAR(10) &amp;#REF! &amp; CHAR(10) &amp; C530</f>
        <v>#REF!</v>
      </c>
      <c r="G526" s="162" t="str">
        <f t="shared" si="8"/>
        <v xml:space="preserve">
2026-05
JJFK25010015-1/3
</v>
      </c>
    </row>
    <row r="527" spans="1:7">
      <c r="A527" s="39" t="s">
        <v>759</v>
      </c>
      <c r="D527" s="161" t="e">
        <f>C527 &amp; CHAR(10) &amp; C529 &amp; CHAR(10) &amp;#REF! &amp; CHAR(10) &amp; C531</f>
        <v>#REF!</v>
      </c>
      <c r="G527" s="162" t="str">
        <f t="shared" si="8"/>
        <v xml:space="preserve">
076
2L29-000112-12-P-KIT RACK SYM</v>
      </c>
    </row>
    <row r="528" spans="1:7" ht="25.15" customHeight="1">
      <c r="A528" s="39" t="s">
        <v>759</v>
      </c>
      <c r="C528" s="93" t="s">
        <v>2835</v>
      </c>
      <c r="D528" s="161" t="e">
        <f>C528 &amp; CHAR(10) &amp; C530 &amp; CHAR(10) &amp;#REF! &amp; CHAR(10) &amp; C532</f>
        <v>#REF!</v>
      </c>
      <c r="F528" s="93" t="str">
        <f>C528</f>
        <v>2026-05</v>
      </c>
      <c r="G528" s="162" t="str">
        <f t="shared" si="8"/>
        <v xml:space="preserve">2026-05
</v>
      </c>
    </row>
    <row r="529" spans="1:7" ht="130.9" customHeight="1">
      <c r="A529" s="39" t="s">
        <v>759</v>
      </c>
      <c r="C529" s="94" t="s">
        <v>2341</v>
      </c>
      <c r="D529" s="161" t="e">
        <f>C529 &amp; CHAR(10) &amp; C531 &amp; CHAR(10) &amp;#REF! &amp; CHAR(10) &amp; C533</f>
        <v>#REF!</v>
      </c>
      <c r="F529" s="94" t="str">
        <f>C529</f>
        <v>076</v>
      </c>
      <c r="G529" s="162" t="str">
        <f t="shared" si="8"/>
        <v>076
2L29-000112-12-P-KIT RACK SYM
2026-05
JJFK25010015-2/3</v>
      </c>
    </row>
    <row r="530" spans="1:7">
      <c r="A530" s="39" t="s">
        <v>759</v>
      </c>
      <c r="C530" s="96"/>
      <c r="D530" s="161" t="e">
        <f>C530 &amp; CHAR(10) &amp; C532 &amp; CHAR(10) &amp;#REF! &amp; CHAR(10) &amp; C534</f>
        <v>#REF!</v>
      </c>
      <c r="F530" s="96"/>
      <c r="G530" s="162" t="str">
        <f t="shared" si="8"/>
        <v xml:space="preserve">
076
2026-05</v>
      </c>
    </row>
    <row r="531" spans="1:7" ht="17.25">
      <c r="A531" s="39" t="s">
        <v>759</v>
      </c>
      <c r="C531" s="97" t="s">
        <v>991</v>
      </c>
      <c r="D531" s="161" t="e">
        <f>C531 &amp; CHAR(10) &amp; C533 &amp; CHAR(10) &amp;#REF! &amp; CHAR(10) &amp; C535</f>
        <v>#REF!</v>
      </c>
      <c r="F531" s="97" t="str">
        <f>C531</f>
        <v>2L29-000112-12-P-KIT RACK SYM</v>
      </c>
      <c r="G531" s="162" t="str">
        <f t="shared" si="8"/>
        <v>2L29-000112-12-P-KIT RACK SYM
JJFK25010015-2/3
077</v>
      </c>
    </row>
    <row r="532" spans="1:7">
      <c r="A532" s="39" t="s">
        <v>759</v>
      </c>
      <c r="C532" s="96"/>
      <c r="D532" s="161" t="e">
        <f>C532 &amp; CHAR(10) &amp; C534 &amp; CHAR(10) &amp;#REF! &amp; CHAR(10) &amp; C536</f>
        <v>#REF!</v>
      </c>
      <c r="F532" s="96"/>
      <c r="G532" s="162" t="str">
        <f t="shared" si="8"/>
        <v xml:space="preserve">
2026-05
2L29-000112-12-P-KIT RACK SYM
</v>
      </c>
    </row>
    <row r="533" spans="1:7" ht="55.5">
      <c r="A533" s="39" t="s">
        <v>759</v>
      </c>
      <c r="C533" s="98" t="s">
        <v>2340</v>
      </c>
      <c r="D533" s="161" t="e">
        <f>C533 &amp; CHAR(10) &amp; C535 &amp; CHAR(10) &amp;#REF! &amp; CHAR(10) &amp; C537</f>
        <v>#REF!</v>
      </c>
      <c r="F533" s="98" t="str">
        <f>C533</f>
        <v>JJFK25010015-2/3</v>
      </c>
      <c r="G533" s="162" t="str">
        <f t="shared" si="8"/>
        <v>JJFK25010015-2/3
077
2L29-000112-12-P-KIT RACK SYM</v>
      </c>
    </row>
    <row r="534" spans="1:7" ht="24.6" customHeight="1">
      <c r="A534" s="39" t="s">
        <v>780</v>
      </c>
      <c r="C534" s="93" t="s">
        <v>2835</v>
      </c>
      <c r="D534" s="161" t="e">
        <f>C534 &amp; CHAR(10) &amp; C536 &amp; CHAR(10) &amp;#REF! &amp; CHAR(10) &amp; C538</f>
        <v>#REF!</v>
      </c>
      <c r="F534" s="93" t="str">
        <f>C534</f>
        <v>2026-05</v>
      </c>
      <c r="G534" s="162" t="str">
        <f t="shared" si="8"/>
        <v xml:space="preserve">2026-05
JJFK25010015-2/3
</v>
      </c>
    </row>
    <row r="535" spans="1:7" ht="130.9" customHeight="1">
      <c r="A535" s="39" t="s">
        <v>779</v>
      </c>
      <c r="C535" s="94" t="s">
        <v>2343</v>
      </c>
      <c r="D535" s="161" t="e">
        <f>C535 &amp; CHAR(10) &amp; C537 &amp; CHAR(10) &amp;#REF! &amp; CHAR(10) &amp; C539</f>
        <v>#REF!</v>
      </c>
      <c r="E535" s="95"/>
      <c r="F535" s="94" t="str">
        <f>C535</f>
        <v>077</v>
      </c>
      <c r="G535" s="162" t="str">
        <f t="shared" si="8"/>
        <v>077
2L29-000112-12-P-KIT RACK SYM
2026-05
JJFK25010015-3/3</v>
      </c>
    </row>
    <row r="536" spans="1:7">
      <c r="A536" s="39" t="s">
        <v>779</v>
      </c>
      <c r="C536" s="96"/>
      <c r="D536" s="161" t="e">
        <f>C536 &amp; CHAR(10) &amp; C538 &amp; CHAR(10) &amp;#REF! &amp; CHAR(10) &amp; C540</f>
        <v>#REF!</v>
      </c>
      <c r="F536" s="96"/>
      <c r="G536" s="162" t="str">
        <f t="shared" si="8"/>
        <v xml:space="preserve">
077
</v>
      </c>
    </row>
    <row r="537" spans="1:7" ht="17.25">
      <c r="A537" s="39" t="s">
        <v>779</v>
      </c>
      <c r="C537" s="97" t="s">
        <v>991</v>
      </c>
      <c r="D537" s="161" t="e">
        <f>C537 &amp; CHAR(10) &amp; C539 &amp; CHAR(10) &amp;#REF! &amp; CHAR(10) &amp; C541</f>
        <v>#REF!</v>
      </c>
      <c r="F537" s="97" t="str">
        <f>C537</f>
        <v>2L29-000112-12-P-KIT RACK SYM</v>
      </c>
      <c r="G537" s="162" t="str">
        <f t="shared" si="8"/>
        <v xml:space="preserve">2L29-000112-12-P-KIT RACK SYM
JJFK25010015-3/3
</v>
      </c>
    </row>
    <row r="538" spans="1:7">
      <c r="A538" s="39" t="s">
        <v>779</v>
      </c>
      <c r="C538" s="96"/>
      <c r="D538" s="161" t="e">
        <f>C538 &amp; CHAR(10) &amp; C540 &amp; CHAR(10) &amp;#REF! &amp; CHAR(10) &amp; C542</f>
        <v>#REF!</v>
      </c>
      <c r="F538" s="96"/>
      <c r="G538" s="162" t="str">
        <f t="shared" si="8"/>
        <v xml:space="preserve">
2L29-000112-12-P-KIT RACK SYM
2026-05</v>
      </c>
    </row>
    <row r="539" spans="1:7" ht="55.5">
      <c r="A539" s="39" t="s">
        <v>779</v>
      </c>
      <c r="C539" s="98" t="s">
        <v>2342</v>
      </c>
      <c r="D539" s="161" t="e">
        <f>C539 &amp; CHAR(10) &amp; C541 &amp; CHAR(10) &amp;#REF! &amp; CHAR(10) &amp; C543</f>
        <v>#REF!</v>
      </c>
      <c r="F539" s="98" t="str">
        <f>C539</f>
        <v>JJFK25010015-3/3</v>
      </c>
      <c r="G539" s="162" t="str">
        <f t="shared" si="8"/>
        <v>JJFK25010015-3/3
078</v>
      </c>
    </row>
    <row r="540" spans="1:7" ht="24" customHeight="1">
      <c r="A540" s="39" t="s">
        <v>779</v>
      </c>
      <c r="D540" s="161" t="e">
        <f>C540 &amp; CHAR(10) &amp; C542 &amp; CHAR(10) &amp;#REF! &amp; CHAR(10) &amp; C544</f>
        <v>#REF!</v>
      </c>
      <c r="G540" s="162" t="str">
        <f t="shared" si="8"/>
        <v xml:space="preserve">
2026-05
JJFK25010015-3/3
</v>
      </c>
    </row>
    <row r="541" spans="1:7">
      <c r="A541" s="39" t="s">
        <v>779</v>
      </c>
      <c r="D541" s="161" t="e">
        <f>C541 &amp; CHAR(10) &amp; C543 &amp; CHAR(10) &amp;#REF! &amp; CHAR(10) &amp; C545</f>
        <v>#REF!</v>
      </c>
      <c r="G541" s="162" t="str">
        <f t="shared" si="8"/>
        <v xml:space="preserve">
078
5U80-000154-12-P-KIT BOTTOM COR</v>
      </c>
    </row>
    <row r="542" spans="1:7" ht="25.15" customHeight="1">
      <c r="A542" s="39" t="s">
        <v>779</v>
      </c>
      <c r="C542" s="93" t="s">
        <v>2835</v>
      </c>
      <c r="D542" s="161" t="e">
        <f>C542 &amp; CHAR(10) &amp; C544 &amp; CHAR(10) &amp;#REF! &amp; CHAR(10) &amp; C546</f>
        <v>#REF!</v>
      </c>
      <c r="F542" s="93" t="str">
        <f>C542</f>
        <v>2026-05</v>
      </c>
      <c r="G542" s="162" t="str">
        <f t="shared" si="8"/>
        <v xml:space="preserve">2026-05
</v>
      </c>
    </row>
    <row r="543" spans="1:7" ht="130.9" customHeight="1">
      <c r="A543" s="39" t="s">
        <v>779</v>
      </c>
      <c r="C543" s="94" t="s">
        <v>2345</v>
      </c>
      <c r="D543" s="161" t="e">
        <f>C543 &amp; CHAR(10) &amp; C545 &amp; CHAR(10) &amp;#REF! &amp; CHAR(10) &amp; C547</f>
        <v>#REF!</v>
      </c>
      <c r="F543" s="94" t="str">
        <f>C543</f>
        <v>078</v>
      </c>
      <c r="G543" s="162" t="str">
        <f t="shared" si="8"/>
        <v>078
5U80-000154-12-P-KIT BOTTOM COR
2026-05
JJFK25007979-1/8</v>
      </c>
    </row>
    <row r="544" spans="1:7">
      <c r="A544" s="39" t="s">
        <v>779</v>
      </c>
      <c r="C544" s="96"/>
      <c r="D544" s="161" t="e">
        <f>C544 &amp; CHAR(10) &amp; C546 &amp; CHAR(10) &amp;#REF! &amp; CHAR(10) &amp; C548</f>
        <v>#REF!</v>
      </c>
      <c r="F544" s="96"/>
      <c r="G544" s="162" t="str">
        <f t="shared" si="8"/>
        <v xml:space="preserve">
078
2026-05</v>
      </c>
    </row>
    <row r="545" spans="1:7" ht="17.25">
      <c r="A545" s="39" t="s">
        <v>779</v>
      </c>
      <c r="C545" s="97" t="s">
        <v>736</v>
      </c>
      <c r="D545" s="161" t="e">
        <f>C545 &amp; CHAR(10) &amp; C547 &amp; CHAR(10) &amp;#REF! &amp; CHAR(10) &amp; C549</f>
        <v>#REF!</v>
      </c>
      <c r="F545" s="97" t="str">
        <f>C545</f>
        <v>5U80-000154-12-P-KIT BOTTOM COR</v>
      </c>
      <c r="G545" s="162" t="str">
        <f t="shared" si="8"/>
        <v>5U80-000154-12-P-KIT BOTTOM COR
JJFK25007979-1/8
079</v>
      </c>
    </row>
    <row r="546" spans="1:7">
      <c r="A546" s="39" t="s">
        <v>779</v>
      </c>
      <c r="C546" s="96"/>
      <c r="D546" s="161" t="e">
        <f>C546 &amp; CHAR(10) &amp; C548 &amp; CHAR(10) &amp;#REF! &amp; CHAR(10) &amp; C550</f>
        <v>#REF!</v>
      </c>
      <c r="F546" s="96"/>
      <c r="G546" s="162" t="str">
        <f t="shared" si="8"/>
        <v xml:space="preserve">
2026-05
5U80-000154-12-P-KIT BOTTOM COR
</v>
      </c>
    </row>
    <row r="547" spans="1:7" ht="55.5">
      <c r="A547" s="39" t="s">
        <v>779</v>
      </c>
      <c r="C547" s="98" t="s">
        <v>2344</v>
      </c>
      <c r="D547" s="161" t="e">
        <f>C547 &amp; CHAR(10) &amp; C549 &amp; CHAR(10) &amp;#REF! &amp; CHAR(10) &amp; C551</f>
        <v>#REF!</v>
      </c>
      <c r="F547" s="98" t="str">
        <f>C547</f>
        <v>JJFK25007979-1/8</v>
      </c>
      <c r="G547" s="162" t="str">
        <f t="shared" si="8"/>
        <v>JJFK25007979-1/8
079
5U80-000154-12-P-KIT BOTTOM COR</v>
      </c>
    </row>
    <row r="548" spans="1:7" ht="24.6" customHeight="1">
      <c r="A548" s="39" t="s">
        <v>848</v>
      </c>
      <c r="C548" s="93" t="s">
        <v>2835</v>
      </c>
      <c r="D548" s="161" t="e">
        <f>C548 &amp; CHAR(10) &amp; C550 &amp; CHAR(10) &amp;#REF! &amp; CHAR(10) &amp; C552</f>
        <v>#REF!</v>
      </c>
      <c r="F548" s="93" t="str">
        <f>C548</f>
        <v>2026-05</v>
      </c>
      <c r="G548" s="162" t="str">
        <f t="shared" si="8"/>
        <v xml:space="preserve">2026-05
JJFK25007979-1/8
</v>
      </c>
    </row>
    <row r="549" spans="1:7" ht="130.9" customHeight="1">
      <c r="A549" s="39" t="s">
        <v>847</v>
      </c>
      <c r="C549" s="94" t="s">
        <v>2346</v>
      </c>
      <c r="D549" s="161" t="e">
        <f>C549 &amp; CHAR(10) &amp; C551 &amp; CHAR(10) &amp;#REF! &amp; CHAR(10) &amp; C553</f>
        <v>#REF!</v>
      </c>
      <c r="E549" s="95"/>
      <c r="F549" s="94" t="str">
        <f>C549</f>
        <v>079</v>
      </c>
      <c r="G549" s="162" t="str">
        <f t="shared" si="8"/>
        <v>079
5U80-000154-12-P-KIT BOTTOM COR
2026-05
JJFK25007979-2/8</v>
      </c>
    </row>
    <row r="550" spans="1:7">
      <c r="A550" s="39" t="s">
        <v>847</v>
      </c>
      <c r="C550" s="96"/>
      <c r="D550" s="161" t="e">
        <f>C550 &amp; CHAR(10) &amp; C552 &amp; CHAR(10) &amp;#REF! &amp; CHAR(10) &amp; C554</f>
        <v>#REF!</v>
      </c>
      <c r="F550" s="96"/>
      <c r="G550" s="162" t="str">
        <f t="shared" si="8"/>
        <v xml:space="preserve">
079
</v>
      </c>
    </row>
    <row r="551" spans="1:7" ht="17.25">
      <c r="A551" s="39" t="s">
        <v>847</v>
      </c>
      <c r="C551" s="97" t="s">
        <v>736</v>
      </c>
      <c r="D551" s="161" t="e">
        <f>C551 &amp; CHAR(10) &amp; C553 &amp; CHAR(10) &amp;#REF! &amp; CHAR(10) &amp; C555</f>
        <v>#REF!</v>
      </c>
      <c r="F551" s="97" t="str">
        <f>C551</f>
        <v>5U80-000154-12-P-KIT BOTTOM COR</v>
      </c>
      <c r="G551" s="162" t="str">
        <f t="shared" si="8"/>
        <v xml:space="preserve">5U80-000154-12-P-KIT BOTTOM COR
JJFK25007979-2/8
</v>
      </c>
    </row>
    <row r="552" spans="1:7">
      <c r="A552" s="39" t="s">
        <v>847</v>
      </c>
      <c r="C552" s="96"/>
      <c r="D552" s="161" t="e">
        <f>C552 &amp; CHAR(10) &amp; C554 &amp; CHAR(10) &amp;#REF! &amp; CHAR(10) &amp; C556</f>
        <v>#REF!</v>
      </c>
      <c r="F552" s="96"/>
      <c r="G552" s="162" t="str">
        <f t="shared" si="8"/>
        <v xml:space="preserve">
5U80-000154-12-P-KIT BOTTOM COR
2026-05</v>
      </c>
    </row>
    <row r="553" spans="1:7" ht="55.5">
      <c r="A553" s="39" t="s">
        <v>847</v>
      </c>
      <c r="C553" s="98" t="s">
        <v>2347</v>
      </c>
      <c r="D553" s="161" t="e">
        <f>C553 &amp; CHAR(10) &amp; C555 &amp; CHAR(10) &amp;#REF! &amp; CHAR(10) &amp; C557</f>
        <v>#REF!</v>
      </c>
      <c r="F553" s="98" t="str">
        <f>C553</f>
        <v>JJFK25007979-2/8</v>
      </c>
      <c r="G553" s="162" t="str">
        <f t="shared" si="8"/>
        <v>JJFK25007979-2/8
080</v>
      </c>
    </row>
    <row r="554" spans="1:7" ht="24" customHeight="1">
      <c r="A554" s="39" t="s">
        <v>847</v>
      </c>
      <c r="D554" s="161" t="e">
        <f>C554 &amp; CHAR(10) &amp; C556 &amp; CHAR(10) &amp;#REF! &amp; CHAR(10) &amp; C558</f>
        <v>#REF!</v>
      </c>
      <c r="G554" s="162" t="str">
        <f t="shared" si="8"/>
        <v xml:space="preserve">
2026-05
JJFK25007979-2/8
</v>
      </c>
    </row>
    <row r="555" spans="1:7">
      <c r="A555" s="39" t="s">
        <v>847</v>
      </c>
      <c r="D555" s="161" t="e">
        <f>C555 &amp; CHAR(10) &amp; C557 &amp; CHAR(10) &amp;#REF! &amp; CHAR(10) &amp; C559</f>
        <v>#REF!</v>
      </c>
      <c r="G555" s="162" t="str">
        <f t="shared" si="8"/>
        <v xml:space="preserve">
080
5U80-000154-12-P-KIT BOTTOM COR</v>
      </c>
    </row>
    <row r="556" spans="1:7" ht="25.15" customHeight="1">
      <c r="A556" s="39" t="s">
        <v>847</v>
      </c>
      <c r="C556" s="93" t="s">
        <v>2835</v>
      </c>
      <c r="D556" s="161" t="e">
        <f>C556 &amp; CHAR(10) &amp; C558 &amp; CHAR(10) &amp;#REF! &amp; CHAR(10) &amp; C560</f>
        <v>#REF!</v>
      </c>
      <c r="F556" s="93" t="str">
        <f>C556</f>
        <v>2026-05</v>
      </c>
      <c r="G556" s="162" t="str">
        <f t="shared" si="8"/>
        <v xml:space="preserve">2026-05
</v>
      </c>
    </row>
    <row r="557" spans="1:7" ht="130.9" customHeight="1">
      <c r="A557" s="39" t="s">
        <v>847</v>
      </c>
      <c r="C557" s="94" t="s">
        <v>2348</v>
      </c>
      <c r="D557" s="161" t="e">
        <f>C557 &amp; CHAR(10) &amp; C559 &amp; CHAR(10) &amp;#REF! &amp; CHAR(10) &amp; C561</f>
        <v>#REF!</v>
      </c>
      <c r="F557" s="94" t="str">
        <f>C557</f>
        <v>080</v>
      </c>
      <c r="G557" s="162" t="str">
        <f t="shared" si="8"/>
        <v>080
5U80-000154-12-P-KIT BOTTOM COR
2026-05
JJFK25007979-3/8</v>
      </c>
    </row>
    <row r="558" spans="1:7">
      <c r="A558" s="39" t="s">
        <v>847</v>
      </c>
      <c r="C558" s="96"/>
      <c r="D558" s="161" t="e">
        <f>C558 &amp; CHAR(10) &amp; C560 &amp; CHAR(10) &amp;#REF! &amp; CHAR(10) &amp; C562</f>
        <v>#REF!</v>
      </c>
      <c r="F558" s="96"/>
      <c r="G558" s="162" t="str">
        <f t="shared" si="8"/>
        <v xml:space="preserve">
080
2026-05</v>
      </c>
    </row>
    <row r="559" spans="1:7" ht="17.25">
      <c r="A559" s="39" t="s">
        <v>847</v>
      </c>
      <c r="C559" s="97" t="s">
        <v>736</v>
      </c>
      <c r="D559" s="161" t="e">
        <f>C559 &amp; CHAR(10) &amp; C561 &amp; CHAR(10) &amp;#REF! &amp; CHAR(10) &amp; C563</f>
        <v>#REF!</v>
      </c>
      <c r="F559" s="97" t="str">
        <f>C559</f>
        <v>5U80-000154-12-P-KIT BOTTOM COR</v>
      </c>
      <c r="G559" s="162" t="str">
        <f t="shared" si="8"/>
        <v>5U80-000154-12-P-KIT BOTTOM COR
JJFK25007979-3/8
081</v>
      </c>
    </row>
    <row r="560" spans="1:7">
      <c r="A560" s="39" t="s">
        <v>847</v>
      </c>
      <c r="C560" s="96"/>
      <c r="D560" s="161" t="e">
        <f>C560 &amp; CHAR(10) &amp; C562 &amp; CHAR(10) &amp;#REF! &amp; CHAR(10) &amp; C564</f>
        <v>#REF!</v>
      </c>
      <c r="F560" s="96"/>
      <c r="G560" s="162" t="str">
        <f t="shared" si="8"/>
        <v xml:space="preserve">
2026-05
5U80-000154-12-P-KIT BOTTOM COR
</v>
      </c>
    </row>
    <row r="561" spans="1:7" ht="55.5">
      <c r="A561" s="39" t="s">
        <v>847</v>
      </c>
      <c r="C561" s="98" t="s">
        <v>2349</v>
      </c>
      <c r="D561" s="161" t="e">
        <f>C561 &amp; CHAR(10) &amp; C563 &amp; CHAR(10) &amp;#REF! &amp; CHAR(10) &amp; C565</f>
        <v>#REF!</v>
      </c>
      <c r="F561" s="98" t="str">
        <f>C561</f>
        <v>JJFK25007979-3/8</v>
      </c>
      <c r="G561" s="162" t="str">
        <f t="shared" si="8"/>
        <v>JJFK25007979-3/8
081
5U80-000154-12-P-KIT BOTTOM COR</v>
      </c>
    </row>
    <row r="562" spans="1:7" ht="24.6" customHeight="1">
      <c r="A562" s="39" t="s">
        <v>850</v>
      </c>
      <c r="C562" s="93" t="s">
        <v>2835</v>
      </c>
      <c r="D562" s="161" t="e">
        <f>C562 &amp; CHAR(10) &amp; C564 &amp; CHAR(10) &amp;#REF! &amp; CHAR(10) &amp; C566</f>
        <v>#REF!</v>
      </c>
      <c r="F562" s="93" t="str">
        <f>C562</f>
        <v>2026-05</v>
      </c>
      <c r="G562" s="162" t="str">
        <f t="shared" si="8"/>
        <v xml:space="preserve">2026-05
JJFK25007979-3/8
</v>
      </c>
    </row>
    <row r="563" spans="1:7" ht="130.9" customHeight="1">
      <c r="A563" s="39" t="s">
        <v>849</v>
      </c>
      <c r="C563" s="94" t="s">
        <v>2351</v>
      </c>
      <c r="D563" s="161" t="e">
        <f>C563 &amp; CHAR(10) &amp; C565 &amp; CHAR(10) &amp;#REF! &amp; CHAR(10) &amp; C567</f>
        <v>#REF!</v>
      </c>
      <c r="E563" s="95"/>
      <c r="F563" s="94" t="str">
        <f>C563</f>
        <v>081</v>
      </c>
      <c r="G563" s="162" t="str">
        <f t="shared" si="8"/>
        <v>081
5U80-000154-12-P-KIT BOTTOM COR
2026-05
JJFK25007979-4/8</v>
      </c>
    </row>
    <row r="564" spans="1:7">
      <c r="A564" s="39" t="s">
        <v>849</v>
      </c>
      <c r="C564" s="96"/>
      <c r="D564" s="161" t="e">
        <f>C564 &amp; CHAR(10) &amp; C566 &amp; CHAR(10) &amp;#REF! &amp; CHAR(10) &amp; C568</f>
        <v>#REF!</v>
      </c>
      <c r="F564" s="96"/>
      <c r="G564" s="162" t="str">
        <f t="shared" si="8"/>
        <v xml:space="preserve">
081
</v>
      </c>
    </row>
    <row r="565" spans="1:7" ht="17.25">
      <c r="A565" s="39" t="s">
        <v>849</v>
      </c>
      <c r="C565" s="97" t="s">
        <v>736</v>
      </c>
      <c r="D565" s="161" t="e">
        <f>C565 &amp; CHAR(10) &amp; C567 &amp; CHAR(10) &amp;#REF! &amp; CHAR(10) &amp; C569</f>
        <v>#REF!</v>
      </c>
      <c r="F565" s="97" t="str">
        <f>C565</f>
        <v>5U80-000154-12-P-KIT BOTTOM COR</v>
      </c>
      <c r="G565" s="162" t="str">
        <f t="shared" si="8"/>
        <v xml:space="preserve">5U80-000154-12-P-KIT BOTTOM COR
JJFK25007979-4/8
</v>
      </c>
    </row>
    <row r="566" spans="1:7">
      <c r="A566" s="39" t="s">
        <v>849</v>
      </c>
      <c r="C566" s="96"/>
      <c r="D566" s="161" t="e">
        <f>C566 &amp; CHAR(10) &amp; C568 &amp; CHAR(10) &amp;#REF! &amp; CHAR(10) &amp; C570</f>
        <v>#REF!</v>
      </c>
      <c r="F566" s="96"/>
      <c r="G566" s="162" t="str">
        <f t="shared" si="8"/>
        <v xml:space="preserve">
5U80-000154-12-P-KIT BOTTOM COR
2026-05</v>
      </c>
    </row>
    <row r="567" spans="1:7" ht="55.5">
      <c r="A567" s="39" t="s">
        <v>849</v>
      </c>
      <c r="C567" s="98" t="s">
        <v>2350</v>
      </c>
      <c r="D567" s="161" t="e">
        <f>C567 &amp; CHAR(10) &amp; C569 &amp; CHAR(10) &amp;#REF! &amp; CHAR(10) &amp; C571</f>
        <v>#REF!</v>
      </c>
      <c r="F567" s="98" t="str">
        <f>C567</f>
        <v>JJFK25007979-4/8</v>
      </c>
      <c r="G567" s="162" t="str">
        <f t="shared" si="8"/>
        <v>JJFK25007979-4/8
082</v>
      </c>
    </row>
    <row r="568" spans="1:7" ht="24" customHeight="1">
      <c r="A568" s="39" t="s">
        <v>849</v>
      </c>
      <c r="D568" s="161" t="e">
        <f>C568 &amp; CHAR(10) &amp; C570 &amp; CHAR(10) &amp;#REF! &amp; CHAR(10) &amp; C572</f>
        <v>#REF!</v>
      </c>
      <c r="G568" s="162" t="str">
        <f t="shared" si="8"/>
        <v xml:space="preserve">
2026-05
JJFK25007979-4/8
</v>
      </c>
    </row>
    <row r="569" spans="1:7">
      <c r="A569" s="39" t="s">
        <v>849</v>
      </c>
      <c r="D569" s="161" t="e">
        <f>C569 &amp; CHAR(10) &amp; C571 &amp; CHAR(10) &amp;#REF! &amp; CHAR(10) &amp; C573</f>
        <v>#REF!</v>
      </c>
      <c r="G569" s="162" t="str">
        <f t="shared" si="8"/>
        <v xml:space="preserve">
082
5U80-000154-12-P-KIT BOTTOM COR</v>
      </c>
    </row>
    <row r="570" spans="1:7" ht="25.15" customHeight="1">
      <c r="A570" s="39" t="s">
        <v>849</v>
      </c>
      <c r="C570" s="93" t="s">
        <v>2835</v>
      </c>
      <c r="D570" s="161" t="e">
        <f>C570 &amp; CHAR(10) &amp; C572 &amp; CHAR(10) &amp;#REF! &amp; CHAR(10) &amp; C574</f>
        <v>#REF!</v>
      </c>
      <c r="F570" s="93" t="str">
        <f>C570</f>
        <v>2026-05</v>
      </c>
      <c r="G570" s="162" t="str">
        <f t="shared" si="8"/>
        <v xml:space="preserve">2026-05
</v>
      </c>
    </row>
    <row r="571" spans="1:7" ht="130.9" customHeight="1">
      <c r="A571" s="39" t="s">
        <v>849</v>
      </c>
      <c r="C571" s="94" t="s">
        <v>2352</v>
      </c>
      <c r="D571" s="161" t="e">
        <f>C571 &amp; CHAR(10) &amp; C573 &amp; CHAR(10) &amp;#REF! &amp; CHAR(10) &amp; C575</f>
        <v>#REF!</v>
      </c>
      <c r="F571" s="94" t="str">
        <f>C571</f>
        <v>082</v>
      </c>
      <c r="G571" s="162" t="str">
        <f t="shared" si="8"/>
        <v>082
5U80-000154-12-P-KIT BOTTOM COR
2026-05
JJFK25007979-5/8</v>
      </c>
    </row>
    <row r="572" spans="1:7">
      <c r="A572" s="39" t="s">
        <v>849</v>
      </c>
      <c r="C572" s="96"/>
      <c r="D572" s="161" t="e">
        <f>C572 &amp; CHAR(10) &amp; C574 &amp; CHAR(10) &amp;#REF! &amp; CHAR(10) &amp; C576</f>
        <v>#REF!</v>
      </c>
      <c r="F572" s="96"/>
      <c r="G572" s="162" t="str">
        <f t="shared" si="8"/>
        <v xml:space="preserve">
082
2026-05</v>
      </c>
    </row>
    <row r="573" spans="1:7" ht="17.25">
      <c r="A573" s="39" t="s">
        <v>849</v>
      </c>
      <c r="C573" s="97" t="s">
        <v>736</v>
      </c>
      <c r="D573" s="161" t="e">
        <f>C573 &amp; CHAR(10) &amp; C575 &amp; CHAR(10) &amp;#REF! &amp; CHAR(10) &amp; C577</f>
        <v>#REF!</v>
      </c>
      <c r="F573" s="97" t="str">
        <f>C573</f>
        <v>5U80-000154-12-P-KIT BOTTOM COR</v>
      </c>
      <c r="G573" s="162" t="str">
        <f t="shared" si="8"/>
        <v>5U80-000154-12-P-KIT BOTTOM COR
JJFK25007979-5/8
083</v>
      </c>
    </row>
    <row r="574" spans="1:7">
      <c r="A574" s="39" t="s">
        <v>849</v>
      </c>
      <c r="C574" s="96"/>
      <c r="D574" s="161" t="e">
        <f>C574 &amp; CHAR(10) &amp; C576 &amp; CHAR(10) &amp;#REF! &amp; CHAR(10) &amp; C578</f>
        <v>#REF!</v>
      </c>
      <c r="F574" s="96"/>
      <c r="G574" s="162" t="str">
        <f t="shared" si="8"/>
        <v xml:space="preserve">
2026-05
5U80-000154-12-P-KIT BOTTOM COR
</v>
      </c>
    </row>
    <row r="575" spans="1:7" ht="55.5">
      <c r="A575" s="39" t="s">
        <v>849</v>
      </c>
      <c r="C575" s="98" t="s">
        <v>2353</v>
      </c>
      <c r="D575" s="161" t="e">
        <f>C575 &amp; CHAR(10) &amp; C577 &amp; CHAR(10) &amp;#REF! &amp; CHAR(10) &amp; C579</f>
        <v>#REF!</v>
      </c>
      <c r="F575" s="98" t="str">
        <f>C575</f>
        <v>JJFK25007979-5/8</v>
      </c>
      <c r="G575" s="162" t="str">
        <f t="shared" si="8"/>
        <v>JJFK25007979-5/8
083
5U80-000154-12-P-KIT BOTTOM COR</v>
      </c>
    </row>
    <row r="576" spans="1:7" ht="24.6" customHeight="1">
      <c r="A576" s="39" t="s">
        <v>853</v>
      </c>
      <c r="C576" s="93" t="s">
        <v>2835</v>
      </c>
      <c r="D576" s="161" t="e">
        <f>C576 &amp; CHAR(10) &amp; C578 &amp; CHAR(10) &amp;#REF! &amp; CHAR(10) &amp; C580</f>
        <v>#REF!</v>
      </c>
      <c r="F576" s="93" t="str">
        <f>C576</f>
        <v>2026-05</v>
      </c>
      <c r="G576" s="162" t="str">
        <f t="shared" si="8"/>
        <v xml:space="preserve">2026-05
JJFK25007979-5/8
</v>
      </c>
    </row>
    <row r="577" spans="1:7" ht="130.9" customHeight="1">
      <c r="A577" s="39" t="s">
        <v>852</v>
      </c>
      <c r="C577" s="94" t="s">
        <v>2354</v>
      </c>
      <c r="D577" s="161" t="e">
        <f>C577 &amp; CHAR(10) &amp; C579 &amp; CHAR(10) &amp;#REF! &amp; CHAR(10) &amp; C581</f>
        <v>#REF!</v>
      </c>
      <c r="E577" s="95"/>
      <c r="F577" s="94" t="str">
        <f>C577</f>
        <v>083</v>
      </c>
      <c r="G577" s="162" t="str">
        <f t="shared" si="8"/>
        <v>083
5U80-000154-12-P-KIT BOTTOM COR
2026-05
JJFK25007979-6/8</v>
      </c>
    </row>
    <row r="578" spans="1:7">
      <c r="A578" s="39" t="s">
        <v>852</v>
      </c>
      <c r="C578" s="96"/>
      <c r="D578" s="161" t="e">
        <f>C578 &amp; CHAR(10) &amp; C580 &amp; CHAR(10) &amp;#REF! &amp; CHAR(10) &amp; C582</f>
        <v>#REF!</v>
      </c>
      <c r="F578" s="96"/>
      <c r="G578" s="162" t="str">
        <f t="shared" si="8"/>
        <v xml:space="preserve">
083
</v>
      </c>
    </row>
    <row r="579" spans="1:7" ht="17.25">
      <c r="A579" s="39" t="s">
        <v>852</v>
      </c>
      <c r="C579" s="97" t="s">
        <v>736</v>
      </c>
      <c r="D579" s="161" t="e">
        <f>C579 &amp; CHAR(10) &amp; C581 &amp; CHAR(10) &amp;#REF! &amp; CHAR(10) &amp; C583</f>
        <v>#REF!</v>
      </c>
      <c r="F579" s="97" t="str">
        <f>C579</f>
        <v>5U80-000154-12-P-KIT BOTTOM COR</v>
      </c>
      <c r="G579" s="162" t="str">
        <f t="shared" ref="G579:G642" si="9">F579 &amp; CHAR(10) &amp; F581 &amp; CHAR(10) &amp; F578 &amp; CHAR(10) &amp; F583</f>
        <v xml:space="preserve">5U80-000154-12-P-KIT BOTTOM COR
JJFK25007979-6/8
</v>
      </c>
    </row>
    <row r="580" spans="1:7">
      <c r="A580" s="39" t="s">
        <v>852</v>
      </c>
      <c r="C580" s="96"/>
      <c r="D580" s="161" t="e">
        <f>C580 &amp; CHAR(10) &amp; C582 &amp; CHAR(10) &amp;#REF! &amp; CHAR(10) &amp; C584</f>
        <v>#REF!</v>
      </c>
      <c r="F580" s="96"/>
      <c r="G580" s="162" t="str">
        <f t="shared" si="9"/>
        <v xml:space="preserve">
5U80-000154-12-P-KIT BOTTOM COR
2026-05</v>
      </c>
    </row>
    <row r="581" spans="1:7" ht="55.5">
      <c r="A581" s="39" t="s">
        <v>852</v>
      </c>
      <c r="C581" s="98" t="s">
        <v>2355</v>
      </c>
      <c r="D581" s="161" t="e">
        <f>C581 &amp; CHAR(10) &amp; C583 &amp; CHAR(10) &amp;#REF! &amp; CHAR(10) &amp; C585</f>
        <v>#REF!</v>
      </c>
      <c r="F581" s="98" t="str">
        <f>C581</f>
        <v>JJFK25007979-6/8</v>
      </c>
      <c r="G581" s="162" t="str">
        <f t="shared" si="9"/>
        <v>JJFK25007979-6/8
084</v>
      </c>
    </row>
    <row r="582" spans="1:7" ht="24" customHeight="1">
      <c r="A582" s="39" t="s">
        <v>852</v>
      </c>
      <c r="D582" s="161" t="e">
        <f>C582 &amp; CHAR(10) &amp; C584 &amp; CHAR(10) &amp;#REF! &amp; CHAR(10) &amp; C586</f>
        <v>#REF!</v>
      </c>
      <c r="G582" s="162" t="str">
        <f t="shared" si="9"/>
        <v xml:space="preserve">
2026-05
JJFK25007979-6/8
</v>
      </c>
    </row>
    <row r="583" spans="1:7">
      <c r="A583" s="39" t="s">
        <v>852</v>
      </c>
      <c r="D583" s="161" t="e">
        <f>C583 &amp; CHAR(10) &amp; C585 &amp; CHAR(10) &amp;#REF! &amp; CHAR(10) &amp; C587</f>
        <v>#REF!</v>
      </c>
      <c r="G583" s="162" t="str">
        <f t="shared" si="9"/>
        <v xml:space="preserve">
084
5U80-000154-12-P-KIT BOTTOM COR</v>
      </c>
    </row>
    <row r="584" spans="1:7" ht="25.15" customHeight="1">
      <c r="A584" s="39" t="s">
        <v>852</v>
      </c>
      <c r="C584" s="93" t="s">
        <v>2835</v>
      </c>
      <c r="D584" s="161" t="e">
        <f>C584 &amp; CHAR(10) &amp; C586 &amp; CHAR(10) &amp;#REF! &amp; CHAR(10) &amp; C588</f>
        <v>#REF!</v>
      </c>
      <c r="F584" s="93" t="str">
        <f>C584</f>
        <v>2026-05</v>
      </c>
      <c r="G584" s="162" t="str">
        <f t="shared" si="9"/>
        <v xml:space="preserve">2026-05
</v>
      </c>
    </row>
    <row r="585" spans="1:7" ht="130.9" customHeight="1">
      <c r="A585" s="39" t="s">
        <v>852</v>
      </c>
      <c r="C585" s="94" t="s">
        <v>2357</v>
      </c>
      <c r="D585" s="161" t="e">
        <f>C585 &amp; CHAR(10) &amp; C587 &amp; CHAR(10) &amp;#REF! &amp; CHAR(10) &amp; C589</f>
        <v>#REF!</v>
      </c>
      <c r="F585" s="94" t="str">
        <f>C585</f>
        <v>084</v>
      </c>
      <c r="G585" s="162" t="str">
        <f t="shared" si="9"/>
        <v>084
5U80-000154-12-P-KIT BOTTOM COR
2026-05
JJFK25007979-7/8</v>
      </c>
    </row>
    <row r="586" spans="1:7">
      <c r="A586" s="39" t="s">
        <v>852</v>
      </c>
      <c r="C586" s="96"/>
      <c r="D586" s="161" t="e">
        <f>C586 &amp; CHAR(10) &amp; C588 &amp; CHAR(10) &amp;#REF! &amp; CHAR(10) &amp; C590</f>
        <v>#REF!</v>
      </c>
      <c r="F586" s="96"/>
      <c r="G586" s="162" t="str">
        <f t="shared" si="9"/>
        <v xml:space="preserve">
084
2026-05</v>
      </c>
    </row>
    <row r="587" spans="1:7" ht="17.25">
      <c r="A587" s="39" t="s">
        <v>852</v>
      </c>
      <c r="C587" s="97" t="s">
        <v>736</v>
      </c>
      <c r="D587" s="161" t="e">
        <f>C587 &amp; CHAR(10) &amp; C589 &amp; CHAR(10) &amp;#REF! &amp; CHAR(10) &amp; C591</f>
        <v>#REF!</v>
      </c>
      <c r="F587" s="97" t="str">
        <f>C587</f>
        <v>5U80-000154-12-P-KIT BOTTOM COR</v>
      </c>
      <c r="G587" s="162" t="str">
        <f t="shared" si="9"/>
        <v>5U80-000154-12-P-KIT BOTTOM COR
JJFK25007979-7/8
085</v>
      </c>
    </row>
    <row r="588" spans="1:7">
      <c r="A588" s="39" t="s">
        <v>852</v>
      </c>
      <c r="C588" s="96"/>
      <c r="D588" s="161" t="e">
        <f>C588 &amp; CHAR(10) &amp; C590 &amp; CHAR(10) &amp;#REF! &amp; CHAR(10) &amp; C592</f>
        <v>#REF!</v>
      </c>
      <c r="F588" s="96"/>
      <c r="G588" s="162" t="str">
        <f t="shared" si="9"/>
        <v xml:space="preserve">
2026-05
5U80-000154-12-P-KIT BOTTOM COR
</v>
      </c>
    </row>
    <row r="589" spans="1:7" ht="55.5">
      <c r="A589" s="39" t="s">
        <v>852</v>
      </c>
      <c r="C589" s="98" t="s">
        <v>2356</v>
      </c>
      <c r="D589" s="161" t="e">
        <f>C589 &amp; CHAR(10) &amp; C591 &amp; CHAR(10) &amp;#REF! &amp; CHAR(10) &amp; C593</f>
        <v>#REF!</v>
      </c>
      <c r="F589" s="98" t="str">
        <f>C589</f>
        <v>JJFK25007979-7/8</v>
      </c>
      <c r="G589" s="162" t="str">
        <f t="shared" si="9"/>
        <v>JJFK25007979-7/8
085
5U80-000154-12-P-KIT BOTTOM COR</v>
      </c>
    </row>
    <row r="590" spans="1:7" ht="24.6" customHeight="1">
      <c r="A590" s="39" t="s">
        <v>855</v>
      </c>
      <c r="C590" s="93" t="s">
        <v>2835</v>
      </c>
      <c r="D590" s="161" t="e">
        <f>C590 &amp; CHAR(10) &amp; C592 &amp; CHAR(10) &amp;#REF! &amp; CHAR(10) &amp; C594</f>
        <v>#REF!</v>
      </c>
      <c r="F590" s="93" t="str">
        <f>C590</f>
        <v>2026-05</v>
      </c>
      <c r="G590" s="162" t="str">
        <f t="shared" si="9"/>
        <v xml:space="preserve">2026-05
JJFK25007979-7/8
</v>
      </c>
    </row>
    <row r="591" spans="1:7" ht="130.9" customHeight="1">
      <c r="A591" s="39" t="s">
        <v>854</v>
      </c>
      <c r="C591" s="94" t="s">
        <v>2359</v>
      </c>
      <c r="D591" s="161" t="e">
        <f>C591 &amp; CHAR(10) &amp; C593 &amp; CHAR(10) &amp;#REF! &amp; CHAR(10) &amp; C595</f>
        <v>#REF!</v>
      </c>
      <c r="E591" s="95"/>
      <c r="F591" s="94" t="str">
        <f>C591</f>
        <v>085</v>
      </c>
      <c r="G591" s="162" t="str">
        <f t="shared" si="9"/>
        <v>085
5U80-000154-12-P-KIT BOTTOM COR
2026-05
JJFK25007979-8/8</v>
      </c>
    </row>
    <row r="592" spans="1:7">
      <c r="A592" s="39" t="s">
        <v>854</v>
      </c>
      <c r="C592" s="96"/>
      <c r="D592" s="161" t="e">
        <f>C592 &amp; CHAR(10) &amp; C594 &amp; CHAR(10) &amp;#REF! &amp; CHAR(10) &amp; C596</f>
        <v>#REF!</v>
      </c>
      <c r="F592" s="96"/>
      <c r="G592" s="162" t="str">
        <f t="shared" si="9"/>
        <v xml:space="preserve">
085
</v>
      </c>
    </row>
    <row r="593" spans="1:7" ht="17.25">
      <c r="A593" s="39" t="s">
        <v>854</v>
      </c>
      <c r="C593" s="97" t="s">
        <v>736</v>
      </c>
      <c r="D593" s="161" t="e">
        <f>C593 &amp; CHAR(10) &amp; C595 &amp; CHAR(10) &amp;#REF! &amp; CHAR(10) &amp; C597</f>
        <v>#REF!</v>
      </c>
      <c r="F593" s="97" t="str">
        <f>C593</f>
        <v>5U80-000154-12-P-KIT BOTTOM COR</v>
      </c>
      <c r="G593" s="162" t="str">
        <f t="shared" si="9"/>
        <v xml:space="preserve">5U80-000154-12-P-KIT BOTTOM COR
JJFK25007979-8/8
</v>
      </c>
    </row>
    <row r="594" spans="1:7">
      <c r="A594" s="39" t="s">
        <v>854</v>
      </c>
      <c r="C594" s="96"/>
      <c r="D594" s="161" t="e">
        <f>C594 &amp; CHAR(10) &amp; C596 &amp; CHAR(10) &amp;#REF! &amp; CHAR(10) &amp; C598</f>
        <v>#REF!</v>
      </c>
      <c r="F594" s="96"/>
      <c r="G594" s="162" t="str">
        <f t="shared" si="9"/>
        <v xml:space="preserve">
5U80-000154-12-P-KIT BOTTOM COR
2026-05</v>
      </c>
    </row>
    <row r="595" spans="1:7" ht="55.5">
      <c r="A595" s="39" t="s">
        <v>854</v>
      </c>
      <c r="C595" s="98" t="s">
        <v>2358</v>
      </c>
      <c r="D595" s="161" t="e">
        <f>C595 &amp; CHAR(10) &amp; C597 &amp; CHAR(10) &amp;#REF! &amp; CHAR(10) &amp; C599</f>
        <v>#REF!</v>
      </c>
      <c r="F595" s="98" t="str">
        <f>C595</f>
        <v>JJFK25007979-8/8</v>
      </c>
      <c r="G595" s="162" t="str">
        <f t="shared" si="9"/>
        <v>JJFK25007979-8/8
086</v>
      </c>
    </row>
    <row r="596" spans="1:7" ht="24" customHeight="1">
      <c r="A596" s="39" t="s">
        <v>854</v>
      </c>
      <c r="D596" s="161" t="e">
        <f>C596 &amp; CHAR(10) &amp; C598 &amp; CHAR(10) &amp;#REF! &amp; CHAR(10) &amp; C600</f>
        <v>#REF!</v>
      </c>
      <c r="G596" s="162" t="str">
        <f t="shared" si="9"/>
        <v xml:space="preserve">
2026-05
JJFK25007979-8/8
</v>
      </c>
    </row>
    <row r="597" spans="1:7">
      <c r="A597" s="39" t="s">
        <v>854</v>
      </c>
      <c r="D597" s="161" t="e">
        <f>C597 &amp; CHAR(10) &amp; C599 &amp; CHAR(10) &amp;#REF! &amp; CHAR(10) &amp; C601</f>
        <v>#REF!</v>
      </c>
      <c r="G597" s="162" t="str">
        <f t="shared" si="9"/>
        <v xml:space="preserve">
086
5U80-000140-11 Rev C P-KIT TOP PHT</v>
      </c>
    </row>
    <row r="598" spans="1:7" ht="25.15" customHeight="1">
      <c r="A598" s="39" t="s">
        <v>854</v>
      </c>
      <c r="C598" s="93" t="s">
        <v>2835</v>
      </c>
      <c r="D598" s="161" t="e">
        <f>C598 &amp; CHAR(10) &amp; C600 &amp; CHAR(10) &amp;#REF! &amp; CHAR(10) &amp; C602</f>
        <v>#REF!</v>
      </c>
      <c r="F598" s="93" t="str">
        <f>C598</f>
        <v>2026-05</v>
      </c>
      <c r="G598" s="162" t="str">
        <f t="shared" si="9"/>
        <v xml:space="preserve">2026-05
</v>
      </c>
    </row>
    <row r="599" spans="1:7" ht="130.9" customHeight="1">
      <c r="A599" s="39" t="s">
        <v>854</v>
      </c>
      <c r="C599" s="94" t="s">
        <v>2360</v>
      </c>
      <c r="D599" s="161" t="e">
        <f>C599 &amp; CHAR(10) &amp; C601 &amp; CHAR(10) &amp;#REF! &amp; CHAR(10) &amp; C603</f>
        <v>#REF!</v>
      </c>
      <c r="F599" s="94" t="str">
        <f>C599</f>
        <v>086</v>
      </c>
      <c r="G599" s="162" t="str">
        <f t="shared" si="9"/>
        <v>086
5U80-000140-11 Rev C P-KIT TOP PHT
2026-05
JJFK25008702</v>
      </c>
    </row>
    <row r="600" spans="1:7">
      <c r="A600" s="39" t="s">
        <v>854</v>
      </c>
      <c r="C600" s="96"/>
      <c r="D600" s="161" t="e">
        <f>C600 &amp; CHAR(10) &amp; C602 &amp; CHAR(10) &amp;#REF! &amp; CHAR(10) &amp; C604</f>
        <v>#REF!</v>
      </c>
      <c r="F600" s="96"/>
      <c r="G600" s="162" t="str">
        <f t="shared" si="9"/>
        <v xml:space="preserve">
086
2026-05</v>
      </c>
    </row>
    <row r="601" spans="1:7" ht="17.25">
      <c r="A601" s="39" t="s">
        <v>854</v>
      </c>
      <c r="C601" s="97" t="s">
        <v>771</v>
      </c>
      <c r="D601" s="161" t="e">
        <f>C601 &amp; CHAR(10) &amp; C603 &amp; CHAR(10) &amp;#REF! &amp; CHAR(10) &amp; C605</f>
        <v>#REF!</v>
      </c>
      <c r="F601" s="97" t="str">
        <f>C601</f>
        <v>5U80-000140-11 Rev C P-KIT TOP PHT</v>
      </c>
      <c r="G601" s="162" t="str">
        <f t="shared" si="9"/>
        <v>5U80-000140-11 Rev C P-KIT TOP PHT
JJFK25008702
087</v>
      </c>
    </row>
    <row r="602" spans="1:7">
      <c r="A602" s="39" t="s">
        <v>854</v>
      </c>
      <c r="C602" s="96"/>
      <c r="D602" s="161" t="e">
        <f>C602 &amp; CHAR(10) &amp; C604 &amp; CHAR(10) &amp;#REF! &amp; CHAR(10) &amp; C606</f>
        <v>#REF!</v>
      </c>
      <c r="F602" s="96"/>
      <c r="G602" s="162" t="str">
        <f t="shared" si="9"/>
        <v xml:space="preserve">
2026-05
5U80-000140-11 Rev C P-KIT TOP PHT
</v>
      </c>
    </row>
    <row r="603" spans="1:7" ht="55.5">
      <c r="A603" s="39" t="s">
        <v>854</v>
      </c>
      <c r="C603" s="98" t="s">
        <v>2361</v>
      </c>
      <c r="D603" s="161" t="e">
        <f>C603 &amp; CHAR(10) &amp; C605 &amp; CHAR(10) &amp;#REF! &amp; CHAR(10) &amp; C607</f>
        <v>#REF!</v>
      </c>
      <c r="F603" s="98" t="str">
        <f>C603</f>
        <v>JJFK25008702</v>
      </c>
      <c r="G603" s="162" t="str">
        <f t="shared" si="9"/>
        <v>JJFK25008702
087
5U80-000140-11 Rev C P-KIT TOP PHT</v>
      </c>
    </row>
    <row r="604" spans="1:7" ht="24.6" customHeight="1">
      <c r="A604" s="39" t="s">
        <v>860</v>
      </c>
      <c r="C604" s="93" t="s">
        <v>2835</v>
      </c>
      <c r="D604" s="161" t="e">
        <f>C604 &amp; CHAR(10) &amp; C606 &amp; CHAR(10) &amp;#REF! &amp; CHAR(10) &amp; C608</f>
        <v>#REF!</v>
      </c>
      <c r="F604" s="93" t="str">
        <f>C604</f>
        <v>2026-05</v>
      </c>
      <c r="G604" s="162" t="str">
        <f t="shared" si="9"/>
        <v xml:space="preserve">2026-05
JJFK25008702
</v>
      </c>
    </row>
    <row r="605" spans="1:7" ht="130.9" customHeight="1">
      <c r="A605" s="39" t="s">
        <v>859</v>
      </c>
      <c r="C605" s="94" t="s">
        <v>2362</v>
      </c>
      <c r="D605" s="161" t="e">
        <f>C605 &amp; CHAR(10) &amp; C607 &amp; CHAR(10) &amp;#REF! &amp; CHAR(10) &amp; C609</f>
        <v>#REF!</v>
      </c>
      <c r="E605" s="95"/>
      <c r="F605" s="94" t="str">
        <f>C605</f>
        <v>087</v>
      </c>
      <c r="G605" s="162" t="str">
        <f t="shared" si="9"/>
        <v>087
5U80-000140-11 Rev C P-KIT TOP PHT
2026-05
JJFK25008703</v>
      </c>
    </row>
    <row r="606" spans="1:7">
      <c r="A606" s="39" t="s">
        <v>859</v>
      </c>
      <c r="C606" s="96"/>
      <c r="D606" s="161" t="e">
        <f>C606 &amp; CHAR(10) &amp; C608 &amp; CHAR(10) &amp;#REF! &amp; CHAR(10) &amp; C610</f>
        <v>#REF!</v>
      </c>
      <c r="F606" s="96"/>
      <c r="G606" s="162" t="str">
        <f t="shared" si="9"/>
        <v xml:space="preserve">
087
</v>
      </c>
    </row>
    <row r="607" spans="1:7" ht="17.25">
      <c r="A607" s="39" t="s">
        <v>859</v>
      </c>
      <c r="C607" s="97" t="s">
        <v>264</v>
      </c>
      <c r="D607" s="161" t="e">
        <f>C607 &amp; CHAR(10) &amp; C609 &amp; CHAR(10) &amp;#REF! &amp; CHAR(10) &amp; C611</f>
        <v>#REF!</v>
      </c>
      <c r="F607" s="97" t="str">
        <f>C607</f>
        <v>5U80-000140-11 Rev C P-KIT TOP PHT</v>
      </c>
      <c r="G607" s="162" t="str">
        <f t="shared" si="9"/>
        <v xml:space="preserve">5U80-000140-11 Rev C P-KIT TOP PHT
JJFK25008703
</v>
      </c>
    </row>
    <row r="608" spans="1:7">
      <c r="A608" s="39" t="s">
        <v>859</v>
      </c>
      <c r="C608" s="96"/>
      <c r="D608" s="161" t="e">
        <f>C608 &amp; CHAR(10) &amp; C610 &amp; CHAR(10) &amp;#REF! &amp; CHAR(10) &amp; C612</f>
        <v>#REF!</v>
      </c>
      <c r="F608" s="96"/>
      <c r="G608" s="162" t="str">
        <f t="shared" si="9"/>
        <v xml:space="preserve">
5U80-000140-11 Rev C P-KIT TOP PHT
2026-05</v>
      </c>
    </row>
    <row r="609" spans="1:7" ht="55.5">
      <c r="A609" s="39" t="s">
        <v>859</v>
      </c>
      <c r="C609" s="98" t="s">
        <v>2363</v>
      </c>
      <c r="D609" s="161" t="e">
        <f>C609 &amp; CHAR(10) &amp; C611 &amp; CHAR(10) &amp;#REF! &amp; CHAR(10) &amp; C613</f>
        <v>#REF!</v>
      </c>
      <c r="F609" s="98" t="str">
        <f>C609</f>
        <v>JJFK25008703</v>
      </c>
      <c r="G609" s="162" t="str">
        <f t="shared" si="9"/>
        <v>JJFK25008703
088</v>
      </c>
    </row>
    <row r="610" spans="1:7" ht="24" customHeight="1">
      <c r="A610" s="39" t="s">
        <v>859</v>
      </c>
      <c r="D610" s="161" t="e">
        <f>C610 &amp; CHAR(10) &amp; C612 &amp; CHAR(10) &amp;#REF! &amp; CHAR(10) &amp; C614</f>
        <v>#REF!</v>
      </c>
      <c r="G610" s="162" t="str">
        <f t="shared" si="9"/>
        <v xml:space="preserve">
2026-05
JJFK25008703
</v>
      </c>
    </row>
    <row r="611" spans="1:7">
      <c r="A611" s="39" t="s">
        <v>859</v>
      </c>
      <c r="D611" s="161" t="e">
        <f>C611 &amp; CHAR(10) &amp; C613 &amp; CHAR(10) &amp;#REF! &amp; CHAR(10) &amp; C615</f>
        <v>#REF!</v>
      </c>
      <c r="G611" s="162" t="str">
        <f t="shared" si="9"/>
        <v xml:space="preserve">
088
2L29-000112-12-P-KIT RACK SYM</v>
      </c>
    </row>
    <row r="612" spans="1:7" ht="25.15" customHeight="1">
      <c r="A612" s="39" t="s">
        <v>859</v>
      </c>
      <c r="C612" s="93" t="s">
        <v>2835</v>
      </c>
      <c r="D612" s="161" t="e">
        <f>C612 &amp; CHAR(10) &amp; C614 &amp; CHAR(10) &amp;#REF! &amp; CHAR(10) &amp; C616</f>
        <v>#REF!</v>
      </c>
      <c r="F612" s="93" t="str">
        <f>C612</f>
        <v>2026-05</v>
      </c>
      <c r="G612" s="162" t="str">
        <f t="shared" si="9"/>
        <v xml:space="preserve">2026-05
</v>
      </c>
    </row>
    <row r="613" spans="1:7" ht="130.9" customHeight="1">
      <c r="A613" s="39" t="s">
        <v>859</v>
      </c>
      <c r="C613" s="94" t="s">
        <v>2365</v>
      </c>
      <c r="D613" s="161" t="e">
        <f>C613 &amp; CHAR(10) &amp; C615 &amp; CHAR(10) &amp;#REF! &amp; CHAR(10) &amp; C617</f>
        <v>#REF!</v>
      </c>
      <c r="F613" s="94" t="str">
        <f>C613</f>
        <v>088</v>
      </c>
      <c r="G613" s="162" t="str">
        <f t="shared" si="9"/>
        <v>088
2L29-000112-12-P-KIT RACK SYM
2026-05
JJFK25009935-1/5</v>
      </c>
    </row>
    <row r="614" spans="1:7">
      <c r="A614" s="39" t="s">
        <v>859</v>
      </c>
      <c r="C614" s="96"/>
      <c r="D614" s="161" t="e">
        <f>C614 &amp; CHAR(10) &amp; C616 &amp; CHAR(10) &amp;#REF! &amp; CHAR(10) &amp; C618</f>
        <v>#REF!</v>
      </c>
      <c r="F614" s="96"/>
      <c r="G614" s="162" t="str">
        <f t="shared" si="9"/>
        <v xml:space="preserve">
088
2026-05</v>
      </c>
    </row>
    <row r="615" spans="1:7" ht="17.25">
      <c r="A615" s="39" t="s">
        <v>859</v>
      </c>
      <c r="C615" s="97" t="s">
        <v>1012</v>
      </c>
      <c r="D615" s="161" t="e">
        <f>C615 &amp; CHAR(10) &amp; C617 &amp; CHAR(10) &amp;#REF! &amp; CHAR(10) &amp; C619</f>
        <v>#REF!</v>
      </c>
      <c r="F615" s="97" t="str">
        <f>C615</f>
        <v>2L29-000112-12-P-KIT RACK SYM</v>
      </c>
      <c r="G615" s="162" t="str">
        <f t="shared" si="9"/>
        <v>2L29-000112-12-P-KIT RACK SYM
JJFK25009935-1/5
089</v>
      </c>
    </row>
    <row r="616" spans="1:7">
      <c r="A616" s="39" t="s">
        <v>859</v>
      </c>
      <c r="C616" s="96"/>
      <c r="D616" s="161" t="e">
        <f>C616 &amp; CHAR(10) &amp; C618 &amp; CHAR(10) &amp;#REF! &amp; CHAR(10) &amp; C620</f>
        <v>#REF!</v>
      </c>
      <c r="F616" s="96"/>
      <c r="G616" s="162" t="str">
        <f t="shared" si="9"/>
        <v xml:space="preserve">
2026-05
2L29-000112-12-P-KIT RACK SYM
</v>
      </c>
    </row>
    <row r="617" spans="1:7" ht="55.5">
      <c r="A617" s="39" t="s">
        <v>859</v>
      </c>
      <c r="C617" s="98" t="s">
        <v>2364</v>
      </c>
      <c r="D617" s="161" t="e">
        <f>C617 &amp; CHAR(10) &amp; C619 &amp; CHAR(10) &amp;#REF! &amp; CHAR(10) &amp; C621</f>
        <v>#REF!</v>
      </c>
      <c r="F617" s="98" t="str">
        <f>C617</f>
        <v>JJFK25009935-1/5</v>
      </c>
      <c r="G617" s="162" t="str">
        <f t="shared" si="9"/>
        <v>JJFK25009935-1/5
089
2L29-000112-12-P-KIT RACK SYM</v>
      </c>
    </row>
    <row r="618" spans="1:7" ht="24.6" customHeight="1">
      <c r="A618" s="39" t="s">
        <v>864</v>
      </c>
      <c r="C618" s="93" t="s">
        <v>2835</v>
      </c>
      <c r="D618" s="161" t="e">
        <f>C618 &amp; CHAR(10) &amp; C620 &amp; CHAR(10) &amp;#REF! &amp; CHAR(10) &amp; C622</f>
        <v>#REF!</v>
      </c>
      <c r="F618" s="93" t="str">
        <f>C618</f>
        <v>2026-05</v>
      </c>
      <c r="G618" s="162" t="str">
        <f t="shared" si="9"/>
        <v xml:space="preserve">2026-05
JJFK25009935-1/5
</v>
      </c>
    </row>
    <row r="619" spans="1:7" ht="130.9" customHeight="1">
      <c r="A619" s="39" t="s">
        <v>863</v>
      </c>
      <c r="C619" s="94" t="s">
        <v>2367</v>
      </c>
      <c r="D619" s="161" t="e">
        <f>C619 &amp; CHAR(10) &amp; C621 &amp; CHAR(10) &amp;#REF! &amp; CHAR(10) &amp; C623</f>
        <v>#REF!</v>
      </c>
      <c r="E619" s="95"/>
      <c r="F619" s="94" t="str">
        <f>C619</f>
        <v>089</v>
      </c>
      <c r="G619" s="162" t="str">
        <f t="shared" si="9"/>
        <v>089
2L29-000112-12-P-KIT RACK SYM
2026-05
JJFK25009935-2/5</v>
      </c>
    </row>
    <row r="620" spans="1:7">
      <c r="A620" s="39" t="s">
        <v>863</v>
      </c>
      <c r="C620" s="96"/>
      <c r="D620" s="161" t="e">
        <f>C620 &amp; CHAR(10) &amp; C622 &amp; CHAR(10) &amp;#REF! &amp; CHAR(10) &amp; C624</f>
        <v>#REF!</v>
      </c>
      <c r="F620" s="96"/>
      <c r="G620" s="162" t="str">
        <f t="shared" si="9"/>
        <v xml:space="preserve">
089
</v>
      </c>
    </row>
    <row r="621" spans="1:7" ht="17.25">
      <c r="A621" s="39" t="s">
        <v>863</v>
      </c>
      <c r="C621" s="97" t="s">
        <v>1012</v>
      </c>
      <c r="D621" s="161" t="e">
        <f>C621 &amp; CHAR(10) &amp; C623 &amp; CHAR(10) &amp;#REF! &amp; CHAR(10) &amp; C625</f>
        <v>#REF!</v>
      </c>
      <c r="F621" s="97" t="str">
        <f>C621</f>
        <v>2L29-000112-12-P-KIT RACK SYM</v>
      </c>
      <c r="G621" s="162" t="str">
        <f t="shared" si="9"/>
        <v xml:space="preserve">2L29-000112-12-P-KIT RACK SYM
JJFK25009935-2/5
</v>
      </c>
    </row>
    <row r="622" spans="1:7">
      <c r="A622" s="39" t="s">
        <v>863</v>
      </c>
      <c r="C622" s="96"/>
      <c r="D622" s="161" t="e">
        <f>C622 &amp; CHAR(10) &amp; C624 &amp; CHAR(10) &amp;#REF! &amp; CHAR(10) &amp; C626</f>
        <v>#REF!</v>
      </c>
      <c r="F622" s="96"/>
      <c r="G622" s="162" t="str">
        <f t="shared" si="9"/>
        <v xml:space="preserve">
2L29-000112-12-P-KIT RACK SYM
2026-05</v>
      </c>
    </row>
    <row r="623" spans="1:7" ht="55.5">
      <c r="A623" s="39" t="s">
        <v>863</v>
      </c>
      <c r="C623" s="98" t="s">
        <v>2366</v>
      </c>
      <c r="D623" s="161" t="e">
        <f>C623 &amp; CHAR(10) &amp; C625 &amp; CHAR(10) &amp;#REF! &amp; CHAR(10) &amp; C627</f>
        <v>#REF!</v>
      </c>
      <c r="F623" s="98" t="str">
        <f>C623</f>
        <v>JJFK25009935-2/5</v>
      </c>
      <c r="G623" s="162" t="str">
        <f t="shared" si="9"/>
        <v>JJFK25009935-2/5
090</v>
      </c>
    </row>
    <row r="624" spans="1:7" ht="24" customHeight="1">
      <c r="A624" s="39" t="s">
        <v>863</v>
      </c>
      <c r="D624" s="161" t="e">
        <f>C624 &amp; CHAR(10) &amp; C626 &amp; CHAR(10) &amp;#REF! &amp; CHAR(10) &amp; C628</f>
        <v>#REF!</v>
      </c>
      <c r="G624" s="162" t="str">
        <f t="shared" si="9"/>
        <v xml:space="preserve">
2026-05
JJFK25009935-2/5
</v>
      </c>
    </row>
    <row r="625" spans="1:7">
      <c r="A625" s="39" t="s">
        <v>863</v>
      </c>
      <c r="D625" s="161" t="e">
        <f>C625 &amp; CHAR(10) &amp; C627 &amp; CHAR(10) &amp;#REF! &amp; CHAR(10) &amp; C629</f>
        <v>#REF!</v>
      </c>
      <c r="G625" s="162" t="str">
        <f t="shared" si="9"/>
        <v xml:space="preserve">
090
2L29-000112-12-P-KIT RACK SYM</v>
      </c>
    </row>
    <row r="626" spans="1:7" ht="25.15" customHeight="1">
      <c r="A626" s="39" t="s">
        <v>863</v>
      </c>
      <c r="C626" s="93" t="s">
        <v>2835</v>
      </c>
      <c r="D626" s="161" t="e">
        <f>C626 &amp; CHAR(10) &amp; C628 &amp; CHAR(10) &amp;#REF! &amp; CHAR(10) &amp; C630</f>
        <v>#REF!</v>
      </c>
      <c r="F626" s="93" t="str">
        <f>C626</f>
        <v>2026-05</v>
      </c>
      <c r="G626" s="162" t="str">
        <f t="shared" si="9"/>
        <v xml:space="preserve">2026-05
</v>
      </c>
    </row>
    <row r="627" spans="1:7" ht="130.9" customHeight="1">
      <c r="A627" s="39" t="s">
        <v>863</v>
      </c>
      <c r="C627" s="94" t="s">
        <v>2369</v>
      </c>
      <c r="D627" s="161" t="e">
        <f>C627 &amp; CHAR(10) &amp; C629 &amp; CHAR(10) &amp;#REF! &amp; CHAR(10) &amp; C631</f>
        <v>#REF!</v>
      </c>
      <c r="F627" s="94" t="str">
        <f>C627</f>
        <v>090</v>
      </c>
      <c r="G627" s="162" t="str">
        <f t="shared" si="9"/>
        <v>090
2L29-000112-12-P-KIT RACK SYM
2026-05
JJFK25009935-3/5</v>
      </c>
    </row>
    <row r="628" spans="1:7">
      <c r="A628" s="39" t="s">
        <v>863</v>
      </c>
      <c r="C628" s="96"/>
      <c r="D628" s="161" t="e">
        <f>C628 &amp; CHAR(10) &amp; C630 &amp; CHAR(10) &amp;#REF! &amp; CHAR(10) &amp; C632</f>
        <v>#REF!</v>
      </c>
      <c r="F628" s="96"/>
      <c r="G628" s="162" t="str">
        <f t="shared" si="9"/>
        <v xml:space="preserve">
090
2026-05</v>
      </c>
    </row>
    <row r="629" spans="1:7" ht="17.25">
      <c r="A629" s="39" t="s">
        <v>863</v>
      </c>
      <c r="C629" s="97" t="s">
        <v>1012</v>
      </c>
      <c r="D629" s="161" t="e">
        <f>C629 &amp; CHAR(10) &amp; C631 &amp; CHAR(10) &amp;#REF! &amp; CHAR(10) &amp; C633</f>
        <v>#REF!</v>
      </c>
      <c r="F629" s="97" t="str">
        <f>C629</f>
        <v>2L29-000112-12-P-KIT RACK SYM</v>
      </c>
      <c r="G629" s="162" t="str">
        <f t="shared" si="9"/>
        <v>2L29-000112-12-P-KIT RACK SYM
JJFK25009935-3/5
091</v>
      </c>
    </row>
    <row r="630" spans="1:7">
      <c r="A630" s="39" t="s">
        <v>863</v>
      </c>
      <c r="C630" s="96"/>
      <c r="D630" s="161" t="e">
        <f>C630 &amp; CHAR(10) &amp; C632 &amp; CHAR(10) &amp;#REF! &amp; CHAR(10) &amp; C634</f>
        <v>#REF!</v>
      </c>
      <c r="F630" s="96"/>
      <c r="G630" s="162" t="str">
        <f t="shared" si="9"/>
        <v xml:space="preserve">
2026-05
2L29-000112-12-P-KIT RACK SYM
</v>
      </c>
    </row>
    <row r="631" spans="1:7" ht="55.5">
      <c r="A631" s="39" t="s">
        <v>863</v>
      </c>
      <c r="C631" s="98" t="s">
        <v>2368</v>
      </c>
      <c r="D631" s="161" t="e">
        <f>C631 &amp; CHAR(10) &amp; C633 &amp; CHAR(10) &amp;#REF! &amp; CHAR(10) &amp; C635</f>
        <v>#REF!</v>
      </c>
      <c r="F631" s="98" t="str">
        <f>C631</f>
        <v>JJFK25009935-3/5</v>
      </c>
      <c r="G631" s="162" t="str">
        <f t="shared" si="9"/>
        <v>JJFK25009935-3/5
091
2L29-000112-12-P-KIT RACK SYM</v>
      </c>
    </row>
    <row r="632" spans="1:7" ht="24.6" customHeight="1">
      <c r="A632" s="39" t="s">
        <v>867</v>
      </c>
      <c r="C632" s="93" t="s">
        <v>2835</v>
      </c>
      <c r="D632" s="161" t="e">
        <f>C632 &amp; CHAR(10) &amp; C634 &amp; CHAR(10) &amp;#REF! &amp; CHAR(10) &amp; C636</f>
        <v>#REF!</v>
      </c>
      <c r="F632" s="93" t="str">
        <f>C632</f>
        <v>2026-05</v>
      </c>
      <c r="G632" s="162" t="str">
        <f t="shared" si="9"/>
        <v xml:space="preserve">2026-05
JJFK25009935-3/5
</v>
      </c>
    </row>
    <row r="633" spans="1:7" ht="130.9" customHeight="1">
      <c r="A633" s="39" t="s">
        <v>866</v>
      </c>
      <c r="C633" s="94" t="s">
        <v>2373</v>
      </c>
      <c r="D633" s="161" t="e">
        <f>C633 &amp; CHAR(10) &amp; C635 &amp; CHAR(10) &amp;#REF! &amp; CHAR(10) &amp; C637</f>
        <v>#REF!</v>
      </c>
      <c r="E633" s="95"/>
      <c r="F633" s="94" t="str">
        <f>C633</f>
        <v>091</v>
      </c>
      <c r="G633" s="162" t="str">
        <f t="shared" si="9"/>
        <v>091
2L29-000112-12-P-KIT RACK SYM
2026-05
JJFK25009935-4/5</v>
      </c>
    </row>
    <row r="634" spans="1:7">
      <c r="A634" s="39" t="s">
        <v>866</v>
      </c>
      <c r="C634" s="96"/>
      <c r="D634" s="161" t="e">
        <f>C634 &amp; CHAR(10) &amp; C636 &amp; CHAR(10) &amp;#REF! &amp; CHAR(10) &amp; C638</f>
        <v>#REF!</v>
      </c>
      <c r="F634" s="96"/>
      <c r="G634" s="162" t="str">
        <f t="shared" si="9"/>
        <v xml:space="preserve">
091
</v>
      </c>
    </row>
    <row r="635" spans="1:7" ht="17.25">
      <c r="A635" s="39" t="s">
        <v>866</v>
      </c>
      <c r="C635" s="97" t="s">
        <v>1012</v>
      </c>
      <c r="D635" s="161" t="e">
        <f>C635 &amp; CHAR(10) &amp; C637 &amp; CHAR(10) &amp;#REF! &amp; CHAR(10) &amp; C639</f>
        <v>#REF!</v>
      </c>
      <c r="F635" s="97" t="str">
        <f>C635</f>
        <v>2L29-000112-12-P-KIT RACK SYM</v>
      </c>
      <c r="G635" s="162" t="str">
        <f t="shared" si="9"/>
        <v xml:space="preserve">2L29-000112-12-P-KIT RACK SYM
JJFK25009935-4/5
</v>
      </c>
    </row>
    <row r="636" spans="1:7">
      <c r="A636" s="39" t="s">
        <v>866</v>
      </c>
      <c r="C636" s="96"/>
      <c r="D636" s="161" t="e">
        <f>C636 &amp; CHAR(10) &amp; C638 &amp; CHAR(10) &amp;#REF! &amp; CHAR(10) &amp; C640</f>
        <v>#REF!</v>
      </c>
      <c r="F636" s="96"/>
      <c r="G636" s="162" t="str">
        <f t="shared" si="9"/>
        <v xml:space="preserve">
2L29-000112-12-P-KIT RACK SYM
2026-05</v>
      </c>
    </row>
    <row r="637" spans="1:7" ht="55.5">
      <c r="A637" s="39" t="s">
        <v>866</v>
      </c>
      <c r="C637" s="98" t="s">
        <v>2370</v>
      </c>
      <c r="D637" s="161" t="e">
        <f>C637 &amp; CHAR(10) &amp; C639 &amp; CHAR(10) &amp;#REF! &amp; CHAR(10) &amp; C641</f>
        <v>#REF!</v>
      </c>
      <c r="F637" s="98" t="str">
        <f>C637</f>
        <v>JJFK25009935-4/5</v>
      </c>
      <c r="G637" s="162" t="str">
        <f t="shared" si="9"/>
        <v>JJFK25009935-4/5
092</v>
      </c>
    </row>
    <row r="638" spans="1:7" ht="24" customHeight="1">
      <c r="A638" s="39" t="s">
        <v>866</v>
      </c>
      <c r="D638" s="161" t="e">
        <f>C638 &amp; CHAR(10) &amp; C640 &amp; CHAR(10) &amp;#REF! &amp; CHAR(10) &amp; C642</f>
        <v>#REF!</v>
      </c>
      <c r="G638" s="162" t="str">
        <f t="shared" si="9"/>
        <v xml:space="preserve">
2026-05
JJFK25009935-4/5
</v>
      </c>
    </row>
    <row r="639" spans="1:7">
      <c r="A639" s="39" t="s">
        <v>866</v>
      </c>
      <c r="D639" s="161" t="e">
        <f>C639 &amp; CHAR(10) &amp; C641 &amp; CHAR(10) &amp;#REF! &amp; CHAR(10) &amp; C643</f>
        <v>#REF!</v>
      </c>
      <c r="G639" s="162" t="str">
        <f t="shared" si="9"/>
        <v xml:space="preserve">
092
2L29-000112-12-P-KIT RACK SYM</v>
      </c>
    </row>
    <row r="640" spans="1:7" ht="25.15" customHeight="1">
      <c r="A640" s="39" t="s">
        <v>866</v>
      </c>
      <c r="C640" s="93" t="s">
        <v>2835</v>
      </c>
      <c r="D640" s="161" t="e">
        <f>C640 &amp; CHAR(10) &amp; C642 &amp; CHAR(10) &amp;#REF! &amp; CHAR(10) &amp; C644</f>
        <v>#REF!</v>
      </c>
      <c r="F640" s="93" t="str">
        <f>C640</f>
        <v>2026-05</v>
      </c>
      <c r="G640" s="162" t="str">
        <f t="shared" si="9"/>
        <v xml:space="preserve">2026-05
</v>
      </c>
    </row>
    <row r="641" spans="1:7" ht="130.9" customHeight="1">
      <c r="A641" s="39" t="s">
        <v>866</v>
      </c>
      <c r="C641" s="94" t="s">
        <v>2372</v>
      </c>
      <c r="D641" s="161" t="e">
        <f>C641 &amp; CHAR(10) &amp; C643 &amp; CHAR(10) &amp;#REF! &amp; CHAR(10) &amp; C645</f>
        <v>#REF!</v>
      </c>
      <c r="F641" s="94" t="str">
        <f>C641</f>
        <v>092</v>
      </c>
      <c r="G641" s="162" t="str">
        <f t="shared" si="9"/>
        <v>092
2L29-000112-12-P-KIT RACK SYM
2026-05
JJFK25009935-5/5</v>
      </c>
    </row>
    <row r="642" spans="1:7">
      <c r="A642" s="39" t="s">
        <v>866</v>
      </c>
      <c r="C642" s="96"/>
      <c r="D642" s="161" t="e">
        <f>C642 &amp; CHAR(10) &amp; C644 &amp; CHAR(10) &amp;#REF! &amp; CHAR(10) &amp; C646</f>
        <v>#REF!</v>
      </c>
      <c r="F642" s="96"/>
      <c r="G642" s="162" t="str">
        <f t="shared" si="9"/>
        <v xml:space="preserve">
092
2026-05</v>
      </c>
    </row>
    <row r="643" spans="1:7" ht="17.25">
      <c r="A643" s="39" t="s">
        <v>866</v>
      </c>
      <c r="C643" s="97" t="s">
        <v>1012</v>
      </c>
      <c r="D643" s="161" t="e">
        <f>C643 &amp; CHAR(10) &amp; C645 &amp; CHAR(10) &amp;#REF! &amp; CHAR(10) &amp; C647</f>
        <v>#REF!</v>
      </c>
      <c r="F643" s="97" t="str">
        <f>C643</f>
        <v>2L29-000112-12-P-KIT RACK SYM</v>
      </c>
      <c r="G643" s="162" t="str">
        <f t="shared" ref="G643:G706" si="10">F643 &amp; CHAR(10) &amp; F645 &amp; CHAR(10) &amp; F642 &amp; CHAR(10) &amp; F647</f>
        <v>2L29-000112-12-P-KIT RACK SYM
JJFK25009935-5/5
093</v>
      </c>
    </row>
    <row r="644" spans="1:7">
      <c r="A644" s="39" t="s">
        <v>866</v>
      </c>
      <c r="C644" s="96"/>
      <c r="D644" s="161" t="e">
        <f>C644 &amp; CHAR(10) &amp; C646 &amp; CHAR(10) &amp;#REF! &amp; CHAR(10) &amp; C648</f>
        <v>#REF!</v>
      </c>
      <c r="F644" s="96"/>
      <c r="G644" s="162" t="str">
        <f t="shared" si="10"/>
        <v xml:space="preserve">
2026-05
2L29-000112-12-P-KIT RACK SYM
</v>
      </c>
    </row>
    <row r="645" spans="1:7" ht="55.5">
      <c r="A645" s="39" t="s">
        <v>866</v>
      </c>
      <c r="C645" s="98" t="s">
        <v>2371</v>
      </c>
      <c r="D645" s="161" t="e">
        <f>C645 &amp; CHAR(10) &amp; C647 &amp; CHAR(10) &amp;#REF! &amp; CHAR(10) &amp; C649</f>
        <v>#REF!</v>
      </c>
      <c r="F645" s="98" t="str">
        <f>C645</f>
        <v>JJFK25009935-5/5</v>
      </c>
      <c r="G645" s="162" t="str">
        <f t="shared" si="10"/>
        <v>JJFK25009935-5/5
093
5U80-000140-11 Rev C P-KIT TOP PHT</v>
      </c>
    </row>
    <row r="646" spans="1:7" ht="24.6" customHeight="1">
      <c r="A646" s="39" t="s">
        <v>869</v>
      </c>
      <c r="C646" s="93" t="s">
        <v>2835</v>
      </c>
      <c r="D646" s="161" t="e">
        <f>C646 &amp; CHAR(10) &amp; C648 &amp; CHAR(10) &amp;#REF! &amp; CHAR(10) &amp; C650</f>
        <v>#REF!</v>
      </c>
      <c r="F646" s="93" t="str">
        <f>C646</f>
        <v>2026-05</v>
      </c>
      <c r="G646" s="162" t="str">
        <f t="shared" si="10"/>
        <v xml:space="preserve">2026-05
JJFK25009935-5/5
</v>
      </c>
    </row>
    <row r="647" spans="1:7" ht="130.9" customHeight="1">
      <c r="A647" s="39" t="s">
        <v>868</v>
      </c>
      <c r="C647" s="94" t="s">
        <v>2375</v>
      </c>
      <c r="D647" s="161" t="e">
        <f>C647 &amp; CHAR(10) &amp; C649 &amp; CHAR(10) &amp;#REF! &amp; CHAR(10) &amp; C651</f>
        <v>#REF!</v>
      </c>
      <c r="E647" s="95"/>
      <c r="F647" s="94" t="str">
        <f>C647</f>
        <v>093</v>
      </c>
      <c r="G647" s="162" t="str">
        <f t="shared" si="10"/>
        <v>093
5U80-000140-11 Rev C P-KIT TOP PHT
2026-05
JJFK25008704</v>
      </c>
    </row>
    <row r="648" spans="1:7">
      <c r="A648" s="39" t="s">
        <v>868</v>
      </c>
      <c r="C648" s="96"/>
      <c r="D648" s="161" t="e">
        <f>C648 &amp; CHAR(10) &amp; C650 &amp; CHAR(10) &amp;#REF! &amp; CHAR(10) &amp; C652</f>
        <v>#REF!</v>
      </c>
      <c r="F648" s="96"/>
      <c r="G648" s="162" t="str">
        <f t="shared" si="10"/>
        <v xml:space="preserve">
093
</v>
      </c>
    </row>
    <row r="649" spans="1:7" ht="17.25">
      <c r="A649" s="39" t="s">
        <v>868</v>
      </c>
      <c r="C649" s="97" t="s">
        <v>771</v>
      </c>
      <c r="D649" s="161" t="e">
        <f>C649 &amp; CHAR(10) &amp; C651 &amp; CHAR(10) &amp;#REF! &amp; CHAR(10) &amp; C653</f>
        <v>#REF!</v>
      </c>
      <c r="F649" s="97" t="str">
        <f>C649</f>
        <v>5U80-000140-11 Rev C P-KIT TOP PHT</v>
      </c>
      <c r="G649" s="162" t="str">
        <f t="shared" si="10"/>
        <v xml:space="preserve">5U80-000140-11 Rev C P-KIT TOP PHT
JJFK25008704
</v>
      </c>
    </row>
    <row r="650" spans="1:7">
      <c r="A650" s="39" t="s">
        <v>868</v>
      </c>
      <c r="C650" s="96"/>
      <c r="D650" s="161" t="e">
        <f>C650 &amp; CHAR(10) &amp; C652 &amp; CHAR(10) &amp;#REF! &amp; CHAR(10) &amp; C654</f>
        <v>#REF!</v>
      </c>
      <c r="F650" s="96"/>
      <c r="G650" s="162" t="str">
        <f t="shared" si="10"/>
        <v xml:space="preserve">
5U80-000140-11 Rev C P-KIT TOP PHT
2026-05</v>
      </c>
    </row>
    <row r="651" spans="1:7" ht="55.5">
      <c r="A651" s="39" t="s">
        <v>868</v>
      </c>
      <c r="C651" s="98" t="s">
        <v>2377</v>
      </c>
      <c r="D651" s="161" t="e">
        <f>C651 &amp; CHAR(10) &amp; C653 &amp; CHAR(10) &amp;#REF! &amp; CHAR(10) &amp; C655</f>
        <v>#REF!</v>
      </c>
      <c r="F651" s="98" t="str">
        <f>C651</f>
        <v>JJFK25008704</v>
      </c>
      <c r="G651" s="162" t="str">
        <f t="shared" si="10"/>
        <v>JJFK25008704
094</v>
      </c>
    </row>
    <row r="652" spans="1:7" ht="24" customHeight="1">
      <c r="A652" s="39" t="s">
        <v>868</v>
      </c>
      <c r="D652" s="161" t="e">
        <f>C652 &amp; CHAR(10) &amp; C654 &amp; CHAR(10) &amp;#REF! &amp; CHAR(10) &amp; C656</f>
        <v>#REF!</v>
      </c>
      <c r="G652" s="162" t="str">
        <f t="shared" si="10"/>
        <v xml:space="preserve">
2026-05
JJFK25008704
</v>
      </c>
    </row>
    <row r="653" spans="1:7">
      <c r="A653" s="39" t="s">
        <v>868</v>
      </c>
      <c r="D653" s="161" t="e">
        <f>C653 &amp; CHAR(10) &amp; C655 &amp; CHAR(10) &amp;#REF! &amp; CHAR(10) &amp; C657</f>
        <v>#REF!</v>
      </c>
      <c r="G653" s="162" t="str">
        <f t="shared" si="10"/>
        <v xml:space="preserve">
094
5U80-000140-11 Rev C P-KIT TOP PHT</v>
      </c>
    </row>
    <row r="654" spans="1:7" ht="25.15" customHeight="1">
      <c r="A654" s="39" t="s">
        <v>868</v>
      </c>
      <c r="C654" s="93" t="s">
        <v>2835</v>
      </c>
      <c r="D654" s="161" t="e">
        <f>C654 &amp; CHAR(10) &amp; C656 &amp; CHAR(10) &amp;#REF! &amp; CHAR(10) &amp; C658</f>
        <v>#REF!</v>
      </c>
      <c r="F654" s="93" t="str">
        <f>C654</f>
        <v>2026-05</v>
      </c>
      <c r="G654" s="162" t="str">
        <f t="shared" si="10"/>
        <v xml:space="preserve">2026-05
</v>
      </c>
    </row>
    <row r="655" spans="1:7" ht="130.9" customHeight="1">
      <c r="A655" s="39" t="s">
        <v>868</v>
      </c>
      <c r="C655" s="94" t="s">
        <v>2376</v>
      </c>
      <c r="D655" s="161" t="e">
        <f>C655 &amp; CHAR(10) &amp; C657 &amp; CHAR(10) &amp;#REF! &amp; CHAR(10) &amp; C659</f>
        <v>#REF!</v>
      </c>
      <c r="F655" s="94" t="str">
        <f>C655</f>
        <v>094</v>
      </c>
      <c r="G655" s="162" t="str">
        <f t="shared" si="10"/>
        <v>094
5U80-000140-11 Rev C P-KIT TOP PHT
2026-05
JJFK25008705</v>
      </c>
    </row>
    <row r="656" spans="1:7">
      <c r="A656" s="39" t="s">
        <v>868</v>
      </c>
      <c r="C656" s="96"/>
      <c r="D656" s="161" t="e">
        <f>C656 &amp; CHAR(10) &amp; C658 &amp; CHAR(10) &amp;#REF! &amp; CHAR(10) &amp; C660</f>
        <v>#REF!</v>
      </c>
      <c r="F656" s="96"/>
      <c r="G656" s="162" t="str">
        <f t="shared" si="10"/>
        <v xml:space="preserve">
094
2026-05</v>
      </c>
    </row>
    <row r="657" spans="1:7" ht="17.25">
      <c r="A657" s="39" t="s">
        <v>868</v>
      </c>
      <c r="C657" s="97" t="s">
        <v>264</v>
      </c>
      <c r="D657" s="161" t="e">
        <f>C657 &amp; CHAR(10) &amp; C659 &amp; CHAR(10) &amp;#REF! &amp; CHAR(10) &amp; C661</f>
        <v>#REF!</v>
      </c>
      <c r="F657" s="97" t="str">
        <f>C657</f>
        <v>5U80-000140-11 Rev C P-KIT TOP PHT</v>
      </c>
      <c r="G657" s="162" t="str">
        <f t="shared" si="10"/>
        <v>5U80-000140-11 Rev C P-KIT TOP PHT
JJFK25008705
095</v>
      </c>
    </row>
    <row r="658" spans="1:7">
      <c r="A658" s="39" t="s">
        <v>868</v>
      </c>
      <c r="C658" s="96"/>
      <c r="D658" s="161" t="e">
        <f>C658 &amp; CHAR(10) &amp; C660 &amp; CHAR(10) &amp;#REF! &amp; CHAR(10) &amp; C662</f>
        <v>#REF!</v>
      </c>
      <c r="F658" s="96"/>
      <c r="G658" s="162" t="str">
        <f t="shared" si="10"/>
        <v xml:space="preserve">
2026-05
5U80-000140-11 Rev C P-KIT TOP PHT
</v>
      </c>
    </row>
    <row r="659" spans="1:7" ht="55.5">
      <c r="A659" s="39" t="s">
        <v>868</v>
      </c>
      <c r="C659" s="98" t="s">
        <v>2374</v>
      </c>
      <c r="D659" s="161" t="e">
        <f>C659 &amp; CHAR(10) &amp; C661 &amp; CHAR(10) &amp;#REF! &amp; CHAR(10) &amp; C663</f>
        <v>#REF!</v>
      </c>
      <c r="F659" s="98" t="str">
        <f>C659</f>
        <v>JJFK25008705</v>
      </c>
      <c r="G659" s="162" t="str">
        <f t="shared" si="10"/>
        <v>JJFK25008705
095
5U80-000140-11 Rev C P-KIT TOP PHT</v>
      </c>
    </row>
    <row r="660" spans="1:7" ht="24.6" customHeight="1">
      <c r="A660" s="39" t="s">
        <v>914</v>
      </c>
      <c r="C660" s="93" t="s">
        <v>2835</v>
      </c>
      <c r="D660" s="161" t="e">
        <f>C660 &amp; CHAR(10) &amp; C662 &amp; CHAR(10) &amp;#REF! &amp; CHAR(10) &amp; C664</f>
        <v>#REF!</v>
      </c>
      <c r="F660" s="93" t="str">
        <f>C660</f>
        <v>2026-05</v>
      </c>
      <c r="G660" s="162" t="str">
        <f t="shared" si="10"/>
        <v xml:space="preserve">2026-05
JJFK25008705
</v>
      </c>
    </row>
    <row r="661" spans="1:7" ht="130.9" customHeight="1">
      <c r="A661" s="39" t="s">
        <v>913</v>
      </c>
      <c r="C661" s="94" t="s">
        <v>2379</v>
      </c>
      <c r="D661" s="161" t="e">
        <f>C661 &amp; CHAR(10) &amp; C663 &amp; CHAR(10) &amp;#REF! &amp; CHAR(10) &amp; C665</f>
        <v>#REF!</v>
      </c>
      <c r="E661" s="95"/>
      <c r="F661" s="94" t="str">
        <f>C661</f>
        <v>095</v>
      </c>
      <c r="G661" s="162" t="str">
        <f t="shared" si="10"/>
        <v>095
5U80-000140-11 Rev C P-KIT TOP PHT
2026-05
JJFK25008706</v>
      </c>
    </row>
    <row r="662" spans="1:7">
      <c r="A662" s="39" t="s">
        <v>913</v>
      </c>
      <c r="C662" s="96"/>
      <c r="D662" s="161" t="e">
        <f>C662 &amp; CHAR(10) &amp; C664 &amp; CHAR(10) &amp;#REF! &amp; CHAR(10) &amp; C666</f>
        <v>#REF!</v>
      </c>
      <c r="F662" s="96"/>
      <c r="G662" s="162" t="str">
        <f t="shared" si="10"/>
        <v xml:space="preserve">
095
</v>
      </c>
    </row>
    <row r="663" spans="1:7" ht="17.25">
      <c r="A663" s="39" t="s">
        <v>913</v>
      </c>
      <c r="C663" s="97" t="s">
        <v>264</v>
      </c>
      <c r="D663" s="161" t="e">
        <f>C663 &amp; CHAR(10) &amp; C665 &amp; CHAR(10) &amp;#REF! &amp; CHAR(10) &amp; C667</f>
        <v>#REF!</v>
      </c>
      <c r="F663" s="97" t="str">
        <f>C663</f>
        <v>5U80-000140-11 Rev C P-KIT TOP PHT</v>
      </c>
      <c r="G663" s="162" t="str">
        <f t="shared" si="10"/>
        <v xml:space="preserve">5U80-000140-11 Rev C P-KIT TOP PHT
JJFK25008706
</v>
      </c>
    </row>
    <row r="664" spans="1:7">
      <c r="A664" s="39" t="s">
        <v>913</v>
      </c>
      <c r="C664" s="96"/>
      <c r="D664" s="161" t="e">
        <f>C664 &amp; CHAR(10) &amp; C666 &amp; CHAR(10) &amp;#REF! &amp; CHAR(10) &amp; C668</f>
        <v>#REF!</v>
      </c>
      <c r="F664" s="96"/>
      <c r="G664" s="162" t="str">
        <f t="shared" si="10"/>
        <v xml:space="preserve">
5U80-000140-11 Rev C P-KIT TOP PHT
2026-05</v>
      </c>
    </row>
    <row r="665" spans="1:7" ht="55.5">
      <c r="A665" s="39" t="s">
        <v>913</v>
      </c>
      <c r="C665" s="98" t="s">
        <v>2378</v>
      </c>
      <c r="D665" s="161" t="e">
        <f>C665 &amp; CHAR(10) &amp; C667 &amp; CHAR(10) &amp;#REF! &amp; CHAR(10) &amp; C669</f>
        <v>#REF!</v>
      </c>
      <c r="F665" s="98" t="str">
        <f>C665</f>
        <v>JJFK25008706</v>
      </c>
      <c r="G665" s="162" t="str">
        <f t="shared" si="10"/>
        <v>JJFK25008706
096</v>
      </c>
    </row>
    <row r="666" spans="1:7" ht="24" customHeight="1">
      <c r="A666" s="39" t="s">
        <v>913</v>
      </c>
      <c r="D666" s="161" t="e">
        <f>C666 &amp; CHAR(10) &amp; C668 &amp; CHAR(10) &amp;#REF! &amp; CHAR(10) &amp; C670</f>
        <v>#REF!</v>
      </c>
      <c r="G666" s="162" t="str">
        <f t="shared" si="10"/>
        <v xml:space="preserve">
2026-05
JJFK25008706
</v>
      </c>
    </row>
    <row r="667" spans="1:7">
      <c r="A667" s="39" t="s">
        <v>913</v>
      </c>
      <c r="D667" s="161" t="e">
        <f>C667 &amp; CHAR(10) &amp; C669 &amp; CHAR(10) &amp;#REF! &amp; CHAR(10) &amp; C671</f>
        <v>#REF!</v>
      </c>
      <c r="G667" s="162" t="str">
        <f t="shared" si="10"/>
        <v xml:space="preserve">
096
CU10-501794-11-P-KIT COR STEP MAINTE</v>
      </c>
    </row>
    <row r="668" spans="1:7" ht="25.15" customHeight="1">
      <c r="A668" s="39" t="s">
        <v>913</v>
      </c>
      <c r="C668" s="93" t="s">
        <v>2835</v>
      </c>
      <c r="D668" s="161" t="e">
        <f>C668 &amp; CHAR(10) &amp; C670 &amp; CHAR(10) &amp;#REF! &amp; CHAR(10) &amp; C672</f>
        <v>#REF!</v>
      </c>
      <c r="F668" s="93" t="str">
        <f>C668</f>
        <v>2026-05</v>
      </c>
      <c r="G668" s="162" t="str">
        <f t="shared" si="10"/>
        <v xml:space="preserve">2026-05
</v>
      </c>
    </row>
    <row r="669" spans="1:7" ht="130.9" customHeight="1">
      <c r="A669" s="39" t="s">
        <v>913</v>
      </c>
      <c r="C669" s="94" t="s">
        <v>2380</v>
      </c>
      <c r="D669" s="161" t="e">
        <f>C669 &amp; CHAR(10) &amp; C671 &amp; CHAR(10) &amp;#REF! &amp; CHAR(10) &amp; C673</f>
        <v>#REF!</v>
      </c>
      <c r="F669" s="94" t="str">
        <f>C669</f>
        <v>096</v>
      </c>
      <c r="G669" s="162" t="str">
        <f t="shared" si="10"/>
        <v>096
CU10-501794-11-P-KIT COR STEP MAINTE
2026-05
JJFK25010455</v>
      </c>
    </row>
    <row r="670" spans="1:7">
      <c r="A670" s="39" t="s">
        <v>913</v>
      </c>
      <c r="C670" s="96"/>
      <c r="D670" s="161" t="e">
        <f>C670 &amp; CHAR(10) &amp; C672 &amp; CHAR(10) &amp;#REF! &amp; CHAR(10) &amp; C674</f>
        <v>#REF!</v>
      </c>
      <c r="F670" s="96"/>
      <c r="G670" s="162" t="str">
        <f t="shared" si="10"/>
        <v xml:space="preserve">
096
2026-05</v>
      </c>
    </row>
    <row r="671" spans="1:7" ht="17.25">
      <c r="A671" s="39" t="s">
        <v>913</v>
      </c>
      <c r="C671" s="97" t="s">
        <v>2321</v>
      </c>
      <c r="D671" s="161" t="e">
        <f>C671 &amp; CHAR(10) &amp; C673 &amp; CHAR(10) &amp;#REF! &amp; CHAR(10) &amp; C675</f>
        <v>#REF!</v>
      </c>
      <c r="F671" s="97" t="str">
        <f>C671</f>
        <v>CU10-501794-11-P-KIT COR STEP MAINTE</v>
      </c>
      <c r="G671" s="162" t="str">
        <f t="shared" si="10"/>
        <v>CU10-501794-11-P-KIT COR STEP MAINTE
JJFK25010455
097</v>
      </c>
    </row>
    <row r="672" spans="1:7">
      <c r="A672" s="39" t="s">
        <v>913</v>
      </c>
      <c r="C672" s="96"/>
      <c r="D672" s="161" t="e">
        <f>C672 &amp; CHAR(10) &amp; C674 &amp; CHAR(10) &amp;#REF! &amp; CHAR(10) &amp; C676</f>
        <v>#REF!</v>
      </c>
      <c r="F672" s="96"/>
      <c r="G672" s="162" t="str">
        <f t="shared" si="10"/>
        <v xml:space="preserve">
2026-05
CU10-501794-11-P-KIT COR STEP MAINTE
</v>
      </c>
    </row>
    <row r="673" spans="1:7" ht="55.5">
      <c r="A673" s="39" t="s">
        <v>913</v>
      </c>
      <c r="C673" s="98" t="s">
        <v>2381</v>
      </c>
      <c r="D673" s="161" t="e">
        <f>C673 &amp; CHAR(10) &amp; C675 &amp; CHAR(10) &amp;#REF! &amp; CHAR(10) &amp; C677</f>
        <v>#REF!</v>
      </c>
      <c r="F673" s="98" t="str">
        <f>C673</f>
        <v>JJFK25010455</v>
      </c>
      <c r="G673" s="162" t="str">
        <f t="shared" si="10"/>
        <v>JJFK25010455
097
5U80-000082-11-P-KIT FRAME STEP PM CS45</v>
      </c>
    </row>
    <row r="674" spans="1:7" ht="24.6" customHeight="1">
      <c r="A674" s="39" t="s">
        <v>916</v>
      </c>
      <c r="C674" s="93" t="s">
        <v>2835</v>
      </c>
      <c r="D674" s="161" t="e">
        <f>C674 &amp; CHAR(10) &amp; C676 &amp; CHAR(10) &amp;#REF! &amp; CHAR(10) &amp; C678</f>
        <v>#REF!</v>
      </c>
      <c r="F674" s="93" t="str">
        <f>C674</f>
        <v>2026-05</v>
      </c>
      <c r="G674" s="162" t="str">
        <f t="shared" si="10"/>
        <v xml:space="preserve">2026-05
JJFK25010455
</v>
      </c>
    </row>
    <row r="675" spans="1:7" ht="130.9" customHeight="1">
      <c r="A675" s="39" t="s">
        <v>915</v>
      </c>
      <c r="C675" s="94" t="s">
        <v>2388</v>
      </c>
      <c r="D675" s="161" t="e">
        <f>C675 &amp; CHAR(10) &amp; C677 &amp; CHAR(10) &amp;#REF! &amp; CHAR(10) &amp; C679</f>
        <v>#REF!</v>
      </c>
      <c r="E675" s="95"/>
      <c r="F675" s="94" t="str">
        <f>C675</f>
        <v>097</v>
      </c>
      <c r="G675" s="162" t="str">
        <f t="shared" si="10"/>
        <v>097
5U80-000082-11-P-KIT FRAME STEP PM CS45
2026-05
JJFK25010491-1/2</v>
      </c>
    </row>
    <row r="676" spans="1:7">
      <c r="A676" s="39" t="s">
        <v>915</v>
      </c>
      <c r="C676" s="96"/>
      <c r="D676" s="161" t="e">
        <f>C676 &amp; CHAR(10) &amp; C678 &amp; CHAR(10) &amp;#REF! &amp; CHAR(10) &amp; C680</f>
        <v>#REF!</v>
      </c>
      <c r="F676" s="96"/>
      <c r="G676" s="162" t="str">
        <f t="shared" si="10"/>
        <v xml:space="preserve">
097
</v>
      </c>
    </row>
    <row r="677" spans="1:7" ht="17.25">
      <c r="A677" s="39" t="s">
        <v>915</v>
      </c>
      <c r="C677" s="97" t="s">
        <v>946</v>
      </c>
      <c r="D677" s="161" t="e">
        <f>C677 &amp; CHAR(10) &amp; C679 &amp; CHAR(10) &amp;#REF! &amp; CHAR(10) &amp; C681</f>
        <v>#REF!</v>
      </c>
      <c r="F677" s="97" t="str">
        <f>C677</f>
        <v>5U80-000082-11-P-KIT FRAME STEP PM CS45</v>
      </c>
      <c r="G677" s="162" t="str">
        <f t="shared" si="10"/>
        <v xml:space="preserve">5U80-000082-11-P-KIT FRAME STEP PM CS45
JJFK25010491-1/2
</v>
      </c>
    </row>
    <row r="678" spans="1:7">
      <c r="A678" s="39" t="s">
        <v>915</v>
      </c>
      <c r="C678" s="96"/>
      <c r="D678" s="161" t="e">
        <f>C678 &amp; CHAR(10) &amp; C680 &amp; CHAR(10) &amp;#REF! &amp; CHAR(10) &amp; C682</f>
        <v>#REF!</v>
      </c>
      <c r="F678" s="96"/>
      <c r="G678" s="162" t="str">
        <f t="shared" si="10"/>
        <v xml:space="preserve">
5U80-000082-11-P-KIT FRAME STEP PM CS45
2026-05</v>
      </c>
    </row>
    <row r="679" spans="1:7" ht="55.5">
      <c r="A679" s="39" t="s">
        <v>915</v>
      </c>
      <c r="C679" s="98" t="s">
        <v>2534</v>
      </c>
      <c r="D679" s="161" t="e">
        <f>C679 &amp; CHAR(10) &amp; C681 &amp; CHAR(10) &amp;#REF! &amp; CHAR(10) &amp; C683</f>
        <v>#REF!</v>
      </c>
      <c r="F679" s="98" t="str">
        <f>C679</f>
        <v>JJFK25010491-1/2</v>
      </c>
      <c r="G679" s="162" t="str">
        <f t="shared" si="10"/>
        <v>JJFK25010491-1/2
098</v>
      </c>
    </row>
    <row r="680" spans="1:7" ht="24" customHeight="1">
      <c r="A680" s="39" t="s">
        <v>915</v>
      </c>
      <c r="D680" s="161" t="e">
        <f>C680 &amp; CHAR(10) &amp; C682 &amp; CHAR(10) &amp;#REF! &amp; CHAR(10) &amp; C684</f>
        <v>#REF!</v>
      </c>
      <c r="G680" s="162" t="str">
        <f t="shared" si="10"/>
        <v xml:space="preserve">
2026-05
JJFK25010491-1/2
</v>
      </c>
    </row>
    <row r="681" spans="1:7">
      <c r="A681" s="39" t="s">
        <v>915</v>
      </c>
      <c r="D681" s="161" t="e">
        <f>C681 &amp; CHAR(10) &amp; C683 &amp; CHAR(10) &amp;#REF! &amp; CHAR(10) &amp; C685</f>
        <v>#REF!</v>
      </c>
      <c r="G681" s="162" t="str">
        <f t="shared" si="10"/>
        <v xml:space="preserve">
098
5U80-000082-11-P-KIT FRAME STEP PM CS45</v>
      </c>
    </row>
    <row r="682" spans="1:7" ht="25.15" customHeight="1">
      <c r="A682" s="39" t="s">
        <v>915</v>
      </c>
      <c r="C682" s="93" t="s">
        <v>2835</v>
      </c>
      <c r="D682" s="161" t="e">
        <f>C682 &amp; CHAR(10) &amp; C684 &amp; CHAR(10) &amp;#REF! &amp; CHAR(10) &amp; C686</f>
        <v>#REF!</v>
      </c>
      <c r="F682" s="93" t="str">
        <f>C682</f>
        <v>2026-05</v>
      </c>
      <c r="G682" s="162" t="str">
        <f t="shared" si="10"/>
        <v xml:space="preserve">2026-05
</v>
      </c>
    </row>
    <row r="683" spans="1:7" ht="130.9" customHeight="1">
      <c r="A683" s="39" t="s">
        <v>915</v>
      </c>
      <c r="C683" s="94" t="s">
        <v>2389</v>
      </c>
      <c r="D683" s="161" t="e">
        <f>C683 &amp; CHAR(10) &amp; C685 &amp; CHAR(10) &amp;#REF! &amp; CHAR(10) &amp; C687</f>
        <v>#REF!</v>
      </c>
      <c r="F683" s="94" t="str">
        <f>C683</f>
        <v>098</v>
      </c>
      <c r="G683" s="162" t="str">
        <f t="shared" si="10"/>
        <v>098
5U80-000082-11-P-KIT FRAME STEP PM CS45
2026-05
JJFK25010491-2/2</v>
      </c>
    </row>
    <row r="684" spans="1:7">
      <c r="A684" s="39" t="s">
        <v>915</v>
      </c>
      <c r="C684" s="96"/>
      <c r="D684" s="161" t="e">
        <f>C684 &amp; CHAR(10) &amp; C686 &amp; CHAR(10) &amp;#REF! &amp; CHAR(10) &amp; C688</f>
        <v>#REF!</v>
      </c>
      <c r="F684" s="96"/>
      <c r="G684" s="162" t="str">
        <f t="shared" si="10"/>
        <v xml:space="preserve">
098
2026-05</v>
      </c>
    </row>
    <row r="685" spans="1:7" ht="17.25">
      <c r="A685" s="39" t="s">
        <v>915</v>
      </c>
      <c r="C685" s="97" t="s">
        <v>919</v>
      </c>
      <c r="D685" s="161" t="e">
        <f>C685 &amp; CHAR(10) &amp; C687 &amp; CHAR(10) &amp;#REF! &amp; CHAR(10) &amp; C689</f>
        <v>#REF!</v>
      </c>
      <c r="F685" s="97" t="str">
        <f>C685</f>
        <v>5U80-000082-11-P-KIT FRAME STEP PM CS45</v>
      </c>
      <c r="G685" s="162" t="str">
        <f t="shared" si="10"/>
        <v>5U80-000082-11-P-KIT FRAME STEP PM CS45
JJFK25010491-2/2
099</v>
      </c>
    </row>
    <row r="686" spans="1:7">
      <c r="A686" s="39" t="s">
        <v>915</v>
      </c>
      <c r="C686" s="96"/>
      <c r="D686" s="161" t="e">
        <f>C686 &amp; CHAR(10) &amp; C688 &amp; CHAR(10) &amp;#REF! &amp; CHAR(10) &amp; C690</f>
        <v>#REF!</v>
      </c>
      <c r="F686" s="96"/>
      <c r="G686" s="162" t="str">
        <f t="shared" si="10"/>
        <v xml:space="preserve">
2026-05
5U80-000082-11-P-KIT FRAME STEP PM CS45
</v>
      </c>
    </row>
    <row r="687" spans="1:7" ht="55.5">
      <c r="A687" s="39" t="s">
        <v>915</v>
      </c>
      <c r="C687" s="98" t="s">
        <v>2535</v>
      </c>
      <c r="D687" s="161" t="e">
        <f>C687 &amp; CHAR(10) &amp; C689 &amp; CHAR(10) &amp;#REF! &amp; CHAR(10) &amp; C691</f>
        <v>#REF!</v>
      </c>
      <c r="F687" s="98" t="str">
        <f>C687</f>
        <v>JJFK25010491-2/2</v>
      </c>
      <c r="G687" s="162" t="str">
        <f t="shared" si="10"/>
        <v>JJFK25010491-2/2
099
5U92-500019-11-P-KIT FRAME STEP MAINTE</v>
      </c>
    </row>
    <row r="688" spans="1:7" ht="24.6" customHeight="1">
      <c r="A688" s="39" t="s">
        <v>925</v>
      </c>
      <c r="C688" s="93" t="s">
        <v>2835</v>
      </c>
      <c r="D688" s="161" t="e">
        <f>C688 &amp; CHAR(10) &amp; C690 &amp; CHAR(10) &amp;#REF! &amp; CHAR(10) &amp; C692</f>
        <v>#REF!</v>
      </c>
      <c r="F688" s="93" t="str">
        <f>C688</f>
        <v>2026-05</v>
      </c>
      <c r="G688" s="162" t="str">
        <f t="shared" si="10"/>
        <v xml:space="preserve">2026-05
JJFK25010491-2/2
</v>
      </c>
    </row>
    <row r="689" spans="1:7" ht="130.9" customHeight="1">
      <c r="A689" s="39" t="s">
        <v>924</v>
      </c>
      <c r="C689" s="94" t="s">
        <v>2390</v>
      </c>
      <c r="D689" s="161" t="e">
        <f>C689 &amp; CHAR(10) &amp; C691 &amp; CHAR(10) &amp;#REF! &amp; CHAR(10) &amp; C693</f>
        <v>#REF!</v>
      </c>
      <c r="E689" s="95"/>
      <c r="F689" s="94" t="str">
        <f>C689</f>
        <v>099</v>
      </c>
      <c r="G689" s="162" t="str">
        <f t="shared" si="10"/>
        <v>099
5U92-500019-11-P-KIT FRAME STEP MAINTE
2026-05
JJFK25010559</v>
      </c>
    </row>
    <row r="690" spans="1:7">
      <c r="A690" s="39" t="s">
        <v>924</v>
      </c>
      <c r="C690" s="96"/>
      <c r="D690" s="161" t="e">
        <f>C690 &amp; CHAR(10) &amp; C692 &amp; CHAR(10) &amp;#REF! &amp; CHAR(10) &amp; C694</f>
        <v>#REF!</v>
      </c>
      <c r="F690" s="96"/>
      <c r="G690" s="162" t="str">
        <f t="shared" si="10"/>
        <v xml:space="preserve">
099
</v>
      </c>
    </row>
    <row r="691" spans="1:7" ht="17.25">
      <c r="A691" s="39" t="s">
        <v>924</v>
      </c>
      <c r="C691" s="97" t="s">
        <v>686</v>
      </c>
      <c r="D691" s="161" t="e">
        <f>C691 &amp; CHAR(10) &amp; C693 &amp; CHAR(10) &amp;#REF! &amp; CHAR(10) &amp; C695</f>
        <v>#REF!</v>
      </c>
      <c r="F691" s="97" t="str">
        <f>C691</f>
        <v>5U92-500019-11-P-KIT FRAME STEP MAINTE</v>
      </c>
      <c r="G691" s="162" t="str">
        <f t="shared" si="10"/>
        <v xml:space="preserve">5U92-500019-11-P-KIT FRAME STEP MAINTE
JJFK25010559
</v>
      </c>
    </row>
    <row r="692" spans="1:7">
      <c r="A692" s="39" t="s">
        <v>924</v>
      </c>
      <c r="C692" s="96"/>
      <c r="D692" s="161" t="e">
        <f>C692 &amp; CHAR(10) &amp; C694 &amp; CHAR(10) &amp;#REF! &amp; CHAR(10) &amp; C696</f>
        <v>#REF!</v>
      </c>
      <c r="F692" s="96"/>
      <c r="G692" s="162" t="str">
        <f t="shared" si="10"/>
        <v xml:space="preserve">
5U92-500019-11-P-KIT FRAME STEP MAINTE
2026-05</v>
      </c>
    </row>
    <row r="693" spans="1:7" ht="55.5">
      <c r="A693" s="39" t="s">
        <v>924</v>
      </c>
      <c r="C693" s="98" t="s">
        <v>2391</v>
      </c>
      <c r="D693" s="161" t="e">
        <f>C693 &amp; CHAR(10) &amp; C695 &amp; CHAR(10) &amp;#REF! &amp; CHAR(10) &amp; C697</f>
        <v>#REF!</v>
      </c>
      <c r="F693" s="98" t="str">
        <f>C693</f>
        <v>JJFK25010559</v>
      </c>
      <c r="G693" s="162" t="str">
        <f t="shared" si="10"/>
        <v>JJFK25010559
100</v>
      </c>
    </row>
    <row r="694" spans="1:7" ht="24" customHeight="1">
      <c r="A694" s="39" t="s">
        <v>924</v>
      </c>
      <c r="D694" s="161" t="e">
        <f>C694 &amp; CHAR(10) &amp; C696 &amp; CHAR(10) &amp;#REF! &amp; CHAR(10) &amp; C698</f>
        <v>#REF!</v>
      </c>
      <c r="G694" s="162" t="str">
        <f t="shared" si="10"/>
        <v xml:space="preserve">
2026-05
JJFK25010559
</v>
      </c>
    </row>
    <row r="695" spans="1:7">
      <c r="A695" s="39" t="s">
        <v>924</v>
      </c>
      <c r="D695" s="161" t="e">
        <f>C695 &amp; CHAR(10) &amp; C697 &amp; CHAR(10) &amp;#REF! &amp; CHAR(10) &amp; C699</f>
        <v>#REF!</v>
      </c>
      <c r="G695" s="162" t="str">
        <f t="shared" si="10"/>
        <v xml:space="preserve">
100
CU10-501794-11-P-KIT COR STEP MAINTE</v>
      </c>
    </row>
    <row r="696" spans="1:7" ht="25.15" customHeight="1">
      <c r="A696" s="39" t="s">
        <v>924</v>
      </c>
      <c r="C696" s="93" t="s">
        <v>2835</v>
      </c>
      <c r="D696" s="161" t="e">
        <f>C696 &amp; CHAR(10) &amp; C698 &amp; CHAR(10) &amp;#REF! &amp; CHAR(10) &amp; C700</f>
        <v>#REF!</v>
      </c>
      <c r="F696" s="93" t="str">
        <f>C696</f>
        <v>2026-05</v>
      </c>
      <c r="G696" s="162" t="str">
        <f t="shared" si="10"/>
        <v xml:space="preserve">2026-05
</v>
      </c>
    </row>
    <row r="697" spans="1:7" ht="130.9" customHeight="1">
      <c r="A697" s="39" t="s">
        <v>924</v>
      </c>
      <c r="C697" s="94">
        <v>100</v>
      </c>
      <c r="D697" s="161" t="e">
        <f>C697 &amp; CHAR(10) &amp; C699 &amp; CHAR(10) &amp;#REF! &amp; CHAR(10) &amp; C701</f>
        <v>#REF!</v>
      </c>
      <c r="F697" s="94">
        <f>C697</f>
        <v>100</v>
      </c>
      <c r="G697" s="162" t="str">
        <f t="shared" si="10"/>
        <v>100
CU10-501794-11-P-KIT COR STEP MAINTE
2026-05
JJFK25010457</v>
      </c>
    </row>
    <row r="698" spans="1:7">
      <c r="A698" s="39" t="s">
        <v>924</v>
      </c>
      <c r="C698" s="96"/>
      <c r="D698" s="161" t="e">
        <f>C698 &amp; CHAR(10) &amp; C700 &amp; CHAR(10) &amp;#REF! &amp; CHAR(10) &amp; C702</f>
        <v>#REF!</v>
      </c>
      <c r="F698" s="96"/>
      <c r="G698" s="162" t="str">
        <f t="shared" si="10"/>
        <v xml:space="preserve">
100
2026-05</v>
      </c>
    </row>
    <row r="699" spans="1:7" ht="17.25">
      <c r="A699" s="39" t="s">
        <v>924</v>
      </c>
      <c r="C699" s="97" t="s">
        <v>2387</v>
      </c>
      <c r="D699" s="161" t="e">
        <f>C699 &amp; CHAR(10) &amp; C701 &amp; CHAR(10) &amp;#REF! &amp; CHAR(10) &amp; C703</f>
        <v>#REF!</v>
      </c>
      <c r="F699" s="97" t="str">
        <f>C699</f>
        <v>CU10-501794-11-P-KIT COR STEP MAINTE</v>
      </c>
      <c r="G699" s="162" t="str">
        <f t="shared" si="10"/>
        <v>CU10-501794-11-P-KIT COR STEP MAINTE
JJFK25010457
101</v>
      </c>
    </row>
    <row r="700" spans="1:7">
      <c r="A700" s="39" t="s">
        <v>924</v>
      </c>
      <c r="C700" s="96"/>
      <c r="D700" s="161" t="e">
        <f>C700 &amp; CHAR(10) &amp; C702 &amp; CHAR(10) &amp;#REF! &amp; CHAR(10) &amp; C704</f>
        <v>#REF!</v>
      </c>
      <c r="F700" s="96"/>
      <c r="G700" s="162" t="str">
        <f t="shared" si="10"/>
        <v xml:space="preserve">
2026-05
CU10-501794-11-P-KIT COR STEP MAINTE
</v>
      </c>
    </row>
    <row r="701" spans="1:7" ht="55.5">
      <c r="A701" s="39" t="s">
        <v>924</v>
      </c>
      <c r="C701" s="98" t="s">
        <v>2392</v>
      </c>
      <c r="D701" s="161" t="e">
        <f>C701 &amp; CHAR(10) &amp; C703 &amp; CHAR(10) &amp;#REF! &amp; CHAR(10) &amp; C705</f>
        <v>#REF!</v>
      </c>
      <c r="F701" s="98" t="str">
        <f>C701</f>
        <v>JJFK25010457</v>
      </c>
      <c r="G701" s="162" t="str">
        <f t="shared" si="10"/>
        <v>JJFK25010457
101
5U80-000082-11-P-KIT FRAME STEP PM CS45</v>
      </c>
    </row>
    <row r="702" spans="1:7" ht="24.6" customHeight="1">
      <c r="A702" s="39" t="s">
        <v>929</v>
      </c>
      <c r="C702" s="93" t="s">
        <v>2835</v>
      </c>
      <c r="D702" s="161" t="e">
        <f>C702 &amp; CHAR(10) &amp; C704 &amp; CHAR(10) &amp;#REF! &amp; CHAR(10) &amp; C706</f>
        <v>#REF!</v>
      </c>
      <c r="F702" s="93" t="str">
        <f>C702</f>
        <v>2026-05</v>
      </c>
      <c r="G702" s="162" t="str">
        <f t="shared" si="10"/>
        <v xml:space="preserve">2026-05
JJFK25010457
</v>
      </c>
    </row>
    <row r="703" spans="1:7" ht="130.9" customHeight="1">
      <c r="A703" s="39" t="s">
        <v>928</v>
      </c>
      <c r="C703" s="94">
        <v>101</v>
      </c>
      <c r="D703" s="161" t="e">
        <f>C703 &amp; CHAR(10) &amp; C705 &amp; CHAR(10) &amp;#REF! &amp; CHAR(10) &amp; C707</f>
        <v>#REF!</v>
      </c>
      <c r="E703" s="95"/>
      <c r="F703" s="94">
        <f>C703</f>
        <v>101</v>
      </c>
      <c r="G703" s="162" t="str">
        <f t="shared" si="10"/>
        <v>101
5U80-000082-11-P-KIT FRAME STEP PM CS45
2026-05
JJFK25010496-1/4</v>
      </c>
    </row>
    <row r="704" spans="1:7">
      <c r="A704" s="39" t="s">
        <v>928</v>
      </c>
      <c r="C704" s="96"/>
      <c r="D704" s="161" t="e">
        <f>C704 &amp; CHAR(10) &amp; C706 &amp; CHAR(10) &amp;#REF! &amp; CHAR(10) &amp; C708</f>
        <v>#REF!</v>
      </c>
      <c r="F704" s="96"/>
      <c r="G704" s="162" t="str">
        <f t="shared" si="10"/>
        <v xml:space="preserve">
101
</v>
      </c>
    </row>
    <row r="705" spans="1:7" ht="17.25">
      <c r="A705" s="39" t="s">
        <v>928</v>
      </c>
      <c r="C705" s="97" t="s">
        <v>946</v>
      </c>
      <c r="D705" s="161" t="e">
        <f>C705 &amp; CHAR(10) &amp; C707 &amp; CHAR(10) &amp;#REF! &amp; CHAR(10) &amp; C709</f>
        <v>#REF!</v>
      </c>
      <c r="F705" s="97" t="str">
        <f>C705</f>
        <v>5U80-000082-11-P-KIT FRAME STEP PM CS45</v>
      </c>
      <c r="G705" s="162" t="str">
        <f t="shared" si="10"/>
        <v xml:space="preserve">5U80-000082-11-P-KIT FRAME STEP PM CS45
JJFK25010496-1/4
</v>
      </c>
    </row>
    <row r="706" spans="1:7">
      <c r="A706" s="39" t="s">
        <v>928</v>
      </c>
      <c r="C706" s="96"/>
      <c r="D706" s="161" t="e">
        <f>C706 &amp; CHAR(10) &amp; C708 &amp; CHAR(10) &amp;#REF! &amp; CHAR(10) &amp; C710</f>
        <v>#REF!</v>
      </c>
      <c r="F706" s="96"/>
      <c r="G706" s="162" t="str">
        <f t="shared" si="10"/>
        <v xml:space="preserve">
5U80-000082-11-P-KIT FRAME STEP PM CS45
2026-05</v>
      </c>
    </row>
    <row r="707" spans="1:7" ht="55.5">
      <c r="A707" s="39" t="s">
        <v>928</v>
      </c>
      <c r="C707" s="98" t="s">
        <v>2393</v>
      </c>
      <c r="D707" s="161" t="e">
        <f>C707 &amp; CHAR(10) &amp; C709 &amp; CHAR(10) &amp;#REF! &amp; CHAR(10) &amp; C711</f>
        <v>#REF!</v>
      </c>
      <c r="F707" s="98" t="str">
        <f>C707</f>
        <v>JJFK25010496-1/4</v>
      </c>
      <c r="G707" s="162" t="str">
        <f t="shared" ref="G707:G770" si="11">F707 &amp; CHAR(10) &amp; F709 &amp; CHAR(10) &amp; F706 &amp; CHAR(10) &amp; F711</f>
        <v>JJFK25010496-1/4
102</v>
      </c>
    </row>
    <row r="708" spans="1:7" ht="24" customHeight="1">
      <c r="A708" s="39" t="s">
        <v>928</v>
      </c>
      <c r="D708" s="161" t="e">
        <f>C708 &amp; CHAR(10) &amp; C710 &amp; CHAR(10) &amp;#REF! &amp; CHAR(10) &amp; C712</f>
        <v>#REF!</v>
      </c>
      <c r="G708" s="162" t="str">
        <f t="shared" si="11"/>
        <v xml:space="preserve">
2026-05
JJFK25010496-1/4
</v>
      </c>
    </row>
    <row r="709" spans="1:7">
      <c r="A709" s="39" t="s">
        <v>928</v>
      </c>
      <c r="D709" s="161" t="e">
        <f>C709 &amp; CHAR(10) &amp; C711 &amp; CHAR(10) &amp;#REF! &amp; CHAR(10) &amp; C713</f>
        <v>#REF!</v>
      </c>
      <c r="G709" s="162" t="str">
        <f t="shared" si="11"/>
        <v xml:space="preserve">
102
5U80-000082-11-P-KIT FRAME STEP PM CS45</v>
      </c>
    </row>
    <row r="710" spans="1:7" ht="25.15" customHeight="1">
      <c r="A710" s="39" t="s">
        <v>928</v>
      </c>
      <c r="C710" s="93" t="s">
        <v>2835</v>
      </c>
      <c r="D710" s="161" t="e">
        <f>C710 &amp; CHAR(10) &amp; C712 &amp; CHAR(10) &amp;#REF! &amp; CHAR(10) &amp; C714</f>
        <v>#REF!</v>
      </c>
      <c r="F710" s="93" t="str">
        <f>C710</f>
        <v>2026-05</v>
      </c>
      <c r="G710" s="162" t="str">
        <f t="shared" si="11"/>
        <v xml:space="preserve">2026-05
</v>
      </c>
    </row>
    <row r="711" spans="1:7" ht="130.9" customHeight="1">
      <c r="A711" s="39" t="s">
        <v>928</v>
      </c>
      <c r="C711" s="94">
        <v>102</v>
      </c>
      <c r="D711" s="161" t="e">
        <f>C711 &amp; CHAR(10) &amp; C713 &amp; CHAR(10) &amp;#REF! &amp; CHAR(10) &amp; C715</f>
        <v>#REF!</v>
      </c>
      <c r="F711" s="94">
        <f>C711</f>
        <v>102</v>
      </c>
      <c r="G711" s="162" t="str">
        <f t="shared" si="11"/>
        <v>102
5U80-000082-11-P-KIT FRAME STEP PM CS45
2026-05
JJFK25010496-2/4</v>
      </c>
    </row>
    <row r="712" spans="1:7">
      <c r="A712" s="39" t="s">
        <v>928</v>
      </c>
      <c r="C712" s="96"/>
      <c r="D712" s="161" t="e">
        <f>C712 &amp; CHAR(10) &amp; C714 &amp; CHAR(10) &amp;#REF! &amp; CHAR(10) &amp; C716</f>
        <v>#REF!</v>
      </c>
      <c r="F712" s="96"/>
      <c r="G712" s="162" t="str">
        <f t="shared" si="11"/>
        <v xml:space="preserve">
102
2026-05</v>
      </c>
    </row>
    <row r="713" spans="1:7" ht="17.25">
      <c r="A713" s="39" t="s">
        <v>928</v>
      </c>
      <c r="C713" s="97" t="s">
        <v>919</v>
      </c>
      <c r="D713" s="161" t="e">
        <f>C713 &amp; CHAR(10) &amp; C715 &amp; CHAR(10) &amp;#REF! &amp; CHAR(10) &amp; C717</f>
        <v>#REF!</v>
      </c>
      <c r="F713" s="97" t="str">
        <f>C713</f>
        <v>5U80-000082-11-P-KIT FRAME STEP PM CS45</v>
      </c>
      <c r="G713" s="162" t="str">
        <f t="shared" si="11"/>
        <v>5U80-000082-11-P-KIT FRAME STEP PM CS45
JJFK25010496-2/4
103</v>
      </c>
    </row>
    <row r="714" spans="1:7">
      <c r="A714" s="39" t="s">
        <v>928</v>
      </c>
      <c r="C714" s="96"/>
      <c r="D714" s="161" t="e">
        <f>C714 &amp; CHAR(10) &amp; C716 &amp; CHAR(10) &amp;#REF! &amp; CHAR(10) &amp; C718</f>
        <v>#REF!</v>
      </c>
      <c r="F714" s="96"/>
      <c r="G714" s="162" t="str">
        <f t="shared" si="11"/>
        <v xml:space="preserve">
2026-05
5U80-000082-11-P-KIT FRAME STEP PM CS45
</v>
      </c>
    </row>
    <row r="715" spans="1:7" ht="55.5">
      <c r="A715" s="39" t="s">
        <v>928</v>
      </c>
      <c r="C715" s="98" t="s">
        <v>2394</v>
      </c>
      <c r="D715" s="161" t="e">
        <f>C715 &amp; CHAR(10) &amp; C717 &amp; CHAR(10) &amp;#REF! &amp; CHAR(10) &amp; C719</f>
        <v>#REF!</v>
      </c>
      <c r="F715" s="98" t="str">
        <f>C715</f>
        <v>JJFK25010496-2/4</v>
      </c>
      <c r="G715" s="162" t="str">
        <f t="shared" si="11"/>
        <v>JJFK25010496-2/4
103
5U80-000082-11-P-KIT FRAME STEP PM CS45</v>
      </c>
    </row>
    <row r="716" spans="1:7" ht="24.6" customHeight="1">
      <c r="A716" s="39" t="s">
        <v>933</v>
      </c>
      <c r="C716" s="93" t="s">
        <v>2835</v>
      </c>
      <c r="D716" s="161" t="e">
        <f>C716 &amp; CHAR(10) &amp; C718 &amp; CHAR(10) &amp;#REF! &amp; CHAR(10) &amp; C720</f>
        <v>#REF!</v>
      </c>
      <c r="F716" s="93" t="str">
        <f>C716</f>
        <v>2026-05</v>
      </c>
      <c r="G716" s="162" t="str">
        <f t="shared" si="11"/>
        <v xml:space="preserve">2026-05
JJFK25010496-2/4
</v>
      </c>
    </row>
    <row r="717" spans="1:7" ht="130.9" customHeight="1">
      <c r="A717" s="39" t="s">
        <v>932</v>
      </c>
      <c r="C717" s="94">
        <v>103</v>
      </c>
      <c r="D717" s="161" t="e">
        <f>C717 &amp; CHAR(10) &amp; C719 &amp; CHAR(10) &amp;#REF! &amp; CHAR(10) &amp; C721</f>
        <v>#REF!</v>
      </c>
      <c r="E717" s="95"/>
      <c r="F717" s="94">
        <f>C717</f>
        <v>103</v>
      </c>
      <c r="G717" s="162" t="str">
        <f t="shared" si="11"/>
        <v>103
5U80-000082-11-P-KIT FRAME STEP PM CS45
2026-05
JJFK25010496-3/4</v>
      </c>
    </row>
    <row r="718" spans="1:7">
      <c r="A718" s="39" t="s">
        <v>932</v>
      </c>
      <c r="C718" s="96"/>
      <c r="D718" s="161" t="e">
        <f>C718 &amp; CHAR(10) &amp; C720 &amp; CHAR(10) &amp;#REF! &amp; CHAR(10) &amp; C722</f>
        <v>#REF!</v>
      </c>
      <c r="F718" s="96"/>
      <c r="G718" s="162" t="str">
        <f t="shared" si="11"/>
        <v xml:space="preserve">
103
</v>
      </c>
    </row>
    <row r="719" spans="1:7" ht="17.25">
      <c r="A719" s="39" t="s">
        <v>932</v>
      </c>
      <c r="C719" s="97" t="s">
        <v>919</v>
      </c>
      <c r="D719" s="161" t="e">
        <f>C719 &amp; CHAR(10) &amp; C721 &amp; CHAR(10) &amp;#REF! &amp; CHAR(10) &amp; C723</f>
        <v>#REF!</v>
      </c>
      <c r="F719" s="97" t="str">
        <f>C719</f>
        <v>5U80-000082-11-P-KIT FRAME STEP PM CS45</v>
      </c>
      <c r="G719" s="162" t="str">
        <f t="shared" si="11"/>
        <v xml:space="preserve">5U80-000082-11-P-KIT FRAME STEP PM CS45
JJFK25010496-3/4
</v>
      </c>
    </row>
    <row r="720" spans="1:7">
      <c r="A720" s="39" t="s">
        <v>932</v>
      </c>
      <c r="C720" s="96"/>
      <c r="D720" s="161" t="e">
        <f>C720 &amp; CHAR(10) &amp; C722 &amp; CHAR(10) &amp;#REF! &amp; CHAR(10) &amp; C724</f>
        <v>#REF!</v>
      </c>
      <c r="F720" s="96"/>
      <c r="G720" s="162" t="str">
        <f t="shared" si="11"/>
        <v xml:space="preserve">
5U80-000082-11-P-KIT FRAME STEP PM CS45
2026-05</v>
      </c>
    </row>
    <row r="721" spans="1:7" ht="55.5">
      <c r="A721" s="39" t="s">
        <v>932</v>
      </c>
      <c r="C721" s="98" t="s">
        <v>2395</v>
      </c>
      <c r="D721" s="161" t="e">
        <f>C721 &amp; CHAR(10) &amp; C723 &amp; CHAR(10) &amp;#REF! &amp; CHAR(10) &amp; C725</f>
        <v>#REF!</v>
      </c>
      <c r="F721" s="98" t="str">
        <f>C721</f>
        <v>JJFK25010496-3/4</v>
      </c>
      <c r="G721" s="162" t="str">
        <f t="shared" si="11"/>
        <v>JJFK25010496-3/4
104</v>
      </c>
    </row>
    <row r="722" spans="1:7" ht="24" customHeight="1">
      <c r="A722" s="39" t="s">
        <v>932</v>
      </c>
      <c r="D722" s="161" t="e">
        <f>C722 &amp; CHAR(10) &amp; C724 &amp; CHAR(10) &amp;#REF! &amp; CHAR(10) &amp; C726</f>
        <v>#REF!</v>
      </c>
      <c r="G722" s="162" t="str">
        <f t="shared" si="11"/>
        <v xml:space="preserve">
2026-05
JJFK25010496-3/4
</v>
      </c>
    </row>
    <row r="723" spans="1:7">
      <c r="A723" s="39" t="s">
        <v>932</v>
      </c>
      <c r="D723" s="161" t="e">
        <f>C723 &amp; CHAR(10) &amp; C725 &amp; CHAR(10) &amp;#REF! &amp; CHAR(10) &amp; C727</f>
        <v>#REF!</v>
      </c>
      <c r="G723" s="162" t="str">
        <f t="shared" si="11"/>
        <v xml:space="preserve">
104
5U80-000082-11-P-KIT FRAME STEP PM CS45</v>
      </c>
    </row>
    <row r="724" spans="1:7" ht="25.15" customHeight="1">
      <c r="A724" s="39" t="s">
        <v>932</v>
      </c>
      <c r="C724" s="93" t="s">
        <v>2835</v>
      </c>
      <c r="D724" s="161" t="e">
        <f>C724 &amp; CHAR(10) &amp; C726 &amp; CHAR(10) &amp;#REF! &amp; CHAR(10) &amp; C728</f>
        <v>#REF!</v>
      </c>
      <c r="F724" s="93" t="str">
        <f>C724</f>
        <v>2026-05</v>
      </c>
      <c r="G724" s="162" t="str">
        <f t="shared" si="11"/>
        <v xml:space="preserve">2026-05
</v>
      </c>
    </row>
    <row r="725" spans="1:7" ht="130.9" customHeight="1">
      <c r="A725" s="39" t="s">
        <v>932</v>
      </c>
      <c r="C725" s="94">
        <v>104</v>
      </c>
      <c r="D725" s="161" t="e">
        <f>C725 &amp; CHAR(10) &amp; C727 &amp; CHAR(10) &amp;#REF! &amp; CHAR(10) &amp; C729</f>
        <v>#REF!</v>
      </c>
      <c r="F725" s="94">
        <f>C725</f>
        <v>104</v>
      </c>
      <c r="G725" s="162" t="str">
        <f t="shared" si="11"/>
        <v>104
5U80-000082-11-P-KIT FRAME STEP PM CS45
2026-05
JJFK25010496-4/4</v>
      </c>
    </row>
    <row r="726" spans="1:7">
      <c r="A726" s="39" t="s">
        <v>932</v>
      </c>
      <c r="C726" s="96"/>
      <c r="D726" s="161" t="e">
        <f>C726 &amp; CHAR(10) &amp; C728 &amp; CHAR(10) &amp;#REF! &amp; CHAR(10) &amp; C730</f>
        <v>#REF!</v>
      </c>
      <c r="F726" s="96"/>
      <c r="G726" s="162" t="str">
        <f t="shared" si="11"/>
        <v xml:space="preserve">
104
2026-05</v>
      </c>
    </row>
    <row r="727" spans="1:7" ht="17.25">
      <c r="A727" s="39" t="s">
        <v>932</v>
      </c>
      <c r="C727" s="97" t="s">
        <v>919</v>
      </c>
      <c r="D727" s="161" t="e">
        <f>C727 &amp; CHAR(10) &amp; C729 &amp; CHAR(10) &amp;#REF! &amp; CHAR(10) &amp; C731</f>
        <v>#REF!</v>
      </c>
      <c r="F727" s="97" t="str">
        <f>C727</f>
        <v>5U80-000082-11-P-KIT FRAME STEP PM CS45</v>
      </c>
      <c r="G727" s="162" t="str">
        <f t="shared" si="11"/>
        <v>5U80-000082-11-P-KIT FRAME STEP PM CS45
JJFK25010496-4/4
105</v>
      </c>
    </row>
    <row r="728" spans="1:7">
      <c r="A728" s="39" t="s">
        <v>932</v>
      </c>
      <c r="C728" s="96"/>
      <c r="D728" s="161" t="e">
        <f>C728 &amp; CHAR(10) &amp; C730 &amp; CHAR(10) &amp;#REF! &amp; CHAR(10) &amp; C732</f>
        <v>#REF!</v>
      </c>
      <c r="F728" s="96"/>
      <c r="G728" s="162" t="str">
        <f t="shared" si="11"/>
        <v xml:space="preserve">
2026-05
5U80-000082-11-P-KIT FRAME STEP PM CS45
</v>
      </c>
    </row>
    <row r="729" spans="1:7" ht="55.5">
      <c r="A729" s="39" t="s">
        <v>932</v>
      </c>
      <c r="C729" s="98" t="s">
        <v>2396</v>
      </c>
      <c r="D729" s="161" t="e">
        <f>C729 &amp; CHAR(10) &amp; C731 &amp; CHAR(10) &amp;#REF! &amp; CHAR(10) &amp; C733</f>
        <v>#REF!</v>
      </c>
      <c r="F729" s="98" t="str">
        <f>C729</f>
        <v>JJFK25010496-4/4</v>
      </c>
      <c r="G729" s="162" t="str">
        <f t="shared" si="11"/>
        <v>JJFK25010496-4/4
105
5U92-500019-11-P-KIT FRAME STEP MAINTE</v>
      </c>
    </row>
    <row r="730" spans="1:7" ht="24.6" customHeight="1">
      <c r="A730" s="39" t="s">
        <v>937</v>
      </c>
      <c r="C730" s="93" t="s">
        <v>2835</v>
      </c>
      <c r="D730" s="161" t="e">
        <f>C730 &amp; CHAR(10) &amp; C732 &amp; CHAR(10) &amp;#REF! &amp; CHAR(10) &amp; C734</f>
        <v>#REF!</v>
      </c>
      <c r="F730" s="93" t="str">
        <f>C730</f>
        <v>2026-05</v>
      </c>
      <c r="G730" s="162" t="str">
        <f t="shared" si="11"/>
        <v xml:space="preserve">2026-05
JJFK25010496-4/4
</v>
      </c>
    </row>
    <row r="731" spans="1:7" ht="130.9" customHeight="1">
      <c r="A731" s="39" t="s">
        <v>936</v>
      </c>
      <c r="C731" s="94">
        <v>105</v>
      </c>
      <c r="D731" s="161" t="e">
        <f>C731 &amp; CHAR(10) &amp; C733 &amp; CHAR(10) &amp;#REF! &amp; CHAR(10) &amp; C735</f>
        <v>#REF!</v>
      </c>
      <c r="E731" s="95"/>
      <c r="F731" s="94">
        <f>C731</f>
        <v>105</v>
      </c>
      <c r="G731" s="162" t="str">
        <f t="shared" si="11"/>
        <v>105
5U92-500019-11-P-KIT FRAME STEP MAINTE
2026-05
JJFK25010560-1/2</v>
      </c>
    </row>
    <row r="732" spans="1:7">
      <c r="A732" s="39" t="s">
        <v>936</v>
      </c>
      <c r="C732" s="96"/>
      <c r="D732" s="161" t="e">
        <f>C732 &amp; CHAR(10) &amp; C734 &amp; CHAR(10) &amp;#REF! &amp; CHAR(10) &amp; C736</f>
        <v>#REF!</v>
      </c>
      <c r="F732" s="96"/>
      <c r="G732" s="162" t="str">
        <f t="shared" si="11"/>
        <v xml:space="preserve">
105
</v>
      </c>
    </row>
    <row r="733" spans="1:7" ht="17.25">
      <c r="A733" s="39" t="s">
        <v>936</v>
      </c>
      <c r="C733" s="97" t="s">
        <v>686</v>
      </c>
      <c r="D733" s="161" t="e">
        <f>C733 &amp; CHAR(10) &amp; C735 &amp; CHAR(10) &amp;#REF! &amp; CHAR(10) &amp; C737</f>
        <v>#REF!</v>
      </c>
      <c r="F733" s="97" t="str">
        <f>C733</f>
        <v>5U92-500019-11-P-KIT FRAME STEP MAINTE</v>
      </c>
      <c r="G733" s="162" t="str">
        <f t="shared" si="11"/>
        <v xml:space="preserve">5U92-500019-11-P-KIT FRAME STEP MAINTE
JJFK25010560-1/2
</v>
      </c>
    </row>
    <row r="734" spans="1:7">
      <c r="A734" s="39" t="s">
        <v>936</v>
      </c>
      <c r="C734" s="96"/>
      <c r="D734" s="161" t="e">
        <f>C734 &amp; CHAR(10) &amp; C736 &amp; CHAR(10) &amp;#REF! &amp; CHAR(10) &amp; C738</f>
        <v>#REF!</v>
      </c>
      <c r="F734" s="96"/>
      <c r="G734" s="162" t="str">
        <f t="shared" si="11"/>
        <v xml:space="preserve">
5U92-500019-11-P-KIT FRAME STEP MAINTE
2026-05</v>
      </c>
    </row>
    <row r="735" spans="1:7" ht="55.5">
      <c r="A735" s="39" t="s">
        <v>936</v>
      </c>
      <c r="C735" s="98" t="s">
        <v>2397</v>
      </c>
      <c r="D735" s="161" t="e">
        <f>C735 &amp; CHAR(10) &amp; C737 &amp; CHAR(10) &amp;#REF! &amp; CHAR(10) &amp; C739</f>
        <v>#REF!</v>
      </c>
      <c r="F735" s="98" t="str">
        <f>C735</f>
        <v>JJFK25010560-1/2</v>
      </c>
      <c r="G735" s="162" t="str">
        <f t="shared" si="11"/>
        <v>JJFK25010560-1/2
106</v>
      </c>
    </row>
    <row r="736" spans="1:7" ht="24" customHeight="1">
      <c r="A736" s="39" t="s">
        <v>936</v>
      </c>
      <c r="D736" s="161" t="e">
        <f>C736 &amp; CHAR(10) &amp; C738 &amp; CHAR(10) &amp;#REF! &amp; CHAR(10) &amp; C740</f>
        <v>#REF!</v>
      </c>
      <c r="G736" s="162" t="str">
        <f t="shared" si="11"/>
        <v xml:space="preserve">
2026-05
JJFK25010560-1/2
</v>
      </c>
    </row>
    <row r="737" spans="1:7">
      <c r="A737" s="39" t="s">
        <v>936</v>
      </c>
      <c r="D737" s="161" t="e">
        <f>C737 &amp; CHAR(10) &amp; C739 &amp; CHAR(10) &amp;#REF! &amp; CHAR(10) &amp; C741</f>
        <v>#REF!</v>
      </c>
      <c r="G737" s="162" t="str">
        <f t="shared" si="11"/>
        <v xml:space="preserve">
106
5U92-500019-11-P-KIT FRAME STEP MAINTE</v>
      </c>
    </row>
    <row r="738" spans="1:7" ht="25.15" customHeight="1">
      <c r="A738" s="39" t="s">
        <v>936</v>
      </c>
      <c r="C738" s="93" t="s">
        <v>2835</v>
      </c>
      <c r="D738" s="161" t="e">
        <f>C738 &amp; CHAR(10) &amp; C740 &amp; CHAR(10) &amp;#REF! &amp; CHAR(10) &amp; C742</f>
        <v>#REF!</v>
      </c>
      <c r="F738" s="93" t="str">
        <f>C738</f>
        <v>2026-05</v>
      </c>
      <c r="G738" s="162" t="str">
        <f t="shared" si="11"/>
        <v xml:space="preserve">2026-05
</v>
      </c>
    </row>
    <row r="739" spans="1:7" ht="130.9" customHeight="1">
      <c r="A739" s="39" t="s">
        <v>936</v>
      </c>
      <c r="C739" s="94">
        <v>106</v>
      </c>
      <c r="D739" s="161" t="e">
        <f>C739 &amp; CHAR(10) &amp; C741 &amp; CHAR(10) &amp;#REF! &amp; CHAR(10) &amp; C743</f>
        <v>#REF!</v>
      </c>
      <c r="F739" s="94">
        <f>C739</f>
        <v>106</v>
      </c>
      <c r="G739" s="162" t="str">
        <f t="shared" si="11"/>
        <v>106
5U92-500019-11-P-KIT FRAME STEP MAINTE
2026-05
JJFK25010560-2/2</v>
      </c>
    </row>
    <row r="740" spans="1:7">
      <c r="A740" s="39" t="s">
        <v>936</v>
      </c>
      <c r="C740" s="96"/>
      <c r="D740" s="161" t="e">
        <f>C740 &amp; CHAR(10) &amp; C742 &amp; CHAR(10) &amp;#REF! &amp; CHAR(10) &amp; C744</f>
        <v>#REF!</v>
      </c>
      <c r="F740" s="96"/>
      <c r="G740" s="162" t="str">
        <f t="shared" si="11"/>
        <v xml:space="preserve">
106
2026-05</v>
      </c>
    </row>
    <row r="741" spans="1:7" ht="17.25">
      <c r="A741" s="39" t="s">
        <v>936</v>
      </c>
      <c r="C741" s="97" t="s">
        <v>434</v>
      </c>
      <c r="D741" s="161" t="e">
        <f>C741 &amp; CHAR(10) &amp; C743 &amp; CHAR(10) &amp;#REF! &amp; CHAR(10) &amp; C745</f>
        <v>#REF!</v>
      </c>
      <c r="F741" s="97" t="str">
        <f>C741</f>
        <v>5U92-500019-11-P-KIT FRAME STEP MAINTE</v>
      </c>
      <c r="G741" s="162" t="str">
        <f t="shared" si="11"/>
        <v>5U92-500019-11-P-KIT FRAME STEP MAINTE
JJFK25010560-2/2
107</v>
      </c>
    </row>
    <row r="742" spans="1:7">
      <c r="A742" s="39" t="s">
        <v>936</v>
      </c>
      <c r="C742" s="96"/>
      <c r="D742" s="161" t="e">
        <f>C742 &amp; CHAR(10) &amp; C744 &amp; CHAR(10) &amp;#REF! &amp; CHAR(10) &amp; C746</f>
        <v>#REF!</v>
      </c>
      <c r="F742" s="96"/>
      <c r="G742" s="162" t="str">
        <f t="shared" si="11"/>
        <v xml:space="preserve">
2026-05
5U92-500019-11-P-KIT FRAME STEP MAINTE
</v>
      </c>
    </row>
    <row r="743" spans="1:7" ht="55.5">
      <c r="A743" s="39" t="s">
        <v>936</v>
      </c>
      <c r="C743" s="98" t="s">
        <v>2398</v>
      </c>
      <c r="D743" s="161" t="e">
        <f>C743 &amp; CHAR(10) &amp; C745 &amp; CHAR(10) &amp;#REF! &amp; CHAR(10) &amp; C747</f>
        <v>#REF!</v>
      </c>
      <c r="F743" s="98" t="str">
        <f>C743</f>
        <v>JJFK25010560-2/2</v>
      </c>
      <c r="G743" s="162" t="str">
        <f t="shared" si="11"/>
        <v>JJFK25010560-2/2
107
5U80-000154-12-P-KIT BOTTOM COR</v>
      </c>
    </row>
    <row r="744" spans="1:7" ht="24.6" customHeight="1">
      <c r="A744" s="39" t="s">
        <v>941</v>
      </c>
      <c r="C744" s="93" t="s">
        <v>2835</v>
      </c>
      <c r="D744" s="161" t="e">
        <f>C744 &amp; CHAR(10) &amp; C746 &amp; CHAR(10) &amp;#REF! &amp; CHAR(10) &amp; C748</f>
        <v>#REF!</v>
      </c>
      <c r="F744" s="93" t="str">
        <f>C744</f>
        <v>2026-05</v>
      </c>
      <c r="G744" s="162" t="str">
        <f t="shared" si="11"/>
        <v xml:space="preserve">2026-05
JJFK25010560-2/2
</v>
      </c>
    </row>
    <row r="745" spans="1:7" ht="130.9" customHeight="1">
      <c r="A745" s="39" t="s">
        <v>940</v>
      </c>
      <c r="C745" s="94">
        <v>107</v>
      </c>
      <c r="D745" s="161" t="e">
        <f>C745 &amp; CHAR(10) &amp; C747 &amp; CHAR(10) &amp;#REF! &amp; CHAR(10) &amp; C749</f>
        <v>#REF!</v>
      </c>
      <c r="E745" s="95"/>
      <c r="F745" s="94">
        <f>C745</f>
        <v>107</v>
      </c>
      <c r="G745" s="162" t="str">
        <f t="shared" si="11"/>
        <v>107
5U80-000154-12-P-KIT BOTTOM COR
2026-05
JJFK25007978-1/4</v>
      </c>
    </row>
    <row r="746" spans="1:7">
      <c r="A746" s="39" t="s">
        <v>940</v>
      </c>
      <c r="C746" s="96"/>
      <c r="D746" s="161" t="e">
        <f>C746 &amp; CHAR(10) &amp; C748 &amp; CHAR(10) &amp;#REF! &amp; CHAR(10) &amp; C750</f>
        <v>#REF!</v>
      </c>
      <c r="F746" s="96"/>
      <c r="G746" s="162" t="str">
        <f t="shared" si="11"/>
        <v xml:space="preserve">
107
</v>
      </c>
    </row>
    <row r="747" spans="1:7" ht="17.25">
      <c r="A747" s="39" t="s">
        <v>940</v>
      </c>
      <c r="C747" s="97" t="s">
        <v>736</v>
      </c>
      <c r="D747" s="161" t="e">
        <f>C747 &amp; CHAR(10) &amp; C749 &amp; CHAR(10) &amp;#REF! &amp; CHAR(10) &amp; C751</f>
        <v>#REF!</v>
      </c>
      <c r="F747" s="97" t="str">
        <f>C747</f>
        <v>5U80-000154-12-P-KIT BOTTOM COR</v>
      </c>
      <c r="G747" s="162" t="str">
        <f t="shared" si="11"/>
        <v xml:space="preserve">5U80-000154-12-P-KIT BOTTOM COR
JJFK25007978-1/4
</v>
      </c>
    </row>
    <row r="748" spans="1:7">
      <c r="A748" s="39" t="s">
        <v>940</v>
      </c>
      <c r="C748" s="96"/>
      <c r="D748" s="161" t="e">
        <f>C748 &amp; CHAR(10) &amp; C750 &amp; CHAR(10) &amp;#REF! &amp; CHAR(10) &amp; C752</f>
        <v>#REF!</v>
      </c>
      <c r="F748" s="96"/>
      <c r="G748" s="162" t="str">
        <f t="shared" si="11"/>
        <v xml:space="preserve">
5U80-000154-12-P-KIT BOTTOM COR
2026-05</v>
      </c>
    </row>
    <row r="749" spans="1:7" ht="55.5">
      <c r="A749" s="39" t="s">
        <v>940</v>
      </c>
      <c r="C749" s="98" t="s">
        <v>2399</v>
      </c>
      <c r="D749" s="161" t="e">
        <f>C749 &amp; CHAR(10) &amp; C751 &amp; CHAR(10) &amp;#REF! &amp; CHAR(10) &amp; C753</f>
        <v>#REF!</v>
      </c>
      <c r="F749" s="98" t="str">
        <f>C749</f>
        <v>JJFK25007978-1/4</v>
      </c>
      <c r="G749" s="162" t="str">
        <f t="shared" si="11"/>
        <v>JJFK25007978-1/4
108</v>
      </c>
    </row>
    <row r="750" spans="1:7" ht="24" customHeight="1">
      <c r="A750" s="39" t="s">
        <v>940</v>
      </c>
      <c r="D750" s="161" t="e">
        <f>C750 &amp; CHAR(10) &amp; C752 &amp; CHAR(10) &amp;#REF! &amp; CHAR(10) &amp; C754</f>
        <v>#REF!</v>
      </c>
      <c r="G750" s="162" t="str">
        <f t="shared" si="11"/>
        <v xml:space="preserve">
2026-05
JJFK25007978-1/4
</v>
      </c>
    </row>
    <row r="751" spans="1:7">
      <c r="A751" s="39" t="s">
        <v>940</v>
      </c>
      <c r="D751" s="161" t="e">
        <f>C751 &amp; CHAR(10) &amp; C753 &amp; CHAR(10) &amp;#REF! &amp; CHAR(10) &amp; C755</f>
        <v>#REF!</v>
      </c>
      <c r="G751" s="162" t="str">
        <f t="shared" si="11"/>
        <v xml:space="preserve">
108
5U80-000154-12-P-KIT BOTTOM COR</v>
      </c>
    </row>
    <row r="752" spans="1:7" ht="25.15" customHeight="1">
      <c r="A752" s="39" t="s">
        <v>940</v>
      </c>
      <c r="C752" s="93" t="s">
        <v>2835</v>
      </c>
      <c r="D752" s="161" t="e">
        <f>C752 &amp; CHAR(10) &amp; C754 &amp; CHAR(10) &amp;#REF! &amp; CHAR(10) &amp; C756</f>
        <v>#REF!</v>
      </c>
      <c r="F752" s="93" t="str">
        <f>C752</f>
        <v>2026-05</v>
      </c>
      <c r="G752" s="162" t="str">
        <f t="shared" si="11"/>
        <v xml:space="preserve">2026-05
</v>
      </c>
    </row>
    <row r="753" spans="1:7" ht="130.9" customHeight="1">
      <c r="A753" s="39" t="s">
        <v>940</v>
      </c>
      <c r="C753" s="94">
        <v>108</v>
      </c>
      <c r="D753" s="161" t="e">
        <f>C753 &amp; CHAR(10) &amp; C755 &amp; CHAR(10) &amp;#REF! &amp; CHAR(10) &amp; C757</f>
        <v>#REF!</v>
      </c>
      <c r="F753" s="94">
        <f>C753</f>
        <v>108</v>
      </c>
      <c r="G753" s="162" t="str">
        <f t="shared" si="11"/>
        <v>108
5U80-000154-12-P-KIT BOTTOM COR
2026-05
JJFK25007978-2/4</v>
      </c>
    </row>
    <row r="754" spans="1:7">
      <c r="A754" s="39" t="s">
        <v>940</v>
      </c>
      <c r="C754" s="96"/>
      <c r="D754" s="161" t="e">
        <f>C754 &amp; CHAR(10) &amp; C756 &amp; CHAR(10) &amp;#REF! &amp; CHAR(10) &amp; C758</f>
        <v>#REF!</v>
      </c>
      <c r="F754" s="96"/>
      <c r="G754" s="162" t="str">
        <f t="shared" si="11"/>
        <v xml:space="preserve">
108
2026-05</v>
      </c>
    </row>
    <row r="755" spans="1:7" ht="17.25">
      <c r="A755" s="39" t="s">
        <v>940</v>
      </c>
      <c r="C755" s="97" t="s">
        <v>270</v>
      </c>
      <c r="D755" s="161" t="e">
        <f>C755 &amp; CHAR(10) &amp; C757 &amp; CHAR(10) &amp;#REF! &amp; CHAR(10) &amp; C759</f>
        <v>#REF!</v>
      </c>
      <c r="F755" s="97" t="str">
        <f>C755</f>
        <v>5U80-000154-12-P-KIT BOTTOM COR</v>
      </c>
      <c r="G755" s="162" t="str">
        <f t="shared" si="11"/>
        <v>5U80-000154-12-P-KIT BOTTOM COR
JJFK25007978-2/4
109</v>
      </c>
    </row>
    <row r="756" spans="1:7">
      <c r="A756" s="39" t="s">
        <v>940</v>
      </c>
      <c r="C756" s="96"/>
      <c r="D756" s="161" t="e">
        <f>C756 &amp; CHAR(10) &amp; C758 &amp; CHAR(10) &amp;#REF! &amp; CHAR(10) &amp; C760</f>
        <v>#REF!</v>
      </c>
      <c r="F756" s="96"/>
      <c r="G756" s="162" t="str">
        <f t="shared" si="11"/>
        <v xml:space="preserve">
2026-05
5U80-000154-12-P-KIT BOTTOM COR
</v>
      </c>
    </row>
    <row r="757" spans="1:7" ht="55.5">
      <c r="A757" s="39" t="s">
        <v>940</v>
      </c>
      <c r="C757" s="98" t="s">
        <v>2400</v>
      </c>
      <c r="D757" s="161" t="e">
        <f>C757 &amp; CHAR(10) &amp; C759 &amp; CHAR(10) &amp;#REF! &amp; CHAR(10) &amp; C761</f>
        <v>#REF!</v>
      </c>
      <c r="F757" s="98" t="str">
        <f>C757</f>
        <v>JJFK25007978-2/4</v>
      </c>
      <c r="G757" s="162" t="str">
        <f t="shared" si="11"/>
        <v>JJFK25007978-2/4
109
5U80-000154-12-P-KIT BOTTOM COR</v>
      </c>
    </row>
    <row r="758" spans="1:7" ht="24.6" customHeight="1">
      <c r="A758" s="39" t="s">
        <v>1225</v>
      </c>
      <c r="C758" s="93" t="s">
        <v>2835</v>
      </c>
      <c r="D758" s="161" t="e">
        <f>C758 &amp; CHAR(10) &amp; C760 &amp; CHAR(10) &amp;#REF! &amp; CHAR(10) &amp; C762</f>
        <v>#REF!</v>
      </c>
      <c r="F758" s="93" t="str">
        <f>C758</f>
        <v>2026-05</v>
      </c>
      <c r="G758" s="162" t="str">
        <f t="shared" si="11"/>
        <v xml:space="preserve">2026-05
JJFK25007978-2/4
</v>
      </c>
    </row>
    <row r="759" spans="1:7" ht="130.9" customHeight="1">
      <c r="A759" s="39" t="s">
        <v>1225</v>
      </c>
      <c r="C759" s="94">
        <v>109</v>
      </c>
      <c r="D759" s="161" t="e">
        <f>C759 &amp; CHAR(10) &amp; C761 &amp; CHAR(10) &amp;#REF! &amp; CHAR(10) &amp; C763</f>
        <v>#REF!</v>
      </c>
      <c r="E759" s="95"/>
      <c r="F759" s="94">
        <f>C759</f>
        <v>109</v>
      </c>
      <c r="G759" s="162" t="str">
        <f t="shared" si="11"/>
        <v>109
5U80-000154-12-P-KIT BOTTOM COR
2026-05
JJFK25007978-3/4</v>
      </c>
    </row>
    <row r="760" spans="1:7">
      <c r="A760" s="39" t="s">
        <v>1225</v>
      </c>
      <c r="C760" s="96"/>
      <c r="D760" s="161" t="e">
        <f>C760 &amp; CHAR(10) &amp; C762 &amp; CHAR(10) &amp;#REF! &amp; CHAR(10) &amp; C764</f>
        <v>#REF!</v>
      </c>
      <c r="F760" s="96"/>
      <c r="G760" s="162" t="str">
        <f t="shared" si="11"/>
        <v xml:space="preserve">
109
</v>
      </c>
    </row>
    <row r="761" spans="1:7" ht="17.25">
      <c r="A761" s="39" t="s">
        <v>1225</v>
      </c>
      <c r="C761" s="97" t="s">
        <v>270</v>
      </c>
      <c r="D761" s="161" t="e">
        <f>C761 &amp; CHAR(10) &amp; C763 &amp; CHAR(10) &amp;#REF! &amp; CHAR(10) &amp; C765</f>
        <v>#REF!</v>
      </c>
      <c r="F761" s="97" t="str">
        <f>C761</f>
        <v>5U80-000154-12-P-KIT BOTTOM COR</v>
      </c>
      <c r="G761" s="162" t="str">
        <f t="shared" si="11"/>
        <v xml:space="preserve">5U80-000154-12-P-KIT BOTTOM COR
JJFK25007978-3/4
</v>
      </c>
    </row>
    <row r="762" spans="1:7">
      <c r="A762" s="39" t="s">
        <v>1225</v>
      </c>
      <c r="C762" s="96"/>
      <c r="D762" s="161" t="e">
        <f>C762 &amp; CHAR(10) &amp; C764 &amp; CHAR(10) &amp;#REF! &amp; CHAR(10) &amp; C766</f>
        <v>#REF!</v>
      </c>
      <c r="F762" s="96"/>
      <c r="G762" s="162" t="str">
        <f t="shared" si="11"/>
        <v xml:space="preserve">
5U80-000154-12-P-KIT BOTTOM COR
2026-05</v>
      </c>
    </row>
    <row r="763" spans="1:7" ht="55.5">
      <c r="A763" s="39" t="s">
        <v>1225</v>
      </c>
      <c r="C763" s="98" t="s">
        <v>2401</v>
      </c>
      <c r="D763" s="161" t="e">
        <f>C763 &amp; CHAR(10) &amp; C765 &amp; CHAR(10) &amp;#REF! &amp; CHAR(10) &amp; C767</f>
        <v>#REF!</v>
      </c>
      <c r="F763" s="98" t="str">
        <f>C763</f>
        <v>JJFK25007978-3/4</v>
      </c>
      <c r="G763" s="162" t="str">
        <f t="shared" si="11"/>
        <v>JJFK25007978-3/4
110</v>
      </c>
    </row>
    <row r="764" spans="1:7" ht="24" customHeight="1">
      <c r="A764" s="39" t="s">
        <v>1225</v>
      </c>
      <c r="D764" s="161" t="e">
        <f>C764 &amp; CHAR(10) &amp; C766 &amp; CHAR(10) &amp;#REF! &amp; CHAR(10) &amp; C768</f>
        <v>#REF!</v>
      </c>
      <c r="G764" s="162" t="str">
        <f t="shared" si="11"/>
        <v xml:space="preserve">
2026-05
JJFK25007978-3/4
</v>
      </c>
    </row>
    <row r="765" spans="1:7">
      <c r="A765" s="39" t="s">
        <v>1225</v>
      </c>
      <c r="D765" s="161" t="e">
        <f>C765 &amp; CHAR(10) &amp; C767 &amp; CHAR(10) &amp;#REF! &amp; CHAR(10) &amp; C769</f>
        <v>#REF!</v>
      </c>
      <c r="G765" s="162" t="str">
        <f t="shared" si="11"/>
        <v xml:space="preserve">
110
5U80-000154-12-P-KIT BOTTOM COR</v>
      </c>
    </row>
    <row r="766" spans="1:7" ht="25.15" customHeight="1">
      <c r="A766" s="39" t="s">
        <v>1225</v>
      </c>
      <c r="C766" s="93" t="s">
        <v>2835</v>
      </c>
      <c r="D766" s="161" t="e">
        <f>C766 &amp; CHAR(10) &amp; C768 &amp; CHAR(10) &amp;#REF! &amp; CHAR(10) &amp; C770</f>
        <v>#REF!</v>
      </c>
      <c r="F766" s="93" t="str">
        <f>C766</f>
        <v>2026-05</v>
      </c>
      <c r="G766" s="162" t="str">
        <f t="shared" si="11"/>
        <v xml:space="preserve">2026-05
</v>
      </c>
    </row>
    <row r="767" spans="1:7" ht="130.9" customHeight="1">
      <c r="A767" s="39" t="s">
        <v>1225</v>
      </c>
      <c r="C767" s="94">
        <v>110</v>
      </c>
      <c r="D767" s="161" t="e">
        <f>C767 &amp; CHAR(10) &amp; C769 &amp; CHAR(10) &amp;#REF! &amp; CHAR(10) &amp; C771</f>
        <v>#REF!</v>
      </c>
      <c r="F767" s="94">
        <f>C767</f>
        <v>110</v>
      </c>
      <c r="G767" s="162" t="str">
        <f t="shared" si="11"/>
        <v>110
5U80-000154-12-P-KIT BOTTOM COR
2026-05
JJFK25007978-4/4</v>
      </c>
    </row>
    <row r="768" spans="1:7">
      <c r="A768" s="39" t="s">
        <v>1225</v>
      </c>
      <c r="C768" s="96"/>
      <c r="D768" s="161" t="e">
        <f>C768 &amp; CHAR(10) &amp; C770 &amp; CHAR(10) &amp;#REF! &amp; CHAR(10) &amp; C772</f>
        <v>#REF!</v>
      </c>
      <c r="F768" s="96"/>
      <c r="G768" s="162" t="str">
        <f t="shared" si="11"/>
        <v xml:space="preserve">
110
2026-05</v>
      </c>
    </row>
    <row r="769" spans="1:7" ht="17.25">
      <c r="A769" s="39" t="s">
        <v>1225</v>
      </c>
      <c r="C769" s="97" t="s">
        <v>270</v>
      </c>
      <c r="D769" s="161" t="e">
        <f>C769 &amp; CHAR(10) &amp; C771 &amp; CHAR(10) &amp;#REF! &amp; CHAR(10) &amp; C773</f>
        <v>#REF!</v>
      </c>
      <c r="F769" s="97" t="str">
        <f>C769</f>
        <v>5U80-000154-12-P-KIT BOTTOM COR</v>
      </c>
      <c r="G769" s="162" t="str">
        <f t="shared" si="11"/>
        <v>5U80-000154-12-P-KIT BOTTOM COR
JJFK25007978-4/4
111</v>
      </c>
    </row>
    <row r="770" spans="1:7">
      <c r="A770" s="39" t="s">
        <v>1225</v>
      </c>
      <c r="C770" s="96"/>
      <c r="D770" s="161" t="e">
        <f>C770 &amp; CHAR(10) &amp; C772 &amp; CHAR(10) &amp;#REF! &amp; CHAR(10) &amp; C774</f>
        <v>#REF!</v>
      </c>
      <c r="F770" s="96"/>
      <c r="G770" s="162" t="str">
        <f t="shared" si="11"/>
        <v xml:space="preserve">
2026-05
5U80-000154-12-P-KIT BOTTOM COR
</v>
      </c>
    </row>
    <row r="771" spans="1:7" ht="55.5">
      <c r="A771" s="39" t="s">
        <v>1225</v>
      </c>
      <c r="C771" s="98" t="s">
        <v>2402</v>
      </c>
      <c r="D771" s="161" t="e">
        <f>C771 &amp; CHAR(10) &amp; C773 &amp; CHAR(10) &amp;#REF! &amp; CHAR(10) &amp; C775</f>
        <v>#REF!</v>
      </c>
      <c r="F771" s="98" t="str">
        <f>C771</f>
        <v>JJFK25007978-4/4</v>
      </c>
      <c r="G771" s="162" t="str">
        <f t="shared" ref="G771:G834" si="12">F771 &amp; CHAR(10) &amp; F773 &amp; CHAR(10) &amp; F770 &amp; CHAR(10) &amp; F775</f>
        <v>JJFK25007978-4/4
111
CX80-002500-11-P-KIT FRAME,AEC APC BASE</v>
      </c>
    </row>
    <row r="772" spans="1:7" ht="24.6" customHeight="1">
      <c r="A772" s="39" t="s">
        <v>1236</v>
      </c>
      <c r="C772" s="93" t="s">
        <v>2835</v>
      </c>
      <c r="D772" s="161" t="e">
        <f>C772 &amp; CHAR(10) &amp; C774 &amp; CHAR(10) &amp;#REF! &amp; CHAR(10) &amp; C776</f>
        <v>#REF!</v>
      </c>
      <c r="F772" s="93" t="str">
        <f>C772</f>
        <v>2026-05</v>
      </c>
      <c r="G772" s="162" t="str">
        <f t="shared" si="12"/>
        <v xml:space="preserve">2026-05
JJFK25007978-4/4
</v>
      </c>
    </row>
    <row r="773" spans="1:7" ht="130.9" customHeight="1">
      <c r="A773" s="39" t="s">
        <v>1235</v>
      </c>
      <c r="C773" s="94">
        <v>111</v>
      </c>
      <c r="D773" s="161" t="e">
        <f>C773 &amp; CHAR(10) &amp; C775 &amp; CHAR(10) &amp;#REF! &amp; CHAR(10) &amp; C777</f>
        <v>#REF!</v>
      </c>
      <c r="E773" s="95"/>
      <c r="F773" s="94">
        <f>C773</f>
        <v>111</v>
      </c>
      <c r="G773" s="162" t="str">
        <f t="shared" si="12"/>
        <v>111
CX80-002500-11-P-KIT FRAME,AEC APC BASE
2026-05
JJFK25010831</v>
      </c>
    </row>
    <row r="774" spans="1:7">
      <c r="A774" s="39" t="s">
        <v>1235</v>
      </c>
      <c r="C774" s="96"/>
      <c r="D774" s="161" t="e">
        <f>C774 &amp; CHAR(10) &amp; C776 &amp; CHAR(10) &amp;#REF! &amp; CHAR(10) &amp; C778</f>
        <v>#REF!</v>
      </c>
      <c r="F774" s="96"/>
      <c r="G774" s="162" t="str">
        <f t="shared" si="12"/>
        <v xml:space="preserve">
111
</v>
      </c>
    </row>
    <row r="775" spans="1:7" ht="17.25">
      <c r="A775" s="39" t="s">
        <v>1235</v>
      </c>
      <c r="C775" s="97" t="s">
        <v>1913</v>
      </c>
      <c r="D775" s="161" t="e">
        <f>C775 &amp; CHAR(10) &amp; C777 &amp; CHAR(10) &amp;#REF! &amp; CHAR(10) &amp; C779</f>
        <v>#REF!</v>
      </c>
      <c r="F775" s="97" t="str">
        <f>C775</f>
        <v>CX80-002500-11-P-KIT FRAME,AEC APC BASE</v>
      </c>
      <c r="G775" s="162" t="str">
        <f t="shared" si="12"/>
        <v xml:space="preserve">CX80-002500-11-P-KIT FRAME,AEC APC BASE
JJFK25010831
</v>
      </c>
    </row>
    <row r="776" spans="1:7">
      <c r="A776" s="39" t="s">
        <v>1235</v>
      </c>
      <c r="C776" s="96"/>
      <c r="D776" s="161" t="e">
        <f>C776 &amp; CHAR(10) &amp; C778 &amp; CHAR(10) &amp;#REF! &amp; CHAR(10) &amp; C780</f>
        <v>#REF!</v>
      </c>
      <c r="F776" s="96"/>
      <c r="G776" s="162" t="str">
        <f t="shared" si="12"/>
        <v xml:space="preserve">
CX80-002500-11-P-KIT FRAME,AEC APC BASE
2026-05</v>
      </c>
    </row>
    <row r="777" spans="1:7" ht="55.5">
      <c r="A777" s="39" t="s">
        <v>1235</v>
      </c>
      <c r="C777" s="98" t="s">
        <v>2403</v>
      </c>
      <c r="D777" s="161" t="e">
        <f>C777 &amp; CHAR(10) &amp; C779 &amp; CHAR(10) &amp;#REF! &amp; CHAR(10) &amp; C781</f>
        <v>#REF!</v>
      </c>
      <c r="F777" s="98" t="str">
        <f>C777</f>
        <v>JJFK25010831</v>
      </c>
      <c r="G777" s="162" t="str">
        <f t="shared" si="12"/>
        <v>JJFK25010831
112</v>
      </c>
    </row>
    <row r="778" spans="1:7" ht="24" customHeight="1">
      <c r="A778" s="39" t="s">
        <v>1235</v>
      </c>
      <c r="D778" s="161" t="e">
        <f>C778 &amp; CHAR(10) &amp; C780 &amp; CHAR(10) &amp;#REF! &amp; CHAR(10) &amp; C782</f>
        <v>#REF!</v>
      </c>
      <c r="G778" s="162" t="str">
        <f t="shared" si="12"/>
        <v xml:space="preserve">
2026-05
JJFK25010831
</v>
      </c>
    </row>
    <row r="779" spans="1:7">
      <c r="A779" s="39" t="s">
        <v>1235</v>
      </c>
      <c r="D779" s="161" t="e">
        <f>C779 &amp; CHAR(10) &amp; C781 &amp; CHAR(10) &amp;#REF! &amp; CHAR(10) &amp; C783</f>
        <v>#REF!</v>
      </c>
      <c r="G779" s="162" t="str">
        <f t="shared" si="12"/>
        <v xml:space="preserve">
112
CX80-002500-11-P-KIT FRAME,AEC APC BASE</v>
      </c>
    </row>
    <row r="780" spans="1:7" ht="25.15" customHeight="1">
      <c r="A780" s="39" t="s">
        <v>1235</v>
      </c>
      <c r="C780" s="93" t="s">
        <v>2835</v>
      </c>
      <c r="D780" s="161" t="e">
        <f>C780 &amp; CHAR(10) &amp; C782 &amp; CHAR(10) &amp;#REF! &amp; CHAR(10) &amp; C784</f>
        <v>#REF!</v>
      </c>
      <c r="F780" s="93" t="str">
        <f>C780</f>
        <v>2026-05</v>
      </c>
      <c r="G780" s="162" t="str">
        <f t="shared" si="12"/>
        <v xml:space="preserve">2026-05
</v>
      </c>
    </row>
    <row r="781" spans="1:7" ht="130.9" customHeight="1">
      <c r="A781" s="39" t="s">
        <v>1235</v>
      </c>
      <c r="C781" s="94">
        <v>112</v>
      </c>
      <c r="D781" s="161" t="e">
        <f>C781 &amp; CHAR(10) &amp; C783 &amp; CHAR(10) &amp;#REF! &amp; CHAR(10) &amp; C785</f>
        <v>#REF!</v>
      </c>
      <c r="F781" s="94">
        <f>C781</f>
        <v>112</v>
      </c>
      <c r="G781" s="162" t="str">
        <f t="shared" si="12"/>
        <v>112
CX80-002500-11-P-KIT FRAME,AEC APC BASE
2026-05
JJFK25010903-1/3</v>
      </c>
    </row>
    <row r="782" spans="1:7">
      <c r="A782" s="39" t="s">
        <v>1235</v>
      </c>
      <c r="C782" s="96"/>
      <c r="D782" s="161" t="e">
        <f>C782 &amp; CHAR(10) &amp; C784 &amp; CHAR(10) &amp;#REF! &amp; CHAR(10) &amp; C786</f>
        <v>#REF!</v>
      </c>
      <c r="F782" s="96"/>
      <c r="G782" s="162" t="str">
        <f t="shared" si="12"/>
        <v xml:space="preserve">
112
2026-05</v>
      </c>
    </row>
    <row r="783" spans="1:7" ht="17.25">
      <c r="A783" s="39" t="s">
        <v>1235</v>
      </c>
      <c r="C783" s="97" t="s">
        <v>1913</v>
      </c>
      <c r="D783" s="161" t="e">
        <f>C783 &amp; CHAR(10) &amp; C785 &amp; CHAR(10) &amp;#REF! &amp; CHAR(10) &amp; C787</f>
        <v>#REF!</v>
      </c>
      <c r="F783" s="97" t="str">
        <f>C783</f>
        <v>CX80-002500-11-P-KIT FRAME,AEC APC BASE</v>
      </c>
      <c r="G783" s="162" t="str">
        <f t="shared" si="12"/>
        <v>CX80-002500-11-P-KIT FRAME,AEC APC BASE
JJFK25010903-1/3
113</v>
      </c>
    </row>
    <row r="784" spans="1:7">
      <c r="A784" s="39" t="s">
        <v>1235</v>
      </c>
      <c r="C784" s="96"/>
      <c r="D784" s="161" t="e">
        <f>C784 &amp; CHAR(10) &amp; C786 &amp; CHAR(10) &amp;#REF! &amp; CHAR(10) &amp; C788</f>
        <v>#REF!</v>
      </c>
      <c r="F784" s="96"/>
      <c r="G784" s="162" t="str">
        <f t="shared" si="12"/>
        <v xml:space="preserve">
2026-05
CX80-002500-11-P-KIT FRAME,AEC APC BASE
</v>
      </c>
    </row>
    <row r="785" spans="1:7" ht="55.5">
      <c r="A785" s="39" t="s">
        <v>1235</v>
      </c>
      <c r="C785" s="98" t="s">
        <v>2404</v>
      </c>
      <c r="D785" s="161" t="e">
        <f>C785 &amp; CHAR(10) &amp; C787 &amp; CHAR(10) &amp;#REF! &amp; CHAR(10) &amp; C789</f>
        <v>#REF!</v>
      </c>
      <c r="F785" s="98" t="str">
        <f>C785</f>
        <v>JJFK25010903-1/3</v>
      </c>
      <c r="G785" s="162" t="str">
        <f t="shared" si="12"/>
        <v>JJFK25010903-1/3
113
CX80-002500-11-P-KIT FRAME,AEC APC BASE</v>
      </c>
    </row>
    <row r="786" spans="1:7" ht="24.6" customHeight="1">
      <c r="A786" s="39" t="s">
        <v>1238</v>
      </c>
      <c r="C786" s="93" t="s">
        <v>2835</v>
      </c>
      <c r="D786" s="161" t="e">
        <f>C786 &amp; CHAR(10) &amp; C788 &amp; CHAR(10) &amp;#REF! &amp; CHAR(10) &amp; C790</f>
        <v>#REF!</v>
      </c>
      <c r="F786" s="93" t="str">
        <f>C786</f>
        <v>2026-05</v>
      </c>
      <c r="G786" s="162" t="str">
        <f t="shared" si="12"/>
        <v xml:space="preserve">2026-05
JJFK25010903-1/3
</v>
      </c>
    </row>
    <row r="787" spans="1:7" ht="130.9" customHeight="1">
      <c r="A787" s="39" t="s">
        <v>1237</v>
      </c>
      <c r="C787" s="94">
        <v>113</v>
      </c>
      <c r="D787" s="161" t="e">
        <f>C787 &amp; CHAR(10) &amp; C789 &amp; CHAR(10) &amp;#REF! &amp; CHAR(10) &amp; C791</f>
        <v>#REF!</v>
      </c>
      <c r="E787" s="95"/>
      <c r="F787" s="94">
        <f>C787</f>
        <v>113</v>
      </c>
      <c r="G787" s="162" t="str">
        <f t="shared" si="12"/>
        <v>113
CX80-002500-11-P-KIT FRAME,AEC APC BASE
2026-05
JJFK25010903-2/3</v>
      </c>
    </row>
    <row r="788" spans="1:7">
      <c r="A788" s="39" t="s">
        <v>1237</v>
      </c>
      <c r="C788" s="96"/>
      <c r="D788" s="161" t="e">
        <f>C788 &amp; CHAR(10) &amp; C790 &amp; CHAR(10) &amp;#REF! &amp; CHAR(10) &amp; C792</f>
        <v>#REF!</v>
      </c>
      <c r="F788" s="96"/>
      <c r="G788" s="162" t="str">
        <f t="shared" si="12"/>
        <v xml:space="preserve">
113
</v>
      </c>
    </row>
    <row r="789" spans="1:7" ht="17.25">
      <c r="A789" s="39" t="s">
        <v>1237</v>
      </c>
      <c r="C789" s="97" t="s">
        <v>1913</v>
      </c>
      <c r="D789" s="161" t="e">
        <f>C789 &amp; CHAR(10) &amp; C791 &amp; CHAR(10) &amp;#REF! &amp; CHAR(10) &amp; C793</f>
        <v>#REF!</v>
      </c>
      <c r="F789" s="97" t="str">
        <f>C789</f>
        <v>CX80-002500-11-P-KIT FRAME,AEC APC BASE</v>
      </c>
      <c r="G789" s="162" t="str">
        <f t="shared" si="12"/>
        <v xml:space="preserve">CX80-002500-11-P-KIT FRAME,AEC APC BASE
JJFK25010903-2/3
</v>
      </c>
    </row>
    <row r="790" spans="1:7">
      <c r="A790" s="39" t="s">
        <v>1237</v>
      </c>
      <c r="C790" s="96"/>
      <c r="D790" s="161" t="e">
        <f>C790 &amp; CHAR(10) &amp; C792 &amp; CHAR(10) &amp;#REF! &amp; CHAR(10) &amp; C794</f>
        <v>#REF!</v>
      </c>
      <c r="F790" s="96"/>
      <c r="G790" s="162" t="str">
        <f t="shared" si="12"/>
        <v xml:space="preserve">
CX80-002500-11-P-KIT FRAME,AEC APC BASE
2026-05</v>
      </c>
    </row>
    <row r="791" spans="1:7" ht="55.5">
      <c r="A791" s="39" t="s">
        <v>1237</v>
      </c>
      <c r="C791" s="98" t="s">
        <v>2405</v>
      </c>
      <c r="D791" s="161" t="e">
        <f>C791 &amp; CHAR(10) &amp; C793 &amp; CHAR(10) &amp;#REF! &amp; CHAR(10) &amp; C795</f>
        <v>#REF!</v>
      </c>
      <c r="F791" s="98" t="str">
        <f>C791</f>
        <v>JJFK25010903-2/3</v>
      </c>
      <c r="G791" s="162" t="str">
        <f t="shared" si="12"/>
        <v>JJFK25010903-2/3
114</v>
      </c>
    </row>
    <row r="792" spans="1:7" ht="24" customHeight="1">
      <c r="A792" s="39" t="s">
        <v>1237</v>
      </c>
      <c r="D792" s="161" t="e">
        <f>C792 &amp; CHAR(10) &amp; C794 &amp; CHAR(10) &amp;#REF! &amp; CHAR(10) &amp; C796</f>
        <v>#REF!</v>
      </c>
      <c r="G792" s="162" t="str">
        <f t="shared" si="12"/>
        <v xml:space="preserve">
2026-05
JJFK25010903-2/3
</v>
      </c>
    </row>
    <row r="793" spans="1:7">
      <c r="A793" s="39" t="s">
        <v>1237</v>
      </c>
      <c r="D793" s="161" t="e">
        <f>C793 &amp; CHAR(10) &amp; C795 &amp; CHAR(10) &amp;#REF! &amp; CHAR(10) &amp; C797</f>
        <v>#REF!</v>
      </c>
      <c r="G793" s="162" t="str">
        <f t="shared" si="12"/>
        <v xml:space="preserve">
114
CX80-002500-11-P-KIT FRAME,AEC APC BASE</v>
      </c>
    </row>
    <row r="794" spans="1:7" ht="25.15" customHeight="1">
      <c r="A794" s="39" t="s">
        <v>1237</v>
      </c>
      <c r="C794" s="93" t="s">
        <v>2835</v>
      </c>
      <c r="D794" s="161" t="e">
        <f>C794 &amp; CHAR(10) &amp; C796 &amp; CHAR(10) &amp;#REF! &amp; CHAR(10) &amp; C798</f>
        <v>#REF!</v>
      </c>
      <c r="F794" s="93" t="str">
        <f>C794</f>
        <v>2026-05</v>
      </c>
      <c r="G794" s="162" t="str">
        <f t="shared" si="12"/>
        <v xml:space="preserve">2026-05
</v>
      </c>
    </row>
    <row r="795" spans="1:7" ht="130.9" customHeight="1">
      <c r="A795" s="39" t="s">
        <v>1237</v>
      </c>
      <c r="C795" s="94">
        <v>114</v>
      </c>
      <c r="D795" s="161" t="e">
        <f>C795 &amp; CHAR(10) &amp; C797 &amp; CHAR(10) &amp;#REF! &amp; CHAR(10) &amp; C799</f>
        <v>#REF!</v>
      </c>
      <c r="F795" s="94">
        <f>C795</f>
        <v>114</v>
      </c>
      <c r="G795" s="162" t="str">
        <f t="shared" si="12"/>
        <v>114
CX80-002500-11-P-KIT FRAME,AEC APC BASE
2026-05
JJFK25010903-3/3</v>
      </c>
    </row>
    <row r="796" spans="1:7">
      <c r="A796" s="39" t="s">
        <v>1237</v>
      </c>
      <c r="C796" s="96"/>
      <c r="D796" s="161" t="e">
        <f>C796 &amp; CHAR(10) &amp; C798 &amp; CHAR(10) &amp;#REF! &amp; CHAR(10) &amp; C800</f>
        <v>#REF!</v>
      </c>
      <c r="F796" s="96"/>
      <c r="G796" s="162" t="str">
        <f t="shared" si="12"/>
        <v xml:space="preserve">
114
2026-05</v>
      </c>
    </row>
    <row r="797" spans="1:7" ht="17.25">
      <c r="A797" s="39" t="s">
        <v>1237</v>
      </c>
      <c r="C797" s="97" t="s">
        <v>1913</v>
      </c>
      <c r="D797" s="161" t="e">
        <f>C797 &amp; CHAR(10) &amp; C799 &amp; CHAR(10) &amp;#REF! &amp; CHAR(10) &amp; C801</f>
        <v>#REF!</v>
      </c>
      <c r="F797" s="97" t="str">
        <f>C797</f>
        <v>CX80-002500-11-P-KIT FRAME,AEC APC BASE</v>
      </c>
      <c r="G797" s="162" t="str">
        <f t="shared" si="12"/>
        <v>CX80-002500-11-P-KIT FRAME,AEC APC BASE
JJFK25010903-3/3
115</v>
      </c>
    </row>
    <row r="798" spans="1:7">
      <c r="A798" s="39" t="s">
        <v>1237</v>
      </c>
      <c r="C798" s="96"/>
      <c r="D798" s="161" t="e">
        <f>C798 &amp; CHAR(10) &amp; C800 &amp; CHAR(10) &amp;#REF! &amp; CHAR(10) &amp; C802</f>
        <v>#REF!</v>
      </c>
      <c r="F798" s="96"/>
      <c r="G798" s="162" t="str">
        <f t="shared" si="12"/>
        <v xml:space="preserve">
2026-05
CX80-002500-11-P-KIT FRAME,AEC APC BASE
</v>
      </c>
    </row>
    <row r="799" spans="1:7" ht="55.5">
      <c r="A799" s="39" t="s">
        <v>1237</v>
      </c>
      <c r="C799" s="98" t="s">
        <v>2406</v>
      </c>
      <c r="D799" s="161" t="e">
        <f>C799 &amp; CHAR(10) &amp; C801 &amp; CHAR(10) &amp;#REF! &amp; CHAR(10) &amp; C803</f>
        <v>#REF!</v>
      </c>
      <c r="F799" s="98" t="str">
        <f>C799</f>
        <v>JJFK25010903-3/3</v>
      </c>
      <c r="G799" s="162" t="str">
        <f t="shared" si="12"/>
        <v>JJFK25010903-3/3
115
CX80-002447-11-P-KIT FRAME,AECAPC CONT</v>
      </c>
    </row>
    <row r="800" spans="1:7" ht="24.6" customHeight="1">
      <c r="A800" s="39" t="s">
        <v>1242</v>
      </c>
      <c r="C800" s="93" t="s">
        <v>2835</v>
      </c>
      <c r="D800" s="161" t="e">
        <f>C800 &amp; CHAR(10) &amp; C802 &amp; CHAR(10) &amp;#REF! &amp; CHAR(10) &amp; C804</f>
        <v>#REF!</v>
      </c>
      <c r="F800" s="93" t="str">
        <f>C800</f>
        <v>2026-05</v>
      </c>
      <c r="G800" s="162" t="str">
        <f t="shared" si="12"/>
        <v xml:space="preserve">2026-05
JJFK25010903-3/3
</v>
      </c>
    </row>
    <row r="801" spans="1:7" ht="130.9" customHeight="1">
      <c r="A801" s="39" t="s">
        <v>1241</v>
      </c>
      <c r="C801" s="94">
        <v>115</v>
      </c>
      <c r="D801" s="161" t="e">
        <f>C801 &amp; CHAR(10) &amp; C803 &amp; CHAR(10) &amp;#REF! &amp; CHAR(10) &amp; C805</f>
        <v>#REF!</v>
      </c>
      <c r="E801" s="95"/>
      <c r="F801" s="94">
        <f>C801</f>
        <v>115</v>
      </c>
      <c r="G801" s="162" t="str">
        <f t="shared" si="12"/>
        <v>115
CX80-002447-11-P-KIT FRAME,AECAPC CONT
2026-05
JJFK25010830-1/4</v>
      </c>
    </row>
    <row r="802" spans="1:7">
      <c r="A802" s="39" t="s">
        <v>1241</v>
      </c>
      <c r="C802" s="96"/>
      <c r="D802" s="161" t="e">
        <f>C802 &amp; CHAR(10) &amp; C804 &amp; CHAR(10) &amp;#REF! &amp; CHAR(10) &amp; C806</f>
        <v>#REF!</v>
      </c>
      <c r="F802" s="96"/>
      <c r="G802" s="162" t="str">
        <f t="shared" si="12"/>
        <v xml:space="preserve">
115
</v>
      </c>
    </row>
    <row r="803" spans="1:7" ht="17.25">
      <c r="A803" s="39" t="s">
        <v>1241</v>
      </c>
      <c r="C803" s="97" t="s">
        <v>1926</v>
      </c>
      <c r="D803" s="161" t="e">
        <f>C803 &amp; CHAR(10) &amp; C805 &amp; CHAR(10) &amp;#REF! &amp; CHAR(10) &amp; C807</f>
        <v>#REF!</v>
      </c>
      <c r="F803" s="97" t="str">
        <f>C803</f>
        <v>CX80-002447-11-P-KIT FRAME,AECAPC CONT</v>
      </c>
      <c r="G803" s="162" t="str">
        <f t="shared" si="12"/>
        <v xml:space="preserve">CX80-002447-11-P-KIT FRAME,AECAPC CONT
JJFK25010830-1/4
</v>
      </c>
    </row>
    <row r="804" spans="1:7">
      <c r="A804" s="39" t="s">
        <v>1241</v>
      </c>
      <c r="C804" s="96"/>
      <c r="D804" s="161" t="e">
        <f>C804 &amp; CHAR(10) &amp; C806 &amp; CHAR(10) &amp;#REF! &amp; CHAR(10) &amp; C808</f>
        <v>#REF!</v>
      </c>
      <c r="F804" s="96"/>
      <c r="G804" s="162" t="str">
        <f t="shared" si="12"/>
        <v xml:space="preserve">
CX80-002447-11-P-KIT FRAME,AECAPC CONT
2026-05</v>
      </c>
    </row>
    <row r="805" spans="1:7" ht="55.5">
      <c r="A805" s="39" t="s">
        <v>1241</v>
      </c>
      <c r="C805" s="98" t="s">
        <v>2407</v>
      </c>
      <c r="D805" s="161" t="e">
        <f>C805 &amp; CHAR(10) &amp; C807 &amp; CHAR(10) &amp;#REF! &amp; CHAR(10) &amp; C809</f>
        <v>#REF!</v>
      </c>
      <c r="F805" s="98" t="str">
        <f>C805</f>
        <v>JJFK25010830-1/4</v>
      </c>
      <c r="G805" s="162" t="str">
        <f t="shared" si="12"/>
        <v>JJFK25010830-1/4
116</v>
      </c>
    </row>
    <row r="806" spans="1:7" ht="24" customHeight="1">
      <c r="A806" s="39" t="s">
        <v>1241</v>
      </c>
      <c r="D806" s="161" t="e">
        <f>C806 &amp; CHAR(10) &amp; C808 &amp; CHAR(10) &amp;#REF! &amp; CHAR(10) &amp; C810</f>
        <v>#REF!</v>
      </c>
      <c r="G806" s="162" t="str">
        <f t="shared" si="12"/>
        <v xml:space="preserve">
2026-05
JJFK25010830-1/4
</v>
      </c>
    </row>
    <row r="807" spans="1:7">
      <c r="A807" s="39" t="s">
        <v>1241</v>
      </c>
      <c r="D807" s="161" t="e">
        <f>C807 &amp; CHAR(10) &amp; C809 &amp; CHAR(10) &amp;#REF! &amp; CHAR(10) &amp; C811</f>
        <v>#REF!</v>
      </c>
      <c r="G807" s="162" t="str">
        <f t="shared" si="12"/>
        <v xml:space="preserve">
116
CX80-002447-11-P-KIT FRAME,AECAPC CONT</v>
      </c>
    </row>
    <row r="808" spans="1:7" ht="25.15" customHeight="1">
      <c r="A808" s="39" t="s">
        <v>1241</v>
      </c>
      <c r="C808" s="93" t="s">
        <v>2835</v>
      </c>
      <c r="D808" s="161" t="e">
        <f>C808 &amp; CHAR(10) &amp; C810 &amp; CHAR(10) &amp;#REF! &amp; CHAR(10) &amp; C812</f>
        <v>#REF!</v>
      </c>
      <c r="F808" s="93" t="str">
        <f>C808</f>
        <v>2026-05</v>
      </c>
      <c r="G808" s="162" t="str">
        <f t="shared" si="12"/>
        <v xml:space="preserve">2026-05
</v>
      </c>
    </row>
    <row r="809" spans="1:7" ht="130.9" customHeight="1">
      <c r="A809" s="39" t="s">
        <v>1241</v>
      </c>
      <c r="C809" s="94">
        <v>116</v>
      </c>
      <c r="D809" s="161" t="e">
        <f>C809 &amp; CHAR(10) &amp; C811 &amp; CHAR(10) &amp;#REF! &amp; CHAR(10) &amp; C813</f>
        <v>#REF!</v>
      </c>
      <c r="F809" s="94">
        <f>C809</f>
        <v>116</v>
      </c>
      <c r="G809" s="162" t="str">
        <f t="shared" si="12"/>
        <v>116
CX80-002447-11-P-KIT FRAME,AECAPC CONT
2026-05
JJFK25010830-2/4</v>
      </c>
    </row>
    <row r="810" spans="1:7">
      <c r="A810" s="39" t="s">
        <v>1241</v>
      </c>
      <c r="C810" s="96"/>
      <c r="D810" s="161" t="e">
        <f>C810 &amp; CHAR(10) &amp; C812 &amp; CHAR(10) &amp;#REF! &amp; CHAR(10) &amp; C814</f>
        <v>#REF!</v>
      </c>
      <c r="F810" s="96"/>
      <c r="G810" s="162" t="str">
        <f t="shared" si="12"/>
        <v xml:space="preserve">
116
2026-05</v>
      </c>
    </row>
    <row r="811" spans="1:7" ht="17.25">
      <c r="A811" s="39" t="s">
        <v>1241</v>
      </c>
      <c r="C811" s="97" t="s">
        <v>1922</v>
      </c>
      <c r="D811" s="161" t="e">
        <f>C811 &amp; CHAR(10) &amp; C813 &amp; CHAR(10) &amp;#REF! &amp; CHAR(10) &amp; C815</f>
        <v>#REF!</v>
      </c>
      <c r="F811" s="97" t="str">
        <f>C811</f>
        <v>CX80-002447-11-P-KIT FRAME,AECAPC CONT</v>
      </c>
      <c r="G811" s="162" t="str">
        <f t="shared" si="12"/>
        <v>CX80-002447-11-P-KIT FRAME,AECAPC CONT
JJFK25010830-2/4
117</v>
      </c>
    </row>
    <row r="812" spans="1:7">
      <c r="A812" s="39" t="s">
        <v>1241</v>
      </c>
      <c r="C812" s="96"/>
      <c r="D812" s="161" t="e">
        <f>C812 &amp; CHAR(10) &amp; C814 &amp; CHAR(10) &amp;#REF! &amp; CHAR(10) &amp; C816</f>
        <v>#REF!</v>
      </c>
      <c r="F812" s="96"/>
      <c r="G812" s="162" t="str">
        <f t="shared" si="12"/>
        <v xml:space="preserve">
2026-05
CX80-002447-11-P-KIT FRAME,AECAPC CONT
</v>
      </c>
    </row>
    <row r="813" spans="1:7" ht="55.5">
      <c r="A813" s="39" t="s">
        <v>1241</v>
      </c>
      <c r="C813" s="98" t="s">
        <v>2408</v>
      </c>
      <c r="D813" s="161" t="e">
        <f>C813 &amp; CHAR(10) &amp; C815 &amp; CHAR(10) &amp;#REF! &amp; CHAR(10) &amp; C817</f>
        <v>#REF!</v>
      </c>
      <c r="F813" s="98" t="str">
        <f>C813</f>
        <v>JJFK25010830-2/4</v>
      </c>
      <c r="G813" s="162" t="str">
        <f t="shared" si="12"/>
        <v>JJFK25010830-2/4
117
CX80-002447-11-P-KIT FRAME,AECAPC CONT</v>
      </c>
    </row>
    <row r="814" spans="1:7" ht="24.6" customHeight="1">
      <c r="A814" s="39" t="s">
        <v>1244</v>
      </c>
      <c r="C814" s="93" t="s">
        <v>2835</v>
      </c>
      <c r="D814" s="161" t="e">
        <f>C814 &amp; CHAR(10) &amp; C816 &amp; CHAR(10) &amp;#REF! &amp; CHAR(10) &amp; C818</f>
        <v>#REF!</v>
      </c>
      <c r="F814" s="93" t="str">
        <f>C814</f>
        <v>2026-05</v>
      </c>
      <c r="G814" s="162" t="str">
        <f t="shared" si="12"/>
        <v xml:space="preserve">2026-05
JJFK25010830-2/4
</v>
      </c>
    </row>
    <row r="815" spans="1:7" ht="130.9" customHeight="1">
      <c r="A815" s="39" t="s">
        <v>1243</v>
      </c>
      <c r="C815" s="94">
        <v>117</v>
      </c>
      <c r="D815" s="161" t="e">
        <f>C815 &amp; CHAR(10) &amp; C817 &amp; CHAR(10) &amp;#REF! &amp; CHAR(10) &amp; C819</f>
        <v>#REF!</v>
      </c>
      <c r="E815" s="95"/>
      <c r="F815" s="94">
        <f>C815</f>
        <v>117</v>
      </c>
      <c r="G815" s="162" t="str">
        <f t="shared" si="12"/>
        <v>117
CX80-002447-11-P-KIT FRAME,AECAPC CONT
2026-05
JJFK25010830-3/4</v>
      </c>
    </row>
    <row r="816" spans="1:7">
      <c r="A816" s="39" t="s">
        <v>1243</v>
      </c>
      <c r="C816" s="96"/>
      <c r="D816" s="161" t="e">
        <f>C816 &amp; CHAR(10) &amp; C818 &amp; CHAR(10) &amp;#REF! &amp; CHAR(10) &amp; C820</f>
        <v>#REF!</v>
      </c>
      <c r="F816" s="96"/>
      <c r="G816" s="162" t="str">
        <f t="shared" si="12"/>
        <v xml:space="preserve">
117
</v>
      </c>
    </row>
    <row r="817" spans="1:7" ht="17.25">
      <c r="A817" s="39" t="s">
        <v>1243</v>
      </c>
      <c r="C817" s="97" t="s">
        <v>1922</v>
      </c>
      <c r="D817" s="161" t="e">
        <f>C817 &amp; CHAR(10) &amp; C819 &amp; CHAR(10) &amp;#REF! &amp; CHAR(10) &amp; C821</f>
        <v>#REF!</v>
      </c>
      <c r="F817" s="97" t="str">
        <f>C817</f>
        <v>CX80-002447-11-P-KIT FRAME,AECAPC CONT</v>
      </c>
      <c r="G817" s="162" t="str">
        <f t="shared" si="12"/>
        <v xml:space="preserve">CX80-002447-11-P-KIT FRAME,AECAPC CONT
JJFK25010830-3/4
</v>
      </c>
    </row>
    <row r="818" spans="1:7">
      <c r="A818" s="39" t="s">
        <v>1243</v>
      </c>
      <c r="C818" s="96"/>
      <c r="D818" s="161" t="e">
        <f>C818 &amp; CHAR(10) &amp; C820 &amp; CHAR(10) &amp;#REF! &amp; CHAR(10) &amp; C822</f>
        <v>#REF!</v>
      </c>
      <c r="F818" s="96"/>
      <c r="G818" s="162" t="str">
        <f t="shared" si="12"/>
        <v xml:space="preserve">
CX80-002447-11-P-KIT FRAME,AECAPC CONT
2026-05</v>
      </c>
    </row>
    <row r="819" spans="1:7" ht="55.5">
      <c r="A819" s="39" t="s">
        <v>1243</v>
      </c>
      <c r="C819" s="98" t="s">
        <v>2409</v>
      </c>
      <c r="D819" s="161" t="e">
        <f>C819 &amp; CHAR(10) &amp; C821 &amp; CHAR(10) &amp;#REF! &amp; CHAR(10) &amp; C823</f>
        <v>#REF!</v>
      </c>
      <c r="F819" s="98" t="str">
        <f>C819</f>
        <v>JJFK25010830-3/4</v>
      </c>
      <c r="G819" s="162" t="str">
        <f t="shared" si="12"/>
        <v>JJFK25010830-3/4
118</v>
      </c>
    </row>
    <row r="820" spans="1:7" ht="24" customHeight="1">
      <c r="A820" s="39" t="s">
        <v>1243</v>
      </c>
      <c r="D820" s="161" t="e">
        <f>C820 &amp; CHAR(10) &amp; C822 &amp; CHAR(10) &amp;#REF! &amp; CHAR(10) &amp; C824</f>
        <v>#REF!</v>
      </c>
      <c r="G820" s="162" t="str">
        <f t="shared" si="12"/>
        <v xml:space="preserve">
2026-05
JJFK25010830-3/4
</v>
      </c>
    </row>
    <row r="821" spans="1:7">
      <c r="A821" s="39" t="s">
        <v>1243</v>
      </c>
      <c r="D821" s="161" t="e">
        <f>C821 &amp; CHAR(10) &amp; C823 &amp; CHAR(10) &amp;#REF! &amp; CHAR(10) &amp; C825</f>
        <v>#REF!</v>
      </c>
      <c r="G821" s="162" t="str">
        <f t="shared" si="12"/>
        <v xml:space="preserve">
118
CX80-002447-11-P-KIT FRAME,AECAPC CONT</v>
      </c>
    </row>
    <row r="822" spans="1:7" ht="25.15" customHeight="1">
      <c r="A822" s="39" t="s">
        <v>1243</v>
      </c>
      <c r="C822" s="93" t="s">
        <v>2835</v>
      </c>
      <c r="D822" s="161" t="e">
        <f>C822 &amp; CHAR(10) &amp; C824 &amp; CHAR(10) &amp;#REF! &amp; CHAR(10) &amp; C826</f>
        <v>#REF!</v>
      </c>
      <c r="F822" s="93" t="str">
        <f>C822</f>
        <v>2026-05</v>
      </c>
      <c r="G822" s="162" t="str">
        <f t="shared" si="12"/>
        <v xml:space="preserve">2026-05
</v>
      </c>
    </row>
    <row r="823" spans="1:7" ht="130.9" customHeight="1">
      <c r="A823" s="39" t="s">
        <v>1243</v>
      </c>
      <c r="C823" s="94">
        <v>118</v>
      </c>
      <c r="D823" s="161" t="e">
        <f>C823 &amp; CHAR(10) &amp; C825 &amp; CHAR(10) &amp;#REF! &amp; CHAR(10) &amp; C827</f>
        <v>#REF!</v>
      </c>
      <c r="F823" s="94">
        <f>C823</f>
        <v>118</v>
      </c>
      <c r="G823" s="162" t="str">
        <f t="shared" si="12"/>
        <v>118
CX80-002447-11-P-KIT FRAME,AECAPC CONT
2026-05
JJFK25010830-4/4</v>
      </c>
    </row>
    <row r="824" spans="1:7">
      <c r="A824" s="39" t="s">
        <v>1243</v>
      </c>
      <c r="C824" s="96"/>
      <c r="D824" s="161" t="e">
        <f>C824 &amp; CHAR(10) &amp; C826 &amp; CHAR(10) &amp;#REF! &amp; CHAR(10) &amp; C828</f>
        <v>#REF!</v>
      </c>
      <c r="F824" s="96"/>
      <c r="G824" s="162" t="str">
        <f t="shared" si="12"/>
        <v xml:space="preserve">
118
2026-05</v>
      </c>
    </row>
    <row r="825" spans="1:7" ht="17.25">
      <c r="A825" s="39" t="s">
        <v>1243</v>
      </c>
      <c r="C825" s="97" t="s">
        <v>1922</v>
      </c>
      <c r="D825" s="161" t="e">
        <f>C825 &amp; CHAR(10) &amp; C827 &amp; CHAR(10) &amp;#REF! &amp; CHAR(10) &amp; C829</f>
        <v>#REF!</v>
      </c>
      <c r="F825" s="97" t="str">
        <f>C825</f>
        <v>CX80-002447-11-P-KIT FRAME,AECAPC CONT</v>
      </c>
      <c r="G825" s="162" t="str">
        <f t="shared" si="12"/>
        <v>CX80-002447-11-P-KIT FRAME,AECAPC CONT
JJFK25010830-4/4
119</v>
      </c>
    </row>
    <row r="826" spans="1:7">
      <c r="A826" s="39" t="s">
        <v>1243</v>
      </c>
      <c r="C826" s="96"/>
      <c r="D826" s="161" t="e">
        <f>C826 &amp; CHAR(10) &amp; C828 &amp; CHAR(10) &amp;#REF! &amp; CHAR(10) &amp; C830</f>
        <v>#REF!</v>
      </c>
      <c r="F826" s="96"/>
      <c r="G826" s="162" t="str">
        <f t="shared" si="12"/>
        <v xml:space="preserve">
2026-05
CX80-002447-11-P-KIT FRAME,AECAPC CONT
</v>
      </c>
    </row>
    <row r="827" spans="1:7" ht="55.5">
      <c r="A827" s="39" t="s">
        <v>1243</v>
      </c>
      <c r="C827" s="98" t="s">
        <v>2410</v>
      </c>
      <c r="D827" s="161" t="e">
        <f>C827 &amp; CHAR(10) &amp; C829 &amp; CHAR(10) &amp;#REF! &amp; CHAR(10) &amp; C831</f>
        <v>#REF!</v>
      </c>
      <c r="F827" s="98" t="str">
        <f>C827</f>
        <v>JJFK25010830-4/4</v>
      </c>
      <c r="G827" s="162" t="str">
        <f t="shared" si="12"/>
        <v>JJFK25010830-4/4
119
CX80-002447-11-P-KIT FRAME,AECAPC CONT</v>
      </c>
    </row>
    <row r="828" spans="1:7" ht="24.6" customHeight="1">
      <c r="A828" s="39" t="s">
        <v>1248</v>
      </c>
      <c r="C828" s="93" t="s">
        <v>2835</v>
      </c>
      <c r="D828" s="161" t="e">
        <f>C828 &amp; CHAR(10) &amp; C830 &amp; CHAR(10) &amp;#REF! &amp; CHAR(10) &amp; C832</f>
        <v>#REF!</v>
      </c>
      <c r="F828" s="93" t="str">
        <f>C828</f>
        <v>2026-05</v>
      </c>
      <c r="G828" s="162" t="str">
        <f t="shared" si="12"/>
        <v xml:space="preserve">2026-05
JJFK25010830-4/4
</v>
      </c>
    </row>
    <row r="829" spans="1:7" ht="130.9" customHeight="1">
      <c r="A829" s="39" t="s">
        <v>1247</v>
      </c>
      <c r="C829" s="94">
        <v>119</v>
      </c>
      <c r="D829" s="161" t="e">
        <f>C829 &amp; CHAR(10) &amp; C831 &amp; CHAR(10) &amp;#REF! &amp; CHAR(10) &amp; C833</f>
        <v>#REF!</v>
      </c>
      <c r="E829" s="95"/>
      <c r="F829" s="94">
        <f>C829</f>
        <v>119</v>
      </c>
      <c r="G829" s="162" t="str">
        <f t="shared" si="12"/>
        <v>119
CX80-002447-11-P-KIT FRAME,AECAPC CONT
2026-05
JJFK25010901-1/4</v>
      </c>
    </row>
    <row r="830" spans="1:7">
      <c r="A830" s="39" t="s">
        <v>1247</v>
      </c>
      <c r="C830" s="96"/>
      <c r="D830" s="161" t="e">
        <f>C830 &amp; CHAR(10) &amp; C832 &amp; CHAR(10) &amp;#REF! &amp; CHAR(10) &amp; C834</f>
        <v>#REF!</v>
      </c>
      <c r="F830" s="96"/>
      <c r="G830" s="162" t="str">
        <f t="shared" si="12"/>
        <v xml:space="preserve">
119
</v>
      </c>
    </row>
    <row r="831" spans="1:7" ht="17.25">
      <c r="A831" s="39" t="s">
        <v>1247</v>
      </c>
      <c r="C831" s="97" t="s">
        <v>1926</v>
      </c>
      <c r="D831" s="161" t="e">
        <f>C831 &amp; CHAR(10) &amp; C833 &amp; CHAR(10) &amp;#REF! &amp; CHAR(10) &amp; C835</f>
        <v>#REF!</v>
      </c>
      <c r="F831" s="97" t="str">
        <f>C831</f>
        <v>CX80-002447-11-P-KIT FRAME,AECAPC CONT</v>
      </c>
      <c r="G831" s="162" t="str">
        <f t="shared" si="12"/>
        <v xml:space="preserve">CX80-002447-11-P-KIT FRAME,AECAPC CONT
JJFK25010901-1/4
</v>
      </c>
    </row>
    <row r="832" spans="1:7">
      <c r="A832" s="39" t="s">
        <v>1247</v>
      </c>
      <c r="C832" s="96"/>
      <c r="D832" s="161" t="e">
        <f>C832 &amp; CHAR(10) &amp; C834 &amp; CHAR(10) &amp;#REF! &amp; CHAR(10) &amp; C836</f>
        <v>#REF!</v>
      </c>
      <c r="F832" s="96"/>
      <c r="G832" s="162" t="str">
        <f t="shared" si="12"/>
        <v xml:space="preserve">
CX80-002447-11-P-KIT FRAME,AECAPC CONT
2026-05</v>
      </c>
    </row>
    <row r="833" spans="1:7" ht="55.5">
      <c r="A833" s="39" t="s">
        <v>1247</v>
      </c>
      <c r="C833" s="98" t="s">
        <v>2411</v>
      </c>
      <c r="D833" s="161" t="e">
        <f>C833 &amp; CHAR(10) &amp; C835 &amp; CHAR(10) &amp;#REF! &amp; CHAR(10) &amp; C837</f>
        <v>#REF!</v>
      </c>
      <c r="F833" s="98" t="str">
        <f>C833</f>
        <v>JJFK25010901-1/4</v>
      </c>
      <c r="G833" s="162" t="str">
        <f t="shared" si="12"/>
        <v>JJFK25010901-1/4
120</v>
      </c>
    </row>
    <row r="834" spans="1:7" ht="24" customHeight="1">
      <c r="A834" s="39" t="s">
        <v>1247</v>
      </c>
      <c r="D834" s="161" t="e">
        <f>C834 &amp; CHAR(10) &amp; C836 &amp; CHAR(10) &amp;#REF! &amp; CHAR(10) &amp; C838</f>
        <v>#REF!</v>
      </c>
      <c r="G834" s="162" t="str">
        <f t="shared" si="12"/>
        <v xml:space="preserve">
2026-05
JJFK25010901-1/4
</v>
      </c>
    </row>
    <row r="835" spans="1:7">
      <c r="A835" s="39" t="s">
        <v>1247</v>
      </c>
      <c r="D835" s="161" t="e">
        <f>C835 &amp; CHAR(10) &amp; C837 &amp; CHAR(10) &amp;#REF! &amp; CHAR(10) &amp; C839</f>
        <v>#REF!</v>
      </c>
      <c r="G835" s="162" t="str">
        <f t="shared" ref="G835:G898" si="13">F835 &amp; CHAR(10) &amp; F837 &amp; CHAR(10) &amp; F834 &amp; CHAR(10) &amp; F839</f>
        <v xml:space="preserve">
120
CX80-002447-11-P-KIT FRAME,AECAPC CONT</v>
      </c>
    </row>
    <row r="836" spans="1:7" ht="25.15" customHeight="1">
      <c r="A836" s="39" t="s">
        <v>1247</v>
      </c>
      <c r="C836" s="93" t="s">
        <v>2835</v>
      </c>
      <c r="D836" s="161" t="e">
        <f>C836 &amp; CHAR(10) &amp; C838 &amp; CHAR(10) &amp;#REF! &amp; CHAR(10) &amp; C840</f>
        <v>#REF!</v>
      </c>
      <c r="F836" s="93" t="str">
        <f>C836</f>
        <v>2026-05</v>
      </c>
      <c r="G836" s="162" t="str">
        <f t="shared" si="13"/>
        <v xml:space="preserve">2026-05
</v>
      </c>
    </row>
    <row r="837" spans="1:7" ht="130.9" customHeight="1">
      <c r="A837" s="39" t="s">
        <v>1247</v>
      </c>
      <c r="C837" s="94">
        <v>120</v>
      </c>
      <c r="D837" s="161" t="e">
        <f>C837 &amp; CHAR(10) &amp; C839 &amp; CHAR(10) &amp;#REF! &amp; CHAR(10) &amp; C841</f>
        <v>#REF!</v>
      </c>
      <c r="F837" s="94">
        <f>C837</f>
        <v>120</v>
      </c>
      <c r="G837" s="162" t="str">
        <f t="shared" si="13"/>
        <v>120
CX80-002447-11-P-KIT FRAME,AECAPC CONT
2026-05
JJFK25010901-2/4</v>
      </c>
    </row>
    <row r="838" spans="1:7">
      <c r="A838" s="39" t="s">
        <v>1247</v>
      </c>
      <c r="C838" s="96"/>
      <c r="D838" s="161" t="e">
        <f>C838 &amp; CHAR(10) &amp; C840 &amp; CHAR(10) &amp;#REF! &amp; CHAR(10) &amp; C842</f>
        <v>#REF!</v>
      </c>
      <c r="F838" s="96"/>
      <c r="G838" s="162" t="str">
        <f t="shared" si="13"/>
        <v xml:space="preserve">
120
2026-05</v>
      </c>
    </row>
    <row r="839" spans="1:7" ht="17.25">
      <c r="A839" s="39" t="s">
        <v>1247</v>
      </c>
      <c r="C839" s="97" t="s">
        <v>1922</v>
      </c>
      <c r="D839" s="161" t="e">
        <f>C839 &amp; CHAR(10) &amp; C841 &amp; CHAR(10) &amp;#REF! &amp; CHAR(10) &amp; C843</f>
        <v>#REF!</v>
      </c>
      <c r="F839" s="97" t="str">
        <f>C839</f>
        <v>CX80-002447-11-P-KIT FRAME,AECAPC CONT</v>
      </c>
      <c r="G839" s="162" t="str">
        <f t="shared" si="13"/>
        <v>CX80-002447-11-P-KIT FRAME,AECAPC CONT
JJFK25010901-2/4
121</v>
      </c>
    </row>
    <row r="840" spans="1:7">
      <c r="A840" s="39" t="s">
        <v>1247</v>
      </c>
      <c r="C840" s="96"/>
      <c r="D840" s="161" t="e">
        <f>C840 &amp; CHAR(10) &amp; C842 &amp; CHAR(10) &amp;#REF! &amp; CHAR(10) &amp; C844</f>
        <v>#REF!</v>
      </c>
      <c r="F840" s="96"/>
      <c r="G840" s="162" t="str">
        <f t="shared" si="13"/>
        <v xml:space="preserve">
2026-05
CX80-002447-11-P-KIT FRAME,AECAPC CONT
</v>
      </c>
    </row>
    <row r="841" spans="1:7" ht="55.5">
      <c r="A841" s="39" t="s">
        <v>1247</v>
      </c>
      <c r="C841" s="98" t="s">
        <v>2412</v>
      </c>
      <c r="D841" s="161" t="e">
        <f>C841 &amp; CHAR(10) &amp; C843 &amp; CHAR(10) &amp;#REF! &amp; CHAR(10) &amp; C845</f>
        <v>#REF!</v>
      </c>
      <c r="F841" s="98" t="str">
        <f>C841</f>
        <v>JJFK25010901-2/4</v>
      </c>
      <c r="G841" s="162" t="str">
        <f t="shared" si="13"/>
        <v>JJFK25010901-2/4
121
CX80-002447-11-P-KIT FRAME,AECAPC CONT</v>
      </c>
    </row>
    <row r="842" spans="1:7" ht="24.6" customHeight="1">
      <c r="A842" s="39" t="s">
        <v>1252</v>
      </c>
      <c r="C842" s="93" t="s">
        <v>2835</v>
      </c>
      <c r="D842" s="161" t="e">
        <f>C842 &amp; CHAR(10) &amp; C844 &amp; CHAR(10) &amp;#REF! &amp; CHAR(10) &amp; C846</f>
        <v>#REF!</v>
      </c>
      <c r="F842" s="93" t="str">
        <f>C842</f>
        <v>2026-05</v>
      </c>
      <c r="G842" s="162" t="str">
        <f t="shared" si="13"/>
        <v xml:space="preserve">2026-05
JJFK25010901-2/4
</v>
      </c>
    </row>
    <row r="843" spans="1:7" ht="130.9" customHeight="1">
      <c r="A843" s="39" t="s">
        <v>1251</v>
      </c>
      <c r="C843" s="94">
        <v>121</v>
      </c>
      <c r="D843" s="161" t="e">
        <f>C843 &amp; CHAR(10) &amp; C845 &amp; CHAR(10) &amp;#REF! &amp; CHAR(10) &amp; C847</f>
        <v>#REF!</v>
      </c>
      <c r="E843" s="95"/>
      <c r="F843" s="94">
        <f>C843</f>
        <v>121</v>
      </c>
      <c r="G843" s="162" t="str">
        <f t="shared" si="13"/>
        <v>121
CX80-002447-11-P-KIT FRAME,AECAPC CONT
2026-05
JJFK25010901-3/4</v>
      </c>
    </row>
    <row r="844" spans="1:7">
      <c r="A844" s="39" t="s">
        <v>1251</v>
      </c>
      <c r="C844" s="96"/>
      <c r="D844" s="161" t="e">
        <f>C844 &amp; CHAR(10) &amp; C846 &amp; CHAR(10) &amp;#REF! &amp; CHAR(10) &amp; C848</f>
        <v>#REF!</v>
      </c>
      <c r="F844" s="96"/>
      <c r="G844" s="162" t="str">
        <f t="shared" si="13"/>
        <v xml:space="preserve">
121
</v>
      </c>
    </row>
    <row r="845" spans="1:7" ht="17.25">
      <c r="A845" s="39" t="s">
        <v>1251</v>
      </c>
      <c r="C845" s="97" t="s">
        <v>1922</v>
      </c>
      <c r="D845" s="161" t="e">
        <f>C845 &amp; CHAR(10) &amp; C847 &amp; CHAR(10) &amp;#REF! &amp; CHAR(10) &amp; C849</f>
        <v>#REF!</v>
      </c>
      <c r="F845" s="97" t="str">
        <f>C845</f>
        <v>CX80-002447-11-P-KIT FRAME,AECAPC CONT</v>
      </c>
      <c r="G845" s="162" t="str">
        <f t="shared" si="13"/>
        <v xml:space="preserve">CX80-002447-11-P-KIT FRAME,AECAPC CONT
JJFK25010901-3/4
</v>
      </c>
    </row>
    <row r="846" spans="1:7">
      <c r="A846" s="39" t="s">
        <v>1251</v>
      </c>
      <c r="C846" s="96"/>
      <c r="D846" s="161" t="e">
        <f>C846 &amp; CHAR(10) &amp; C848 &amp; CHAR(10) &amp;#REF! &amp; CHAR(10) &amp; C850</f>
        <v>#REF!</v>
      </c>
      <c r="F846" s="96"/>
      <c r="G846" s="162" t="str">
        <f t="shared" si="13"/>
        <v xml:space="preserve">
CX80-002447-11-P-KIT FRAME,AECAPC CONT
2026-05</v>
      </c>
    </row>
    <row r="847" spans="1:7" ht="55.5">
      <c r="A847" s="39" t="s">
        <v>1251</v>
      </c>
      <c r="C847" s="98" t="s">
        <v>2413</v>
      </c>
      <c r="D847" s="161" t="e">
        <f>C847 &amp; CHAR(10) &amp; C849 &amp; CHAR(10) &amp;#REF! &amp; CHAR(10) &amp; C851</f>
        <v>#REF!</v>
      </c>
      <c r="F847" s="98" t="str">
        <f>C847</f>
        <v>JJFK25010901-3/4</v>
      </c>
      <c r="G847" s="162" t="str">
        <f t="shared" si="13"/>
        <v>JJFK25010901-3/4
122</v>
      </c>
    </row>
    <row r="848" spans="1:7" ht="24" customHeight="1">
      <c r="A848" s="39" t="s">
        <v>1251</v>
      </c>
      <c r="D848" s="161" t="e">
        <f>C848 &amp; CHAR(10) &amp; C850 &amp; CHAR(10) &amp;#REF! &amp; CHAR(10) &amp; C852</f>
        <v>#REF!</v>
      </c>
      <c r="G848" s="162" t="str">
        <f t="shared" si="13"/>
        <v xml:space="preserve">
2026-05
JJFK25010901-3/4
</v>
      </c>
    </row>
    <row r="849" spans="1:7">
      <c r="A849" s="39" t="s">
        <v>1251</v>
      </c>
      <c r="D849" s="161" t="e">
        <f>C849 &amp; CHAR(10) &amp; C851 &amp; CHAR(10) &amp;#REF! &amp; CHAR(10) &amp; C853</f>
        <v>#REF!</v>
      </c>
      <c r="G849" s="162" t="str">
        <f t="shared" si="13"/>
        <v xml:space="preserve">
122
CX80-002447-11-P-KIT FRAME,AECAPC CONT</v>
      </c>
    </row>
    <row r="850" spans="1:7" ht="25.15" customHeight="1">
      <c r="A850" s="39" t="s">
        <v>1251</v>
      </c>
      <c r="C850" s="93" t="s">
        <v>2835</v>
      </c>
      <c r="D850" s="161" t="e">
        <f>C850 &amp; CHAR(10) &amp; C852 &amp; CHAR(10) &amp;#REF! &amp; CHAR(10) &amp; C854</f>
        <v>#REF!</v>
      </c>
      <c r="F850" s="93" t="str">
        <f>C850</f>
        <v>2026-05</v>
      </c>
      <c r="G850" s="162" t="str">
        <f t="shared" si="13"/>
        <v xml:space="preserve">2026-05
</v>
      </c>
    </row>
    <row r="851" spans="1:7" ht="130.9" customHeight="1">
      <c r="A851" s="39" t="s">
        <v>1251</v>
      </c>
      <c r="C851" s="94">
        <v>122</v>
      </c>
      <c r="D851" s="161" t="e">
        <f>C851 &amp; CHAR(10) &amp; C853 &amp; CHAR(10) &amp;#REF! &amp; CHAR(10) &amp; C855</f>
        <v>#REF!</v>
      </c>
      <c r="F851" s="94">
        <f>C851</f>
        <v>122</v>
      </c>
      <c r="G851" s="162" t="str">
        <f t="shared" si="13"/>
        <v>122
CX80-002447-11-P-KIT FRAME,AECAPC CONT
2026-05
JJFK25010901-4/4</v>
      </c>
    </row>
    <row r="852" spans="1:7">
      <c r="A852" s="39" t="s">
        <v>1251</v>
      </c>
      <c r="C852" s="96"/>
      <c r="D852" s="161" t="e">
        <f>C852 &amp; CHAR(10) &amp; C854 &amp; CHAR(10) &amp;#REF! &amp; CHAR(10) &amp; C856</f>
        <v>#REF!</v>
      </c>
      <c r="F852" s="96"/>
      <c r="G852" s="162" t="str">
        <f t="shared" si="13"/>
        <v xml:space="preserve">
122
2026-05</v>
      </c>
    </row>
    <row r="853" spans="1:7" ht="17.25">
      <c r="A853" s="39" t="s">
        <v>1251</v>
      </c>
      <c r="C853" s="97" t="s">
        <v>1922</v>
      </c>
      <c r="D853" s="161" t="e">
        <f>C853 &amp; CHAR(10) &amp; C855 &amp; CHAR(10) &amp;#REF! &amp; CHAR(10) &amp; C857</f>
        <v>#REF!</v>
      </c>
      <c r="F853" s="97" t="str">
        <f>C853</f>
        <v>CX80-002447-11-P-KIT FRAME,AECAPC CONT</v>
      </c>
      <c r="G853" s="162" t="str">
        <f t="shared" si="13"/>
        <v>CX80-002447-11-P-KIT FRAME,AECAPC CONT
JJFK25010901-4/4
123</v>
      </c>
    </row>
    <row r="854" spans="1:7">
      <c r="A854" s="39" t="s">
        <v>1251</v>
      </c>
      <c r="C854" s="96"/>
      <c r="D854" s="161" t="e">
        <f>C854 &amp; CHAR(10) &amp; C856 &amp; CHAR(10) &amp;#REF! &amp; CHAR(10) &amp; C858</f>
        <v>#REF!</v>
      </c>
      <c r="F854" s="96"/>
      <c r="G854" s="162" t="str">
        <f t="shared" si="13"/>
        <v xml:space="preserve">
2026-05
CX80-002447-11-P-KIT FRAME,AECAPC CONT
</v>
      </c>
    </row>
    <row r="855" spans="1:7" ht="55.5">
      <c r="A855" s="39" t="s">
        <v>1251</v>
      </c>
      <c r="C855" s="98" t="s">
        <v>2414</v>
      </c>
      <c r="D855" s="161" t="e">
        <f>C855 &amp; CHAR(10) &amp; C857 &amp; CHAR(10) &amp;#REF! &amp; CHAR(10) &amp; C859</f>
        <v>#REF!</v>
      </c>
      <c r="F855" s="98" t="str">
        <f>C855</f>
        <v>JJFK25010901-4/4</v>
      </c>
      <c r="G855" s="162" t="str">
        <f t="shared" si="13"/>
        <v>JJFK25010901-4/4
123
CX80-002447-11-P-KIT FRAME,AECAPC CONT</v>
      </c>
    </row>
    <row r="856" spans="1:7" ht="24.6" customHeight="1">
      <c r="A856" s="39" t="s">
        <v>1258</v>
      </c>
      <c r="C856" s="93" t="s">
        <v>2835</v>
      </c>
      <c r="D856" s="161" t="e">
        <f>C856 &amp; CHAR(10) &amp; C858 &amp; CHAR(10) &amp;#REF! &amp; CHAR(10) &amp; C860</f>
        <v>#REF!</v>
      </c>
      <c r="F856" s="93" t="str">
        <f>C856</f>
        <v>2026-05</v>
      </c>
      <c r="G856" s="162" t="str">
        <f t="shared" si="13"/>
        <v xml:space="preserve">2026-05
JJFK25010901-4/4
</v>
      </c>
    </row>
    <row r="857" spans="1:7" ht="130.9" customHeight="1">
      <c r="A857" s="39" t="s">
        <v>1257</v>
      </c>
      <c r="C857" s="94">
        <v>123</v>
      </c>
      <c r="D857" s="161" t="e">
        <f>C857 &amp; CHAR(10) &amp; C859 &amp; CHAR(10) &amp;#REF! &amp; CHAR(10) &amp; C861</f>
        <v>#REF!</v>
      </c>
      <c r="E857" s="95"/>
      <c r="F857" s="94">
        <f>C857</f>
        <v>123</v>
      </c>
      <c r="G857" s="162" t="str">
        <f t="shared" si="13"/>
        <v>123
CX80-002447-11-P-KIT FRAME,AECAPC CONT
2026-05
JJFK25010902</v>
      </c>
    </row>
    <row r="858" spans="1:7">
      <c r="A858" s="39" t="s">
        <v>1257</v>
      </c>
      <c r="C858" s="96"/>
      <c r="D858" s="161" t="e">
        <f>C858 &amp; CHAR(10) &amp; C860 &amp; CHAR(10) &amp;#REF! &amp; CHAR(10) &amp; C862</f>
        <v>#REF!</v>
      </c>
      <c r="F858" s="96"/>
      <c r="G858" s="162" t="str">
        <f t="shared" si="13"/>
        <v xml:space="preserve">
123
</v>
      </c>
    </row>
    <row r="859" spans="1:7" ht="17.25">
      <c r="A859" s="39" t="s">
        <v>1257</v>
      </c>
      <c r="C859" s="97" t="s">
        <v>1922</v>
      </c>
      <c r="D859" s="161" t="e">
        <f>C859 &amp; CHAR(10) &amp; C861 &amp; CHAR(10) &amp;#REF! &amp; CHAR(10) &amp; C863</f>
        <v>#REF!</v>
      </c>
      <c r="F859" s="97" t="str">
        <f>C859</f>
        <v>CX80-002447-11-P-KIT FRAME,AECAPC CONT</v>
      </c>
      <c r="G859" s="162" t="str">
        <f t="shared" si="13"/>
        <v xml:space="preserve">CX80-002447-11-P-KIT FRAME,AECAPC CONT
JJFK25010902
</v>
      </c>
    </row>
    <row r="860" spans="1:7">
      <c r="A860" s="39" t="s">
        <v>1257</v>
      </c>
      <c r="C860" s="96"/>
      <c r="D860" s="161" t="e">
        <f>C860 &amp; CHAR(10) &amp; C862 &amp; CHAR(10) &amp;#REF! &amp; CHAR(10) &amp; C864</f>
        <v>#REF!</v>
      </c>
      <c r="F860" s="96"/>
      <c r="G860" s="162" t="str">
        <f t="shared" si="13"/>
        <v xml:space="preserve">
CX80-002447-11-P-KIT FRAME,AECAPC CONT
2026-05</v>
      </c>
    </row>
    <row r="861" spans="1:7" ht="55.5">
      <c r="A861" s="39" t="s">
        <v>1257</v>
      </c>
      <c r="C861" s="98" t="s">
        <v>2415</v>
      </c>
      <c r="D861" s="161" t="e">
        <f>C861 &amp; CHAR(10) &amp; C863 &amp; CHAR(10) &amp;#REF! &amp; CHAR(10) &amp; C865</f>
        <v>#REF!</v>
      </c>
      <c r="F861" s="98" t="str">
        <f>C861</f>
        <v>JJFK25010902</v>
      </c>
      <c r="G861" s="162" t="str">
        <f t="shared" si="13"/>
        <v>JJFK25010902
124</v>
      </c>
    </row>
    <row r="862" spans="1:7" ht="24" customHeight="1">
      <c r="A862" s="39" t="s">
        <v>1257</v>
      </c>
      <c r="D862" s="161" t="e">
        <f>C862 &amp; CHAR(10) &amp; C864 &amp; CHAR(10) &amp;#REF! &amp; CHAR(10) &amp; C866</f>
        <v>#REF!</v>
      </c>
      <c r="G862" s="162" t="str">
        <f t="shared" si="13"/>
        <v xml:space="preserve">
2026-05
JJFK25010902
</v>
      </c>
    </row>
    <row r="863" spans="1:7">
      <c r="A863" s="39" t="s">
        <v>1257</v>
      </c>
      <c r="D863" s="161" t="e">
        <f>C863 &amp; CHAR(10) &amp; C865 &amp; CHAR(10) &amp;#REF! &amp; CHAR(10) &amp; C867</f>
        <v>#REF!</v>
      </c>
      <c r="G863" s="162" t="str">
        <f t="shared" si="13"/>
        <v xml:space="preserve">
124
CX80-002500-11-P-KIT FRAME,AEC APC BASE</v>
      </c>
    </row>
    <row r="864" spans="1:7" ht="25.15" customHeight="1">
      <c r="A864" s="39" t="s">
        <v>1257</v>
      </c>
      <c r="C864" s="93" t="s">
        <v>2835</v>
      </c>
      <c r="D864" s="161" t="e">
        <f>C864 &amp; CHAR(10) &amp; C866 &amp; CHAR(10) &amp;#REF! &amp; CHAR(10) &amp; C868</f>
        <v>#REF!</v>
      </c>
      <c r="F864" s="93" t="str">
        <f>C864</f>
        <v>2026-05</v>
      </c>
      <c r="G864" s="162" t="str">
        <f t="shared" si="13"/>
        <v xml:space="preserve">2026-05
</v>
      </c>
    </row>
    <row r="865" spans="1:7" ht="130.9" customHeight="1">
      <c r="A865" s="39" t="s">
        <v>1257</v>
      </c>
      <c r="C865" s="94">
        <v>124</v>
      </c>
      <c r="D865" s="161" t="e">
        <f>C865 &amp; CHAR(10) &amp; C867 &amp; CHAR(10) &amp;#REF! &amp; CHAR(10) &amp; C869</f>
        <v>#REF!</v>
      </c>
      <c r="F865" s="94">
        <f>C865</f>
        <v>124</v>
      </c>
      <c r="G865" s="162" t="str">
        <f t="shared" si="13"/>
        <v>124
CX80-002500-11-P-KIT FRAME,AEC APC BASE
2026-05
JJFK25010964-1/7</v>
      </c>
    </row>
    <row r="866" spans="1:7">
      <c r="A866" s="39" t="s">
        <v>1257</v>
      </c>
      <c r="C866" s="96"/>
      <c r="D866" s="161" t="e">
        <f>C866 &amp; CHAR(10) &amp; C868 &amp; CHAR(10) &amp;#REF! &amp; CHAR(10) &amp; C870</f>
        <v>#REF!</v>
      </c>
      <c r="F866" s="96"/>
      <c r="G866" s="162" t="str">
        <f t="shared" si="13"/>
        <v xml:space="preserve">
124
2026-05</v>
      </c>
    </row>
    <row r="867" spans="1:7" ht="17.25">
      <c r="A867" s="39" t="s">
        <v>1257</v>
      </c>
      <c r="C867" s="97" t="s">
        <v>1913</v>
      </c>
      <c r="D867" s="161" t="e">
        <f>C867 &amp; CHAR(10) &amp; C869 &amp; CHAR(10) &amp;#REF! &amp; CHAR(10) &amp; C871</f>
        <v>#REF!</v>
      </c>
      <c r="F867" s="97" t="str">
        <f>C867</f>
        <v>CX80-002500-11-P-KIT FRAME,AEC APC BASE</v>
      </c>
      <c r="G867" s="162" t="str">
        <f t="shared" si="13"/>
        <v>CX80-002500-11-P-KIT FRAME,AEC APC BASE
JJFK25010964-1/7
125</v>
      </c>
    </row>
    <row r="868" spans="1:7">
      <c r="A868" s="39" t="s">
        <v>1257</v>
      </c>
      <c r="C868" s="96"/>
      <c r="D868" s="161" t="e">
        <f>C868 &amp; CHAR(10) &amp; C870 &amp; CHAR(10) &amp;#REF! &amp; CHAR(10) &amp; C872</f>
        <v>#REF!</v>
      </c>
      <c r="F868" s="96"/>
      <c r="G868" s="162" t="str">
        <f t="shared" si="13"/>
        <v xml:space="preserve">
2026-05
CX80-002500-11-P-KIT FRAME,AEC APC BASE
</v>
      </c>
    </row>
    <row r="869" spans="1:7" ht="55.5">
      <c r="A869" s="39" t="s">
        <v>1257</v>
      </c>
      <c r="C869" s="98" t="s">
        <v>2444</v>
      </c>
      <c r="D869" s="161" t="e">
        <f>C869 &amp; CHAR(10) &amp; C871 &amp; CHAR(10) &amp;#REF! &amp; CHAR(10) &amp; C873</f>
        <v>#REF!</v>
      </c>
      <c r="F869" s="98" t="str">
        <f>C869</f>
        <v>JJFK25010964-1/7</v>
      </c>
      <c r="G869" s="162" t="str">
        <f t="shared" si="13"/>
        <v>JJFK25010964-1/7
125
CX80-002500-11-P-KIT FRAME,AEC APC BASE</v>
      </c>
    </row>
    <row r="870" spans="1:7" ht="24.6" customHeight="1">
      <c r="A870" s="39" t="s">
        <v>1262</v>
      </c>
      <c r="C870" s="93" t="s">
        <v>2835</v>
      </c>
      <c r="D870" s="161" t="e">
        <f>C870 &amp; CHAR(10) &amp; C872 &amp; CHAR(10) &amp;#REF! &amp; CHAR(10) &amp; C874</f>
        <v>#REF!</v>
      </c>
      <c r="F870" s="93" t="str">
        <f>C870</f>
        <v>2026-05</v>
      </c>
      <c r="G870" s="162" t="str">
        <f t="shared" si="13"/>
        <v xml:space="preserve">2026-05
JJFK25010964-1/7
</v>
      </c>
    </row>
    <row r="871" spans="1:7" ht="130.9" customHeight="1">
      <c r="A871" s="39" t="s">
        <v>1261</v>
      </c>
      <c r="C871" s="94">
        <v>125</v>
      </c>
      <c r="D871" s="161" t="e">
        <f>C871 &amp; CHAR(10) &amp; C873 &amp; CHAR(10) &amp;#REF! &amp; CHAR(10) &amp; C875</f>
        <v>#REF!</v>
      </c>
      <c r="E871" s="95"/>
      <c r="F871" s="94">
        <f>C871</f>
        <v>125</v>
      </c>
      <c r="G871" s="162" t="str">
        <f t="shared" si="13"/>
        <v>125
CX80-002500-11-P-KIT FRAME,AEC APC BASE
2026-05
JJFK25010964-2/7</v>
      </c>
    </row>
    <row r="872" spans="1:7">
      <c r="A872" s="39" t="s">
        <v>1261</v>
      </c>
      <c r="C872" s="96"/>
      <c r="D872" s="161" t="e">
        <f>C872 &amp; CHAR(10) &amp; C874 &amp; CHAR(10) &amp;#REF! &amp; CHAR(10) &amp; C876</f>
        <v>#REF!</v>
      </c>
      <c r="F872" s="96"/>
      <c r="G872" s="162" t="str">
        <f t="shared" si="13"/>
        <v xml:space="preserve">
125
</v>
      </c>
    </row>
    <row r="873" spans="1:7" ht="17.25">
      <c r="A873" s="39" t="s">
        <v>1261</v>
      </c>
      <c r="C873" s="97" t="s">
        <v>1913</v>
      </c>
      <c r="D873" s="161" t="e">
        <f>C873 &amp; CHAR(10) &amp; C875 &amp; CHAR(10) &amp;#REF! &amp; CHAR(10) &amp; C877</f>
        <v>#REF!</v>
      </c>
      <c r="F873" s="97" t="str">
        <f>C873</f>
        <v>CX80-002500-11-P-KIT FRAME,AEC APC BASE</v>
      </c>
      <c r="G873" s="162" t="str">
        <f t="shared" si="13"/>
        <v xml:space="preserve">CX80-002500-11-P-KIT FRAME,AEC APC BASE
JJFK25010964-2/7
</v>
      </c>
    </row>
    <row r="874" spans="1:7">
      <c r="A874" s="39" t="s">
        <v>1261</v>
      </c>
      <c r="C874" s="96"/>
      <c r="D874" s="161" t="e">
        <f>C874 &amp; CHAR(10) &amp; C876 &amp; CHAR(10) &amp;#REF! &amp; CHAR(10) &amp; C878</f>
        <v>#REF!</v>
      </c>
      <c r="F874" s="96"/>
      <c r="G874" s="162" t="str">
        <f t="shared" si="13"/>
        <v xml:space="preserve">
CX80-002500-11-P-KIT FRAME,AEC APC BASE
2026-05</v>
      </c>
    </row>
    <row r="875" spans="1:7" ht="55.5">
      <c r="A875" s="39" t="s">
        <v>1261</v>
      </c>
      <c r="C875" s="98" t="s">
        <v>2445</v>
      </c>
      <c r="D875" s="161" t="e">
        <f>C875 &amp; CHAR(10) &amp; C877 &amp; CHAR(10) &amp;#REF! &amp; CHAR(10) &amp; C879</f>
        <v>#REF!</v>
      </c>
      <c r="F875" s="98" t="str">
        <f>C875</f>
        <v>JJFK25010964-2/7</v>
      </c>
      <c r="G875" s="162" t="str">
        <f t="shared" si="13"/>
        <v>JJFK25010964-2/7
126</v>
      </c>
    </row>
    <row r="876" spans="1:7" ht="24" customHeight="1">
      <c r="A876" s="39" t="s">
        <v>1261</v>
      </c>
      <c r="D876" s="161" t="e">
        <f>C876 &amp; CHAR(10) &amp; C878 &amp; CHAR(10) &amp;#REF! &amp; CHAR(10) &amp; C880</f>
        <v>#REF!</v>
      </c>
      <c r="G876" s="162" t="str">
        <f t="shared" si="13"/>
        <v xml:space="preserve">
2026-05
JJFK25010964-2/7
</v>
      </c>
    </row>
    <row r="877" spans="1:7">
      <c r="A877" s="39" t="s">
        <v>1261</v>
      </c>
      <c r="D877" s="161" t="e">
        <f>C877 &amp; CHAR(10) &amp; C879 &amp; CHAR(10) &amp;#REF! &amp; CHAR(10) &amp; C881</f>
        <v>#REF!</v>
      </c>
      <c r="G877" s="162" t="str">
        <f t="shared" si="13"/>
        <v xml:space="preserve">
126
CX80-002500-11-P-KIT FRAME,AEC APC BASE</v>
      </c>
    </row>
    <row r="878" spans="1:7" ht="25.15" customHeight="1">
      <c r="A878" s="39" t="s">
        <v>1261</v>
      </c>
      <c r="C878" s="93" t="s">
        <v>2835</v>
      </c>
      <c r="D878" s="161" t="e">
        <f>C878 &amp; CHAR(10) &amp; C880 &amp; CHAR(10) &amp;#REF! &amp; CHAR(10) &amp; C882</f>
        <v>#REF!</v>
      </c>
      <c r="F878" s="93" t="str">
        <f>C878</f>
        <v>2026-05</v>
      </c>
      <c r="G878" s="162" t="str">
        <f t="shared" si="13"/>
        <v xml:space="preserve">2026-05
</v>
      </c>
    </row>
    <row r="879" spans="1:7" ht="130.9" customHeight="1">
      <c r="A879" s="39" t="s">
        <v>1261</v>
      </c>
      <c r="C879" s="94">
        <v>126</v>
      </c>
      <c r="D879" s="161" t="e">
        <f>C879 &amp; CHAR(10) &amp; C881 &amp; CHAR(10) &amp;#REF! &amp; CHAR(10) &amp; C883</f>
        <v>#REF!</v>
      </c>
      <c r="F879" s="94">
        <f>C879</f>
        <v>126</v>
      </c>
      <c r="G879" s="162" t="str">
        <f t="shared" si="13"/>
        <v>126
CX80-002500-11-P-KIT FRAME,AEC APC BASE
2026-05
JJFK25010964-3/7</v>
      </c>
    </row>
    <row r="880" spans="1:7">
      <c r="A880" s="39" t="s">
        <v>1261</v>
      </c>
      <c r="C880" s="96"/>
      <c r="D880" s="161" t="e">
        <f>C880 &amp; CHAR(10) &amp; C882 &amp; CHAR(10) &amp;#REF! &amp; CHAR(10) &amp; C884</f>
        <v>#REF!</v>
      </c>
      <c r="F880" s="96"/>
      <c r="G880" s="162" t="str">
        <f t="shared" si="13"/>
        <v xml:space="preserve">
126
2026-05</v>
      </c>
    </row>
    <row r="881" spans="1:7" ht="17.25">
      <c r="A881" s="39" t="s">
        <v>1261</v>
      </c>
      <c r="C881" s="97" t="s">
        <v>1913</v>
      </c>
      <c r="D881" s="161" t="e">
        <f>C881 &amp; CHAR(10) &amp; C883 &amp; CHAR(10) &amp;#REF! &amp; CHAR(10) &amp; C885</f>
        <v>#REF!</v>
      </c>
      <c r="F881" s="97" t="str">
        <f>C881</f>
        <v>CX80-002500-11-P-KIT FRAME,AEC APC BASE</v>
      </c>
      <c r="G881" s="162" t="str">
        <f t="shared" si="13"/>
        <v>CX80-002500-11-P-KIT FRAME,AEC APC BASE
JJFK25010964-3/7
127</v>
      </c>
    </row>
    <row r="882" spans="1:7">
      <c r="A882" s="39" t="s">
        <v>1261</v>
      </c>
      <c r="C882" s="96"/>
      <c r="D882" s="161" t="e">
        <f>C882 &amp; CHAR(10) &amp; C884 &amp; CHAR(10) &amp;#REF! &amp; CHAR(10) &amp; C886</f>
        <v>#REF!</v>
      </c>
      <c r="F882" s="96"/>
      <c r="G882" s="162" t="str">
        <f t="shared" si="13"/>
        <v xml:space="preserve">
2026-05
CX80-002500-11-P-KIT FRAME,AEC APC BASE
</v>
      </c>
    </row>
    <row r="883" spans="1:7" ht="55.5">
      <c r="A883" s="39" t="s">
        <v>1261</v>
      </c>
      <c r="C883" s="98" t="s">
        <v>2446</v>
      </c>
      <c r="D883" s="161" t="e">
        <f>C883 &amp; CHAR(10) &amp; C885 &amp; CHAR(10) &amp;#REF! &amp; CHAR(10) &amp; C887</f>
        <v>#REF!</v>
      </c>
      <c r="F883" s="98" t="str">
        <f>C883</f>
        <v>JJFK25010964-3/7</v>
      </c>
      <c r="G883" s="162" t="str">
        <f t="shared" si="13"/>
        <v>JJFK25010964-3/7
127
CX80-002500-11-P-KIT FRAME,AEC APC BASE</v>
      </c>
    </row>
    <row r="884" spans="1:7" ht="24.6" customHeight="1">
      <c r="A884" s="39" t="s">
        <v>1266</v>
      </c>
      <c r="C884" s="93" t="s">
        <v>2835</v>
      </c>
      <c r="D884" s="161" t="e">
        <f>C884 &amp; CHAR(10) &amp; C886 &amp; CHAR(10) &amp;#REF! &amp; CHAR(10) &amp; C888</f>
        <v>#REF!</v>
      </c>
      <c r="F884" s="93" t="str">
        <f>C884</f>
        <v>2026-05</v>
      </c>
      <c r="G884" s="162" t="str">
        <f t="shared" si="13"/>
        <v xml:space="preserve">2026-05
JJFK25010964-3/7
</v>
      </c>
    </row>
    <row r="885" spans="1:7" ht="130.9" customHeight="1">
      <c r="A885" s="39" t="s">
        <v>1266</v>
      </c>
      <c r="C885" s="94">
        <v>127</v>
      </c>
      <c r="D885" s="161" t="e">
        <f>C885 &amp; CHAR(10) &amp; C887 &amp; CHAR(10) &amp;#REF! &amp; CHAR(10) &amp; C889</f>
        <v>#REF!</v>
      </c>
      <c r="E885" s="95"/>
      <c r="F885" s="94">
        <f>C885</f>
        <v>127</v>
      </c>
      <c r="G885" s="162" t="str">
        <f t="shared" si="13"/>
        <v>127
CX80-002500-11-P-KIT FRAME,AEC APC BASE
2026-05
JJFK25010964-4/7</v>
      </c>
    </row>
    <row r="886" spans="1:7">
      <c r="A886" s="39" t="s">
        <v>1266</v>
      </c>
      <c r="C886" s="96"/>
      <c r="D886" s="161" t="e">
        <f>C886 &amp; CHAR(10) &amp; C888 &amp; CHAR(10) &amp;#REF! &amp; CHAR(10) &amp; C890</f>
        <v>#REF!</v>
      </c>
      <c r="F886" s="96"/>
      <c r="G886" s="162" t="str">
        <f t="shared" si="13"/>
        <v xml:space="preserve">
127
</v>
      </c>
    </row>
    <row r="887" spans="1:7" ht="17.25">
      <c r="A887" s="39" t="s">
        <v>1266</v>
      </c>
      <c r="C887" s="97" t="s">
        <v>1913</v>
      </c>
      <c r="D887" s="161" t="e">
        <f>C887 &amp; CHAR(10) &amp; C889 &amp; CHAR(10) &amp;#REF! &amp; CHAR(10) &amp; C891</f>
        <v>#REF!</v>
      </c>
      <c r="F887" s="97" t="str">
        <f>C887</f>
        <v>CX80-002500-11-P-KIT FRAME,AEC APC BASE</v>
      </c>
      <c r="G887" s="162" t="str">
        <f t="shared" si="13"/>
        <v xml:space="preserve">CX80-002500-11-P-KIT FRAME,AEC APC BASE
JJFK25010964-4/7
</v>
      </c>
    </row>
    <row r="888" spans="1:7">
      <c r="A888" s="39" t="s">
        <v>1266</v>
      </c>
      <c r="C888" s="96"/>
      <c r="D888" s="161" t="e">
        <f>C888 &amp; CHAR(10) &amp; C890 &amp; CHAR(10) &amp;#REF! &amp; CHAR(10) &amp; C892</f>
        <v>#REF!</v>
      </c>
      <c r="F888" s="96"/>
      <c r="G888" s="162" t="str">
        <f t="shared" si="13"/>
        <v xml:space="preserve">
CX80-002500-11-P-KIT FRAME,AEC APC BASE
2026-05</v>
      </c>
    </row>
    <row r="889" spans="1:7" ht="55.5">
      <c r="A889" s="39" t="s">
        <v>1266</v>
      </c>
      <c r="C889" s="98" t="s">
        <v>2447</v>
      </c>
      <c r="D889" s="161" t="e">
        <f>C889 &amp; CHAR(10) &amp; C891 &amp; CHAR(10) &amp;#REF! &amp; CHAR(10) &amp; C893</f>
        <v>#REF!</v>
      </c>
      <c r="F889" s="98" t="str">
        <f>C889</f>
        <v>JJFK25010964-4/7</v>
      </c>
      <c r="G889" s="162" t="str">
        <f t="shared" si="13"/>
        <v>JJFK25010964-4/7
128</v>
      </c>
    </row>
    <row r="890" spans="1:7" ht="24" customHeight="1">
      <c r="A890" s="39" t="s">
        <v>1266</v>
      </c>
      <c r="D890" s="161" t="e">
        <f>C890 &amp; CHAR(10) &amp; C892 &amp; CHAR(10) &amp;#REF! &amp; CHAR(10) &amp; C894</f>
        <v>#REF!</v>
      </c>
      <c r="G890" s="162" t="str">
        <f t="shared" si="13"/>
        <v xml:space="preserve">
2026-05
JJFK25010964-4/7
</v>
      </c>
    </row>
    <row r="891" spans="1:7">
      <c r="A891" s="39" t="s">
        <v>1266</v>
      </c>
      <c r="D891" s="161" t="e">
        <f>C891 &amp; CHAR(10) &amp; C893 &amp; CHAR(10) &amp;#REF! &amp; CHAR(10) &amp; C895</f>
        <v>#REF!</v>
      </c>
      <c r="G891" s="162" t="str">
        <f t="shared" si="13"/>
        <v xml:space="preserve">
128
CX80-002500-11-P-KIT FRAME,AEC APC BASE</v>
      </c>
    </row>
    <row r="892" spans="1:7" ht="25.15" customHeight="1">
      <c r="A892" s="39" t="s">
        <v>1266</v>
      </c>
      <c r="C892" s="93" t="s">
        <v>2835</v>
      </c>
      <c r="D892" s="161" t="e">
        <f>C892 &amp; CHAR(10) &amp; C894 &amp; CHAR(10) &amp;#REF! &amp; CHAR(10) &amp; C896</f>
        <v>#REF!</v>
      </c>
      <c r="F892" s="93" t="str">
        <f>C892</f>
        <v>2026-05</v>
      </c>
      <c r="G892" s="162" t="str">
        <f t="shared" si="13"/>
        <v xml:space="preserve">2026-05
</v>
      </c>
    </row>
    <row r="893" spans="1:7" ht="130.9" customHeight="1">
      <c r="A893" s="39" t="s">
        <v>1266</v>
      </c>
      <c r="C893" s="94">
        <v>128</v>
      </c>
      <c r="D893" s="161" t="e">
        <f>C893 &amp; CHAR(10) &amp; C895 &amp; CHAR(10) &amp;#REF! &amp; CHAR(10) &amp; C897</f>
        <v>#REF!</v>
      </c>
      <c r="F893" s="94">
        <f>C893</f>
        <v>128</v>
      </c>
      <c r="G893" s="162" t="str">
        <f t="shared" si="13"/>
        <v>128
CX80-002500-11-P-KIT FRAME,AEC APC BASE
2026-05
JJFK25010964-5/7</v>
      </c>
    </row>
    <row r="894" spans="1:7">
      <c r="A894" s="39" t="s">
        <v>1266</v>
      </c>
      <c r="C894" s="96"/>
      <c r="D894" s="161" t="e">
        <f>C894 &amp; CHAR(10) &amp; C896 &amp; CHAR(10) &amp;#REF! &amp; CHAR(10) &amp; C898</f>
        <v>#REF!</v>
      </c>
      <c r="F894" s="96"/>
      <c r="G894" s="162" t="str">
        <f t="shared" si="13"/>
        <v xml:space="preserve">
128
2026-05</v>
      </c>
    </row>
    <row r="895" spans="1:7" ht="17.25">
      <c r="A895" s="39" t="s">
        <v>1266</v>
      </c>
      <c r="C895" s="97" t="s">
        <v>1913</v>
      </c>
      <c r="D895" s="161" t="e">
        <f>C895 &amp; CHAR(10) &amp; C897 &amp; CHAR(10) &amp;#REF! &amp; CHAR(10) &amp; C899</f>
        <v>#REF!</v>
      </c>
      <c r="F895" s="97" t="str">
        <f>C895</f>
        <v>CX80-002500-11-P-KIT FRAME,AEC APC BASE</v>
      </c>
      <c r="G895" s="162" t="str">
        <f t="shared" si="13"/>
        <v>CX80-002500-11-P-KIT FRAME,AEC APC BASE
JJFK25010964-5/7
129</v>
      </c>
    </row>
    <row r="896" spans="1:7">
      <c r="A896" s="39" t="s">
        <v>1266</v>
      </c>
      <c r="C896" s="96"/>
      <c r="D896" s="161" t="e">
        <f>C896 &amp; CHAR(10) &amp; C898 &amp; CHAR(10) &amp;#REF! &amp; CHAR(10) &amp; C900</f>
        <v>#REF!</v>
      </c>
      <c r="F896" s="96"/>
      <c r="G896" s="162" t="str">
        <f t="shared" si="13"/>
        <v xml:space="preserve">
2026-05
CX80-002500-11-P-KIT FRAME,AEC APC BASE
</v>
      </c>
    </row>
    <row r="897" spans="1:7" ht="55.5">
      <c r="A897" s="39" t="s">
        <v>1266</v>
      </c>
      <c r="C897" s="98" t="s">
        <v>2448</v>
      </c>
      <c r="D897" s="161" t="e">
        <f>C897 &amp; CHAR(10) &amp; C899 &amp; CHAR(10) &amp;#REF! &amp; CHAR(10) &amp; C901</f>
        <v>#REF!</v>
      </c>
      <c r="F897" s="98" t="str">
        <f>C897</f>
        <v>JJFK25010964-5/7</v>
      </c>
      <c r="G897" s="162" t="str">
        <f t="shared" si="13"/>
        <v>JJFK25010964-5/7
129
CX80-002500-11-P-KIT FRAME,AEC APC BASE</v>
      </c>
    </row>
    <row r="898" spans="1:7" ht="24.6" customHeight="1">
      <c r="A898" s="39" t="s">
        <v>1269</v>
      </c>
      <c r="C898" s="93" t="s">
        <v>2835</v>
      </c>
      <c r="D898" s="161" t="e">
        <f>C898 &amp; CHAR(10) &amp; C900 &amp; CHAR(10) &amp;#REF! &amp; CHAR(10) &amp; C902</f>
        <v>#REF!</v>
      </c>
      <c r="F898" s="93" t="str">
        <f>C898</f>
        <v>2026-05</v>
      </c>
      <c r="G898" s="162" t="str">
        <f t="shared" si="13"/>
        <v xml:space="preserve">2026-05
JJFK25010964-5/7
</v>
      </c>
    </row>
    <row r="899" spans="1:7" ht="130.9" customHeight="1">
      <c r="A899" s="39" t="s">
        <v>1269</v>
      </c>
      <c r="C899" s="94">
        <v>129</v>
      </c>
      <c r="D899" s="161" t="e">
        <f>C899 &amp; CHAR(10) &amp; C901 &amp; CHAR(10) &amp;#REF! &amp; CHAR(10) &amp; C903</f>
        <v>#REF!</v>
      </c>
      <c r="E899" s="95"/>
      <c r="F899" s="94">
        <f>C899</f>
        <v>129</v>
      </c>
      <c r="G899" s="162" t="str">
        <f t="shared" ref="G899:G962" si="14">F899 &amp; CHAR(10) &amp; F901 &amp; CHAR(10) &amp; F898 &amp; CHAR(10) &amp; F903</f>
        <v>129
CX80-002500-11-P-KIT FRAME,AEC APC BASE
2026-05
JJFK25010964-6/7</v>
      </c>
    </row>
    <row r="900" spans="1:7">
      <c r="A900" s="39" t="s">
        <v>1269</v>
      </c>
      <c r="C900" s="96"/>
      <c r="D900" s="161" t="e">
        <f>C900 &amp; CHAR(10) &amp; C902 &amp; CHAR(10) &amp;#REF! &amp; CHAR(10) &amp; C904</f>
        <v>#REF!</v>
      </c>
      <c r="F900" s="96"/>
      <c r="G900" s="162" t="str">
        <f t="shared" si="14"/>
        <v xml:space="preserve">
129
</v>
      </c>
    </row>
    <row r="901" spans="1:7" ht="17.25">
      <c r="A901" s="39" t="s">
        <v>1269</v>
      </c>
      <c r="C901" s="97" t="s">
        <v>1913</v>
      </c>
      <c r="D901" s="161" t="e">
        <f>C901 &amp; CHAR(10) &amp; C903 &amp; CHAR(10) &amp;#REF! &amp; CHAR(10) &amp; C905</f>
        <v>#REF!</v>
      </c>
      <c r="F901" s="97" t="str">
        <f>C901</f>
        <v>CX80-002500-11-P-KIT FRAME,AEC APC BASE</v>
      </c>
      <c r="G901" s="162" t="str">
        <f t="shared" si="14"/>
        <v xml:space="preserve">CX80-002500-11-P-KIT FRAME,AEC APC BASE
JJFK25010964-6/7
</v>
      </c>
    </row>
    <row r="902" spans="1:7">
      <c r="A902" s="39" t="s">
        <v>1269</v>
      </c>
      <c r="C902" s="96"/>
      <c r="D902" s="161" t="e">
        <f>C902 &amp; CHAR(10) &amp; C904 &amp; CHAR(10) &amp;#REF! &amp; CHAR(10) &amp; C906</f>
        <v>#REF!</v>
      </c>
      <c r="F902" s="96"/>
      <c r="G902" s="162" t="str">
        <f t="shared" si="14"/>
        <v xml:space="preserve">
CX80-002500-11-P-KIT FRAME,AEC APC BASE
2026-05</v>
      </c>
    </row>
    <row r="903" spans="1:7" ht="55.5">
      <c r="A903" s="39" t="s">
        <v>1269</v>
      </c>
      <c r="C903" s="98" t="s">
        <v>2449</v>
      </c>
      <c r="D903" s="161" t="e">
        <f>C903 &amp; CHAR(10) &amp; C905 &amp; CHAR(10) &amp;#REF! &amp; CHAR(10) &amp; C907</f>
        <v>#REF!</v>
      </c>
      <c r="F903" s="98" t="str">
        <f>C903</f>
        <v>JJFK25010964-6/7</v>
      </c>
      <c r="G903" s="162" t="str">
        <f t="shared" si="14"/>
        <v>JJFK25010964-6/7
130</v>
      </c>
    </row>
    <row r="904" spans="1:7" ht="24" customHeight="1">
      <c r="A904" s="39" t="s">
        <v>1269</v>
      </c>
      <c r="D904" s="161" t="e">
        <f>C904 &amp; CHAR(10) &amp; C906 &amp; CHAR(10) &amp;#REF! &amp; CHAR(10) &amp; C908</f>
        <v>#REF!</v>
      </c>
      <c r="G904" s="162" t="str">
        <f t="shared" si="14"/>
        <v xml:space="preserve">
2026-05
JJFK25010964-6/7
</v>
      </c>
    </row>
    <row r="905" spans="1:7">
      <c r="A905" s="39" t="s">
        <v>1269</v>
      </c>
      <c r="D905" s="161" t="e">
        <f>C905 &amp; CHAR(10) &amp; C907 &amp; CHAR(10) &amp;#REF! &amp; CHAR(10) &amp; C909</f>
        <v>#REF!</v>
      </c>
      <c r="G905" s="162" t="str">
        <f t="shared" si="14"/>
        <v xml:space="preserve">
130
CX80-002500-11-P-KIT FRAME,AEC APC BASE</v>
      </c>
    </row>
    <row r="906" spans="1:7" ht="25.15" customHeight="1">
      <c r="A906" s="39" t="s">
        <v>1269</v>
      </c>
      <c r="C906" s="93" t="s">
        <v>2835</v>
      </c>
      <c r="D906" s="161" t="e">
        <f>C906 &amp; CHAR(10) &amp; C908 &amp; CHAR(10) &amp;#REF! &amp; CHAR(10) &amp; C910</f>
        <v>#REF!</v>
      </c>
      <c r="F906" s="93" t="str">
        <f>C906</f>
        <v>2026-05</v>
      </c>
      <c r="G906" s="162" t="str">
        <f t="shared" si="14"/>
        <v xml:space="preserve">2026-05
</v>
      </c>
    </row>
    <row r="907" spans="1:7" ht="130.9" customHeight="1">
      <c r="A907" s="39" t="s">
        <v>1269</v>
      </c>
      <c r="C907" s="94">
        <v>130</v>
      </c>
      <c r="D907" s="161" t="e">
        <f>C907 &amp; CHAR(10) &amp; C909 &amp; CHAR(10) &amp;#REF! &amp; CHAR(10) &amp; C911</f>
        <v>#REF!</v>
      </c>
      <c r="F907" s="94">
        <f>C907</f>
        <v>130</v>
      </c>
      <c r="G907" s="162" t="str">
        <f t="shared" si="14"/>
        <v>130
CX80-002500-11-P-KIT FRAME,AEC APC BASE
2026-05
JJFK25010964-7/7</v>
      </c>
    </row>
    <row r="908" spans="1:7">
      <c r="A908" s="39" t="s">
        <v>1269</v>
      </c>
      <c r="C908" s="96"/>
      <c r="D908" s="161" t="e">
        <f>C908 &amp; CHAR(10) &amp; C910 &amp; CHAR(10) &amp;#REF! &amp; CHAR(10) &amp; C912</f>
        <v>#REF!</v>
      </c>
      <c r="F908" s="96"/>
      <c r="G908" s="162" t="str">
        <f t="shared" si="14"/>
        <v xml:space="preserve">
130
2026-05</v>
      </c>
    </row>
    <row r="909" spans="1:7" ht="17.25">
      <c r="A909" s="39" t="s">
        <v>1269</v>
      </c>
      <c r="C909" s="97" t="s">
        <v>1913</v>
      </c>
      <c r="D909" s="161" t="e">
        <f>C909 &amp; CHAR(10) &amp; C911 &amp; CHAR(10) &amp;#REF! &amp; CHAR(10) &amp; C913</f>
        <v>#REF!</v>
      </c>
      <c r="F909" s="97" t="str">
        <f>C909</f>
        <v>CX80-002500-11-P-KIT FRAME,AEC APC BASE</v>
      </c>
      <c r="G909" s="162" t="str">
        <f t="shared" si="14"/>
        <v>CX80-002500-11-P-KIT FRAME,AEC APC BASE
JJFK25010964-7/7
131</v>
      </c>
    </row>
    <row r="910" spans="1:7">
      <c r="A910" s="39" t="s">
        <v>1269</v>
      </c>
      <c r="C910" s="96"/>
      <c r="D910" s="161" t="e">
        <f>C910 &amp; CHAR(10) &amp; C912 &amp; CHAR(10) &amp;#REF! &amp; CHAR(10) &amp; C914</f>
        <v>#REF!</v>
      </c>
      <c r="F910" s="96"/>
      <c r="G910" s="162" t="str">
        <f t="shared" si="14"/>
        <v xml:space="preserve">
2026-05
CX80-002500-11-P-KIT FRAME,AEC APC BASE
</v>
      </c>
    </row>
    <row r="911" spans="1:7" ht="55.5">
      <c r="A911" s="39" t="s">
        <v>1269</v>
      </c>
      <c r="C911" s="98" t="s">
        <v>2450</v>
      </c>
      <c r="D911" s="161" t="e">
        <f>C911 &amp; CHAR(10) &amp; C913 &amp; CHAR(10) &amp;#REF! &amp; CHAR(10) &amp; C915</f>
        <v>#REF!</v>
      </c>
      <c r="F911" s="98" t="str">
        <f>C911</f>
        <v>JJFK25010964-7/7</v>
      </c>
      <c r="G911" s="162" t="str">
        <f t="shared" si="14"/>
        <v>JJFK25010964-7/7
131
CX80-002500-11-P-KIT FRAME,AEC APC BASE</v>
      </c>
    </row>
    <row r="912" spans="1:7" ht="24.6" customHeight="1">
      <c r="A912" s="39" t="s">
        <v>1273</v>
      </c>
      <c r="C912" s="93" t="s">
        <v>2835</v>
      </c>
      <c r="D912" s="161" t="e">
        <f>C912 &amp; CHAR(10) &amp; C914 &amp; CHAR(10) &amp;#REF! &amp; CHAR(10) &amp; C916</f>
        <v>#REF!</v>
      </c>
      <c r="F912" s="93" t="str">
        <f>C912</f>
        <v>2026-05</v>
      </c>
      <c r="G912" s="162" t="str">
        <f t="shared" si="14"/>
        <v xml:space="preserve">2026-05
JJFK25010964-7/7
</v>
      </c>
    </row>
    <row r="913" spans="1:7" ht="130.9" customHeight="1">
      <c r="A913" s="39" t="s">
        <v>1272</v>
      </c>
      <c r="C913" s="94">
        <v>131</v>
      </c>
      <c r="D913" s="161" t="e">
        <f>C913 &amp; CHAR(10) &amp; C915 &amp; CHAR(10) &amp;#REF! &amp; CHAR(10) &amp; C917</f>
        <v>#REF!</v>
      </c>
      <c r="E913" s="95"/>
      <c r="F913" s="94">
        <f>C913</f>
        <v>131</v>
      </c>
      <c r="G913" s="162" t="str">
        <f t="shared" si="14"/>
        <v>131
CX80-002500-11-P-KIT FRAME,AEC APC BASE
2026-05
JJFK25011221-1/2</v>
      </c>
    </row>
    <row r="914" spans="1:7">
      <c r="A914" s="39" t="s">
        <v>1272</v>
      </c>
      <c r="C914" s="96"/>
      <c r="D914" s="161" t="e">
        <f>C914 &amp; CHAR(10) &amp; C916 &amp; CHAR(10) &amp;#REF! &amp; CHAR(10) &amp; C918</f>
        <v>#REF!</v>
      </c>
      <c r="F914" s="96"/>
      <c r="G914" s="162" t="str">
        <f t="shared" si="14"/>
        <v xml:space="preserve">
131
</v>
      </c>
    </row>
    <row r="915" spans="1:7" ht="17.25">
      <c r="A915" s="39" t="s">
        <v>1272</v>
      </c>
      <c r="C915" s="97" t="s">
        <v>1913</v>
      </c>
      <c r="D915" s="161" t="e">
        <f>C915 &amp; CHAR(10) &amp; C917 &amp; CHAR(10) &amp;#REF! &amp; CHAR(10) &amp; C919</f>
        <v>#REF!</v>
      </c>
      <c r="F915" s="97" t="str">
        <f>C915</f>
        <v>CX80-002500-11-P-KIT FRAME,AEC APC BASE</v>
      </c>
      <c r="G915" s="162" t="str">
        <f t="shared" si="14"/>
        <v xml:space="preserve">CX80-002500-11-P-KIT FRAME,AEC APC BASE
JJFK25011221-1/2
</v>
      </c>
    </row>
    <row r="916" spans="1:7">
      <c r="A916" s="39" t="s">
        <v>1272</v>
      </c>
      <c r="C916" s="96"/>
      <c r="D916" s="161" t="e">
        <f>C916 &amp; CHAR(10) &amp; C918 &amp; CHAR(10) &amp;#REF! &amp; CHAR(10) &amp; C920</f>
        <v>#REF!</v>
      </c>
      <c r="F916" s="96"/>
      <c r="G916" s="162" t="str">
        <f t="shared" si="14"/>
        <v xml:space="preserve">
CX80-002500-11-P-KIT FRAME,AEC APC BASE
2026-05</v>
      </c>
    </row>
    <row r="917" spans="1:7" ht="55.5">
      <c r="A917" s="39" t="s">
        <v>1272</v>
      </c>
      <c r="C917" s="98" t="s">
        <v>2451</v>
      </c>
      <c r="D917" s="161" t="e">
        <f>C917 &amp; CHAR(10) &amp; C919 &amp; CHAR(10) &amp;#REF! &amp; CHAR(10) &amp; C921</f>
        <v>#REF!</v>
      </c>
      <c r="F917" s="98" t="str">
        <f>C917</f>
        <v>JJFK25011221-1/2</v>
      </c>
      <c r="G917" s="162" t="str">
        <f t="shared" si="14"/>
        <v>JJFK25011221-1/2
132</v>
      </c>
    </row>
    <row r="918" spans="1:7" ht="24" customHeight="1">
      <c r="A918" s="39" t="s">
        <v>1272</v>
      </c>
      <c r="D918" s="161" t="e">
        <f>C918 &amp; CHAR(10) &amp; C920 &amp; CHAR(10) &amp;#REF! &amp; CHAR(10) &amp; C922</f>
        <v>#REF!</v>
      </c>
      <c r="G918" s="162" t="str">
        <f t="shared" si="14"/>
        <v xml:space="preserve">
2026-05
JJFK25011221-1/2
</v>
      </c>
    </row>
    <row r="919" spans="1:7">
      <c r="A919" s="39" t="s">
        <v>1272</v>
      </c>
      <c r="D919" s="161" t="e">
        <f>C919 &amp; CHAR(10) &amp; C921 &amp; CHAR(10) &amp;#REF! &amp; CHAR(10) &amp; C923</f>
        <v>#REF!</v>
      </c>
      <c r="G919" s="162" t="str">
        <f t="shared" si="14"/>
        <v xml:space="preserve">
132
CX80-002500-11-P-KIT FRAME,AEC APC BASE</v>
      </c>
    </row>
    <row r="920" spans="1:7" ht="25.15" customHeight="1">
      <c r="A920" s="39" t="s">
        <v>1272</v>
      </c>
      <c r="C920" s="93" t="s">
        <v>2835</v>
      </c>
      <c r="D920" s="161" t="e">
        <f>C920 &amp; CHAR(10) &amp; C922 &amp; CHAR(10) &amp;#REF! &amp; CHAR(10) &amp; C924</f>
        <v>#REF!</v>
      </c>
      <c r="F920" s="93" t="str">
        <f>C920</f>
        <v>2026-05</v>
      </c>
      <c r="G920" s="162" t="str">
        <f t="shared" si="14"/>
        <v xml:space="preserve">2026-05
</v>
      </c>
    </row>
    <row r="921" spans="1:7" ht="130.9" customHeight="1">
      <c r="A921" s="39" t="s">
        <v>1272</v>
      </c>
      <c r="C921" s="94">
        <v>132</v>
      </c>
      <c r="D921" s="161" t="e">
        <f>C921 &amp; CHAR(10) &amp; C923 &amp; CHAR(10) &amp;#REF! &amp; CHAR(10) &amp; C925</f>
        <v>#REF!</v>
      </c>
      <c r="F921" s="94">
        <f>C921</f>
        <v>132</v>
      </c>
      <c r="G921" s="162" t="str">
        <f t="shared" si="14"/>
        <v>132
CX80-002500-11-P-KIT FRAME,AEC APC BASE
2026-05
JJFK25011221-2/2</v>
      </c>
    </row>
    <row r="922" spans="1:7">
      <c r="A922" s="39" t="s">
        <v>1272</v>
      </c>
      <c r="C922" s="96"/>
      <c r="D922" s="161" t="e">
        <f>C922 &amp; CHAR(10) &amp; C924 &amp; CHAR(10) &amp;#REF! &amp; CHAR(10) &amp; C926</f>
        <v>#REF!</v>
      </c>
      <c r="F922" s="96"/>
      <c r="G922" s="162" t="str">
        <f t="shared" si="14"/>
        <v xml:space="preserve">
132
2026-05</v>
      </c>
    </row>
    <row r="923" spans="1:7" ht="17.25">
      <c r="A923" s="39" t="s">
        <v>1272</v>
      </c>
      <c r="C923" s="97" t="s">
        <v>1910</v>
      </c>
      <c r="D923" s="161" t="e">
        <f>C923 &amp; CHAR(10) &amp; C925 &amp; CHAR(10) &amp;#REF! &amp; CHAR(10) &amp; C927</f>
        <v>#REF!</v>
      </c>
      <c r="F923" s="97" t="str">
        <f>C923</f>
        <v>CX80-002500-11-P-KIT FRAME,AEC APC BASE</v>
      </c>
      <c r="G923" s="162" t="str">
        <f t="shared" si="14"/>
        <v>CX80-002500-11-P-KIT FRAME,AEC APC BASE
JJFK25011221-2/2
133</v>
      </c>
    </row>
    <row r="924" spans="1:7">
      <c r="A924" s="39" t="s">
        <v>1272</v>
      </c>
      <c r="C924" s="96"/>
      <c r="D924" s="161" t="e">
        <f>C924 &amp; CHAR(10) &amp; C926 &amp; CHAR(10) &amp;#REF! &amp; CHAR(10) &amp; C928</f>
        <v>#REF!</v>
      </c>
      <c r="F924" s="96"/>
      <c r="G924" s="162" t="str">
        <f t="shared" si="14"/>
        <v xml:space="preserve">
2026-05
CX80-002500-11-P-KIT FRAME,AEC APC BASE
</v>
      </c>
    </row>
    <row r="925" spans="1:7" ht="55.5">
      <c r="A925" s="39" t="s">
        <v>1272</v>
      </c>
      <c r="C925" s="98" t="s">
        <v>2452</v>
      </c>
      <c r="D925" s="161" t="e">
        <f>C925 &amp; CHAR(10) &amp; C927 &amp; CHAR(10) &amp;#REF! &amp; CHAR(10) &amp; C929</f>
        <v>#REF!</v>
      </c>
      <c r="F925" s="98" t="str">
        <f>C925</f>
        <v>JJFK25011221-2/2</v>
      </c>
      <c r="G925" s="162" t="str">
        <f t="shared" si="14"/>
        <v>JJFK25011221-2/2
133
CX80-002447-11-P-KIT FRAME,AECAPC CONT</v>
      </c>
    </row>
    <row r="926" spans="1:7" ht="24.6" customHeight="1">
      <c r="A926" s="39" t="s">
        <v>1279</v>
      </c>
      <c r="C926" s="93" t="s">
        <v>2835</v>
      </c>
      <c r="D926" s="161" t="e">
        <f>C926 &amp; CHAR(10) &amp; C928 &amp; CHAR(10) &amp;#REF! &amp; CHAR(10) &amp; C930</f>
        <v>#REF!</v>
      </c>
      <c r="F926" s="93" t="str">
        <f>C926</f>
        <v>2026-05</v>
      </c>
      <c r="G926" s="162" t="str">
        <f t="shared" si="14"/>
        <v xml:space="preserve">2026-05
JJFK25011221-2/2
</v>
      </c>
    </row>
    <row r="927" spans="1:7" ht="130.9" customHeight="1">
      <c r="A927" s="39" t="s">
        <v>1278</v>
      </c>
      <c r="C927" s="94">
        <v>133</v>
      </c>
      <c r="D927" s="161" t="e">
        <f>C927 &amp; CHAR(10) &amp; C929 &amp; CHAR(10) &amp;#REF! &amp; CHAR(10) &amp; C931</f>
        <v>#REF!</v>
      </c>
      <c r="E927" s="95"/>
      <c r="F927" s="94">
        <f>C927</f>
        <v>133</v>
      </c>
      <c r="G927" s="162" t="str">
        <f t="shared" si="14"/>
        <v>133
CX80-002447-11-P-KIT FRAME,AECAPC CONT
2026-05
JJFK25010963</v>
      </c>
    </row>
    <row r="928" spans="1:7">
      <c r="A928" s="39" t="s">
        <v>1278</v>
      </c>
      <c r="C928" s="96"/>
      <c r="D928" s="161" t="e">
        <f>C928 &amp; CHAR(10) &amp; C930 &amp; CHAR(10) &amp;#REF! &amp; CHAR(10) &amp; C932</f>
        <v>#REF!</v>
      </c>
      <c r="F928" s="96"/>
      <c r="G928" s="162" t="str">
        <f t="shared" si="14"/>
        <v xml:space="preserve">
133
</v>
      </c>
    </row>
    <row r="929" spans="1:7" ht="17.25">
      <c r="A929" s="39" t="s">
        <v>1278</v>
      </c>
      <c r="C929" s="97" t="s">
        <v>1926</v>
      </c>
      <c r="D929" s="161" t="e">
        <f>C929 &amp; CHAR(10) &amp; C931 &amp; CHAR(10) &amp;#REF! &amp; CHAR(10) &amp; C933</f>
        <v>#REF!</v>
      </c>
      <c r="F929" s="97" t="str">
        <f>C929</f>
        <v>CX80-002447-11-P-KIT FRAME,AECAPC CONT</v>
      </c>
      <c r="G929" s="162" t="str">
        <f t="shared" si="14"/>
        <v xml:space="preserve">CX80-002447-11-P-KIT FRAME,AECAPC CONT
JJFK25010963
</v>
      </c>
    </row>
    <row r="930" spans="1:7">
      <c r="A930" s="39" t="s">
        <v>1278</v>
      </c>
      <c r="C930" s="96"/>
      <c r="D930" s="161" t="e">
        <f>C930 &amp; CHAR(10) &amp; C932 &amp; CHAR(10) &amp;#REF! &amp; CHAR(10) &amp; C934</f>
        <v>#REF!</v>
      </c>
      <c r="F930" s="96"/>
      <c r="G930" s="162" t="str">
        <f t="shared" si="14"/>
        <v xml:space="preserve">
CX80-002447-11-P-KIT FRAME,AECAPC CONT
2026-05</v>
      </c>
    </row>
    <row r="931" spans="1:7" ht="55.5">
      <c r="A931" s="39" t="s">
        <v>1278</v>
      </c>
      <c r="C931" s="98" t="s">
        <v>2453</v>
      </c>
      <c r="D931" s="161" t="e">
        <f>C931 &amp; CHAR(10) &amp; C933 &amp; CHAR(10) &amp;#REF! &amp; CHAR(10) &amp; C935</f>
        <v>#REF!</v>
      </c>
      <c r="F931" s="98" t="str">
        <f>C931</f>
        <v>JJFK25010963</v>
      </c>
      <c r="G931" s="162" t="str">
        <f t="shared" si="14"/>
        <v>JJFK25010963
134</v>
      </c>
    </row>
    <row r="932" spans="1:7" ht="24" customHeight="1">
      <c r="A932" s="39" t="s">
        <v>1278</v>
      </c>
      <c r="D932" s="161" t="e">
        <f>C932 &amp; CHAR(10) &amp; C934 &amp; CHAR(10) &amp;#REF! &amp; CHAR(10) &amp; C936</f>
        <v>#REF!</v>
      </c>
      <c r="G932" s="162" t="str">
        <f t="shared" si="14"/>
        <v xml:space="preserve">
2026-05
JJFK25010963
</v>
      </c>
    </row>
    <row r="933" spans="1:7">
      <c r="A933" s="39" t="s">
        <v>1278</v>
      </c>
      <c r="D933" s="161" t="e">
        <f>C933 &amp; CHAR(10) &amp; C935 &amp; CHAR(10) &amp;#REF! &amp; CHAR(10) &amp; C937</f>
        <v>#REF!</v>
      </c>
      <c r="G933" s="162" t="str">
        <f t="shared" si="14"/>
        <v xml:space="preserve">
134
5U80-000875-11-P-KIT POWER DISTRIBUTI</v>
      </c>
    </row>
    <row r="934" spans="1:7" ht="25.15" customHeight="1">
      <c r="A934" s="39" t="s">
        <v>1278</v>
      </c>
      <c r="C934" s="93" t="s">
        <v>2835</v>
      </c>
      <c r="D934" s="161" t="e">
        <f>C934 &amp; CHAR(10) &amp; C936 &amp; CHAR(10) &amp;#REF! &amp; CHAR(10) &amp; C938</f>
        <v>#REF!</v>
      </c>
      <c r="F934" s="93" t="str">
        <f>C934</f>
        <v>2026-05</v>
      </c>
      <c r="G934" s="162" t="str">
        <f t="shared" si="14"/>
        <v xml:space="preserve">2026-05
</v>
      </c>
    </row>
    <row r="935" spans="1:7" ht="130.9" customHeight="1">
      <c r="A935" s="39" t="s">
        <v>1278</v>
      </c>
      <c r="C935" s="94">
        <v>134</v>
      </c>
      <c r="D935" s="161" t="e">
        <f>C935 &amp; CHAR(10) &amp; C937 &amp; CHAR(10) &amp;#REF! &amp; CHAR(10) &amp; C939</f>
        <v>#REF!</v>
      </c>
      <c r="F935" s="94">
        <f>C935</f>
        <v>134</v>
      </c>
      <c r="G935" s="162" t="str">
        <f t="shared" si="14"/>
        <v>134
5U80-000875-11-P-KIT POWER DISTRIBUTI
2026-05
JJFK25011020</v>
      </c>
    </row>
    <row r="936" spans="1:7">
      <c r="A936" s="39" t="s">
        <v>1278</v>
      </c>
      <c r="C936" s="96"/>
      <c r="D936" s="161" t="e">
        <f>C936 &amp; CHAR(10) &amp; C938 &amp; CHAR(10) &amp;#REF! &amp; CHAR(10) &amp; C940</f>
        <v>#REF!</v>
      </c>
      <c r="F936" s="96"/>
      <c r="G936" s="162" t="str">
        <f t="shared" si="14"/>
        <v xml:space="preserve">
134
2026-05</v>
      </c>
    </row>
    <row r="937" spans="1:7" ht="17.25">
      <c r="A937" s="39" t="s">
        <v>1278</v>
      </c>
      <c r="C937" s="97" t="s">
        <v>680</v>
      </c>
      <c r="D937" s="161" t="e">
        <f>C937 &amp; CHAR(10) &amp; C939 &amp; CHAR(10) &amp;#REF! &amp; CHAR(10) &amp; C941</f>
        <v>#REF!</v>
      </c>
      <c r="F937" s="97" t="str">
        <f>C937</f>
        <v>5U80-000875-11-P-KIT POWER DISTRIBUTI</v>
      </c>
      <c r="G937" s="162" t="str">
        <f t="shared" si="14"/>
        <v>5U80-000875-11-P-KIT POWER DISTRIBUTI
JJFK25011020
135</v>
      </c>
    </row>
    <row r="938" spans="1:7">
      <c r="A938" s="39" t="s">
        <v>1278</v>
      </c>
      <c r="C938" s="96"/>
      <c r="D938" s="161" t="e">
        <f>C938 &amp; CHAR(10) &amp; C940 &amp; CHAR(10) &amp;#REF! &amp; CHAR(10) &amp; C942</f>
        <v>#REF!</v>
      </c>
      <c r="F938" s="96"/>
      <c r="G938" s="162" t="str">
        <f t="shared" si="14"/>
        <v xml:space="preserve">
2026-05
5U80-000875-11-P-KIT POWER DISTRIBUTI
</v>
      </c>
    </row>
    <row r="939" spans="1:7" ht="55.5">
      <c r="A939" s="39" t="s">
        <v>1278</v>
      </c>
      <c r="C939" s="98" t="s">
        <v>2454</v>
      </c>
      <c r="D939" s="161" t="e">
        <f>C939 &amp; CHAR(10) &amp; C941 &amp; CHAR(10) &amp;#REF! &amp; CHAR(10) &amp; C943</f>
        <v>#REF!</v>
      </c>
      <c r="F939" s="98" t="str">
        <f>C939</f>
        <v>JJFK25011020</v>
      </c>
      <c r="G939" s="162" t="str">
        <f t="shared" si="14"/>
        <v>JJFK25011020
135
CX80-002447-11-P-KIT FRAME,AECAPC CONT</v>
      </c>
    </row>
    <row r="940" spans="1:7" ht="24.6" customHeight="1">
      <c r="A940" s="39" t="s">
        <v>1281</v>
      </c>
      <c r="C940" s="93" t="s">
        <v>2835</v>
      </c>
      <c r="D940" s="161" t="e">
        <f>C940 &amp; CHAR(10) &amp; C942 &amp; CHAR(10) &amp;#REF! &amp; CHAR(10) &amp; C944</f>
        <v>#REF!</v>
      </c>
      <c r="F940" s="93" t="str">
        <f>C940</f>
        <v>2026-05</v>
      </c>
      <c r="G940" s="162" t="str">
        <f t="shared" si="14"/>
        <v xml:space="preserve">2026-05
JJFK25011020
</v>
      </c>
    </row>
    <row r="941" spans="1:7" ht="130.9" customHeight="1">
      <c r="A941" s="39" t="s">
        <v>1280</v>
      </c>
      <c r="C941" s="94">
        <v>135</v>
      </c>
      <c r="D941" s="161" t="e">
        <f>C941 &amp; CHAR(10) &amp; C943 &amp; CHAR(10) &amp;#REF! &amp; CHAR(10) &amp; C945</f>
        <v>#REF!</v>
      </c>
      <c r="E941" s="95"/>
      <c r="F941" s="94">
        <f>C941</f>
        <v>135</v>
      </c>
      <c r="G941" s="162" t="str">
        <f t="shared" si="14"/>
        <v>135
CX80-002447-11-P-KIT FRAME,AECAPC CONT
2026-05
JJFK25011007</v>
      </c>
    </row>
    <row r="942" spans="1:7">
      <c r="A942" s="39" t="s">
        <v>1280</v>
      </c>
      <c r="C942" s="96"/>
      <c r="D942" s="161" t="e">
        <f>C942 &amp; CHAR(10) &amp; C944 &amp; CHAR(10) &amp;#REF! &amp; CHAR(10) &amp; C946</f>
        <v>#REF!</v>
      </c>
      <c r="F942" s="96"/>
      <c r="G942" s="162" t="str">
        <f t="shared" si="14"/>
        <v xml:space="preserve">
135
</v>
      </c>
    </row>
    <row r="943" spans="1:7" ht="17.25">
      <c r="A943" s="39" t="s">
        <v>1280</v>
      </c>
      <c r="C943" s="97" t="s">
        <v>1926</v>
      </c>
      <c r="D943" s="161" t="e">
        <f>C943 &amp; CHAR(10) &amp; C945 &amp; CHAR(10) &amp;#REF! &amp; CHAR(10) &amp; C947</f>
        <v>#REF!</v>
      </c>
      <c r="F943" s="97" t="str">
        <f>C943</f>
        <v>CX80-002447-11-P-KIT FRAME,AECAPC CONT</v>
      </c>
      <c r="G943" s="162" t="str">
        <f t="shared" si="14"/>
        <v xml:space="preserve">CX80-002447-11-P-KIT FRAME,AECAPC CONT
JJFK25011007
</v>
      </c>
    </row>
    <row r="944" spans="1:7">
      <c r="A944" s="39" t="s">
        <v>1280</v>
      </c>
      <c r="C944" s="96"/>
      <c r="D944" s="161" t="e">
        <f>C944 &amp; CHAR(10) &amp; C946 &amp; CHAR(10) &amp;#REF! &amp; CHAR(10) &amp; C948</f>
        <v>#REF!</v>
      </c>
      <c r="F944" s="96"/>
      <c r="G944" s="162" t="str">
        <f t="shared" si="14"/>
        <v xml:space="preserve">
CX80-002447-11-P-KIT FRAME,AECAPC CONT
2026-05</v>
      </c>
    </row>
    <row r="945" spans="1:7" ht="55.5">
      <c r="A945" s="39" t="s">
        <v>1280</v>
      </c>
      <c r="C945" s="98" t="s">
        <v>2455</v>
      </c>
      <c r="D945" s="161" t="e">
        <f>C945 &amp; CHAR(10) &amp; C947 &amp; CHAR(10) &amp;#REF! &amp; CHAR(10) &amp; C949</f>
        <v>#REF!</v>
      </c>
      <c r="F945" s="98" t="str">
        <f>C945</f>
        <v>JJFK25011007</v>
      </c>
      <c r="G945" s="162" t="str">
        <f t="shared" si="14"/>
        <v>JJFK25011007
136</v>
      </c>
    </row>
    <row r="946" spans="1:7" ht="24" customHeight="1">
      <c r="A946" s="39" t="s">
        <v>1280</v>
      </c>
      <c r="D946" s="161" t="e">
        <f>C946 &amp; CHAR(10) &amp; C948 &amp; CHAR(10) &amp;#REF! &amp; CHAR(10) &amp; C950</f>
        <v>#REF!</v>
      </c>
      <c r="G946" s="162" t="str">
        <f t="shared" si="14"/>
        <v xml:space="preserve">
2026-05
JJFK25011007
</v>
      </c>
    </row>
    <row r="947" spans="1:7">
      <c r="A947" s="39" t="s">
        <v>1280</v>
      </c>
      <c r="D947" s="161" t="e">
        <f>C947 &amp; CHAR(10) &amp; C949 &amp; CHAR(10) &amp;#REF! &amp; CHAR(10) &amp; C951</f>
        <v>#REF!</v>
      </c>
      <c r="G947" s="162" t="str">
        <f t="shared" si="14"/>
        <v xml:space="preserve">
136
5U80-000875-11-P-KIT POWER DISTRIBUTI</v>
      </c>
    </row>
    <row r="948" spans="1:7" ht="25.15" customHeight="1">
      <c r="A948" s="39" t="s">
        <v>1280</v>
      </c>
      <c r="C948" s="93" t="s">
        <v>2835</v>
      </c>
      <c r="D948" s="161" t="e">
        <f>C948 &amp; CHAR(10) &amp; C950 &amp; CHAR(10) &amp;#REF! &amp; CHAR(10) &amp; C952</f>
        <v>#REF!</v>
      </c>
      <c r="F948" s="93" t="str">
        <f>C948</f>
        <v>2026-05</v>
      </c>
      <c r="G948" s="162" t="str">
        <f t="shared" si="14"/>
        <v xml:space="preserve">2026-05
</v>
      </c>
    </row>
    <row r="949" spans="1:7" ht="130.9" customHeight="1">
      <c r="A949" s="39" t="s">
        <v>1280</v>
      </c>
      <c r="C949" s="94">
        <v>136</v>
      </c>
      <c r="D949" s="161" t="e">
        <f>C949 &amp; CHAR(10) &amp; C951 &amp; CHAR(10) &amp;#REF! &amp; CHAR(10) &amp; C953</f>
        <v>#REF!</v>
      </c>
      <c r="F949" s="94">
        <f>C949</f>
        <v>136</v>
      </c>
      <c r="G949" s="162" t="str">
        <f t="shared" si="14"/>
        <v>136
5U80-000875-11-P-KIT POWER DISTRIBUTI
2026-05
JJFK25011194</v>
      </c>
    </row>
    <row r="950" spans="1:7">
      <c r="A950" s="39" t="s">
        <v>1280</v>
      </c>
      <c r="C950" s="96"/>
      <c r="D950" s="161" t="e">
        <f>C950 &amp; CHAR(10) &amp; C952 &amp; CHAR(10) &amp;#REF! &amp; CHAR(10) &amp; C954</f>
        <v>#REF!</v>
      </c>
      <c r="F950" s="96"/>
      <c r="G950" s="162" t="str">
        <f t="shared" si="14"/>
        <v xml:space="preserve">
136
2026-05</v>
      </c>
    </row>
    <row r="951" spans="1:7" ht="17.25">
      <c r="A951" s="39" t="s">
        <v>1280</v>
      </c>
      <c r="C951" s="97" t="s">
        <v>1502</v>
      </c>
      <c r="D951" s="161" t="e">
        <f>C951 &amp; CHAR(10) &amp; C953 &amp; CHAR(10) &amp;#REF! &amp; CHAR(10) &amp; C955</f>
        <v>#REF!</v>
      </c>
      <c r="F951" s="97" t="str">
        <f>C951</f>
        <v>5U80-000875-11-P-KIT POWER DISTRIBUTI</v>
      </c>
      <c r="G951" s="162" t="str">
        <f t="shared" si="14"/>
        <v>5U80-000875-11-P-KIT POWER DISTRIBUTI
JJFK25011194
137</v>
      </c>
    </row>
    <row r="952" spans="1:7">
      <c r="A952" s="39" t="s">
        <v>1280</v>
      </c>
      <c r="C952" s="96"/>
      <c r="D952" s="161" t="e">
        <f>C952 &amp; CHAR(10) &amp; C954 &amp; CHAR(10) &amp;#REF! &amp; CHAR(10) &amp; C956</f>
        <v>#REF!</v>
      </c>
      <c r="F952" s="96"/>
      <c r="G952" s="162" t="str">
        <f t="shared" si="14"/>
        <v xml:space="preserve">
2026-05
5U80-000875-11-P-KIT POWER DISTRIBUTI
</v>
      </c>
    </row>
    <row r="953" spans="1:7" ht="55.5">
      <c r="A953" s="39" t="s">
        <v>1280</v>
      </c>
      <c r="C953" s="98" t="s">
        <v>2456</v>
      </c>
      <c r="D953" s="161" t="e">
        <f>C953 &amp; CHAR(10) &amp; C955 &amp; CHAR(10) &amp;#REF! &amp; CHAR(10) &amp; C957</f>
        <v>#REF!</v>
      </c>
      <c r="F953" s="98" t="str">
        <f>C953</f>
        <v>JJFK25011194</v>
      </c>
      <c r="G953" s="162" t="str">
        <f t="shared" si="14"/>
        <v>JJFK25011194
137
CU80-000858-12-P-KIT FRAME,STEP ACOR-GS</v>
      </c>
    </row>
    <row r="954" spans="1:7" ht="24.6" customHeight="1">
      <c r="A954" s="39" t="s">
        <v>1283</v>
      </c>
      <c r="C954" s="93" t="s">
        <v>2835</v>
      </c>
      <c r="D954" s="161" t="e">
        <f>C954 &amp; CHAR(10) &amp; C956 &amp; CHAR(10) &amp;#REF! &amp; CHAR(10) &amp; C958</f>
        <v>#REF!</v>
      </c>
      <c r="F954" s="93" t="str">
        <f>C954</f>
        <v>2026-05</v>
      </c>
      <c r="G954" s="162" t="str">
        <f t="shared" si="14"/>
        <v xml:space="preserve">2026-05
JJFK25011194
</v>
      </c>
    </row>
    <row r="955" spans="1:7" ht="130.9" customHeight="1">
      <c r="A955" s="39" t="s">
        <v>1282</v>
      </c>
      <c r="C955" s="94">
        <v>137</v>
      </c>
      <c r="D955" s="161" t="e">
        <f>C955 &amp; CHAR(10) &amp; C957 &amp; CHAR(10) &amp;#REF! &amp; CHAR(10) &amp; C959</f>
        <v>#REF!</v>
      </c>
      <c r="E955" s="95"/>
      <c r="F955" s="94">
        <f>C955</f>
        <v>137</v>
      </c>
      <c r="G955" s="162" t="str">
        <f t="shared" si="14"/>
        <v>137
CU80-000858-12-P-KIT FRAME,STEP ACOR-GS
2026-05
JJFK25011198-1/4</v>
      </c>
    </row>
    <row r="956" spans="1:7">
      <c r="A956" s="39" t="s">
        <v>1282</v>
      </c>
      <c r="C956" s="96"/>
      <c r="D956" s="161" t="e">
        <f>C956 &amp; CHAR(10) &amp; C958 &amp; CHAR(10) &amp;#REF! &amp; CHAR(10) &amp; C960</f>
        <v>#REF!</v>
      </c>
      <c r="F956" s="96"/>
      <c r="G956" s="162" t="str">
        <f t="shared" si="14"/>
        <v xml:space="preserve">
137
</v>
      </c>
    </row>
    <row r="957" spans="1:7" ht="17.25">
      <c r="A957" s="39" t="s">
        <v>1282</v>
      </c>
      <c r="C957" s="97" t="s">
        <v>2458</v>
      </c>
      <c r="D957" s="161" t="e">
        <f>C957 &amp; CHAR(10) &amp; C959 &amp; CHAR(10) &amp;#REF! &amp; CHAR(10) &amp; C961</f>
        <v>#REF!</v>
      </c>
      <c r="F957" s="97" t="str">
        <f>C957</f>
        <v>CU80-000858-12-P-KIT FRAME,STEP ACOR-GS</v>
      </c>
      <c r="G957" s="162" t="str">
        <f t="shared" si="14"/>
        <v xml:space="preserve">CU80-000858-12-P-KIT FRAME,STEP ACOR-GS
JJFK25011198-1/4
</v>
      </c>
    </row>
    <row r="958" spans="1:7">
      <c r="A958" s="39" t="s">
        <v>1282</v>
      </c>
      <c r="C958" s="96"/>
      <c r="D958" s="161" t="e">
        <f>C958 &amp; CHAR(10) &amp; C960 &amp; CHAR(10) &amp;#REF! &amp; CHAR(10) &amp; C962</f>
        <v>#REF!</v>
      </c>
      <c r="F958" s="96"/>
      <c r="G958" s="162" t="str">
        <f t="shared" si="14"/>
        <v xml:space="preserve">
CU80-000858-12-P-KIT FRAME,STEP ACOR-GS
2026-05</v>
      </c>
    </row>
    <row r="959" spans="1:7" ht="55.5">
      <c r="A959" s="39" t="s">
        <v>1282</v>
      </c>
      <c r="C959" s="98" t="s">
        <v>2457</v>
      </c>
      <c r="D959" s="161" t="e">
        <f>C959 &amp; CHAR(10) &amp; C961 &amp; CHAR(10) &amp;#REF! &amp; CHAR(10) &amp; C963</f>
        <v>#REF!</v>
      </c>
      <c r="F959" s="98" t="str">
        <f>C959</f>
        <v>JJFK25011198-1/4</v>
      </c>
      <c r="G959" s="162" t="str">
        <f t="shared" si="14"/>
        <v>JJFK25011198-1/4
138</v>
      </c>
    </row>
    <row r="960" spans="1:7" ht="24" customHeight="1">
      <c r="A960" s="39" t="s">
        <v>1282</v>
      </c>
      <c r="D960" s="161" t="e">
        <f>C960 &amp; CHAR(10) &amp; C962 &amp; CHAR(10) &amp;#REF! &amp; CHAR(10) &amp; C964</f>
        <v>#REF!</v>
      </c>
      <c r="G960" s="162" t="str">
        <f t="shared" si="14"/>
        <v xml:space="preserve">
2026-05
JJFK25011198-1/4
</v>
      </c>
    </row>
    <row r="961" spans="1:7">
      <c r="A961" s="39" t="s">
        <v>1282</v>
      </c>
      <c r="D961" s="161" t="e">
        <f>C961 &amp; CHAR(10) &amp; C963 &amp; CHAR(10) &amp;#REF! &amp; CHAR(10) &amp; C965</f>
        <v>#REF!</v>
      </c>
      <c r="G961" s="162" t="str">
        <f t="shared" si="14"/>
        <v xml:space="preserve">
138
CU80-000858-12-P-KIT FRAME,STEP ACOR-GS</v>
      </c>
    </row>
    <row r="962" spans="1:7" ht="25.15" customHeight="1">
      <c r="A962" s="39" t="s">
        <v>1282</v>
      </c>
      <c r="C962" s="93" t="s">
        <v>2835</v>
      </c>
      <c r="D962" s="161" t="e">
        <f>C962 &amp; CHAR(10) &amp; C964 &amp; CHAR(10) &amp;#REF! &amp; CHAR(10) &amp; C966</f>
        <v>#REF!</v>
      </c>
      <c r="F962" s="93" t="str">
        <f>C962</f>
        <v>2026-05</v>
      </c>
      <c r="G962" s="162" t="str">
        <f t="shared" si="14"/>
        <v xml:space="preserve">2026-05
</v>
      </c>
    </row>
    <row r="963" spans="1:7" ht="130.9" customHeight="1">
      <c r="A963" s="39" t="s">
        <v>1282</v>
      </c>
      <c r="C963" s="94">
        <v>138</v>
      </c>
      <c r="D963" s="161" t="e">
        <f>C963 &amp; CHAR(10) &amp; C965 &amp; CHAR(10) &amp;#REF! &amp; CHAR(10) &amp; C967</f>
        <v>#REF!</v>
      </c>
      <c r="F963" s="94">
        <f>C963</f>
        <v>138</v>
      </c>
      <c r="G963" s="162" t="str">
        <f t="shared" ref="G963:G1026" si="15">F963 &amp; CHAR(10) &amp; F965 &amp; CHAR(10) &amp; F962 &amp; CHAR(10) &amp; F967</f>
        <v>138
CU80-000858-12-P-KIT FRAME,STEP ACOR-GS
2026-05
JJFK25011198-2/4</v>
      </c>
    </row>
    <row r="964" spans="1:7">
      <c r="A964" s="39" t="s">
        <v>1282</v>
      </c>
      <c r="C964" s="96"/>
      <c r="D964" s="161" t="e">
        <f>C964 &amp; CHAR(10) &amp; C966 &amp; CHAR(10) &amp;#REF! &amp; CHAR(10) &amp; C968</f>
        <v>#REF!</v>
      </c>
      <c r="F964" s="96"/>
      <c r="G964" s="162" t="str">
        <f t="shared" si="15"/>
        <v xml:space="preserve">
138
2026-05</v>
      </c>
    </row>
    <row r="965" spans="1:7" ht="17.25">
      <c r="A965" s="39" t="s">
        <v>1282</v>
      </c>
      <c r="C965" s="97" t="s">
        <v>2458</v>
      </c>
      <c r="D965" s="161" t="e">
        <f>C965 &amp; CHAR(10) &amp; C967 &amp; CHAR(10) &amp;#REF! &amp; CHAR(10) &amp; C969</f>
        <v>#REF!</v>
      </c>
      <c r="F965" s="97" t="str">
        <f>C965</f>
        <v>CU80-000858-12-P-KIT FRAME,STEP ACOR-GS</v>
      </c>
      <c r="G965" s="162" t="str">
        <f t="shared" si="15"/>
        <v>CU80-000858-12-P-KIT FRAME,STEP ACOR-GS
JJFK25011198-2/4
139</v>
      </c>
    </row>
    <row r="966" spans="1:7">
      <c r="A966" s="39" t="s">
        <v>1282</v>
      </c>
      <c r="C966" s="96"/>
      <c r="D966" s="161" t="e">
        <f>C966 &amp; CHAR(10) &amp; C968 &amp; CHAR(10) &amp;#REF! &amp; CHAR(10) &amp; C970</f>
        <v>#REF!</v>
      </c>
      <c r="F966" s="96"/>
      <c r="G966" s="162" t="str">
        <f t="shared" si="15"/>
        <v xml:space="preserve">
2026-05
CU80-000858-12-P-KIT FRAME,STEP ACOR-GS
</v>
      </c>
    </row>
    <row r="967" spans="1:7" ht="55.5">
      <c r="A967" s="39" t="s">
        <v>1282</v>
      </c>
      <c r="C967" s="98" t="s">
        <v>2459</v>
      </c>
      <c r="D967" s="161" t="e">
        <f>C967 &amp; CHAR(10) &amp; C969 &amp; CHAR(10) &amp;#REF! &amp; CHAR(10) &amp; C971</f>
        <v>#REF!</v>
      </c>
      <c r="F967" s="98" t="str">
        <f>C967</f>
        <v>JJFK25011198-2/4</v>
      </c>
      <c r="G967" s="162" t="str">
        <f t="shared" si="15"/>
        <v>JJFK25011198-2/4
139
CU80-000858-12-P-KIT FRAME,STEP ACOR-GS</v>
      </c>
    </row>
    <row r="968" spans="1:7" ht="24.6" customHeight="1">
      <c r="A968" s="39" t="s">
        <v>1289</v>
      </c>
      <c r="C968" s="93" t="s">
        <v>2835</v>
      </c>
      <c r="D968" s="161" t="e">
        <f>C968 &amp; CHAR(10) &amp; C970 &amp; CHAR(10) &amp;#REF! &amp; CHAR(10) &amp; C972</f>
        <v>#REF!</v>
      </c>
      <c r="F968" s="93" t="str">
        <f>C968</f>
        <v>2026-05</v>
      </c>
      <c r="G968" s="162" t="str">
        <f t="shared" si="15"/>
        <v xml:space="preserve">2026-05
JJFK25011198-2/4
</v>
      </c>
    </row>
    <row r="969" spans="1:7" ht="130.9" customHeight="1">
      <c r="A969" s="39" t="s">
        <v>1288</v>
      </c>
      <c r="C969" s="94">
        <v>139</v>
      </c>
      <c r="D969" s="161" t="e">
        <f>C969 &amp; CHAR(10) &amp; C971 &amp; CHAR(10) &amp;#REF! &amp; CHAR(10) &amp; C973</f>
        <v>#REF!</v>
      </c>
      <c r="E969" s="95"/>
      <c r="F969" s="94">
        <f>C969</f>
        <v>139</v>
      </c>
      <c r="G969" s="162" t="str">
        <f t="shared" si="15"/>
        <v>139
CU80-000858-12-P-KIT FRAME,STEP ACOR-GS
2026-05
JJFK25011198-3/4</v>
      </c>
    </row>
    <row r="970" spans="1:7">
      <c r="A970" s="39" t="s">
        <v>1288</v>
      </c>
      <c r="C970" s="96"/>
      <c r="D970" s="161" t="e">
        <f>C970 &amp; CHAR(10) &amp; C972 &amp; CHAR(10) &amp;#REF! &amp; CHAR(10) &amp; C974</f>
        <v>#REF!</v>
      </c>
      <c r="F970" s="96"/>
      <c r="G970" s="162" t="str">
        <f t="shared" si="15"/>
        <v xml:space="preserve">
139
</v>
      </c>
    </row>
    <row r="971" spans="1:7" ht="17.25">
      <c r="A971" s="39" t="s">
        <v>1288</v>
      </c>
      <c r="C971" s="97" t="s">
        <v>2458</v>
      </c>
      <c r="D971" s="161" t="e">
        <f>C971 &amp; CHAR(10) &amp; C973 &amp; CHAR(10) &amp;#REF! &amp; CHAR(10) &amp; C975</f>
        <v>#REF!</v>
      </c>
      <c r="F971" s="97" t="str">
        <f>C971</f>
        <v>CU80-000858-12-P-KIT FRAME,STEP ACOR-GS</v>
      </c>
      <c r="G971" s="162" t="str">
        <f t="shared" si="15"/>
        <v xml:space="preserve">CU80-000858-12-P-KIT FRAME,STEP ACOR-GS
JJFK25011198-3/4
</v>
      </c>
    </row>
    <row r="972" spans="1:7">
      <c r="A972" s="39" t="s">
        <v>1288</v>
      </c>
      <c r="C972" s="96"/>
      <c r="D972" s="161" t="e">
        <f>C972 &amp; CHAR(10) &amp; C974 &amp; CHAR(10) &amp;#REF! &amp; CHAR(10) &amp; C976</f>
        <v>#REF!</v>
      </c>
      <c r="F972" s="96"/>
      <c r="G972" s="162" t="str">
        <f t="shared" si="15"/>
        <v xml:space="preserve">
CU80-000858-12-P-KIT FRAME,STEP ACOR-GS
2026-05</v>
      </c>
    </row>
    <row r="973" spans="1:7" ht="55.5">
      <c r="A973" s="39" t="s">
        <v>1288</v>
      </c>
      <c r="C973" s="98" t="s">
        <v>2460</v>
      </c>
      <c r="D973" s="161" t="e">
        <f>C973 &amp; CHAR(10) &amp; C975 &amp; CHAR(10) &amp;#REF! &amp; CHAR(10) &amp; C977</f>
        <v>#REF!</v>
      </c>
      <c r="F973" s="98" t="str">
        <f>C973</f>
        <v>JJFK25011198-3/4</v>
      </c>
      <c r="G973" s="162" t="str">
        <f t="shared" si="15"/>
        <v>JJFK25011198-3/4
140</v>
      </c>
    </row>
    <row r="974" spans="1:7" ht="24" customHeight="1">
      <c r="A974" s="39" t="s">
        <v>1288</v>
      </c>
      <c r="D974" s="161" t="e">
        <f>C974 &amp; CHAR(10) &amp; C976 &amp; CHAR(10) &amp;#REF! &amp; CHAR(10) &amp; C978</f>
        <v>#REF!</v>
      </c>
      <c r="G974" s="162" t="str">
        <f t="shared" si="15"/>
        <v xml:space="preserve">
2026-05
JJFK25011198-3/4
</v>
      </c>
    </row>
    <row r="975" spans="1:7">
      <c r="A975" s="39" t="s">
        <v>1288</v>
      </c>
      <c r="D975" s="161" t="e">
        <f>C975 &amp; CHAR(10) &amp; C977 &amp; CHAR(10) &amp;#REF! &amp; CHAR(10) &amp; C979</f>
        <v>#REF!</v>
      </c>
      <c r="G975" s="162" t="str">
        <f t="shared" si="15"/>
        <v xml:space="preserve">
140
CU80-000858-12-P-KIT FRAME,STEP ACOR-GS</v>
      </c>
    </row>
    <row r="976" spans="1:7" ht="25.15" customHeight="1">
      <c r="A976" s="39" t="s">
        <v>1288</v>
      </c>
      <c r="C976" s="93" t="s">
        <v>2835</v>
      </c>
      <c r="D976" s="161" t="e">
        <f>C976 &amp; CHAR(10) &amp; C978 &amp; CHAR(10) &amp;#REF! &amp; CHAR(10) &amp; C980</f>
        <v>#REF!</v>
      </c>
      <c r="F976" s="93" t="str">
        <f>C976</f>
        <v>2026-05</v>
      </c>
      <c r="G976" s="162" t="str">
        <f t="shared" si="15"/>
        <v xml:space="preserve">2026-05
</v>
      </c>
    </row>
    <row r="977" spans="1:7" ht="130.9" customHeight="1">
      <c r="A977" s="39" t="s">
        <v>1288</v>
      </c>
      <c r="C977" s="94">
        <v>140</v>
      </c>
      <c r="D977" s="161" t="e">
        <f>C977 &amp; CHAR(10) &amp; C979 &amp; CHAR(10) &amp;#REF! &amp; CHAR(10) &amp; C981</f>
        <v>#REF!</v>
      </c>
      <c r="F977" s="94">
        <f>C977</f>
        <v>140</v>
      </c>
      <c r="G977" s="162" t="str">
        <f t="shared" si="15"/>
        <v>140
CU80-000858-12-P-KIT FRAME,STEP ACOR-GS
2026-05
JJFK25011198-4/4</v>
      </c>
    </row>
    <row r="978" spans="1:7">
      <c r="A978" s="39" t="s">
        <v>1288</v>
      </c>
      <c r="C978" s="96"/>
      <c r="D978" s="161" t="e">
        <f>C978 &amp; CHAR(10) &amp; C980 &amp; CHAR(10) &amp;#REF! &amp; CHAR(10) &amp; C982</f>
        <v>#REF!</v>
      </c>
      <c r="F978" s="96"/>
      <c r="G978" s="162" t="str">
        <f t="shared" si="15"/>
        <v xml:space="preserve">
140
2026-05</v>
      </c>
    </row>
    <row r="979" spans="1:7" ht="17.25">
      <c r="A979" s="39" t="s">
        <v>1288</v>
      </c>
      <c r="C979" s="97" t="s">
        <v>2458</v>
      </c>
      <c r="D979" s="161" t="e">
        <f>C979 &amp; CHAR(10) &amp; C981 &amp; CHAR(10) &amp;#REF! &amp; CHAR(10) &amp; C983</f>
        <v>#REF!</v>
      </c>
      <c r="F979" s="97" t="str">
        <f>C979</f>
        <v>CU80-000858-12-P-KIT FRAME,STEP ACOR-GS</v>
      </c>
      <c r="G979" s="162" t="str">
        <f t="shared" si="15"/>
        <v>CU80-000858-12-P-KIT FRAME,STEP ACOR-GS
JJFK25011198-4/4
141</v>
      </c>
    </row>
    <row r="980" spans="1:7">
      <c r="A980" s="39" t="s">
        <v>1288</v>
      </c>
      <c r="C980" s="96"/>
      <c r="D980" s="161" t="e">
        <f>C980 &amp; CHAR(10) &amp; C982 &amp; CHAR(10) &amp;#REF! &amp; CHAR(10) &amp; C984</f>
        <v>#REF!</v>
      </c>
      <c r="F980" s="96"/>
      <c r="G980" s="162" t="str">
        <f t="shared" si="15"/>
        <v xml:space="preserve">
2026-05
CU80-000858-12-P-KIT FRAME,STEP ACOR-GS
</v>
      </c>
    </row>
    <row r="981" spans="1:7" ht="55.5">
      <c r="A981" s="39" t="s">
        <v>1288</v>
      </c>
      <c r="C981" s="98" t="s">
        <v>2461</v>
      </c>
      <c r="D981" s="161" t="e">
        <f>C981 &amp; CHAR(10) &amp; C983 &amp; CHAR(10) &amp;#REF! &amp; CHAR(10) &amp; C985</f>
        <v>#REF!</v>
      </c>
      <c r="F981" s="98" t="str">
        <f>C981</f>
        <v>JJFK25011198-4/4</v>
      </c>
      <c r="G981" s="162" t="str">
        <f t="shared" si="15"/>
        <v>JJFK25011198-4/4
141
CU29-000010-11-P-KIT</v>
      </c>
    </row>
    <row r="982" spans="1:7" ht="24.6" customHeight="1">
      <c r="A982" s="39" t="s">
        <v>1293</v>
      </c>
      <c r="C982" s="93" t="s">
        <v>2835</v>
      </c>
      <c r="D982" s="161" t="e">
        <f>C982 &amp; CHAR(10) &amp; C984 &amp; CHAR(10) &amp;#REF! &amp; CHAR(10) &amp; C986</f>
        <v>#REF!</v>
      </c>
      <c r="F982" s="93" t="str">
        <f>C982</f>
        <v>2026-05</v>
      </c>
      <c r="G982" s="162" t="str">
        <f t="shared" si="15"/>
        <v xml:space="preserve">2026-05
JJFK25011198-4/4
</v>
      </c>
    </row>
    <row r="983" spans="1:7" ht="130.9" customHeight="1">
      <c r="A983" s="39" t="s">
        <v>1292</v>
      </c>
      <c r="C983" s="94">
        <v>141</v>
      </c>
      <c r="D983" s="161" t="e">
        <f>C983 &amp; CHAR(10) &amp; C985 &amp; CHAR(10) &amp;#REF! &amp; CHAR(10) &amp; C987</f>
        <v>#REF!</v>
      </c>
      <c r="E983" s="95"/>
      <c r="F983" s="94">
        <f>C983</f>
        <v>141</v>
      </c>
      <c r="G983" s="162" t="str">
        <f t="shared" si="15"/>
        <v>141
CU29-000010-11-P-KIT
2026-05
JJFK25011195</v>
      </c>
    </row>
    <row r="984" spans="1:7">
      <c r="A984" s="39" t="s">
        <v>1292</v>
      </c>
      <c r="C984" s="96"/>
      <c r="D984" s="161" t="e">
        <f>C984 &amp; CHAR(10) &amp; C986 &amp; CHAR(10) &amp;#REF! &amp; CHAR(10) &amp; C988</f>
        <v>#REF!</v>
      </c>
      <c r="F984" s="96"/>
      <c r="G984" s="162" t="str">
        <f t="shared" si="15"/>
        <v xml:space="preserve">
141
</v>
      </c>
    </row>
    <row r="985" spans="1:7" ht="17.25">
      <c r="A985" s="39" t="s">
        <v>1292</v>
      </c>
      <c r="C985" s="97" t="s">
        <v>1319</v>
      </c>
      <c r="D985" s="161" t="e">
        <f>C985 &amp; CHAR(10) &amp; C987 &amp; CHAR(10) &amp;#REF! &amp; CHAR(10) &amp; C989</f>
        <v>#REF!</v>
      </c>
      <c r="F985" s="97" t="str">
        <f>C985</f>
        <v>CU29-000010-11-P-KIT</v>
      </c>
      <c r="G985" s="162" t="str">
        <f t="shared" si="15"/>
        <v xml:space="preserve">CU29-000010-11-P-KIT
JJFK25011195
</v>
      </c>
    </row>
    <row r="986" spans="1:7">
      <c r="A986" s="39" t="s">
        <v>1292</v>
      </c>
      <c r="C986" s="96"/>
      <c r="D986" s="161" t="e">
        <f>C986 &amp; CHAR(10) &amp; C988 &amp; CHAR(10) &amp;#REF! &amp; CHAR(10) &amp; C990</f>
        <v>#REF!</v>
      </c>
      <c r="F986" s="96"/>
      <c r="G986" s="162" t="str">
        <f t="shared" si="15"/>
        <v xml:space="preserve">
CU29-000010-11-P-KIT
2026-05</v>
      </c>
    </row>
    <row r="987" spans="1:7" ht="55.5">
      <c r="A987" s="39" t="s">
        <v>1292</v>
      </c>
      <c r="C987" s="98" t="s">
        <v>2462</v>
      </c>
      <c r="D987" s="161" t="e">
        <f>C987 &amp; CHAR(10) &amp; C989 &amp; CHAR(10) &amp;#REF! &amp; CHAR(10) &amp; C991</f>
        <v>#REF!</v>
      </c>
      <c r="F987" s="98" t="str">
        <f>C987</f>
        <v>JJFK25011195</v>
      </c>
      <c r="G987" s="162" t="str">
        <f t="shared" si="15"/>
        <v>JJFK25011195
142</v>
      </c>
    </row>
    <row r="988" spans="1:7" ht="24" customHeight="1">
      <c r="A988" s="39" t="s">
        <v>1292</v>
      </c>
      <c r="D988" s="161" t="e">
        <f>C988 &amp; CHAR(10) &amp; C990 &amp; CHAR(10) &amp;#REF! &amp; CHAR(10) &amp; C992</f>
        <v>#REF!</v>
      </c>
      <c r="G988" s="162" t="str">
        <f t="shared" si="15"/>
        <v xml:space="preserve">
2026-05
JJFK25011195
</v>
      </c>
    </row>
    <row r="989" spans="1:7">
      <c r="A989" s="39" t="s">
        <v>1292</v>
      </c>
      <c r="D989" s="161" t="e">
        <f>C989 &amp; CHAR(10) &amp; C991 &amp; CHAR(10) &amp;#REF! &amp; CHAR(10) &amp; C993</f>
        <v>#REF!</v>
      </c>
      <c r="G989" s="162" t="str">
        <f t="shared" si="15"/>
        <v xml:space="preserve">
142
CU29-000011-11-P-KIT</v>
      </c>
    </row>
    <row r="990" spans="1:7" ht="25.15" customHeight="1">
      <c r="A990" s="39" t="s">
        <v>1292</v>
      </c>
      <c r="C990" s="93" t="s">
        <v>2835</v>
      </c>
      <c r="D990" s="161" t="e">
        <f>C990 &amp; CHAR(10) &amp; C992 &amp; CHAR(10) &amp;#REF! &amp; CHAR(10) &amp; C994</f>
        <v>#REF!</v>
      </c>
      <c r="F990" s="93" t="str">
        <f>C990</f>
        <v>2026-05</v>
      </c>
      <c r="G990" s="162" t="str">
        <f t="shared" si="15"/>
        <v xml:space="preserve">2026-05
</v>
      </c>
    </row>
    <row r="991" spans="1:7" ht="130.9" customHeight="1">
      <c r="A991" s="39" t="s">
        <v>1292</v>
      </c>
      <c r="C991" s="94">
        <v>142</v>
      </c>
      <c r="D991" s="161" t="e">
        <f>C991 &amp; CHAR(10) &amp; C993 &amp; CHAR(10) &amp;#REF! &amp; CHAR(10) &amp; C995</f>
        <v>#REF!</v>
      </c>
      <c r="F991" s="94">
        <f>C991</f>
        <v>142</v>
      </c>
      <c r="G991" s="162" t="str">
        <f t="shared" si="15"/>
        <v>142
CU29-000011-11-P-KIT
2026-05
JJFK25011196</v>
      </c>
    </row>
    <row r="992" spans="1:7">
      <c r="A992" s="39" t="s">
        <v>1292</v>
      </c>
      <c r="C992" s="96"/>
      <c r="D992" s="161" t="e">
        <f>C992 &amp; CHAR(10) &amp; C994 &amp; CHAR(10) &amp;#REF! &amp; CHAR(10) &amp; C996</f>
        <v>#REF!</v>
      </c>
      <c r="F992" s="96"/>
      <c r="G992" s="162" t="str">
        <f t="shared" si="15"/>
        <v xml:space="preserve">
142
2026-05</v>
      </c>
    </row>
    <row r="993" spans="1:7" ht="17.25">
      <c r="A993" s="39" t="s">
        <v>1292</v>
      </c>
      <c r="C993" s="97" t="s">
        <v>2463</v>
      </c>
      <c r="D993" s="161" t="e">
        <f>C993 &amp; CHAR(10) &amp; C995 &amp; CHAR(10) &amp;#REF! &amp; CHAR(10) &amp; C997</f>
        <v>#REF!</v>
      </c>
      <c r="F993" s="97" t="str">
        <f>C993</f>
        <v>CU29-000011-11-P-KIT</v>
      </c>
      <c r="G993" s="162" t="str">
        <f t="shared" si="15"/>
        <v>CU29-000011-11-P-KIT
JJFK25011196
143</v>
      </c>
    </row>
    <row r="994" spans="1:7">
      <c r="A994" s="39" t="s">
        <v>1292</v>
      </c>
      <c r="C994" s="96"/>
      <c r="D994" s="161" t="e">
        <f>C994 &amp; CHAR(10) &amp; C996 &amp; CHAR(10) &amp;#REF! &amp; CHAR(10) &amp; C998</f>
        <v>#REF!</v>
      </c>
      <c r="F994" s="96"/>
      <c r="G994" s="162" t="str">
        <f t="shared" si="15"/>
        <v xml:space="preserve">
2026-05
CU29-000011-11-P-KIT
</v>
      </c>
    </row>
    <row r="995" spans="1:7" ht="55.5">
      <c r="A995" s="39" t="s">
        <v>1292</v>
      </c>
      <c r="C995" s="98" t="s">
        <v>2464</v>
      </c>
      <c r="D995" s="161" t="e">
        <f>C995 &amp; CHAR(10) &amp; C997 &amp; CHAR(10) &amp;#REF! &amp; CHAR(10) &amp; C999</f>
        <v>#REF!</v>
      </c>
      <c r="F995" s="98" t="str">
        <f>C995</f>
        <v>JJFK25011196</v>
      </c>
      <c r="G995" s="162" t="str">
        <f t="shared" si="15"/>
        <v>JJFK25011196
143
5U92-500019-11-P-KIT FRAME STEP MAINTE</v>
      </c>
    </row>
    <row r="996" spans="1:7" ht="24.6" customHeight="1">
      <c r="A996" s="39" t="s">
        <v>1297</v>
      </c>
      <c r="C996" s="93" t="s">
        <v>2835</v>
      </c>
      <c r="D996" s="161" t="e">
        <f>C996 &amp; CHAR(10) &amp; C998 &amp; CHAR(10) &amp;#REF! &amp; CHAR(10) &amp; C1000</f>
        <v>#REF!</v>
      </c>
      <c r="F996" s="93" t="str">
        <f>C996</f>
        <v>2026-05</v>
      </c>
      <c r="G996" s="162" t="str">
        <f t="shared" si="15"/>
        <v xml:space="preserve">2026-05
JJFK25011196
</v>
      </c>
    </row>
    <row r="997" spans="1:7" ht="130.9" customHeight="1">
      <c r="A997" s="39" t="s">
        <v>1296</v>
      </c>
      <c r="C997" s="94">
        <v>143</v>
      </c>
      <c r="D997" s="161" t="e">
        <f>C997 &amp; CHAR(10) &amp; C999 &amp; CHAR(10) &amp;#REF! &amp; CHAR(10) &amp; C1001</f>
        <v>#REF!</v>
      </c>
      <c r="E997" s="95"/>
      <c r="F997" s="94">
        <f>C997</f>
        <v>143</v>
      </c>
      <c r="G997" s="162" t="str">
        <f t="shared" si="15"/>
        <v>143
5U92-500019-11-P-KIT FRAME STEP MAINTE
2026-05
JJFK25010561-1/4</v>
      </c>
    </row>
    <row r="998" spans="1:7">
      <c r="A998" s="39" t="s">
        <v>1296</v>
      </c>
      <c r="C998" s="96"/>
      <c r="D998" s="161" t="e">
        <f>C998 &amp; CHAR(10) &amp; C1000 &amp; CHAR(10) &amp;#REF! &amp; CHAR(10) &amp; C1002</f>
        <v>#REF!</v>
      </c>
      <c r="F998" s="96"/>
      <c r="G998" s="162" t="str">
        <f t="shared" si="15"/>
        <v xml:space="preserve">
143
</v>
      </c>
    </row>
    <row r="999" spans="1:7" ht="17.25">
      <c r="A999" s="39" t="s">
        <v>1296</v>
      </c>
      <c r="C999" s="97" t="s">
        <v>686</v>
      </c>
      <c r="D999" s="161" t="e">
        <f>C999 &amp; CHAR(10) &amp; C1001 &amp; CHAR(10) &amp;#REF! &amp; CHAR(10) &amp; C1003</f>
        <v>#REF!</v>
      </c>
      <c r="F999" s="97" t="str">
        <f>C999</f>
        <v>5U92-500019-11-P-KIT FRAME STEP MAINTE</v>
      </c>
      <c r="G999" s="162" t="str">
        <f t="shared" si="15"/>
        <v xml:space="preserve">5U92-500019-11-P-KIT FRAME STEP MAINTE
JJFK25010561-1/4
</v>
      </c>
    </row>
    <row r="1000" spans="1:7">
      <c r="A1000" s="39" t="s">
        <v>1296</v>
      </c>
      <c r="C1000" s="96"/>
      <c r="D1000" s="161" t="e">
        <f>C1000 &amp; CHAR(10) &amp; C1002 &amp; CHAR(10) &amp;#REF! &amp; CHAR(10) &amp; C1004</f>
        <v>#REF!</v>
      </c>
      <c r="F1000" s="96"/>
      <c r="G1000" s="162" t="str">
        <f t="shared" si="15"/>
        <v xml:space="preserve">
5U92-500019-11-P-KIT FRAME STEP MAINTE
2026-05</v>
      </c>
    </row>
    <row r="1001" spans="1:7" ht="55.5">
      <c r="A1001" s="39" t="s">
        <v>1296</v>
      </c>
      <c r="C1001" s="98" t="s">
        <v>2465</v>
      </c>
      <c r="D1001" s="161" t="e">
        <f>C1001 &amp; CHAR(10) &amp; C1003 &amp; CHAR(10) &amp;#REF! &amp; CHAR(10) &amp; C1005</f>
        <v>#REF!</v>
      </c>
      <c r="F1001" s="98" t="str">
        <f>C1001</f>
        <v>JJFK25010561-1/4</v>
      </c>
      <c r="G1001" s="162" t="str">
        <f t="shared" si="15"/>
        <v>JJFK25010561-1/4
144</v>
      </c>
    </row>
    <row r="1002" spans="1:7" ht="24" customHeight="1">
      <c r="A1002" s="39" t="s">
        <v>1296</v>
      </c>
      <c r="D1002" s="161" t="e">
        <f>C1002 &amp; CHAR(10) &amp; C1004 &amp; CHAR(10) &amp;#REF! &amp; CHAR(10) &amp; C1006</f>
        <v>#REF!</v>
      </c>
      <c r="G1002" s="162" t="str">
        <f t="shared" si="15"/>
        <v xml:space="preserve">
2026-05
JJFK25010561-1/4
</v>
      </c>
    </row>
    <row r="1003" spans="1:7">
      <c r="A1003" s="39" t="s">
        <v>1296</v>
      </c>
      <c r="D1003" s="161" t="e">
        <f>C1003 &amp; CHAR(10) &amp; C1005 &amp; CHAR(10) &amp;#REF! &amp; CHAR(10) &amp; C1007</f>
        <v>#REF!</v>
      </c>
      <c r="G1003" s="162" t="str">
        <f t="shared" si="15"/>
        <v xml:space="preserve">
144
5U92-500019-11-P-KIT FRAME STEP MAINTE</v>
      </c>
    </row>
    <row r="1004" spans="1:7" ht="25.15" customHeight="1">
      <c r="A1004" s="39" t="s">
        <v>1296</v>
      </c>
      <c r="C1004" s="93" t="s">
        <v>2835</v>
      </c>
      <c r="D1004" s="161" t="e">
        <f>C1004 &amp; CHAR(10) &amp; C1006 &amp; CHAR(10) &amp;#REF! &amp; CHAR(10) &amp; C1008</f>
        <v>#REF!</v>
      </c>
      <c r="F1004" s="93" t="str">
        <f>C1004</f>
        <v>2026-05</v>
      </c>
      <c r="G1004" s="162" t="str">
        <f t="shared" si="15"/>
        <v xml:space="preserve">2026-05
</v>
      </c>
    </row>
    <row r="1005" spans="1:7" ht="130.9" customHeight="1">
      <c r="A1005" s="39" t="s">
        <v>1296</v>
      </c>
      <c r="C1005" s="94">
        <v>144</v>
      </c>
      <c r="D1005" s="161" t="e">
        <f>C1005 &amp; CHAR(10) &amp; C1007 &amp; CHAR(10) &amp;#REF! &amp; CHAR(10) &amp; C1009</f>
        <v>#REF!</v>
      </c>
      <c r="F1005" s="94">
        <f>C1005</f>
        <v>144</v>
      </c>
      <c r="G1005" s="162" t="str">
        <f t="shared" si="15"/>
        <v>144
5U92-500019-11-P-KIT FRAME STEP MAINTE
2026-05
JJFK25010561-2/4</v>
      </c>
    </row>
    <row r="1006" spans="1:7">
      <c r="A1006" s="39" t="s">
        <v>1296</v>
      </c>
      <c r="C1006" s="96"/>
      <c r="D1006" s="161" t="e">
        <f>C1006 &amp; CHAR(10) &amp; C1008 &amp; CHAR(10) &amp;#REF! &amp; CHAR(10) &amp; C1010</f>
        <v>#REF!</v>
      </c>
      <c r="F1006" s="96"/>
      <c r="G1006" s="162" t="str">
        <f t="shared" si="15"/>
        <v xml:space="preserve">
144
2026-05</v>
      </c>
    </row>
    <row r="1007" spans="1:7" ht="17.25">
      <c r="A1007" s="39" t="s">
        <v>1296</v>
      </c>
      <c r="C1007" s="97" t="s">
        <v>434</v>
      </c>
      <c r="D1007" s="161" t="e">
        <f>C1007 &amp; CHAR(10) &amp; C1009 &amp; CHAR(10) &amp;#REF! &amp; CHAR(10) &amp; C1011</f>
        <v>#REF!</v>
      </c>
      <c r="F1007" s="97" t="str">
        <f>C1007</f>
        <v>5U92-500019-11-P-KIT FRAME STEP MAINTE</v>
      </c>
      <c r="G1007" s="162" t="str">
        <f t="shared" si="15"/>
        <v>5U92-500019-11-P-KIT FRAME STEP MAINTE
JJFK25010561-2/4
145</v>
      </c>
    </row>
    <row r="1008" spans="1:7">
      <c r="A1008" s="39" t="s">
        <v>1296</v>
      </c>
      <c r="C1008" s="96"/>
      <c r="D1008" s="161" t="e">
        <f>C1008 &amp; CHAR(10) &amp; C1010 &amp; CHAR(10) &amp;#REF! &amp; CHAR(10) &amp; C1012</f>
        <v>#REF!</v>
      </c>
      <c r="F1008" s="96"/>
      <c r="G1008" s="162" t="str">
        <f t="shared" si="15"/>
        <v xml:space="preserve">
2026-05
5U92-500019-11-P-KIT FRAME STEP MAINTE
</v>
      </c>
    </row>
    <row r="1009" spans="1:7" ht="55.5">
      <c r="A1009" s="39" t="s">
        <v>1296</v>
      </c>
      <c r="C1009" s="98" t="s">
        <v>2466</v>
      </c>
      <c r="D1009" s="161" t="e">
        <f>C1009 &amp; CHAR(10) &amp; C1011 &amp; CHAR(10) &amp;#REF! &amp; CHAR(10) &amp; C1013</f>
        <v>#REF!</v>
      </c>
      <c r="F1009" s="98" t="str">
        <f>C1009</f>
        <v>JJFK25010561-2/4</v>
      </c>
      <c r="G1009" s="162" t="str">
        <f t="shared" si="15"/>
        <v>JJFK25010561-2/4
145
5U92-500019-11-P-KIT FRAME STEP MAINTE</v>
      </c>
    </row>
    <row r="1010" spans="1:7" ht="24.6" customHeight="1">
      <c r="A1010" s="39" t="s">
        <v>1300</v>
      </c>
      <c r="C1010" s="93" t="s">
        <v>2835</v>
      </c>
      <c r="D1010" s="161" t="e">
        <f>C1010 &amp; CHAR(10) &amp; C1012 &amp; CHAR(10) &amp;#REF! &amp; CHAR(10) &amp; C1014</f>
        <v>#REF!</v>
      </c>
      <c r="F1010" s="93" t="str">
        <f>C1010</f>
        <v>2026-05</v>
      </c>
      <c r="G1010" s="162" t="str">
        <f t="shared" si="15"/>
        <v xml:space="preserve">2026-05
JJFK25010561-2/4
</v>
      </c>
    </row>
    <row r="1011" spans="1:7" ht="130.9" customHeight="1">
      <c r="A1011" s="39" t="s">
        <v>1300</v>
      </c>
      <c r="C1011" s="94">
        <v>145</v>
      </c>
      <c r="D1011" s="161" t="e">
        <f>C1011 &amp; CHAR(10) &amp; C1013 &amp; CHAR(10) &amp;#REF! &amp; CHAR(10) &amp; C1015</f>
        <v>#REF!</v>
      </c>
      <c r="E1011" s="95"/>
      <c r="F1011" s="94">
        <f>C1011</f>
        <v>145</v>
      </c>
      <c r="G1011" s="162" t="str">
        <f t="shared" si="15"/>
        <v>145
5U92-500019-11-P-KIT FRAME STEP MAINTE
2026-05
JJFK25010561-3/4</v>
      </c>
    </row>
    <row r="1012" spans="1:7">
      <c r="A1012" s="39" t="s">
        <v>1300</v>
      </c>
      <c r="C1012" s="96"/>
      <c r="D1012" s="161" t="e">
        <f>C1012 &amp; CHAR(10) &amp; C1014 &amp; CHAR(10) &amp;#REF! &amp; CHAR(10) &amp; C1016</f>
        <v>#REF!</v>
      </c>
      <c r="F1012" s="96"/>
      <c r="G1012" s="162" t="str">
        <f t="shared" si="15"/>
        <v xml:space="preserve">
145
</v>
      </c>
    </row>
    <row r="1013" spans="1:7" ht="17.25">
      <c r="A1013" s="39" t="s">
        <v>1300</v>
      </c>
      <c r="C1013" s="97" t="s">
        <v>434</v>
      </c>
      <c r="D1013" s="161" t="e">
        <f>C1013 &amp; CHAR(10) &amp; C1015 &amp; CHAR(10) &amp;#REF! &amp; CHAR(10) &amp; C1017</f>
        <v>#REF!</v>
      </c>
      <c r="F1013" s="97" t="str">
        <f>C1013</f>
        <v>5U92-500019-11-P-KIT FRAME STEP MAINTE</v>
      </c>
      <c r="G1013" s="162" t="str">
        <f t="shared" si="15"/>
        <v xml:space="preserve">5U92-500019-11-P-KIT FRAME STEP MAINTE
JJFK25010561-3/4
</v>
      </c>
    </row>
    <row r="1014" spans="1:7">
      <c r="A1014" s="39" t="s">
        <v>1300</v>
      </c>
      <c r="C1014" s="96"/>
      <c r="D1014" s="161" t="e">
        <f>C1014 &amp; CHAR(10) &amp; C1016 &amp; CHAR(10) &amp;#REF! &amp; CHAR(10) &amp; C1018</f>
        <v>#REF!</v>
      </c>
      <c r="F1014" s="96"/>
      <c r="G1014" s="162" t="str">
        <f t="shared" si="15"/>
        <v xml:space="preserve">
5U92-500019-11-P-KIT FRAME STEP MAINTE
2026-05</v>
      </c>
    </row>
    <row r="1015" spans="1:7" ht="55.5">
      <c r="A1015" s="39" t="s">
        <v>1300</v>
      </c>
      <c r="C1015" s="98" t="s">
        <v>2467</v>
      </c>
      <c r="D1015" s="161" t="e">
        <f>C1015 &amp; CHAR(10) &amp; C1017 &amp; CHAR(10) &amp;#REF! &amp; CHAR(10) &amp; C1019</f>
        <v>#REF!</v>
      </c>
      <c r="F1015" s="98" t="str">
        <f>C1015</f>
        <v>JJFK25010561-3/4</v>
      </c>
      <c r="G1015" s="162" t="str">
        <f t="shared" si="15"/>
        <v>JJFK25010561-3/4
146</v>
      </c>
    </row>
    <row r="1016" spans="1:7" ht="24" customHeight="1">
      <c r="A1016" s="39" t="s">
        <v>1300</v>
      </c>
      <c r="D1016" s="161" t="e">
        <f>C1016 &amp; CHAR(10) &amp; C1018 &amp; CHAR(10) &amp;#REF! &amp; CHAR(10) &amp; C1020</f>
        <v>#REF!</v>
      </c>
      <c r="G1016" s="162" t="str">
        <f t="shared" si="15"/>
        <v xml:space="preserve">
2026-05
JJFK25010561-3/4
</v>
      </c>
    </row>
    <row r="1017" spans="1:7">
      <c r="A1017" s="39" t="s">
        <v>1300</v>
      </c>
      <c r="D1017" s="161" t="e">
        <f>C1017 &amp; CHAR(10) &amp; C1019 &amp; CHAR(10) &amp;#REF! &amp; CHAR(10) &amp; C1021</f>
        <v>#REF!</v>
      </c>
      <c r="G1017" s="162" t="str">
        <f t="shared" si="15"/>
        <v xml:space="preserve">
146
5U92-500019-11-P-KIT FRAME STEP MAINTE</v>
      </c>
    </row>
    <row r="1018" spans="1:7" ht="25.15" customHeight="1">
      <c r="A1018" s="39" t="s">
        <v>1300</v>
      </c>
      <c r="C1018" s="93" t="s">
        <v>2835</v>
      </c>
      <c r="D1018" s="161" t="e">
        <f>C1018 &amp; CHAR(10) &amp; C1020 &amp; CHAR(10) &amp;#REF! &amp; CHAR(10) &amp; C1022</f>
        <v>#REF!</v>
      </c>
      <c r="F1018" s="93" t="str">
        <f>C1018</f>
        <v>2026-05</v>
      </c>
      <c r="G1018" s="162" t="str">
        <f t="shared" si="15"/>
        <v xml:space="preserve">2026-05
</v>
      </c>
    </row>
    <row r="1019" spans="1:7" ht="130.9" customHeight="1">
      <c r="A1019" s="39" t="s">
        <v>1300</v>
      </c>
      <c r="C1019" s="94">
        <v>146</v>
      </c>
      <c r="D1019" s="161" t="e">
        <f>C1019 &amp; CHAR(10) &amp; C1021 &amp; CHAR(10) &amp;#REF! &amp; CHAR(10) &amp; C1023</f>
        <v>#REF!</v>
      </c>
      <c r="F1019" s="94">
        <f>C1019</f>
        <v>146</v>
      </c>
      <c r="G1019" s="162" t="str">
        <f t="shared" si="15"/>
        <v>146
5U92-500019-11-P-KIT FRAME STEP MAINTE
2026-05
JJFK25010561-4/4</v>
      </c>
    </row>
    <row r="1020" spans="1:7">
      <c r="A1020" s="39" t="s">
        <v>1300</v>
      </c>
      <c r="C1020" s="96"/>
      <c r="D1020" s="161" t="e">
        <f>C1020 &amp; CHAR(10) &amp; C1022 &amp; CHAR(10) &amp;#REF! &amp; CHAR(10) &amp; C1024</f>
        <v>#REF!</v>
      </c>
      <c r="F1020" s="96"/>
      <c r="G1020" s="162" t="str">
        <f t="shared" si="15"/>
        <v xml:space="preserve">
146
2026-05</v>
      </c>
    </row>
    <row r="1021" spans="1:7" ht="17.25">
      <c r="A1021" s="39" t="s">
        <v>1300</v>
      </c>
      <c r="C1021" s="97" t="s">
        <v>434</v>
      </c>
      <c r="D1021" s="161" t="e">
        <f>C1021 &amp; CHAR(10) &amp; C1023 &amp; CHAR(10) &amp;#REF! &amp; CHAR(10) &amp; C1025</f>
        <v>#REF!</v>
      </c>
      <c r="F1021" s="97" t="str">
        <f>C1021</f>
        <v>5U92-500019-11-P-KIT FRAME STEP MAINTE</v>
      </c>
      <c r="G1021" s="162" t="str">
        <f t="shared" si="15"/>
        <v>5U92-500019-11-P-KIT FRAME STEP MAINTE
JJFK25010561-4/4
147</v>
      </c>
    </row>
    <row r="1022" spans="1:7">
      <c r="A1022" s="39" t="s">
        <v>1300</v>
      </c>
      <c r="C1022" s="96"/>
      <c r="D1022" s="161" t="e">
        <f>C1022 &amp; CHAR(10) &amp; C1024 &amp; CHAR(10) &amp;#REF! &amp; CHAR(10) &amp; C1026</f>
        <v>#REF!</v>
      </c>
      <c r="F1022" s="96"/>
      <c r="G1022" s="162" t="str">
        <f t="shared" si="15"/>
        <v xml:space="preserve">
2026-05
5U92-500019-11-P-KIT FRAME STEP MAINTE
</v>
      </c>
    </row>
    <row r="1023" spans="1:7" ht="55.5">
      <c r="A1023" s="39" t="s">
        <v>1300</v>
      </c>
      <c r="C1023" s="98" t="s">
        <v>2468</v>
      </c>
      <c r="D1023" s="161" t="e">
        <f>C1023 &amp; CHAR(10) &amp; C1025 &amp; CHAR(10) &amp;#REF! &amp; CHAR(10) &amp; C1027</f>
        <v>#REF!</v>
      </c>
      <c r="F1023" s="98" t="str">
        <f>C1023</f>
        <v>JJFK25010561-4/4</v>
      </c>
      <c r="G1023" s="162" t="str">
        <f t="shared" si="15"/>
        <v>JJFK25010561-4/4
147
5U80-000082-11-P-KIT FRAME STEP PM CS45</v>
      </c>
    </row>
    <row r="1024" spans="1:7" ht="24.6" customHeight="1">
      <c r="A1024" s="39" t="s">
        <v>1304</v>
      </c>
      <c r="C1024" s="93" t="s">
        <v>2835</v>
      </c>
      <c r="D1024" s="161" t="e">
        <f>C1024 &amp; CHAR(10) &amp; C1026 &amp; CHAR(10) &amp;#REF! &amp; CHAR(10) &amp; C1028</f>
        <v>#REF!</v>
      </c>
      <c r="F1024" s="93" t="str">
        <f>C1024</f>
        <v>2026-05</v>
      </c>
      <c r="G1024" s="162" t="str">
        <f t="shared" si="15"/>
        <v xml:space="preserve">2026-05
JJFK25010561-4/4
</v>
      </c>
    </row>
    <row r="1025" spans="1:7" ht="130.9" customHeight="1">
      <c r="A1025" s="39" t="s">
        <v>1303</v>
      </c>
      <c r="C1025" s="94">
        <v>147</v>
      </c>
      <c r="D1025" s="161" t="e">
        <f>C1025 &amp; CHAR(10) &amp; C1027 &amp; CHAR(10) &amp;#REF! &amp; CHAR(10) &amp; C1029</f>
        <v>#REF!</v>
      </c>
      <c r="E1025" s="95"/>
      <c r="F1025" s="94">
        <f>C1025</f>
        <v>147</v>
      </c>
      <c r="G1025" s="162" t="str">
        <f t="shared" si="15"/>
        <v>147
5U80-000082-11-P-KIT FRAME STEP PM CS45
2026-05
JJFK25010497-1/8</v>
      </c>
    </row>
    <row r="1026" spans="1:7">
      <c r="A1026" s="39" t="s">
        <v>1303</v>
      </c>
      <c r="C1026" s="96"/>
      <c r="D1026" s="161" t="e">
        <f>C1026 &amp; CHAR(10) &amp; C1028 &amp; CHAR(10) &amp;#REF! &amp; CHAR(10) &amp; C1030</f>
        <v>#REF!</v>
      </c>
      <c r="F1026" s="96"/>
      <c r="G1026" s="162" t="str">
        <f t="shared" si="15"/>
        <v xml:space="preserve">
147
</v>
      </c>
    </row>
    <row r="1027" spans="1:7" ht="17.25">
      <c r="A1027" s="39" t="s">
        <v>1303</v>
      </c>
      <c r="C1027" s="97" t="s">
        <v>946</v>
      </c>
      <c r="D1027" s="161" t="e">
        <f>C1027 &amp; CHAR(10) &amp; C1029 &amp; CHAR(10) &amp;#REF! &amp; CHAR(10) &amp; C1031</f>
        <v>#REF!</v>
      </c>
      <c r="F1027" s="97" t="str">
        <f>C1027</f>
        <v>5U80-000082-11-P-KIT FRAME STEP PM CS45</v>
      </c>
      <c r="G1027" s="162" t="str">
        <f t="shared" ref="G1027:G1090" si="16">F1027 &amp; CHAR(10) &amp; F1029 &amp; CHAR(10) &amp; F1026 &amp; CHAR(10) &amp; F1031</f>
        <v xml:space="preserve">5U80-000082-11-P-KIT FRAME STEP PM CS45
JJFK25010497-1/8
</v>
      </c>
    </row>
    <row r="1028" spans="1:7">
      <c r="A1028" s="39" t="s">
        <v>1303</v>
      </c>
      <c r="C1028" s="96"/>
      <c r="D1028" s="161" t="e">
        <f>C1028 &amp; CHAR(10) &amp; C1030 &amp; CHAR(10) &amp;#REF! &amp; CHAR(10) &amp; C1032</f>
        <v>#REF!</v>
      </c>
      <c r="F1028" s="96"/>
      <c r="G1028" s="162" t="str">
        <f t="shared" si="16"/>
        <v xml:space="preserve">
5U80-000082-11-P-KIT FRAME STEP PM CS45
2026-05</v>
      </c>
    </row>
    <row r="1029" spans="1:7" ht="55.5">
      <c r="A1029" s="39" t="s">
        <v>1303</v>
      </c>
      <c r="C1029" s="98" t="s">
        <v>2469</v>
      </c>
      <c r="D1029" s="161" t="e">
        <f>C1029 &amp; CHAR(10) &amp; C1031 &amp; CHAR(10) &amp;#REF! &amp; CHAR(10) &amp; C1033</f>
        <v>#REF!</v>
      </c>
      <c r="F1029" s="98" t="str">
        <f>C1029</f>
        <v>JJFK25010497-1/8</v>
      </c>
      <c r="G1029" s="162" t="str">
        <f t="shared" si="16"/>
        <v>JJFK25010497-1/8
148</v>
      </c>
    </row>
    <row r="1030" spans="1:7" ht="24" customHeight="1">
      <c r="A1030" s="39" t="s">
        <v>1303</v>
      </c>
      <c r="D1030" s="161" t="e">
        <f>C1030 &amp; CHAR(10) &amp; C1032 &amp; CHAR(10) &amp;#REF! &amp; CHAR(10) &amp; C1034</f>
        <v>#REF!</v>
      </c>
      <c r="G1030" s="162" t="str">
        <f t="shared" si="16"/>
        <v xml:space="preserve">
2026-05
JJFK25010497-1/8
</v>
      </c>
    </row>
    <row r="1031" spans="1:7">
      <c r="A1031" s="39" t="s">
        <v>1303</v>
      </c>
      <c r="D1031" s="161" t="e">
        <f>C1031 &amp; CHAR(10) &amp; C1033 &amp; CHAR(10) &amp;#REF! &amp; CHAR(10) &amp; C1035</f>
        <v>#REF!</v>
      </c>
      <c r="G1031" s="162" t="str">
        <f t="shared" si="16"/>
        <v xml:space="preserve">
148
5U80-000082-11-P-KIT FRAME STEP PM CS45</v>
      </c>
    </row>
    <row r="1032" spans="1:7" ht="25.15" customHeight="1">
      <c r="A1032" s="39" t="s">
        <v>1303</v>
      </c>
      <c r="C1032" s="93" t="s">
        <v>2835</v>
      </c>
      <c r="D1032" s="161" t="e">
        <f>C1032 &amp; CHAR(10) &amp; C1034 &amp; CHAR(10) &amp;#REF! &amp; CHAR(10) &amp; C1036</f>
        <v>#REF!</v>
      </c>
      <c r="F1032" s="93" t="str">
        <f>C1032</f>
        <v>2026-05</v>
      </c>
      <c r="G1032" s="162" t="str">
        <f t="shared" si="16"/>
        <v xml:space="preserve">2026-05
</v>
      </c>
    </row>
    <row r="1033" spans="1:7" ht="130.9" customHeight="1">
      <c r="A1033" s="39" t="s">
        <v>1303</v>
      </c>
      <c r="C1033" s="94">
        <v>148</v>
      </c>
      <c r="D1033" s="161" t="e">
        <f>C1033 &amp; CHAR(10) &amp; C1035 &amp; CHAR(10) &amp;#REF! &amp; CHAR(10) &amp; C1037</f>
        <v>#REF!</v>
      </c>
      <c r="F1033" s="94">
        <f>C1033</f>
        <v>148</v>
      </c>
      <c r="G1033" s="162" t="str">
        <f t="shared" si="16"/>
        <v>148
5U80-000082-11-P-KIT FRAME STEP PM CS45
2026-05
JJFK25010497-2/8</v>
      </c>
    </row>
    <row r="1034" spans="1:7">
      <c r="A1034" s="39" t="s">
        <v>1303</v>
      </c>
      <c r="C1034" s="96"/>
      <c r="D1034" s="161" t="e">
        <f>C1034 &amp; CHAR(10) &amp; C1036 &amp; CHAR(10) &amp;#REF! &amp; CHAR(10) &amp; C1038</f>
        <v>#REF!</v>
      </c>
      <c r="F1034" s="96"/>
      <c r="G1034" s="162" t="str">
        <f t="shared" si="16"/>
        <v xml:space="preserve">
148
2026-05</v>
      </c>
    </row>
    <row r="1035" spans="1:7" ht="17.25">
      <c r="A1035" s="39" t="s">
        <v>1303</v>
      </c>
      <c r="C1035" s="97" t="s">
        <v>946</v>
      </c>
      <c r="D1035" s="161" t="e">
        <f>C1035 &amp; CHAR(10) &amp; C1037 &amp; CHAR(10) &amp;#REF! &amp; CHAR(10) &amp; C1039</f>
        <v>#REF!</v>
      </c>
      <c r="F1035" s="97" t="str">
        <f>C1035</f>
        <v>5U80-000082-11-P-KIT FRAME STEP PM CS45</v>
      </c>
      <c r="G1035" s="162" t="str">
        <f t="shared" si="16"/>
        <v>5U80-000082-11-P-KIT FRAME STEP PM CS45
JJFK25010497-2/8
149</v>
      </c>
    </row>
    <row r="1036" spans="1:7">
      <c r="A1036" s="39" t="s">
        <v>1303</v>
      </c>
      <c r="C1036" s="96"/>
      <c r="D1036" s="161" t="e">
        <f>C1036 &amp; CHAR(10) &amp; C1038 &amp; CHAR(10) &amp;#REF! &amp; CHAR(10) &amp; C1040</f>
        <v>#REF!</v>
      </c>
      <c r="F1036" s="96"/>
      <c r="G1036" s="162" t="str">
        <f t="shared" si="16"/>
        <v xml:space="preserve">
2026-05
5U80-000082-11-P-KIT FRAME STEP PM CS45
</v>
      </c>
    </row>
    <row r="1037" spans="1:7" ht="55.5">
      <c r="A1037" s="39" t="s">
        <v>1303</v>
      </c>
      <c r="C1037" s="98" t="s">
        <v>2470</v>
      </c>
      <c r="D1037" s="161" t="e">
        <f>C1037 &amp; CHAR(10) &amp; C1039 &amp; CHAR(10) &amp;#REF! &amp; CHAR(10) &amp; C1041</f>
        <v>#REF!</v>
      </c>
      <c r="F1037" s="98" t="str">
        <f>C1037</f>
        <v>JJFK25010497-2/8</v>
      </c>
      <c r="G1037" s="162" t="str">
        <f t="shared" si="16"/>
        <v>JJFK25010497-2/8
149
5U80-000082-11-P-KIT FRAME STEP PM CS45</v>
      </c>
    </row>
    <row r="1038" spans="1:7" ht="24.6" customHeight="1">
      <c r="A1038" s="39" t="s">
        <v>1306</v>
      </c>
      <c r="C1038" s="93" t="s">
        <v>2835</v>
      </c>
      <c r="D1038" s="161" t="e">
        <f>C1038 &amp; CHAR(10) &amp; C1040 &amp; CHAR(10) &amp;#REF! &amp; CHAR(10) &amp; C1042</f>
        <v>#REF!</v>
      </c>
      <c r="F1038" s="93" t="str">
        <f>C1038</f>
        <v>2026-05</v>
      </c>
      <c r="G1038" s="162" t="str">
        <f t="shared" si="16"/>
        <v xml:space="preserve">2026-05
JJFK25010497-2/8
</v>
      </c>
    </row>
    <row r="1039" spans="1:7" ht="130.9" customHeight="1">
      <c r="A1039" s="39" t="s">
        <v>1305</v>
      </c>
      <c r="C1039" s="94">
        <v>149</v>
      </c>
      <c r="D1039" s="161" t="e">
        <f>C1039 &amp; CHAR(10) &amp; C1041 &amp; CHAR(10) &amp;#REF! &amp; CHAR(10) &amp; C1043</f>
        <v>#REF!</v>
      </c>
      <c r="E1039" s="95"/>
      <c r="F1039" s="94">
        <f>C1039</f>
        <v>149</v>
      </c>
      <c r="G1039" s="162" t="str">
        <f t="shared" si="16"/>
        <v>149
5U80-000082-11-P-KIT FRAME STEP PM CS45
2026-05
JJFK25010497-3/8</v>
      </c>
    </row>
    <row r="1040" spans="1:7">
      <c r="A1040" s="39" t="s">
        <v>1305</v>
      </c>
      <c r="C1040" s="96"/>
      <c r="D1040" s="161" t="e">
        <f>C1040 &amp; CHAR(10) &amp; C1042 &amp; CHAR(10) &amp;#REF! &amp; CHAR(10) &amp; C1044</f>
        <v>#REF!</v>
      </c>
      <c r="F1040" s="96"/>
      <c r="G1040" s="162" t="str">
        <f t="shared" si="16"/>
        <v xml:space="preserve">
149
</v>
      </c>
    </row>
    <row r="1041" spans="1:7" ht="17.25">
      <c r="A1041" s="39" t="s">
        <v>1305</v>
      </c>
      <c r="C1041" s="97" t="s">
        <v>946</v>
      </c>
      <c r="D1041" s="161" t="e">
        <f>C1041 &amp; CHAR(10) &amp; C1043 &amp; CHAR(10) &amp;#REF! &amp; CHAR(10) &amp; C1045</f>
        <v>#REF!</v>
      </c>
      <c r="F1041" s="97" t="str">
        <f>C1041</f>
        <v>5U80-000082-11-P-KIT FRAME STEP PM CS45</v>
      </c>
      <c r="G1041" s="162" t="str">
        <f t="shared" si="16"/>
        <v xml:space="preserve">5U80-000082-11-P-KIT FRAME STEP PM CS45
JJFK25010497-3/8
</v>
      </c>
    </row>
    <row r="1042" spans="1:7">
      <c r="A1042" s="39" t="s">
        <v>1305</v>
      </c>
      <c r="C1042" s="96"/>
      <c r="D1042" s="161" t="e">
        <f>C1042 &amp; CHAR(10) &amp; C1044 &amp; CHAR(10) &amp;#REF! &amp; CHAR(10) &amp; C1046</f>
        <v>#REF!</v>
      </c>
      <c r="F1042" s="96"/>
      <c r="G1042" s="162" t="str">
        <f t="shared" si="16"/>
        <v xml:space="preserve">
5U80-000082-11-P-KIT FRAME STEP PM CS45
2026-05</v>
      </c>
    </row>
    <row r="1043" spans="1:7" ht="55.5">
      <c r="A1043" s="39" t="s">
        <v>1305</v>
      </c>
      <c r="C1043" s="98" t="s">
        <v>2471</v>
      </c>
      <c r="D1043" s="161" t="e">
        <f>C1043 &amp; CHAR(10) &amp; C1045 &amp; CHAR(10) &amp;#REF! &amp; CHAR(10) &amp; C1047</f>
        <v>#REF!</v>
      </c>
      <c r="F1043" s="98" t="str">
        <f>C1043</f>
        <v>JJFK25010497-3/8</v>
      </c>
      <c r="G1043" s="162" t="str">
        <f t="shared" si="16"/>
        <v>JJFK25010497-3/8
150</v>
      </c>
    </row>
    <row r="1044" spans="1:7" ht="24" customHeight="1">
      <c r="A1044" s="39" t="s">
        <v>1305</v>
      </c>
      <c r="D1044" s="161" t="e">
        <f>C1044 &amp; CHAR(10) &amp; C1046 &amp; CHAR(10) &amp;#REF! &amp; CHAR(10) &amp; C1048</f>
        <v>#REF!</v>
      </c>
      <c r="G1044" s="162" t="str">
        <f t="shared" si="16"/>
        <v xml:space="preserve">
2026-05
JJFK25010497-3/8
</v>
      </c>
    </row>
    <row r="1045" spans="1:7">
      <c r="A1045" s="39" t="s">
        <v>1305</v>
      </c>
      <c r="D1045" s="161" t="e">
        <f>C1045 &amp; CHAR(10) &amp; C1047 &amp; CHAR(10) &amp;#REF! &amp; CHAR(10) &amp; C1049</f>
        <v>#REF!</v>
      </c>
      <c r="G1045" s="162" t="str">
        <f t="shared" si="16"/>
        <v xml:space="preserve">
150
5U80-000082-11-P-KIT FRAME STEP PM CS45</v>
      </c>
    </row>
    <row r="1046" spans="1:7" ht="25.15" customHeight="1">
      <c r="A1046" s="39" t="s">
        <v>1305</v>
      </c>
      <c r="C1046" s="93" t="s">
        <v>2835</v>
      </c>
      <c r="D1046" s="161" t="e">
        <f>C1046 &amp; CHAR(10) &amp; C1048 &amp; CHAR(10) &amp;#REF! &amp; CHAR(10) &amp; C1050</f>
        <v>#REF!</v>
      </c>
      <c r="F1046" s="93" t="str">
        <f>C1046</f>
        <v>2026-05</v>
      </c>
      <c r="G1046" s="162" t="str">
        <f t="shared" si="16"/>
        <v xml:space="preserve">2026-05
</v>
      </c>
    </row>
    <row r="1047" spans="1:7" ht="130.9" customHeight="1">
      <c r="A1047" s="39" t="s">
        <v>1305</v>
      </c>
      <c r="C1047" s="94">
        <v>150</v>
      </c>
      <c r="D1047" s="161" t="e">
        <f>C1047 &amp; CHAR(10) &amp; C1049 &amp; CHAR(10) &amp;#REF! &amp; CHAR(10) &amp; C1051</f>
        <v>#REF!</v>
      </c>
      <c r="F1047" s="94">
        <f>C1047</f>
        <v>150</v>
      </c>
      <c r="G1047" s="162" t="str">
        <f t="shared" si="16"/>
        <v>150
5U80-000082-11-P-KIT FRAME STEP PM CS45
2026-05
JJFK25010497-4/8</v>
      </c>
    </row>
    <row r="1048" spans="1:7">
      <c r="A1048" s="39" t="s">
        <v>1305</v>
      </c>
      <c r="C1048" s="96"/>
      <c r="D1048" s="161" t="e">
        <f>C1048 &amp; CHAR(10) &amp; C1050 &amp; CHAR(10) &amp;#REF! &amp; CHAR(10) &amp; C1052</f>
        <v>#REF!</v>
      </c>
      <c r="F1048" s="96"/>
      <c r="G1048" s="162" t="str">
        <f t="shared" si="16"/>
        <v xml:space="preserve">
150
2026-05</v>
      </c>
    </row>
    <row r="1049" spans="1:7" ht="17.25">
      <c r="A1049" s="39" t="s">
        <v>1305</v>
      </c>
      <c r="C1049" s="97" t="s">
        <v>946</v>
      </c>
      <c r="D1049" s="161" t="e">
        <f>C1049 &amp; CHAR(10) &amp; C1051 &amp; CHAR(10) &amp;#REF! &amp; CHAR(10) &amp; C1053</f>
        <v>#REF!</v>
      </c>
      <c r="F1049" s="97" t="str">
        <f>C1049</f>
        <v>5U80-000082-11-P-KIT FRAME STEP PM CS45</v>
      </c>
      <c r="G1049" s="162" t="str">
        <f t="shared" si="16"/>
        <v>5U80-000082-11-P-KIT FRAME STEP PM CS45
JJFK25010497-4/8
151</v>
      </c>
    </row>
    <row r="1050" spans="1:7">
      <c r="A1050" s="39" t="s">
        <v>1305</v>
      </c>
      <c r="C1050" s="96"/>
      <c r="D1050" s="161" t="e">
        <f>C1050 &amp; CHAR(10) &amp; C1052 &amp; CHAR(10) &amp;#REF! &amp; CHAR(10) &amp; C1054</f>
        <v>#REF!</v>
      </c>
      <c r="F1050" s="96"/>
      <c r="G1050" s="162" t="str">
        <f t="shared" si="16"/>
        <v xml:space="preserve">
2026-05
5U80-000082-11-P-KIT FRAME STEP PM CS45
</v>
      </c>
    </row>
    <row r="1051" spans="1:7" ht="55.5">
      <c r="A1051" s="39" t="s">
        <v>1305</v>
      </c>
      <c r="C1051" s="98" t="s">
        <v>2472</v>
      </c>
      <c r="D1051" s="161" t="e">
        <f>C1051 &amp; CHAR(10) &amp; C1053 &amp; CHAR(10) &amp;#REF! &amp; CHAR(10) &amp; C1055</f>
        <v>#REF!</v>
      </c>
      <c r="F1051" s="98" t="str">
        <f>C1051</f>
        <v>JJFK25010497-4/8</v>
      </c>
      <c r="G1051" s="162" t="str">
        <f t="shared" si="16"/>
        <v>JJFK25010497-4/8
151
5U80-000082-11-P-KIT FRAME STEP PM CS45</v>
      </c>
    </row>
    <row r="1052" spans="1:7" ht="24.6" customHeight="1">
      <c r="A1052" s="39" t="s">
        <v>1309</v>
      </c>
      <c r="C1052" s="93" t="s">
        <v>2835</v>
      </c>
      <c r="D1052" s="161" t="e">
        <f>C1052 &amp; CHAR(10) &amp; C1054 &amp; CHAR(10) &amp;#REF! &amp; CHAR(10) &amp; C1056</f>
        <v>#REF!</v>
      </c>
      <c r="F1052" s="93" t="str">
        <f>C1052</f>
        <v>2026-05</v>
      </c>
      <c r="G1052" s="162" t="str">
        <f t="shared" si="16"/>
        <v xml:space="preserve">2026-05
JJFK25010497-4/8
</v>
      </c>
    </row>
    <row r="1053" spans="1:7" ht="130.9" customHeight="1">
      <c r="A1053" s="39" t="s">
        <v>1310</v>
      </c>
      <c r="C1053" s="94">
        <v>151</v>
      </c>
      <c r="D1053" s="161" t="e">
        <f>C1053 &amp; CHAR(10) &amp; C1055 &amp; CHAR(10) &amp;#REF! &amp; CHAR(10) &amp; C1057</f>
        <v>#REF!</v>
      </c>
      <c r="E1053" s="95"/>
      <c r="F1053" s="94">
        <f>C1053</f>
        <v>151</v>
      </c>
      <c r="G1053" s="162" t="str">
        <f t="shared" si="16"/>
        <v>151
5U80-000082-11-P-KIT FRAME STEP PM CS45
2026-05
JJFK25010497-5/8</v>
      </c>
    </row>
    <row r="1054" spans="1:7">
      <c r="A1054" s="39" t="s">
        <v>1309</v>
      </c>
      <c r="C1054" s="96"/>
      <c r="D1054" s="161" t="e">
        <f>C1054 &amp; CHAR(10) &amp; C1056 &amp; CHAR(10) &amp;#REF! &amp; CHAR(10) &amp; C1058</f>
        <v>#REF!</v>
      </c>
      <c r="F1054" s="96"/>
      <c r="G1054" s="162" t="str">
        <f t="shared" si="16"/>
        <v xml:space="preserve">
151
</v>
      </c>
    </row>
    <row r="1055" spans="1:7" ht="17.25">
      <c r="A1055" s="39" t="s">
        <v>1309</v>
      </c>
      <c r="C1055" s="97" t="s">
        <v>946</v>
      </c>
      <c r="D1055" s="161" t="e">
        <f>C1055 &amp; CHAR(10) &amp; C1057 &amp; CHAR(10) &amp;#REF! &amp; CHAR(10) &amp; C1059</f>
        <v>#REF!</v>
      </c>
      <c r="F1055" s="97" t="str">
        <f>C1055</f>
        <v>5U80-000082-11-P-KIT FRAME STEP PM CS45</v>
      </c>
      <c r="G1055" s="162" t="str">
        <f t="shared" si="16"/>
        <v xml:space="preserve">5U80-000082-11-P-KIT FRAME STEP PM CS45
JJFK25010497-5/8
</v>
      </c>
    </row>
    <row r="1056" spans="1:7">
      <c r="A1056" s="39" t="s">
        <v>1309</v>
      </c>
      <c r="C1056" s="96"/>
      <c r="D1056" s="161" t="e">
        <f>C1056 &amp; CHAR(10) &amp; C1058 &amp; CHAR(10) &amp;#REF! &amp; CHAR(10) &amp; C1060</f>
        <v>#REF!</v>
      </c>
      <c r="F1056" s="96"/>
      <c r="G1056" s="162" t="str">
        <f t="shared" si="16"/>
        <v xml:space="preserve">
5U80-000082-11-P-KIT FRAME STEP PM CS45
2026-05</v>
      </c>
    </row>
    <row r="1057" spans="1:7" ht="55.5">
      <c r="A1057" s="39" t="s">
        <v>1309</v>
      </c>
      <c r="C1057" s="98" t="s">
        <v>2473</v>
      </c>
      <c r="D1057" s="161" t="e">
        <f>C1057 &amp; CHAR(10) &amp; C1059 &amp; CHAR(10) &amp;#REF! &amp; CHAR(10) &amp; C1061</f>
        <v>#REF!</v>
      </c>
      <c r="F1057" s="98" t="str">
        <f>C1057</f>
        <v>JJFK25010497-5/8</v>
      </c>
      <c r="G1057" s="162" t="str">
        <f t="shared" si="16"/>
        <v>JJFK25010497-5/8
152</v>
      </c>
    </row>
    <row r="1058" spans="1:7" ht="24" customHeight="1">
      <c r="A1058" s="39" t="s">
        <v>1309</v>
      </c>
      <c r="D1058" s="161" t="e">
        <f>C1058 &amp; CHAR(10) &amp; C1060 &amp; CHAR(10) &amp;#REF! &amp; CHAR(10) &amp; C1062</f>
        <v>#REF!</v>
      </c>
      <c r="G1058" s="162" t="str">
        <f t="shared" si="16"/>
        <v xml:space="preserve">
2026-05
JJFK25010497-5/8
</v>
      </c>
    </row>
    <row r="1059" spans="1:7">
      <c r="A1059" s="39" t="s">
        <v>1309</v>
      </c>
      <c r="D1059" s="161" t="e">
        <f>C1059 &amp; CHAR(10) &amp; C1061 &amp; CHAR(10) &amp;#REF! &amp; CHAR(10) &amp; C1063</f>
        <v>#REF!</v>
      </c>
      <c r="G1059" s="162" t="str">
        <f t="shared" si="16"/>
        <v xml:space="preserve">
152
5U80-000082-11-P-KIT FRAME STEP PM CS45</v>
      </c>
    </row>
    <row r="1060" spans="1:7" ht="25.15" customHeight="1">
      <c r="A1060" s="39" t="s">
        <v>1309</v>
      </c>
      <c r="C1060" s="93" t="s">
        <v>2835</v>
      </c>
      <c r="D1060" s="161" t="e">
        <f>C1060 &amp; CHAR(10) &amp; C1062 &amp; CHAR(10) &amp;#REF! &amp; CHAR(10) &amp; C1064</f>
        <v>#REF!</v>
      </c>
      <c r="F1060" s="93" t="str">
        <f>C1060</f>
        <v>2026-05</v>
      </c>
      <c r="G1060" s="162" t="str">
        <f t="shared" si="16"/>
        <v xml:space="preserve">2026-05
</v>
      </c>
    </row>
    <row r="1061" spans="1:7" ht="130.9" customHeight="1">
      <c r="A1061" s="39" t="s">
        <v>1309</v>
      </c>
      <c r="C1061" s="94">
        <v>152</v>
      </c>
      <c r="D1061" s="161" t="e">
        <f>C1061 &amp; CHAR(10) &amp; C1063 &amp; CHAR(10) &amp;#REF! &amp; CHAR(10) &amp; C1065</f>
        <v>#REF!</v>
      </c>
      <c r="F1061" s="94">
        <f>C1061</f>
        <v>152</v>
      </c>
      <c r="G1061" s="162" t="str">
        <f t="shared" si="16"/>
        <v>152
5U80-000082-11-P-KIT FRAME STEP PM CS45
2026-05
JJFK25010497-6/8</v>
      </c>
    </row>
    <row r="1062" spans="1:7">
      <c r="A1062" s="39" t="s">
        <v>1309</v>
      </c>
      <c r="C1062" s="96"/>
      <c r="D1062" s="161" t="e">
        <f>C1062 &amp; CHAR(10) &amp; C1064 &amp; CHAR(10) &amp;#REF! &amp; CHAR(10) &amp; C1066</f>
        <v>#REF!</v>
      </c>
      <c r="F1062" s="96"/>
      <c r="G1062" s="162" t="str">
        <f t="shared" si="16"/>
        <v xml:space="preserve">
152
2026-05</v>
      </c>
    </row>
    <row r="1063" spans="1:7" ht="17.25">
      <c r="A1063" s="39" t="s">
        <v>1309</v>
      </c>
      <c r="C1063" s="97" t="s">
        <v>946</v>
      </c>
      <c r="D1063" s="161" t="e">
        <f>C1063 &amp; CHAR(10) &amp; C1065 &amp; CHAR(10) &amp;#REF! &amp; CHAR(10) &amp; C1067</f>
        <v>#REF!</v>
      </c>
      <c r="F1063" s="97" t="str">
        <f>C1063</f>
        <v>5U80-000082-11-P-KIT FRAME STEP PM CS45</v>
      </c>
      <c r="G1063" s="162" t="str">
        <f t="shared" si="16"/>
        <v>5U80-000082-11-P-KIT FRAME STEP PM CS45
JJFK25010497-6/8
153</v>
      </c>
    </row>
    <row r="1064" spans="1:7">
      <c r="A1064" s="39" t="s">
        <v>1309</v>
      </c>
      <c r="C1064" s="96"/>
      <c r="D1064" s="161" t="e">
        <f>C1064 &amp; CHAR(10) &amp; C1066 &amp; CHAR(10) &amp;#REF! &amp; CHAR(10) &amp; C1068</f>
        <v>#REF!</v>
      </c>
      <c r="F1064" s="96"/>
      <c r="G1064" s="162" t="str">
        <f t="shared" si="16"/>
        <v xml:space="preserve">
2026-05
5U80-000082-11-P-KIT FRAME STEP PM CS45
</v>
      </c>
    </row>
    <row r="1065" spans="1:7" ht="55.5">
      <c r="A1065" s="39" t="s">
        <v>1309</v>
      </c>
      <c r="C1065" s="98" t="s">
        <v>2474</v>
      </c>
      <c r="D1065" s="161" t="e">
        <f>C1065 &amp; CHAR(10) &amp; C1067 &amp; CHAR(10) &amp;#REF! &amp; CHAR(10) &amp; C1069</f>
        <v>#REF!</v>
      </c>
      <c r="F1065" s="98" t="str">
        <f>C1065</f>
        <v>JJFK25010497-6/8</v>
      </c>
      <c r="G1065" s="162" t="str">
        <f t="shared" si="16"/>
        <v>JJFK25010497-6/8
153
5U80-000082-11-P-KIT FRAME STEP PM CS45</v>
      </c>
    </row>
    <row r="1066" spans="1:7" ht="24.6" customHeight="1">
      <c r="A1066" s="39" t="s">
        <v>1449</v>
      </c>
      <c r="C1066" s="93" t="s">
        <v>2835</v>
      </c>
      <c r="D1066" s="161" t="e">
        <f>C1066 &amp; CHAR(10) &amp; C1068 &amp; CHAR(10) &amp;#REF! &amp; CHAR(10) &amp; C1070</f>
        <v>#REF!</v>
      </c>
      <c r="F1066" s="93" t="str">
        <f>C1066</f>
        <v>2026-05</v>
      </c>
      <c r="G1066" s="162" t="str">
        <f t="shared" si="16"/>
        <v xml:space="preserve">2026-05
JJFK25010497-6/8
</v>
      </c>
    </row>
    <row r="1067" spans="1:7" ht="130.9" customHeight="1">
      <c r="A1067" s="39" t="s">
        <v>1448</v>
      </c>
      <c r="C1067" s="94">
        <v>153</v>
      </c>
      <c r="D1067" s="161" t="e">
        <f>C1067 &amp; CHAR(10) &amp; C1069 &amp; CHAR(10) &amp;#REF! &amp; CHAR(10) &amp; C1071</f>
        <v>#REF!</v>
      </c>
      <c r="E1067" s="95"/>
      <c r="F1067" s="94">
        <f>C1067</f>
        <v>153</v>
      </c>
      <c r="G1067" s="162" t="str">
        <f t="shared" si="16"/>
        <v>153
5U80-000082-11-P-KIT FRAME STEP PM CS45
2026-05
JJFK25010497-7/8</v>
      </c>
    </row>
    <row r="1068" spans="1:7">
      <c r="A1068" s="39" t="s">
        <v>1448</v>
      </c>
      <c r="C1068" s="96"/>
      <c r="D1068" s="161" t="e">
        <f>C1068 &amp; CHAR(10) &amp; C1070 &amp; CHAR(10) &amp;#REF! &amp; CHAR(10) &amp; C1072</f>
        <v>#REF!</v>
      </c>
      <c r="F1068" s="96"/>
      <c r="G1068" s="162" t="str">
        <f t="shared" si="16"/>
        <v xml:space="preserve">
153
</v>
      </c>
    </row>
    <row r="1069" spans="1:7" ht="17.25">
      <c r="A1069" s="39" t="s">
        <v>1448</v>
      </c>
      <c r="C1069" s="97" t="s">
        <v>946</v>
      </c>
      <c r="D1069" s="161" t="e">
        <f>C1069 &amp; CHAR(10) &amp; C1071 &amp; CHAR(10) &amp;#REF! &amp; CHAR(10) &amp; C1073</f>
        <v>#REF!</v>
      </c>
      <c r="F1069" s="97" t="str">
        <f>C1069</f>
        <v>5U80-000082-11-P-KIT FRAME STEP PM CS45</v>
      </c>
      <c r="G1069" s="162" t="str">
        <f t="shared" si="16"/>
        <v xml:space="preserve">5U80-000082-11-P-KIT FRAME STEP PM CS45
JJFK25010497-7/8
</v>
      </c>
    </row>
    <row r="1070" spans="1:7">
      <c r="A1070" s="39" t="s">
        <v>1448</v>
      </c>
      <c r="C1070" s="96"/>
      <c r="D1070" s="161" t="e">
        <f>C1070 &amp; CHAR(10) &amp; C1072 &amp; CHAR(10) &amp;#REF! &amp; CHAR(10) &amp; C1074</f>
        <v>#REF!</v>
      </c>
      <c r="F1070" s="96"/>
      <c r="G1070" s="162" t="str">
        <f t="shared" si="16"/>
        <v xml:space="preserve">
5U80-000082-11-P-KIT FRAME STEP PM CS45
2026-05</v>
      </c>
    </row>
    <row r="1071" spans="1:7" ht="55.5">
      <c r="A1071" s="39" t="s">
        <v>1448</v>
      </c>
      <c r="C1071" s="98" t="s">
        <v>2475</v>
      </c>
      <c r="D1071" s="161" t="e">
        <f>C1071 &amp; CHAR(10) &amp; C1073 &amp; CHAR(10) &amp;#REF! &amp; CHAR(10) &amp; C1075</f>
        <v>#REF!</v>
      </c>
      <c r="F1071" s="98" t="str">
        <f>C1071</f>
        <v>JJFK25010497-7/8</v>
      </c>
      <c r="G1071" s="162" t="str">
        <f t="shared" si="16"/>
        <v>JJFK25010497-7/8
154</v>
      </c>
    </row>
    <row r="1072" spans="1:7" ht="24" customHeight="1">
      <c r="A1072" s="39" t="s">
        <v>1448</v>
      </c>
      <c r="D1072" s="161" t="e">
        <f>C1072 &amp; CHAR(10) &amp; C1074 &amp; CHAR(10) &amp;#REF! &amp; CHAR(10) &amp; C1076</f>
        <v>#REF!</v>
      </c>
      <c r="G1072" s="162" t="str">
        <f t="shared" si="16"/>
        <v xml:space="preserve">
2026-05
JJFK25010497-7/8
</v>
      </c>
    </row>
    <row r="1073" spans="1:7">
      <c r="A1073" s="39" t="s">
        <v>1448</v>
      </c>
      <c r="D1073" s="161" t="e">
        <f>C1073 &amp; CHAR(10) &amp; C1075 &amp; CHAR(10) &amp;#REF! &amp; CHAR(10) &amp; C1077</f>
        <v>#REF!</v>
      </c>
      <c r="G1073" s="162" t="str">
        <f t="shared" si="16"/>
        <v xml:space="preserve">
154
5U80-000082-11-P-KIT FRAME STEP PM CS45</v>
      </c>
    </row>
    <row r="1074" spans="1:7" ht="25.15" customHeight="1">
      <c r="A1074" s="39" t="s">
        <v>1448</v>
      </c>
      <c r="C1074" s="93" t="s">
        <v>2835</v>
      </c>
      <c r="D1074" s="161" t="e">
        <f>C1074 &amp; CHAR(10) &amp; C1076 &amp; CHAR(10) &amp;#REF! &amp; CHAR(10) &amp; C1078</f>
        <v>#REF!</v>
      </c>
      <c r="F1074" s="93" t="str">
        <f>C1074</f>
        <v>2026-05</v>
      </c>
      <c r="G1074" s="162" t="str">
        <f t="shared" si="16"/>
        <v xml:space="preserve">2026-05
</v>
      </c>
    </row>
    <row r="1075" spans="1:7" ht="130.9" customHeight="1">
      <c r="A1075" s="39" t="s">
        <v>1448</v>
      </c>
      <c r="C1075" s="94">
        <v>154</v>
      </c>
      <c r="D1075" s="161" t="e">
        <f>C1075 &amp; CHAR(10) &amp; C1077 &amp; CHAR(10) &amp;#REF! &amp; CHAR(10) &amp; C1079</f>
        <v>#REF!</v>
      </c>
      <c r="F1075" s="94">
        <f>C1075</f>
        <v>154</v>
      </c>
      <c r="G1075" s="162" t="str">
        <f t="shared" si="16"/>
        <v>154
5U80-000082-11-P-KIT FRAME STEP PM CS45
2026-05
JJFK25010497-8/8</v>
      </c>
    </row>
    <row r="1076" spans="1:7">
      <c r="A1076" s="39" t="s">
        <v>1448</v>
      </c>
      <c r="C1076" s="96"/>
      <c r="D1076" s="161" t="e">
        <f>C1076 &amp; CHAR(10) &amp; C1078 &amp; CHAR(10) &amp;#REF! &amp; CHAR(10) &amp; C1080</f>
        <v>#REF!</v>
      </c>
      <c r="F1076" s="96"/>
      <c r="G1076" s="162" t="str">
        <f t="shared" si="16"/>
        <v xml:space="preserve">
154
2026-05</v>
      </c>
    </row>
    <row r="1077" spans="1:7" ht="17.25">
      <c r="A1077" s="39" t="s">
        <v>1448</v>
      </c>
      <c r="C1077" s="97" t="s">
        <v>946</v>
      </c>
      <c r="D1077" s="161" t="e">
        <f>C1077 &amp; CHAR(10) &amp; C1079 &amp; CHAR(10) &amp;#REF! &amp; CHAR(10) &amp; C1081</f>
        <v>#REF!</v>
      </c>
      <c r="F1077" s="97" t="str">
        <f>C1077</f>
        <v>5U80-000082-11-P-KIT FRAME STEP PM CS45</v>
      </c>
      <c r="G1077" s="162" t="str">
        <f t="shared" si="16"/>
        <v>5U80-000082-11-P-KIT FRAME STEP PM CS45
JJFK25010497-8/8
155</v>
      </c>
    </row>
    <row r="1078" spans="1:7">
      <c r="A1078" s="39" t="s">
        <v>1448</v>
      </c>
      <c r="C1078" s="96"/>
      <c r="D1078" s="161" t="e">
        <f>C1078 &amp; CHAR(10) &amp; C1080 &amp; CHAR(10) &amp;#REF! &amp; CHAR(10) &amp; C1082</f>
        <v>#REF!</v>
      </c>
      <c r="F1078" s="96"/>
      <c r="G1078" s="162" t="str">
        <f t="shared" si="16"/>
        <v xml:space="preserve">
2026-05
5U80-000082-11-P-KIT FRAME STEP PM CS45
</v>
      </c>
    </row>
    <row r="1079" spans="1:7" ht="55.5">
      <c r="A1079" s="39" t="s">
        <v>1448</v>
      </c>
      <c r="C1079" s="98" t="s">
        <v>2476</v>
      </c>
      <c r="D1079" s="161" t="e">
        <f>C1079 &amp; CHAR(10) &amp; C1081 &amp; CHAR(10) &amp;#REF! &amp; CHAR(10) &amp; C1083</f>
        <v>#REF!</v>
      </c>
      <c r="F1079" s="98" t="str">
        <f>C1079</f>
        <v>JJFK25010497-8/8</v>
      </c>
      <c r="G1079" s="162" t="str">
        <f t="shared" si="16"/>
        <v>JJFK25010497-8/8
155
5U80-000082-11-P-KIT FRAME STEP PM CS45</v>
      </c>
    </row>
    <row r="1080" spans="1:7" ht="24.6" customHeight="1">
      <c r="A1080" s="39" t="s">
        <v>1451</v>
      </c>
      <c r="C1080" s="93" t="s">
        <v>2835</v>
      </c>
      <c r="D1080" s="161" t="e">
        <f>C1080 &amp; CHAR(10) &amp; C1082 &amp; CHAR(10) &amp;#REF! &amp; CHAR(10) &amp; C1084</f>
        <v>#REF!</v>
      </c>
      <c r="F1080" s="93" t="str">
        <f>C1080</f>
        <v>2026-05</v>
      </c>
      <c r="G1080" s="162" t="str">
        <f t="shared" si="16"/>
        <v xml:space="preserve">2026-05
JJFK25010497-8/8
</v>
      </c>
    </row>
    <row r="1081" spans="1:7" ht="130.9" customHeight="1">
      <c r="A1081" s="39" t="s">
        <v>1450</v>
      </c>
      <c r="C1081" s="94">
        <v>155</v>
      </c>
      <c r="D1081" s="161" t="e">
        <f>C1081 &amp; CHAR(10) &amp; C1083 &amp; CHAR(10) &amp;#REF! &amp; CHAR(10) &amp; C1085</f>
        <v>#REF!</v>
      </c>
      <c r="E1081" s="95"/>
      <c r="F1081" s="94">
        <f>C1081</f>
        <v>155</v>
      </c>
      <c r="G1081" s="162" t="str">
        <f t="shared" si="16"/>
        <v>155
5U80-000082-11-P-KIT FRAME STEP PM CS45
2026-05
JJFK25010498-1/2</v>
      </c>
    </row>
    <row r="1082" spans="1:7">
      <c r="A1082" s="39" t="s">
        <v>1450</v>
      </c>
      <c r="C1082" s="96"/>
      <c r="D1082" s="161" t="e">
        <f>C1082 &amp; CHAR(10) &amp; C1084 &amp; CHAR(10) &amp;#REF! &amp; CHAR(10) &amp; C1086</f>
        <v>#REF!</v>
      </c>
      <c r="F1082" s="96"/>
      <c r="G1082" s="162" t="str">
        <f t="shared" si="16"/>
        <v xml:space="preserve">
155
</v>
      </c>
    </row>
    <row r="1083" spans="1:7" ht="17.25">
      <c r="A1083" s="39" t="s">
        <v>1450</v>
      </c>
      <c r="C1083" s="97" t="s">
        <v>919</v>
      </c>
      <c r="D1083" s="161" t="e">
        <f>C1083 &amp; CHAR(10) &amp; C1085 &amp; CHAR(10) &amp;#REF! &amp; CHAR(10) &amp; C1087</f>
        <v>#REF!</v>
      </c>
      <c r="F1083" s="97" t="str">
        <f>C1083</f>
        <v>5U80-000082-11-P-KIT FRAME STEP PM CS45</v>
      </c>
      <c r="G1083" s="162" t="str">
        <f t="shared" si="16"/>
        <v xml:space="preserve">5U80-000082-11-P-KIT FRAME STEP PM CS45
JJFK25010498-1/2
</v>
      </c>
    </row>
    <row r="1084" spans="1:7">
      <c r="A1084" s="39" t="s">
        <v>1450</v>
      </c>
      <c r="C1084" s="96"/>
      <c r="D1084" s="161" t="e">
        <f>C1084 &amp; CHAR(10) &amp; C1086 &amp; CHAR(10) &amp;#REF! &amp; CHAR(10) &amp; C1088</f>
        <v>#REF!</v>
      </c>
      <c r="F1084" s="96"/>
      <c r="G1084" s="162" t="str">
        <f t="shared" si="16"/>
        <v xml:space="preserve">
5U80-000082-11-P-KIT FRAME STEP PM CS45
2026-05</v>
      </c>
    </row>
    <row r="1085" spans="1:7" ht="55.5">
      <c r="A1085" s="39" t="s">
        <v>1450</v>
      </c>
      <c r="C1085" s="98" t="s">
        <v>2477</v>
      </c>
      <c r="D1085" s="161" t="e">
        <f>C1085 &amp; CHAR(10) &amp; C1087 &amp; CHAR(10) &amp;#REF! &amp; CHAR(10) &amp; C1089</f>
        <v>#REF!</v>
      </c>
      <c r="F1085" s="98" t="str">
        <f>C1085</f>
        <v>JJFK25010498-1/2</v>
      </c>
      <c r="G1085" s="162" t="str">
        <f t="shared" si="16"/>
        <v>JJFK25010498-1/2
156</v>
      </c>
    </row>
    <row r="1086" spans="1:7" ht="24" customHeight="1">
      <c r="A1086" s="39" t="s">
        <v>1450</v>
      </c>
      <c r="D1086" s="161" t="e">
        <f>C1086 &amp; CHAR(10) &amp; C1088 &amp; CHAR(10) &amp;#REF! &amp; CHAR(10) &amp; C1090</f>
        <v>#REF!</v>
      </c>
      <c r="G1086" s="162" t="str">
        <f t="shared" si="16"/>
        <v xml:space="preserve">
2026-05
JJFK25010498-1/2
</v>
      </c>
    </row>
    <row r="1087" spans="1:7">
      <c r="A1087" s="39" t="s">
        <v>1450</v>
      </c>
      <c r="D1087" s="161" t="e">
        <f>C1087 &amp; CHAR(10) &amp; C1089 &amp; CHAR(10) &amp;#REF! &amp; CHAR(10) &amp; C1091</f>
        <v>#REF!</v>
      </c>
      <c r="G1087" s="162" t="str">
        <f t="shared" si="16"/>
        <v xml:space="preserve">
156
5U80-000082-11-P-KIT FRAME STEP PM CS45</v>
      </c>
    </row>
    <row r="1088" spans="1:7" ht="25.15" customHeight="1">
      <c r="A1088" s="39" t="s">
        <v>1450</v>
      </c>
      <c r="C1088" s="93" t="s">
        <v>2835</v>
      </c>
      <c r="D1088" s="161" t="e">
        <f>C1088 &amp; CHAR(10) &amp; C1090 &amp; CHAR(10) &amp;#REF! &amp; CHAR(10) &amp; C1092</f>
        <v>#REF!</v>
      </c>
      <c r="F1088" s="93" t="str">
        <f>C1088</f>
        <v>2026-05</v>
      </c>
      <c r="G1088" s="162" t="str">
        <f t="shared" si="16"/>
        <v xml:space="preserve">2026-05
</v>
      </c>
    </row>
    <row r="1089" spans="1:7" ht="130.9" customHeight="1">
      <c r="A1089" s="39" t="s">
        <v>1450</v>
      </c>
      <c r="C1089" s="94">
        <v>156</v>
      </c>
      <c r="D1089" s="161" t="e">
        <f>C1089 &amp; CHAR(10) &amp; C1091 &amp; CHAR(10) &amp;#REF! &amp; CHAR(10) &amp; C1093</f>
        <v>#REF!</v>
      </c>
      <c r="F1089" s="94">
        <f>C1089</f>
        <v>156</v>
      </c>
      <c r="G1089" s="162" t="str">
        <f t="shared" si="16"/>
        <v>156
5U80-000082-11-P-KIT FRAME STEP PM CS45
2026-05
JJFK25010498-2/2</v>
      </c>
    </row>
    <row r="1090" spans="1:7">
      <c r="A1090" s="39" t="s">
        <v>1450</v>
      </c>
      <c r="C1090" s="96"/>
      <c r="D1090" s="161" t="e">
        <f>C1090 &amp; CHAR(10) &amp; C1092 &amp; CHAR(10) &amp;#REF! &amp; CHAR(10) &amp; C1094</f>
        <v>#REF!</v>
      </c>
      <c r="F1090" s="96"/>
      <c r="G1090" s="162" t="str">
        <f t="shared" si="16"/>
        <v xml:space="preserve">
156
2026-05</v>
      </c>
    </row>
    <row r="1091" spans="1:7" ht="17.25">
      <c r="A1091" s="39" t="s">
        <v>1450</v>
      </c>
      <c r="C1091" s="97" t="s">
        <v>919</v>
      </c>
      <c r="D1091" s="161" t="e">
        <f>C1091 &amp; CHAR(10) &amp; C1093 &amp; CHAR(10) &amp;#REF! &amp; CHAR(10) &amp; C1095</f>
        <v>#REF!</v>
      </c>
      <c r="F1091" s="97" t="str">
        <f>C1091</f>
        <v>5U80-000082-11-P-KIT FRAME STEP PM CS45</v>
      </c>
      <c r="G1091" s="162" t="str">
        <f t="shared" ref="G1091:G1154" si="17">F1091 &amp; CHAR(10) &amp; F1093 &amp; CHAR(10) &amp; F1090 &amp; CHAR(10) &amp; F1095</f>
        <v>5U80-000082-11-P-KIT FRAME STEP PM CS45
JJFK25010498-2/2
157</v>
      </c>
    </row>
    <row r="1092" spans="1:7">
      <c r="A1092" s="39" t="s">
        <v>1450</v>
      </c>
      <c r="C1092" s="96"/>
      <c r="D1092" s="161" t="e">
        <f>C1092 &amp; CHAR(10) &amp; C1094 &amp; CHAR(10) &amp;#REF! &amp; CHAR(10) &amp; C1096</f>
        <v>#REF!</v>
      </c>
      <c r="F1092" s="96"/>
      <c r="G1092" s="162" t="str">
        <f t="shared" si="17"/>
        <v xml:space="preserve">
2026-05
5U80-000082-11-P-KIT FRAME STEP PM CS45
</v>
      </c>
    </row>
    <row r="1093" spans="1:7" ht="55.5">
      <c r="A1093" s="39" t="s">
        <v>1450</v>
      </c>
      <c r="C1093" s="98" t="s">
        <v>2478</v>
      </c>
      <c r="D1093" s="161" t="e">
        <f>C1093 &amp; CHAR(10) &amp; C1095 &amp; CHAR(10) &amp;#REF! &amp; CHAR(10) &amp; C1097</f>
        <v>#REF!</v>
      </c>
      <c r="F1093" s="98" t="str">
        <f>C1093</f>
        <v>JJFK25010498-2/2</v>
      </c>
      <c r="G1093" s="162" t="str">
        <f t="shared" si="17"/>
        <v>JJFK25010498-2/2
157
5U92-500019-11-P-KIT FRAME STEP MAINTE</v>
      </c>
    </row>
    <row r="1094" spans="1:7" ht="24.6" customHeight="1">
      <c r="A1094" s="39" t="s">
        <v>1455</v>
      </c>
      <c r="C1094" s="93" t="s">
        <v>2835</v>
      </c>
      <c r="D1094" s="161" t="e">
        <f>C1094 &amp; CHAR(10) &amp; C1096 &amp; CHAR(10) &amp;#REF! &amp; CHAR(10) &amp; C1098</f>
        <v>#REF!</v>
      </c>
      <c r="F1094" s="93" t="str">
        <f>C1094</f>
        <v>2026-05</v>
      </c>
      <c r="G1094" s="162" t="str">
        <f t="shared" si="17"/>
        <v xml:space="preserve">2026-05
JJFK25010498-2/2
</v>
      </c>
    </row>
    <row r="1095" spans="1:7" ht="130.9" customHeight="1">
      <c r="A1095" s="39" t="s">
        <v>1454</v>
      </c>
      <c r="C1095" s="94">
        <v>157</v>
      </c>
      <c r="D1095" s="161" t="e">
        <f>C1095 &amp; CHAR(10) &amp; C1097 &amp; CHAR(10) &amp;#REF! &amp; CHAR(10) &amp; C1099</f>
        <v>#REF!</v>
      </c>
      <c r="E1095" s="95"/>
      <c r="F1095" s="94">
        <f>C1095</f>
        <v>157</v>
      </c>
      <c r="G1095" s="162" t="str">
        <f t="shared" si="17"/>
        <v>157
5U92-500019-11-P-KIT FRAME STEP MAINTE
2026-05
JJFK25010562</v>
      </c>
    </row>
    <row r="1096" spans="1:7">
      <c r="A1096" s="39" t="s">
        <v>1454</v>
      </c>
      <c r="C1096" s="96"/>
      <c r="D1096" s="161" t="e">
        <f>C1096 &amp; CHAR(10) &amp; C1098 &amp; CHAR(10) &amp;#REF! &amp; CHAR(10) &amp; C1100</f>
        <v>#REF!</v>
      </c>
      <c r="F1096" s="96"/>
      <c r="G1096" s="162" t="str">
        <f t="shared" si="17"/>
        <v xml:space="preserve">
157
</v>
      </c>
    </row>
    <row r="1097" spans="1:7" ht="17.25">
      <c r="A1097" s="39" t="s">
        <v>1454</v>
      </c>
      <c r="C1097" s="97" t="s">
        <v>686</v>
      </c>
      <c r="D1097" s="161" t="e">
        <f>C1097 &amp; CHAR(10) &amp; C1099 &amp; CHAR(10) &amp;#REF! &amp; CHAR(10) &amp; C1101</f>
        <v>#REF!</v>
      </c>
      <c r="F1097" s="97" t="str">
        <f>C1097</f>
        <v>5U92-500019-11-P-KIT FRAME STEP MAINTE</v>
      </c>
      <c r="G1097" s="162" t="str">
        <f t="shared" si="17"/>
        <v xml:space="preserve">5U92-500019-11-P-KIT FRAME STEP MAINTE
JJFK25010562
</v>
      </c>
    </row>
    <row r="1098" spans="1:7">
      <c r="A1098" s="39" t="s">
        <v>1454</v>
      </c>
      <c r="C1098" s="96"/>
      <c r="D1098" s="161" t="e">
        <f>C1098 &amp; CHAR(10) &amp; C1100 &amp; CHAR(10) &amp;#REF! &amp; CHAR(10) &amp; C1102</f>
        <v>#REF!</v>
      </c>
      <c r="F1098" s="96"/>
      <c r="G1098" s="162" t="str">
        <f t="shared" si="17"/>
        <v xml:space="preserve">
5U92-500019-11-P-KIT FRAME STEP MAINTE
2026-05</v>
      </c>
    </row>
    <row r="1099" spans="1:7" ht="55.5">
      <c r="A1099" s="39" t="s">
        <v>1454</v>
      </c>
      <c r="C1099" s="98" t="s">
        <v>2479</v>
      </c>
      <c r="D1099" s="161" t="e">
        <f>C1099 &amp; CHAR(10) &amp; C1101 &amp; CHAR(10) &amp;#REF! &amp; CHAR(10) &amp; C1103</f>
        <v>#REF!</v>
      </c>
      <c r="F1099" s="98" t="str">
        <f>C1099</f>
        <v>JJFK25010562</v>
      </c>
      <c r="G1099" s="162" t="str">
        <f t="shared" si="17"/>
        <v>JJFK25010562
158</v>
      </c>
    </row>
    <row r="1100" spans="1:7" ht="24" customHeight="1">
      <c r="A1100" s="39" t="s">
        <v>1454</v>
      </c>
      <c r="D1100" s="161" t="e">
        <f>C1100 &amp; CHAR(10) &amp; C1102 &amp; CHAR(10) &amp;#REF! &amp; CHAR(10) &amp; C1104</f>
        <v>#REF!</v>
      </c>
      <c r="G1100" s="162" t="str">
        <f t="shared" si="17"/>
        <v xml:space="preserve">
2026-05
JJFK25010562
</v>
      </c>
    </row>
    <row r="1101" spans="1:7">
      <c r="A1101" s="39" t="s">
        <v>1454</v>
      </c>
      <c r="D1101" s="161" t="e">
        <f>C1101 &amp; CHAR(10) &amp; C1103 &amp; CHAR(10) &amp;#REF! &amp; CHAR(10) &amp; C1105</f>
        <v>#REF!</v>
      </c>
      <c r="G1101" s="162" t="str">
        <f t="shared" si="17"/>
        <v xml:space="preserve">
158
5U92-500019-11-P-KIT FRAME STEP MAINTE</v>
      </c>
    </row>
    <row r="1102" spans="1:7" ht="25.15" customHeight="1">
      <c r="A1102" s="39" t="s">
        <v>1454</v>
      </c>
      <c r="C1102" s="93" t="s">
        <v>2835</v>
      </c>
      <c r="D1102" s="161" t="e">
        <f>C1102 &amp; CHAR(10) &amp; C1104 &amp; CHAR(10) &amp;#REF! &amp; CHAR(10) &amp; C1106</f>
        <v>#REF!</v>
      </c>
      <c r="F1102" s="93" t="str">
        <f>C1102</f>
        <v>2026-05</v>
      </c>
      <c r="G1102" s="162" t="str">
        <f t="shared" si="17"/>
        <v xml:space="preserve">2026-05
</v>
      </c>
    </row>
    <row r="1103" spans="1:7" ht="130.9" customHeight="1">
      <c r="A1103" s="39" t="s">
        <v>1454</v>
      </c>
      <c r="C1103" s="94">
        <v>158</v>
      </c>
      <c r="D1103" s="161" t="e">
        <f>C1103 &amp; CHAR(10) &amp; C1105 &amp; CHAR(10) &amp;#REF! &amp; CHAR(10) &amp; C1107</f>
        <v>#REF!</v>
      </c>
      <c r="F1103" s="94">
        <f>C1103</f>
        <v>158</v>
      </c>
      <c r="G1103" s="162" t="str">
        <f t="shared" si="17"/>
        <v>158
5U92-500019-11-P-KIT FRAME STEP MAINTE
2026-05
JJFK25010563-1/7</v>
      </c>
    </row>
    <row r="1104" spans="1:7">
      <c r="A1104" s="39" t="s">
        <v>1454</v>
      </c>
      <c r="C1104" s="96"/>
      <c r="D1104" s="161" t="e">
        <f>C1104 &amp; CHAR(10) &amp; C1106 &amp; CHAR(10) &amp;#REF! &amp; CHAR(10) &amp; C1108</f>
        <v>#REF!</v>
      </c>
      <c r="F1104" s="96"/>
      <c r="G1104" s="162" t="str">
        <f t="shared" si="17"/>
        <v xml:space="preserve">
158
2026-05</v>
      </c>
    </row>
    <row r="1105" spans="1:7" ht="17.25">
      <c r="A1105" s="39" t="s">
        <v>1454</v>
      </c>
      <c r="C1105" s="97" t="s">
        <v>434</v>
      </c>
      <c r="D1105" s="161" t="e">
        <f>C1105 &amp; CHAR(10) &amp; C1107 &amp; CHAR(10) &amp;#REF! &amp; CHAR(10) &amp; C1109</f>
        <v>#REF!</v>
      </c>
      <c r="F1105" s="97" t="str">
        <f>C1105</f>
        <v>5U92-500019-11-P-KIT FRAME STEP MAINTE</v>
      </c>
      <c r="G1105" s="162" t="str">
        <f t="shared" si="17"/>
        <v>5U92-500019-11-P-KIT FRAME STEP MAINTE
JJFK25010563-1/7
159</v>
      </c>
    </row>
    <row r="1106" spans="1:7">
      <c r="A1106" s="39" t="s">
        <v>1454</v>
      </c>
      <c r="C1106" s="96"/>
      <c r="D1106" s="161" t="e">
        <f>C1106 &amp; CHAR(10) &amp; C1108 &amp; CHAR(10) &amp;#REF! &amp; CHAR(10) &amp; C1110</f>
        <v>#REF!</v>
      </c>
      <c r="F1106" s="96"/>
      <c r="G1106" s="162" t="str">
        <f t="shared" si="17"/>
        <v xml:space="preserve">
2026-05
5U92-500019-11-P-KIT FRAME STEP MAINTE
</v>
      </c>
    </row>
    <row r="1107" spans="1:7" ht="55.5">
      <c r="A1107" s="39" t="s">
        <v>1454</v>
      </c>
      <c r="C1107" s="98" t="s">
        <v>2480</v>
      </c>
      <c r="D1107" s="161" t="e">
        <f>C1107 &amp; CHAR(10) &amp; C1109 &amp; CHAR(10) &amp;#REF! &amp; CHAR(10) &amp; C1111</f>
        <v>#REF!</v>
      </c>
      <c r="F1107" s="98" t="str">
        <f>C1107</f>
        <v>JJFK25010563-1/7</v>
      </c>
      <c r="G1107" s="162" t="str">
        <f t="shared" si="17"/>
        <v>JJFK25010563-1/7
159
5U92-500019-11-P-KIT FRAME STEP MAINTE</v>
      </c>
    </row>
    <row r="1108" spans="1:7" ht="24.6" customHeight="1">
      <c r="A1108" s="39" t="s">
        <v>1459</v>
      </c>
      <c r="C1108" s="93" t="s">
        <v>2835</v>
      </c>
      <c r="D1108" s="161" t="e">
        <f>C1108 &amp; CHAR(10) &amp; C1110 &amp; CHAR(10) &amp;#REF! &amp; CHAR(10) &amp; C1112</f>
        <v>#REF!</v>
      </c>
      <c r="F1108" s="93" t="str">
        <f>C1108</f>
        <v>2026-05</v>
      </c>
      <c r="G1108" s="162" t="str">
        <f t="shared" si="17"/>
        <v xml:space="preserve">2026-05
JJFK25010563-1/7
</v>
      </c>
    </row>
    <row r="1109" spans="1:7" ht="130.9" customHeight="1">
      <c r="A1109" s="39" t="s">
        <v>1458</v>
      </c>
      <c r="C1109" s="94">
        <v>159</v>
      </c>
      <c r="D1109" s="161" t="e">
        <f>C1109 &amp; CHAR(10) &amp; C1111 &amp; CHAR(10) &amp;#REF! &amp; CHAR(10) &amp; C1113</f>
        <v>#REF!</v>
      </c>
      <c r="E1109" s="95"/>
      <c r="F1109" s="94">
        <f>C1109</f>
        <v>159</v>
      </c>
      <c r="G1109" s="162" t="str">
        <f t="shared" si="17"/>
        <v>159
5U92-500019-11-P-KIT FRAME STEP MAINTE
2026-05
JJFK25010563-2/7</v>
      </c>
    </row>
    <row r="1110" spans="1:7">
      <c r="A1110" s="39" t="s">
        <v>1458</v>
      </c>
      <c r="C1110" s="96"/>
      <c r="D1110" s="161" t="e">
        <f>C1110 &amp; CHAR(10) &amp; C1112 &amp; CHAR(10) &amp;#REF! &amp; CHAR(10) &amp; C1114</f>
        <v>#REF!</v>
      </c>
      <c r="F1110" s="96"/>
      <c r="G1110" s="162" t="str">
        <f t="shared" si="17"/>
        <v xml:space="preserve">
159
</v>
      </c>
    </row>
    <row r="1111" spans="1:7" ht="17.25">
      <c r="A1111" s="39" t="s">
        <v>1458</v>
      </c>
      <c r="C1111" s="97" t="s">
        <v>434</v>
      </c>
      <c r="D1111" s="161" t="e">
        <f>C1111 &amp; CHAR(10) &amp; C1113 &amp; CHAR(10) &amp;#REF! &amp; CHAR(10) &amp; C1115</f>
        <v>#REF!</v>
      </c>
      <c r="F1111" s="97" t="str">
        <f>C1111</f>
        <v>5U92-500019-11-P-KIT FRAME STEP MAINTE</v>
      </c>
      <c r="G1111" s="162" t="str">
        <f t="shared" si="17"/>
        <v xml:space="preserve">5U92-500019-11-P-KIT FRAME STEP MAINTE
JJFK25010563-2/7
</v>
      </c>
    </row>
    <row r="1112" spans="1:7">
      <c r="A1112" s="39" t="s">
        <v>1458</v>
      </c>
      <c r="C1112" s="96"/>
      <c r="D1112" s="161" t="e">
        <f>C1112 &amp; CHAR(10) &amp; C1114 &amp; CHAR(10) &amp;#REF! &amp; CHAR(10) &amp; C1116</f>
        <v>#REF!</v>
      </c>
      <c r="F1112" s="96"/>
      <c r="G1112" s="162" t="str">
        <f t="shared" si="17"/>
        <v xml:space="preserve">
5U92-500019-11-P-KIT FRAME STEP MAINTE
2026-05</v>
      </c>
    </row>
    <row r="1113" spans="1:7" ht="55.5">
      <c r="A1113" s="39" t="s">
        <v>1458</v>
      </c>
      <c r="C1113" s="98" t="s">
        <v>2481</v>
      </c>
      <c r="D1113" s="161" t="e">
        <f>C1113 &amp; CHAR(10) &amp; C1115 &amp; CHAR(10) &amp;#REF! &amp; CHAR(10) &amp; C1117</f>
        <v>#REF!</v>
      </c>
      <c r="F1113" s="98" t="str">
        <f>C1113</f>
        <v>JJFK25010563-2/7</v>
      </c>
      <c r="G1113" s="162" t="str">
        <f t="shared" si="17"/>
        <v>JJFK25010563-2/7
160</v>
      </c>
    </row>
    <row r="1114" spans="1:7" ht="24" customHeight="1">
      <c r="A1114" s="39" t="s">
        <v>1458</v>
      </c>
      <c r="D1114" s="161" t="e">
        <f>C1114 &amp; CHAR(10) &amp; C1116 &amp; CHAR(10) &amp;#REF! &amp; CHAR(10) &amp; C1118</f>
        <v>#REF!</v>
      </c>
      <c r="G1114" s="162" t="str">
        <f t="shared" si="17"/>
        <v xml:space="preserve">
2026-05
JJFK25010563-2/7
</v>
      </c>
    </row>
    <row r="1115" spans="1:7">
      <c r="A1115" s="39" t="s">
        <v>1458</v>
      </c>
      <c r="D1115" s="161" t="e">
        <f>C1115 &amp; CHAR(10) &amp; C1117 &amp; CHAR(10) &amp;#REF! &amp; CHAR(10) &amp; C1119</f>
        <v>#REF!</v>
      </c>
      <c r="G1115" s="162" t="str">
        <f t="shared" si="17"/>
        <v xml:space="preserve">
160
5U92-500019-11-P-KIT FRAME STEP MAINTE</v>
      </c>
    </row>
    <row r="1116" spans="1:7" ht="25.15" customHeight="1">
      <c r="A1116" s="39" t="s">
        <v>1458</v>
      </c>
      <c r="C1116" s="93" t="s">
        <v>2835</v>
      </c>
      <c r="D1116" s="161" t="e">
        <f>C1116 &amp; CHAR(10) &amp; C1118 &amp; CHAR(10) &amp;#REF! &amp; CHAR(10) &amp; C1120</f>
        <v>#REF!</v>
      </c>
      <c r="F1116" s="93" t="str">
        <f>C1116</f>
        <v>2026-05</v>
      </c>
      <c r="G1116" s="162" t="str">
        <f t="shared" si="17"/>
        <v xml:space="preserve">2026-05
</v>
      </c>
    </row>
    <row r="1117" spans="1:7" ht="130.9" customHeight="1">
      <c r="A1117" s="39" t="s">
        <v>1458</v>
      </c>
      <c r="C1117" s="94">
        <v>160</v>
      </c>
      <c r="D1117" s="161" t="e">
        <f>C1117 &amp; CHAR(10) &amp; C1119 &amp; CHAR(10) &amp;#REF! &amp; CHAR(10) &amp; C1121</f>
        <v>#REF!</v>
      </c>
      <c r="F1117" s="94">
        <f>C1117</f>
        <v>160</v>
      </c>
      <c r="G1117" s="162" t="str">
        <f t="shared" si="17"/>
        <v>160
5U92-500019-11-P-KIT FRAME STEP MAINTE
2026-05
JJFK25010563-3/7</v>
      </c>
    </row>
    <row r="1118" spans="1:7">
      <c r="A1118" s="39" t="s">
        <v>1458</v>
      </c>
      <c r="C1118" s="96"/>
      <c r="D1118" s="161" t="e">
        <f>C1118 &amp; CHAR(10) &amp; C1120 &amp; CHAR(10) &amp;#REF! &amp; CHAR(10) &amp; C1122</f>
        <v>#REF!</v>
      </c>
      <c r="F1118" s="96"/>
      <c r="G1118" s="162" t="str">
        <f t="shared" si="17"/>
        <v xml:space="preserve">
160
2026-05</v>
      </c>
    </row>
    <row r="1119" spans="1:7" ht="17.25">
      <c r="A1119" s="39" t="s">
        <v>1458</v>
      </c>
      <c r="C1119" s="97" t="s">
        <v>434</v>
      </c>
      <c r="D1119" s="161" t="e">
        <f>C1119 &amp; CHAR(10) &amp; C1121 &amp; CHAR(10) &amp;#REF! &amp; CHAR(10) &amp; C1123</f>
        <v>#REF!</v>
      </c>
      <c r="F1119" s="97" t="str">
        <f>C1119</f>
        <v>5U92-500019-11-P-KIT FRAME STEP MAINTE</v>
      </c>
      <c r="G1119" s="162" t="str">
        <f t="shared" si="17"/>
        <v>5U92-500019-11-P-KIT FRAME STEP MAINTE
JJFK25010563-3/7
161</v>
      </c>
    </row>
    <row r="1120" spans="1:7">
      <c r="A1120" s="39" t="s">
        <v>1458</v>
      </c>
      <c r="C1120" s="96"/>
      <c r="D1120" s="161" t="e">
        <f>C1120 &amp; CHAR(10) &amp; C1122 &amp; CHAR(10) &amp;#REF! &amp; CHAR(10) &amp; C1124</f>
        <v>#REF!</v>
      </c>
      <c r="F1120" s="96"/>
      <c r="G1120" s="162" t="str">
        <f t="shared" si="17"/>
        <v xml:space="preserve">
2026-05
5U92-500019-11-P-KIT FRAME STEP MAINTE
</v>
      </c>
    </row>
    <row r="1121" spans="1:7" ht="55.5">
      <c r="A1121" s="39" t="s">
        <v>1458</v>
      </c>
      <c r="C1121" s="98" t="s">
        <v>2482</v>
      </c>
      <c r="D1121" s="161" t="e">
        <f>C1121 &amp; CHAR(10) &amp; C1123 &amp; CHAR(10) &amp;#REF! &amp; CHAR(10) &amp; C1125</f>
        <v>#REF!</v>
      </c>
      <c r="F1121" s="98" t="str">
        <f>C1121</f>
        <v>JJFK25010563-3/7</v>
      </c>
      <c r="G1121" s="162" t="str">
        <f t="shared" si="17"/>
        <v>JJFK25010563-3/7
161
5U92-500019-11-P-KIT FRAME STEP MAINTE</v>
      </c>
    </row>
    <row r="1122" spans="1:7" ht="24.6" customHeight="1">
      <c r="A1122" s="39" t="s">
        <v>1548</v>
      </c>
      <c r="C1122" s="93" t="s">
        <v>2835</v>
      </c>
      <c r="D1122" s="161" t="e">
        <f>C1122 &amp; CHAR(10) &amp; C1124 &amp; CHAR(10) &amp;#REF! &amp; CHAR(10) &amp; C1126</f>
        <v>#REF!</v>
      </c>
      <c r="F1122" s="93" t="str">
        <f>C1122</f>
        <v>2026-05</v>
      </c>
      <c r="G1122" s="162" t="str">
        <f t="shared" si="17"/>
        <v xml:space="preserve">2026-05
JJFK25010563-3/7
</v>
      </c>
    </row>
    <row r="1123" spans="1:7" ht="130.9" customHeight="1">
      <c r="A1123" s="39" t="s">
        <v>1547</v>
      </c>
      <c r="C1123" s="94">
        <v>161</v>
      </c>
      <c r="D1123" s="161" t="e">
        <f>C1123 &amp; CHAR(10) &amp; C1125 &amp; CHAR(10) &amp;#REF! &amp; CHAR(10) &amp; C1127</f>
        <v>#REF!</v>
      </c>
      <c r="E1123" s="95"/>
      <c r="F1123" s="94">
        <f>C1123</f>
        <v>161</v>
      </c>
      <c r="G1123" s="162" t="str">
        <f t="shared" si="17"/>
        <v>161
5U92-500019-11-P-KIT FRAME STEP MAINTE
2026-05
JJFK25010563-4/7</v>
      </c>
    </row>
    <row r="1124" spans="1:7">
      <c r="A1124" s="39" t="s">
        <v>1547</v>
      </c>
      <c r="C1124" s="96"/>
      <c r="D1124" s="161" t="e">
        <f>C1124 &amp; CHAR(10) &amp; C1126 &amp; CHAR(10) &amp;#REF! &amp; CHAR(10) &amp; C1128</f>
        <v>#REF!</v>
      </c>
      <c r="F1124" s="96"/>
      <c r="G1124" s="162" t="str">
        <f t="shared" si="17"/>
        <v xml:space="preserve">
161
</v>
      </c>
    </row>
    <row r="1125" spans="1:7" ht="17.25">
      <c r="A1125" s="39" t="s">
        <v>1547</v>
      </c>
      <c r="C1125" s="97" t="s">
        <v>434</v>
      </c>
      <c r="D1125" s="161" t="e">
        <f>C1125 &amp; CHAR(10) &amp; C1127 &amp; CHAR(10) &amp;#REF! &amp; CHAR(10) &amp; C1129</f>
        <v>#REF!</v>
      </c>
      <c r="F1125" s="97" t="str">
        <f>C1125</f>
        <v>5U92-500019-11-P-KIT FRAME STEP MAINTE</v>
      </c>
      <c r="G1125" s="162" t="str">
        <f t="shared" si="17"/>
        <v xml:space="preserve">5U92-500019-11-P-KIT FRAME STEP MAINTE
JJFK25010563-4/7
</v>
      </c>
    </row>
    <row r="1126" spans="1:7">
      <c r="A1126" s="39" t="s">
        <v>1547</v>
      </c>
      <c r="C1126" s="96"/>
      <c r="D1126" s="161" t="e">
        <f>C1126 &amp; CHAR(10) &amp; C1128 &amp; CHAR(10) &amp;#REF! &amp; CHAR(10) &amp; C1130</f>
        <v>#REF!</v>
      </c>
      <c r="F1126" s="96"/>
      <c r="G1126" s="162" t="str">
        <f t="shared" si="17"/>
        <v xml:space="preserve">
5U92-500019-11-P-KIT FRAME STEP MAINTE
2026-05</v>
      </c>
    </row>
    <row r="1127" spans="1:7" ht="55.5">
      <c r="A1127" s="39" t="s">
        <v>1547</v>
      </c>
      <c r="C1127" s="98" t="s">
        <v>2483</v>
      </c>
      <c r="D1127" s="161" t="e">
        <f>C1127 &amp; CHAR(10) &amp; C1129 &amp; CHAR(10) &amp;#REF! &amp; CHAR(10) &amp; C1131</f>
        <v>#REF!</v>
      </c>
      <c r="F1127" s="98" t="str">
        <f>C1127</f>
        <v>JJFK25010563-4/7</v>
      </c>
      <c r="G1127" s="162" t="str">
        <f t="shared" si="17"/>
        <v>JJFK25010563-4/7
162</v>
      </c>
    </row>
    <row r="1128" spans="1:7" ht="24" customHeight="1">
      <c r="A1128" s="39" t="s">
        <v>1547</v>
      </c>
      <c r="D1128" s="161" t="e">
        <f>C1128 &amp; CHAR(10) &amp; C1130 &amp; CHAR(10) &amp;#REF! &amp; CHAR(10) &amp; C1132</f>
        <v>#REF!</v>
      </c>
      <c r="G1128" s="162" t="str">
        <f t="shared" si="17"/>
        <v xml:space="preserve">
2026-05
JJFK25010563-4/7
</v>
      </c>
    </row>
    <row r="1129" spans="1:7">
      <c r="A1129" s="39" t="s">
        <v>1547</v>
      </c>
      <c r="D1129" s="161" t="e">
        <f>C1129 &amp; CHAR(10) &amp; C1131 &amp; CHAR(10) &amp;#REF! &amp; CHAR(10) &amp; C1133</f>
        <v>#REF!</v>
      </c>
      <c r="G1129" s="162" t="str">
        <f t="shared" si="17"/>
        <v xml:space="preserve">
162
5U92-500019-11-P-KIT FRAME STEP MAINTE</v>
      </c>
    </row>
    <row r="1130" spans="1:7" ht="25.15" customHeight="1">
      <c r="A1130" s="39" t="s">
        <v>1547</v>
      </c>
      <c r="C1130" s="93" t="s">
        <v>2835</v>
      </c>
      <c r="D1130" s="161" t="e">
        <f>C1130 &amp; CHAR(10) &amp; C1132 &amp; CHAR(10) &amp;#REF! &amp; CHAR(10) &amp; C1134</f>
        <v>#REF!</v>
      </c>
      <c r="F1130" s="93" t="str">
        <f>C1130</f>
        <v>2026-05</v>
      </c>
      <c r="G1130" s="162" t="str">
        <f t="shared" si="17"/>
        <v xml:space="preserve">2026-05
</v>
      </c>
    </row>
    <row r="1131" spans="1:7" ht="130.9" customHeight="1">
      <c r="A1131" s="39" t="s">
        <v>1547</v>
      </c>
      <c r="C1131" s="94">
        <v>162</v>
      </c>
      <c r="D1131" s="161" t="e">
        <f>C1131 &amp; CHAR(10) &amp; C1133 &amp; CHAR(10) &amp;#REF! &amp; CHAR(10) &amp; C1135</f>
        <v>#REF!</v>
      </c>
      <c r="F1131" s="94">
        <f>C1131</f>
        <v>162</v>
      </c>
      <c r="G1131" s="162" t="str">
        <f t="shared" si="17"/>
        <v>162
5U92-500019-11-P-KIT FRAME STEP MAINTE
2026-05
JJFK25010563-5/7</v>
      </c>
    </row>
    <row r="1132" spans="1:7">
      <c r="A1132" s="39" t="s">
        <v>1547</v>
      </c>
      <c r="C1132" s="96"/>
      <c r="D1132" s="161" t="e">
        <f>C1132 &amp; CHAR(10) &amp; C1134 &amp; CHAR(10) &amp;#REF! &amp; CHAR(10) &amp; C1136</f>
        <v>#REF!</v>
      </c>
      <c r="F1132" s="96"/>
      <c r="G1132" s="162" t="str">
        <f t="shared" si="17"/>
        <v xml:space="preserve">
162
2026-05</v>
      </c>
    </row>
    <row r="1133" spans="1:7" ht="17.25">
      <c r="A1133" s="39" t="s">
        <v>1547</v>
      </c>
      <c r="C1133" s="97" t="s">
        <v>434</v>
      </c>
      <c r="D1133" s="161" t="e">
        <f>C1133 &amp; CHAR(10) &amp; C1135 &amp; CHAR(10) &amp;#REF! &amp; CHAR(10) &amp; C1137</f>
        <v>#REF!</v>
      </c>
      <c r="F1133" s="97" t="str">
        <f>C1133</f>
        <v>5U92-500019-11-P-KIT FRAME STEP MAINTE</v>
      </c>
      <c r="G1133" s="162" t="str">
        <f t="shared" si="17"/>
        <v>5U92-500019-11-P-KIT FRAME STEP MAINTE
JJFK25010563-5/7
163</v>
      </c>
    </row>
    <row r="1134" spans="1:7">
      <c r="A1134" s="39" t="s">
        <v>1547</v>
      </c>
      <c r="C1134" s="96"/>
      <c r="D1134" s="161" t="e">
        <f>C1134 &amp; CHAR(10) &amp; C1136 &amp; CHAR(10) &amp;#REF! &amp; CHAR(10) &amp; C1138</f>
        <v>#REF!</v>
      </c>
      <c r="F1134" s="96"/>
      <c r="G1134" s="162" t="str">
        <f t="shared" si="17"/>
        <v xml:space="preserve">
2026-05
5U92-500019-11-P-KIT FRAME STEP MAINTE
</v>
      </c>
    </row>
    <row r="1135" spans="1:7" ht="55.5">
      <c r="A1135" s="39" t="s">
        <v>1547</v>
      </c>
      <c r="C1135" s="98" t="s">
        <v>2484</v>
      </c>
      <c r="D1135" s="161" t="e">
        <f>C1135 &amp; CHAR(10) &amp; C1137 &amp; CHAR(10) &amp;#REF! &amp; CHAR(10) &amp; C1139</f>
        <v>#REF!</v>
      </c>
      <c r="F1135" s="98" t="str">
        <f>C1135</f>
        <v>JJFK25010563-5/7</v>
      </c>
      <c r="G1135" s="162" t="str">
        <f t="shared" si="17"/>
        <v>JJFK25010563-5/7
163
5U92-500019-11-P-KIT FRAME STEP MAINTE</v>
      </c>
    </row>
    <row r="1136" spans="1:7" ht="24.6" customHeight="1">
      <c r="A1136" s="39" t="s">
        <v>1861</v>
      </c>
      <c r="C1136" s="93" t="s">
        <v>2835</v>
      </c>
      <c r="D1136" s="161" t="e">
        <f>C1136 &amp; CHAR(10) &amp; C1138 &amp; CHAR(10) &amp;#REF! &amp; CHAR(10) &amp; C1140</f>
        <v>#REF!</v>
      </c>
      <c r="F1136" s="93" t="str">
        <f>C1136</f>
        <v>2026-05</v>
      </c>
      <c r="G1136" s="162" t="str">
        <f t="shared" si="17"/>
        <v xml:space="preserve">2026-05
JJFK25010563-5/7
</v>
      </c>
    </row>
    <row r="1137" spans="1:7" ht="130.9" customHeight="1">
      <c r="A1137" s="39" t="s">
        <v>1860</v>
      </c>
      <c r="C1137" s="94">
        <v>163</v>
      </c>
      <c r="D1137" s="161" t="e">
        <f>C1137 &amp; CHAR(10) &amp; C1139 &amp; CHAR(10) &amp;#REF! &amp; CHAR(10) &amp; C1141</f>
        <v>#REF!</v>
      </c>
      <c r="E1137" s="95"/>
      <c r="F1137" s="94">
        <f>C1137</f>
        <v>163</v>
      </c>
      <c r="G1137" s="162" t="str">
        <f t="shared" si="17"/>
        <v>163
5U92-500019-11-P-KIT FRAME STEP MAINTE
2026-05
JJFK25010563-6/7</v>
      </c>
    </row>
    <row r="1138" spans="1:7">
      <c r="A1138" s="39" t="s">
        <v>1860</v>
      </c>
      <c r="C1138" s="96"/>
      <c r="D1138" s="161" t="e">
        <f>C1138 &amp; CHAR(10) &amp; C1140 &amp; CHAR(10) &amp;#REF! &amp; CHAR(10) &amp; C1142</f>
        <v>#REF!</v>
      </c>
      <c r="F1138" s="96"/>
      <c r="G1138" s="162" t="str">
        <f t="shared" si="17"/>
        <v xml:space="preserve">
163
</v>
      </c>
    </row>
    <row r="1139" spans="1:7" ht="17.25">
      <c r="A1139" s="39" t="s">
        <v>1860</v>
      </c>
      <c r="C1139" s="97" t="s">
        <v>434</v>
      </c>
      <c r="D1139" s="161" t="e">
        <f>C1139 &amp; CHAR(10) &amp; C1141 &amp; CHAR(10) &amp;#REF! &amp; CHAR(10) &amp; C1143</f>
        <v>#REF!</v>
      </c>
      <c r="F1139" s="97" t="str">
        <f>C1139</f>
        <v>5U92-500019-11-P-KIT FRAME STEP MAINTE</v>
      </c>
      <c r="G1139" s="162" t="str">
        <f t="shared" si="17"/>
        <v xml:space="preserve">5U92-500019-11-P-KIT FRAME STEP MAINTE
JJFK25010563-6/7
</v>
      </c>
    </row>
    <row r="1140" spans="1:7">
      <c r="A1140" s="39" t="s">
        <v>1860</v>
      </c>
      <c r="C1140" s="96"/>
      <c r="D1140" s="161" t="e">
        <f>C1140 &amp; CHAR(10) &amp; C1142 &amp; CHAR(10) &amp;#REF! &amp; CHAR(10) &amp; C1144</f>
        <v>#REF!</v>
      </c>
      <c r="F1140" s="96"/>
      <c r="G1140" s="162" t="str">
        <f t="shared" si="17"/>
        <v xml:space="preserve">
5U92-500019-11-P-KIT FRAME STEP MAINTE
2026-05</v>
      </c>
    </row>
    <row r="1141" spans="1:7" ht="55.5">
      <c r="A1141" s="39" t="s">
        <v>1860</v>
      </c>
      <c r="C1141" s="98" t="s">
        <v>2485</v>
      </c>
      <c r="D1141" s="161" t="e">
        <f>C1141 &amp; CHAR(10) &amp; C1143 &amp; CHAR(10) &amp;#REF! &amp; CHAR(10) &amp; C1145</f>
        <v>#REF!</v>
      </c>
      <c r="F1141" s="98" t="str">
        <f>C1141</f>
        <v>JJFK25010563-6/7</v>
      </c>
      <c r="G1141" s="162" t="str">
        <f t="shared" si="17"/>
        <v>JJFK25010563-6/7
164</v>
      </c>
    </row>
    <row r="1142" spans="1:7" ht="24" customHeight="1">
      <c r="A1142" s="39" t="s">
        <v>1860</v>
      </c>
      <c r="D1142" s="161" t="e">
        <f>C1142 &amp; CHAR(10) &amp; C1144 &amp; CHAR(10) &amp;#REF! &amp; CHAR(10) &amp; C1146</f>
        <v>#REF!</v>
      </c>
      <c r="G1142" s="162" t="str">
        <f t="shared" si="17"/>
        <v xml:space="preserve">
2026-05
JJFK25010563-6/7
</v>
      </c>
    </row>
    <row r="1143" spans="1:7">
      <c r="A1143" s="39" t="s">
        <v>1860</v>
      </c>
      <c r="D1143" s="161" t="e">
        <f>C1143 &amp; CHAR(10) &amp; C1145 &amp; CHAR(10) &amp;#REF! &amp; CHAR(10) &amp; C1147</f>
        <v>#REF!</v>
      </c>
      <c r="G1143" s="162" t="str">
        <f t="shared" si="17"/>
        <v xml:space="preserve">
164
5U92-500019-11-P-KIT FRAME STEP MAINTE</v>
      </c>
    </row>
    <row r="1144" spans="1:7" ht="25.15" customHeight="1">
      <c r="A1144" s="39" t="s">
        <v>1860</v>
      </c>
      <c r="C1144" s="93" t="s">
        <v>2835</v>
      </c>
      <c r="D1144" s="161" t="e">
        <f>C1144 &amp; CHAR(10) &amp; C1146 &amp; CHAR(10) &amp;#REF! &amp; CHAR(10) &amp; C1148</f>
        <v>#REF!</v>
      </c>
      <c r="F1144" s="93" t="str">
        <f>C1144</f>
        <v>2026-05</v>
      </c>
      <c r="G1144" s="162" t="str">
        <f t="shared" si="17"/>
        <v xml:space="preserve">2026-05
</v>
      </c>
    </row>
    <row r="1145" spans="1:7" ht="130.9" customHeight="1">
      <c r="A1145" s="39" t="s">
        <v>1860</v>
      </c>
      <c r="C1145" s="94">
        <v>164</v>
      </c>
      <c r="D1145" s="161" t="e">
        <f>C1145 &amp; CHAR(10) &amp; C1147 &amp; CHAR(10) &amp;#REF! &amp; CHAR(10) &amp; C1149</f>
        <v>#REF!</v>
      </c>
      <c r="F1145" s="94">
        <f>C1145</f>
        <v>164</v>
      </c>
      <c r="G1145" s="162" t="str">
        <f t="shared" si="17"/>
        <v>164
5U92-500019-11-P-KIT FRAME STEP MAINTE
2026-05
JJFK25010563-7/7</v>
      </c>
    </row>
    <row r="1146" spans="1:7">
      <c r="A1146" s="39" t="s">
        <v>1860</v>
      </c>
      <c r="C1146" s="96"/>
      <c r="D1146" s="161" t="e">
        <f>C1146 &amp; CHAR(10) &amp; C1148 &amp; CHAR(10) &amp;#REF! &amp; CHAR(10) &amp; C1150</f>
        <v>#REF!</v>
      </c>
      <c r="F1146" s="96"/>
      <c r="G1146" s="162" t="str">
        <f t="shared" si="17"/>
        <v xml:space="preserve">
164
2026-05</v>
      </c>
    </row>
    <row r="1147" spans="1:7" ht="17.25">
      <c r="A1147" s="39" t="s">
        <v>1860</v>
      </c>
      <c r="C1147" s="97" t="s">
        <v>434</v>
      </c>
      <c r="D1147" s="161" t="e">
        <f>C1147 &amp; CHAR(10) &amp; C1149 &amp; CHAR(10) &amp;#REF! &amp; CHAR(10) &amp; C1151</f>
        <v>#REF!</v>
      </c>
      <c r="F1147" s="97" t="str">
        <f>C1147</f>
        <v>5U92-500019-11-P-KIT FRAME STEP MAINTE</v>
      </c>
      <c r="G1147" s="162" t="str">
        <f t="shared" si="17"/>
        <v>5U92-500019-11-P-KIT FRAME STEP MAINTE
JJFK25010563-7/7
165</v>
      </c>
    </row>
    <row r="1148" spans="1:7">
      <c r="A1148" s="39" t="s">
        <v>1860</v>
      </c>
      <c r="C1148" s="96"/>
      <c r="D1148" s="161" t="e">
        <f>C1148 &amp; CHAR(10) &amp; C1150 &amp; CHAR(10) &amp;#REF! &amp; CHAR(10) &amp; C1152</f>
        <v>#REF!</v>
      </c>
      <c r="F1148" s="96"/>
      <c r="G1148" s="162" t="str">
        <f t="shared" si="17"/>
        <v xml:space="preserve">
2026-05
5U92-500019-11-P-KIT FRAME STEP MAINTE
</v>
      </c>
    </row>
    <row r="1149" spans="1:7" ht="55.5">
      <c r="A1149" s="39" t="s">
        <v>1860</v>
      </c>
      <c r="C1149" s="98" t="s">
        <v>2486</v>
      </c>
      <c r="D1149" s="161" t="e">
        <f>C1149 &amp; CHAR(10) &amp; C1151 &amp; CHAR(10) &amp;#REF! &amp; CHAR(10) &amp; C1153</f>
        <v>#REF!</v>
      </c>
      <c r="F1149" s="98" t="str">
        <f>C1149</f>
        <v>JJFK25010563-7/7</v>
      </c>
      <c r="G1149" s="162" t="str">
        <f t="shared" si="17"/>
        <v>JJFK25010563-7/7
165
5U80-000082-11-P-KIT FRAME STEP PM CS45</v>
      </c>
    </row>
    <row r="1150" spans="1:7" ht="24.6" customHeight="1">
      <c r="A1150" s="39" t="s">
        <v>1865</v>
      </c>
      <c r="C1150" s="93" t="s">
        <v>2835</v>
      </c>
      <c r="D1150" s="161" t="e">
        <f>C1150 &amp; CHAR(10) &amp; C1152 &amp; CHAR(10) &amp;#REF! &amp; CHAR(10) &amp; C1154</f>
        <v>#REF!</v>
      </c>
      <c r="F1150" s="93" t="str">
        <f>C1150</f>
        <v>2026-05</v>
      </c>
      <c r="G1150" s="162" t="str">
        <f t="shared" si="17"/>
        <v xml:space="preserve">2026-05
JJFK25010563-7/7
</v>
      </c>
    </row>
    <row r="1151" spans="1:7" ht="130.9" customHeight="1">
      <c r="A1151" s="39" t="s">
        <v>1864</v>
      </c>
      <c r="C1151" s="94">
        <v>165</v>
      </c>
      <c r="D1151" s="161" t="e">
        <f>C1151 &amp; CHAR(10) &amp; C1153 &amp; CHAR(10) &amp;#REF! &amp; CHAR(10) &amp; C1155</f>
        <v>#REF!</v>
      </c>
      <c r="E1151" s="95"/>
      <c r="F1151" s="94">
        <f>C1151</f>
        <v>165</v>
      </c>
      <c r="G1151" s="162" t="str">
        <f t="shared" si="17"/>
        <v>165
5U80-000082-11-P-KIT FRAME STEP PM CS45
2026-05
JJFK25010503-1/3</v>
      </c>
    </row>
    <row r="1152" spans="1:7">
      <c r="A1152" s="39" t="s">
        <v>1864</v>
      </c>
      <c r="C1152" s="96"/>
      <c r="D1152" s="161" t="e">
        <f>C1152 &amp; CHAR(10) &amp; C1154 &amp; CHAR(10) &amp;#REF! &amp; CHAR(10) &amp; C1156</f>
        <v>#REF!</v>
      </c>
      <c r="F1152" s="96"/>
      <c r="G1152" s="162" t="str">
        <f t="shared" si="17"/>
        <v xml:space="preserve">
165
</v>
      </c>
    </row>
    <row r="1153" spans="1:7" ht="17.25">
      <c r="A1153" s="39" t="s">
        <v>1864</v>
      </c>
      <c r="C1153" s="97" t="s">
        <v>946</v>
      </c>
      <c r="D1153" s="161" t="e">
        <f>C1153 &amp; CHAR(10) &amp; C1155 &amp; CHAR(10) &amp;#REF! &amp; CHAR(10) &amp; C1157</f>
        <v>#REF!</v>
      </c>
      <c r="F1153" s="97" t="str">
        <f>C1153</f>
        <v>5U80-000082-11-P-KIT FRAME STEP PM CS45</v>
      </c>
      <c r="G1153" s="162" t="str">
        <f t="shared" si="17"/>
        <v xml:space="preserve">5U80-000082-11-P-KIT FRAME STEP PM CS45
JJFK25010503-1/3
</v>
      </c>
    </row>
    <row r="1154" spans="1:7">
      <c r="A1154" s="39" t="s">
        <v>1864</v>
      </c>
      <c r="C1154" s="96"/>
      <c r="D1154" s="161" t="e">
        <f>C1154 &amp; CHAR(10) &amp; C1156 &amp; CHAR(10) &amp;#REF! &amp; CHAR(10) &amp; C1158</f>
        <v>#REF!</v>
      </c>
      <c r="F1154" s="96"/>
      <c r="G1154" s="162" t="str">
        <f t="shared" si="17"/>
        <v xml:space="preserve">
5U80-000082-11-P-KIT FRAME STEP PM CS45
2026-05</v>
      </c>
    </row>
    <row r="1155" spans="1:7" ht="55.5">
      <c r="A1155" s="39" t="s">
        <v>1864</v>
      </c>
      <c r="C1155" s="98" t="s">
        <v>2487</v>
      </c>
      <c r="D1155" s="161" t="e">
        <f>C1155 &amp; CHAR(10) &amp; C1157 &amp; CHAR(10) &amp;#REF! &amp; CHAR(10) &amp; C1159</f>
        <v>#REF!</v>
      </c>
      <c r="F1155" s="98" t="str">
        <f>C1155</f>
        <v>JJFK25010503-1/3</v>
      </c>
      <c r="G1155" s="162" t="str">
        <f t="shared" ref="G1155:G1218" si="18">F1155 &amp; CHAR(10) &amp; F1157 &amp; CHAR(10) &amp; F1154 &amp; CHAR(10) &amp; F1159</f>
        <v>JJFK25010503-1/3
166</v>
      </c>
    </row>
    <row r="1156" spans="1:7" ht="24" customHeight="1">
      <c r="A1156" s="39" t="s">
        <v>1864</v>
      </c>
      <c r="D1156" s="161" t="e">
        <f>C1156 &amp; CHAR(10) &amp; C1158 &amp; CHAR(10) &amp;#REF! &amp; CHAR(10) &amp; C1160</f>
        <v>#REF!</v>
      </c>
      <c r="G1156" s="162" t="str">
        <f t="shared" si="18"/>
        <v xml:space="preserve">
2026-05
JJFK25010503-1/3
</v>
      </c>
    </row>
    <row r="1157" spans="1:7">
      <c r="A1157" s="39" t="s">
        <v>1864</v>
      </c>
      <c r="D1157" s="161" t="e">
        <f>C1157 &amp; CHAR(10) &amp; C1159 &amp; CHAR(10) &amp;#REF! &amp; CHAR(10) &amp; C1161</f>
        <v>#REF!</v>
      </c>
      <c r="G1157" s="162" t="str">
        <f t="shared" si="18"/>
        <v xml:space="preserve">
166
5U80-000082-11-P-KIT FRAME STEP PM CS45</v>
      </c>
    </row>
    <row r="1158" spans="1:7" ht="25.15" customHeight="1">
      <c r="A1158" s="39" t="s">
        <v>1864</v>
      </c>
      <c r="C1158" s="93" t="s">
        <v>2835</v>
      </c>
      <c r="D1158" s="161" t="e">
        <f>C1158 &amp; CHAR(10) &amp; C1160 &amp; CHAR(10) &amp;#REF! &amp; CHAR(10) &amp; C1162</f>
        <v>#REF!</v>
      </c>
      <c r="F1158" s="93" t="str">
        <f>C1158</f>
        <v>2026-05</v>
      </c>
      <c r="G1158" s="162" t="str">
        <f t="shared" si="18"/>
        <v xml:space="preserve">2026-05
</v>
      </c>
    </row>
    <row r="1159" spans="1:7" ht="130.9" customHeight="1">
      <c r="A1159" s="39" t="s">
        <v>1864</v>
      </c>
      <c r="C1159" s="94">
        <v>166</v>
      </c>
      <c r="D1159" s="161" t="e">
        <f>C1159 &amp; CHAR(10) &amp; C1161 &amp; CHAR(10) &amp;#REF! &amp; CHAR(10) &amp; C1163</f>
        <v>#REF!</v>
      </c>
      <c r="F1159" s="94">
        <f>C1159</f>
        <v>166</v>
      </c>
      <c r="G1159" s="162" t="str">
        <f t="shared" si="18"/>
        <v>166
5U80-000082-11-P-KIT FRAME STEP PM CS45
2026-05
JJFK25010503-2/3</v>
      </c>
    </row>
    <row r="1160" spans="1:7">
      <c r="A1160" s="39" t="s">
        <v>1864</v>
      </c>
      <c r="C1160" s="96"/>
      <c r="D1160" s="161" t="e">
        <f>C1160 &amp; CHAR(10) &amp; C1162 &amp; CHAR(10) &amp;#REF! &amp; CHAR(10) &amp; C1164</f>
        <v>#REF!</v>
      </c>
      <c r="F1160" s="96"/>
      <c r="G1160" s="162" t="str">
        <f t="shared" si="18"/>
        <v xml:space="preserve">
166
2026-05</v>
      </c>
    </row>
    <row r="1161" spans="1:7" ht="17.25">
      <c r="A1161" s="39" t="s">
        <v>1864</v>
      </c>
      <c r="C1161" s="97" t="s">
        <v>919</v>
      </c>
      <c r="D1161" s="161" t="e">
        <f>C1161 &amp; CHAR(10) &amp; C1163 &amp; CHAR(10) &amp;#REF! &amp; CHAR(10) &amp; C1165</f>
        <v>#REF!</v>
      </c>
      <c r="F1161" s="97" t="str">
        <f>C1161</f>
        <v>5U80-000082-11-P-KIT FRAME STEP PM CS45</v>
      </c>
      <c r="G1161" s="162" t="str">
        <f t="shared" si="18"/>
        <v>5U80-000082-11-P-KIT FRAME STEP PM CS45
JJFK25010503-2/3
167</v>
      </c>
    </row>
    <row r="1162" spans="1:7">
      <c r="A1162" s="39" t="s">
        <v>1864</v>
      </c>
      <c r="C1162" s="96"/>
      <c r="D1162" s="161" t="e">
        <f>C1162 &amp; CHAR(10) &amp; C1164 &amp; CHAR(10) &amp;#REF! &amp; CHAR(10) &amp; C1166</f>
        <v>#REF!</v>
      </c>
      <c r="F1162" s="96"/>
      <c r="G1162" s="162" t="str">
        <f t="shared" si="18"/>
        <v xml:space="preserve">
2026-05
5U80-000082-11-P-KIT FRAME STEP PM CS45
</v>
      </c>
    </row>
    <row r="1163" spans="1:7" ht="55.5">
      <c r="A1163" s="39" t="s">
        <v>1864</v>
      </c>
      <c r="C1163" s="98" t="s">
        <v>2488</v>
      </c>
      <c r="D1163" s="161" t="e">
        <f>C1163 &amp; CHAR(10) &amp; C1165 &amp; CHAR(10) &amp;#REF! &amp; CHAR(10) &amp; C1167</f>
        <v>#REF!</v>
      </c>
      <c r="F1163" s="98" t="str">
        <f>C1163</f>
        <v>JJFK25010503-2/3</v>
      </c>
      <c r="G1163" s="162" t="str">
        <f t="shared" si="18"/>
        <v>JJFK25010503-2/3
167
5U80-000082-11-P-KIT FRAME STEP PM CS45</v>
      </c>
    </row>
    <row r="1164" spans="1:7" ht="24.6" customHeight="1">
      <c r="A1164" s="39" t="s">
        <v>1867</v>
      </c>
      <c r="C1164" s="93" t="s">
        <v>2835</v>
      </c>
      <c r="D1164" s="161" t="e">
        <f>C1164 &amp; CHAR(10) &amp; C1166 &amp; CHAR(10) &amp;#REF! &amp; CHAR(10) &amp; C1168</f>
        <v>#REF!</v>
      </c>
      <c r="F1164" s="93" t="str">
        <f>C1164</f>
        <v>2026-05</v>
      </c>
      <c r="G1164" s="162" t="str">
        <f t="shared" si="18"/>
        <v xml:space="preserve">2026-05
JJFK25010503-2/3
</v>
      </c>
    </row>
    <row r="1165" spans="1:7" ht="130.9" customHeight="1">
      <c r="A1165" s="39" t="s">
        <v>1866</v>
      </c>
      <c r="C1165" s="94">
        <v>167</v>
      </c>
      <c r="D1165" s="161" t="e">
        <f>C1165 &amp; CHAR(10) &amp; C1167 &amp; CHAR(10) &amp;#REF! &amp; CHAR(10) &amp; C1169</f>
        <v>#REF!</v>
      </c>
      <c r="E1165" s="95"/>
      <c r="F1165" s="94">
        <f>C1165</f>
        <v>167</v>
      </c>
      <c r="G1165" s="162" t="str">
        <f t="shared" si="18"/>
        <v>167
5U80-000082-11-P-KIT FRAME STEP PM CS45
2026-05
JJFK25010503-3/3</v>
      </c>
    </row>
    <row r="1166" spans="1:7">
      <c r="A1166" s="39" t="s">
        <v>1866</v>
      </c>
      <c r="C1166" s="96"/>
      <c r="D1166" s="161" t="e">
        <f>C1166 &amp; CHAR(10) &amp; C1168 &amp; CHAR(10) &amp;#REF! &amp; CHAR(10) &amp; C1170</f>
        <v>#REF!</v>
      </c>
      <c r="F1166" s="96"/>
      <c r="G1166" s="162" t="str">
        <f t="shared" si="18"/>
        <v xml:space="preserve">
167
</v>
      </c>
    </row>
    <row r="1167" spans="1:7" ht="17.25">
      <c r="A1167" s="39" t="s">
        <v>1866</v>
      </c>
      <c r="C1167" s="97" t="s">
        <v>919</v>
      </c>
      <c r="D1167" s="161" t="e">
        <f>C1167 &amp; CHAR(10) &amp; C1169 &amp; CHAR(10) &amp;#REF! &amp; CHAR(10) &amp; C1171</f>
        <v>#REF!</v>
      </c>
      <c r="F1167" s="97" t="str">
        <f>C1167</f>
        <v>5U80-000082-11-P-KIT FRAME STEP PM CS45</v>
      </c>
      <c r="G1167" s="162" t="str">
        <f t="shared" si="18"/>
        <v xml:space="preserve">5U80-000082-11-P-KIT FRAME STEP PM CS45
JJFK25010503-3/3
</v>
      </c>
    </row>
    <row r="1168" spans="1:7">
      <c r="A1168" s="39" t="s">
        <v>1866</v>
      </c>
      <c r="C1168" s="96"/>
      <c r="D1168" s="161" t="e">
        <f>C1168 &amp; CHAR(10) &amp; C1170 &amp; CHAR(10) &amp;#REF! &amp; CHAR(10) &amp; C1172</f>
        <v>#REF!</v>
      </c>
      <c r="F1168" s="96"/>
      <c r="G1168" s="162" t="str">
        <f t="shared" si="18"/>
        <v xml:space="preserve">
5U80-000082-11-P-KIT FRAME STEP PM CS45
2026-05</v>
      </c>
    </row>
    <row r="1169" spans="1:7" ht="55.5">
      <c r="A1169" s="39" t="s">
        <v>1866</v>
      </c>
      <c r="C1169" s="98" t="s">
        <v>2489</v>
      </c>
      <c r="D1169" s="161" t="e">
        <f>C1169 &amp; CHAR(10) &amp; C1171 &amp; CHAR(10) &amp;#REF! &amp; CHAR(10) &amp; C1173</f>
        <v>#REF!</v>
      </c>
      <c r="F1169" s="98" t="str">
        <f>C1169</f>
        <v>JJFK25010503-3/3</v>
      </c>
      <c r="G1169" s="162" t="str">
        <f t="shared" si="18"/>
        <v>JJFK25010503-3/3
168</v>
      </c>
    </row>
    <row r="1170" spans="1:7" ht="24" customHeight="1">
      <c r="A1170" s="39" t="s">
        <v>1866</v>
      </c>
      <c r="D1170" s="161" t="e">
        <f>C1170 &amp; CHAR(10) &amp; C1172 &amp; CHAR(10) &amp;#REF! &amp; CHAR(10) &amp; C1174</f>
        <v>#REF!</v>
      </c>
      <c r="G1170" s="162" t="str">
        <f t="shared" si="18"/>
        <v xml:space="preserve">
2026-05
JJFK25010503-3/3
</v>
      </c>
    </row>
    <row r="1171" spans="1:7">
      <c r="A1171" s="39" t="s">
        <v>1866</v>
      </c>
      <c r="D1171" s="161" t="e">
        <f>C1171 &amp; CHAR(10) &amp; C1173 &amp; CHAR(10) &amp;#REF! &amp; CHAR(10) &amp; C1175</f>
        <v>#REF!</v>
      </c>
      <c r="G1171" s="162" t="str">
        <f t="shared" si="18"/>
        <v xml:space="preserve">
168
CX80-002447-11-P-KIT FRAME,AECAPC CONT</v>
      </c>
    </row>
    <row r="1172" spans="1:7" ht="25.15" customHeight="1">
      <c r="A1172" s="39" t="s">
        <v>1866</v>
      </c>
      <c r="C1172" s="93" t="s">
        <v>2835</v>
      </c>
      <c r="D1172" s="161" t="e">
        <f>C1172 &amp; CHAR(10) &amp; C1174 &amp; CHAR(10) &amp;#REF! &amp; CHAR(10) &amp; C1176</f>
        <v>#REF!</v>
      </c>
      <c r="F1172" s="93" t="str">
        <f>C1172</f>
        <v>2026-05</v>
      </c>
      <c r="G1172" s="162" t="str">
        <f t="shared" si="18"/>
        <v xml:space="preserve">2026-05
</v>
      </c>
    </row>
    <row r="1173" spans="1:7" ht="130.9" customHeight="1">
      <c r="A1173" s="39" t="s">
        <v>1866</v>
      </c>
      <c r="C1173" s="94">
        <v>168</v>
      </c>
      <c r="D1173" s="161" t="e">
        <f>C1173 &amp; CHAR(10) &amp; C1175 &amp; CHAR(10) &amp;#REF! &amp; CHAR(10) &amp; C1177</f>
        <v>#REF!</v>
      </c>
      <c r="F1173" s="94">
        <f>C1173</f>
        <v>168</v>
      </c>
      <c r="G1173" s="162" t="str">
        <f t="shared" si="18"/>
        <v>168
CX80-002447-11-P-KIT FRAME,AECAPC CONT
2026-05
JJFK25010648</v>
      </c>
    </row>
    <row r="1174" spans="1:7">
      <c r="A1174" s="39" t="s">
        <v>1866</v>
      </c>
      <c r="C1174" s="96"/>
      <c r="D1174" s="161" t="e">
        <f>C1174 &amp; CHAR(10) &amp; C1176 &amp; CHAR(10) &amp;#REF! &amp; CHAR(10) &amp; C1178</f>
        <v>#REF!</v>
      </c>
      <c r="F1174" s="96"/>
      <c r="G1174" s="162" t="str">
        <f t="shared" si="18"/>
        <v xml:space="preserve">
168
2026-05</v>
      </c>
    </row>
    <row r="1175" spans="1:7" ht="17.25">
      <c r="A1175" s="39" t="s">
        <v>1866</v>
      </c>
      <c r="C1175" s="97" t="s">
        <v>1926</v>
      </c>
      <c r="D1175" s="161" t="e">
        <f>C1175 &amp; CHAR(10) &amp; C1177 &amp; CHAR(10) &amp;#REF! &amp; CHAR(10) &amp; C1179</f>
        <v>#REF!</v>
      </c>
      <c r="F1175" s="97" t="str">
        <f>C1175</f>
        <v>CX80-002447-11-P-KIT FRAME,AECAPC CONT</v>
      </c>
      <c r="G1175" s="162" t="str">
        <f t="shared" si="18"/>
        <v>CX80-002447-11-P-KIT FRAME,AECAPC CONT
JJFK25010648
169</v>
      </c>
    </row>
    <row r="1176" spans="1:7">
      <c r="A1176" s="39" t="s">
        <v>1866</v>
      </c>
      <c r="C1176" s="96"/>
      <c r="D1176" s="161" t="e">
        <f>C1176 &amp; CHAR(10) &amp; C1178 &amp; CHAR(10) &amp;#REF! &amp; CHAR(10) &amp; C1180</f>
        <v>#REF!</v>
      </c>
      <c r="F1176" s="96"/>
      <c r="G1176" s="162" t="str">
        <f t="shared" si="18"/>
        <v xml:space="preserve">
2026-05
CX80-002447-11-P-KIT FRAME,AECAPC CONT
</v>
      </c>
    </row>
    <row r="1177" spans="1:7" ht="55.5">
      <c r="A1177" s="39" t="s">
        <v>1866</v>
      </c>
      <c r="C1177" s="98" t="s">
        <v>2490</v>
      </c>
      <c r="D1177" s="161" t="e">
        <f>C1177 &amp; CHAR(10) &amp; C1179 &amp; CHAR(10) &amp;#REF! &amp; CHAR(10) &amp; C1181</f>
        <v>#REF!</v>
      </c>
      <c r="F1177" s="98" t="str">
        <f>C1177</f>
        <v>JJFK25010648</v>
      </c>
      <c r="G1177" s="162" t="str">
        <f t="shared" si="18"/>
        <v>JJFK25010648
169
CX80-002500-11-P-KIT FRAME,AEC APC BASE</v>
      </c>
    </row>
    <row r="1178" spans="1:7" ht="24.6" customHeight="1">
      <c r="A1178" s="39" t="s">
        <v>1872</v>
      </c>
      <c r="C1178" s="93" t="s">
        <v>2835</v>
      </c>
      <c r="D1178" s="161" t="e">
        <f>C1178 &amp; CHAR(10) &amp; C1180 &amp; CHAR(10) &amp;#REF! &amp; CHAR(10) &amp; C1182</f>
        <v>#REF!</v>
      </c>
      <c r="F1178" s="93" t="str">
        <f>C1178</f>
        <v>2026-05</v>
      </c>
      <c r="G1178" s="162" t="str">
        <f t="shared" si="18"/>
        <v xml:space="preserve">2026-05
JJFK25010648
</v>
      </c>
    </row>
    <row r="1179" spans="1:7" ht="130.9" customHeight="1">
      <c r="A1179" s="39" t="s">
        <v>1871</v>
      </c>
      <c r="C1179" s="94">
        <v>169</v>
      </c>
      <c r="D1179" s="161" t="e">
        <f>C1179 &amp; CHAR(10) &amp; C1181 &amp; CHAR(10) &amp;#REF! &amp; CHAR(10) &amp; C1183</f>
        <v>#REF!</v>
      </c>
      <c r="E1179" s="95"/>
      <c r="F1179" s="94">
        <f>C1179</f>
        <v>169</v>
      </c>
      <c r="G1179" s="162" t="str">
        <f t="shared" si="18"/>
        <v>169
CX80-002500-11-P-KIT FRAME,AEC APC BASE
2026-05
JJFK25010649</v>
      </c>
    </row>
    <row r="1180" spans="1:7">
      <c r="A1180" s="39" t="s">
        <v>1871</v>
      </c>
      <c r="C1180" s="96"/>
      <c r="D1180" s="161" t="e">
        <f>C1180 &amp; CHAR(10) &amp; C1182 &amp; CHAR(10) &amp;#REF! &amp; CHAR(10) &amp; C1184</f>
        <v>#REF!</v>
      </c>
      <c r="F1180" s="96"/>
      <c r="G1180" s="162" t="str">
        <f t="shared" si="18"/>
        <v xml:space="preserve">
169
</v>
      </c>
    </row>
    <row r="1181" spans="1:7" ht="17.25">
      <c r="A1181" s="39" t="s">
        <v>1871</v>
      </c>
      <c r="C1181" s="97" t="s">
        <v>1913</v>
      </c>
      <c r="D1181" s="161" t="e">
        <f>C1181 &amp; CHAR(10) &amp; C1183 &amp; CHAR(10) &amp;#REF! &amp; CHAR(10) &amp; C1185</f>
        <v>#REF!</v>
      </c>
      <c r="F1181" s="97" t="str">
        <f>C1181</f>
        <v>CX80-002500-11-P-KIT FRAME,AEC APC BASE</v>
      </c>
      <c r="G1181" s="162" t="str">
        <f t="shared" si="18"/>
        <v xml:space="preserve">CX80-002500-11-P-KIT FRAME,AEC APC BASE
JJFK25010649
</v>
      </c>
    </row>
    <row r="1182" spans="1:7">
      <c r="A1182" s="39" t="s">
        <v>1871</v>
      </c>
      <c r="C1182" s="96"/>
      <c r="D1182" s="161" t="e">
        <f>C1182 &amp; CHAR(10) &amp; C1184 &amp; CHAR(10) &amp;#REF! &amp; CHAR(10) &amp; C1186</f>
        <v>#REF!</v>
      </c>
      <c r="F1182" s="96"/>
      <c r="G1182" s="162" t="str">
        <f t="shared" si="18"/>
        <v xml:space="preserve">
CX80-002500-11-P-KIT FRAME,AEC APC BASE
2026-05</v>
      </c>
    </row>
    <row r="1183" spans="1:7" ht="55.5">
      <c r="A1183" s="39" t="s">
        <v>1871</v>
      </c>
      <c r="C1183" s="98" t="s">
        <v>2491</v>
      </c>
      <c r="D1183" s="161" t="e">
        <f>C1183 &amp; CHAR(10) &amp; C1185 &amp; CHAR(10) &amp;#REF! &amp; CHAR(10) &amp; C1187</f>
        <v>#REF!</v>
      </c>
      <c r="F1183" s="98" t="str">
        <f>C1183</f>
        <v>JJFK25010649</v>
      </c>
      <c r="G1183" s="162" t="str">
        <f t="shared" si="18"/>
        <v>JJFK25010649
170</v>
      </c>
    </row>
    <row r="1184" spans="1:7" ht="24" customHeight="1">
      <c r="A1184" s="39" t="s">
        <v>1871</v>
      </c>
      <c r="D1184" s="161" t="e">
        <f>C1184 &amp; CHAR(10) &amp; C1186 &amp; CHAR(10) &amp;#REF! &amp; CHAR(10) &amp; C1188</f>
        <v>#REF!</v>
      </c>
      <c r="G1184" s="162" t="str">
        <f t="shared" si="18"/>
        <v xml:space="preserve">
2026-05
JJFK25010649
</v>
      </c>
    </row>
    <row r="1185" spans="1:7">
      <c r="A1185" s="39" t="s">
        <v>1871</v>
      </c>
      <c r="D1185" s="161" t="e">
        <f>C1185 &amp; CHAR(10) &amp; C1187 &amp; CHAR(10) &amp;#REF! &amp; CHAR(10) &amp; C1189</f>
        <v>#REF!</v>
      </c>
      <c r="G1185" s="162" t="str">
        <f t="shared" si="18"/>
        <v xml:space="preserve">
170
5U80-000140-11 Rev C P-KIT TOP PHT</v>
      </c>
    </row>
    <row r="1186" spans="1:7" ht="25.15" customHeight="1">
      <c r="A1186" s="39" t="s">
        <v>1871</v>
      </c>
      <c r="C1186" s="93" t="s">
        <v>2835</v>
      </c>
      <c r="D1186" s="161" t="e">
        <f>C1186 &amp; CHAR(10) &amp; C1188 &amp; CHAR(10) &amp;#REF! &amp; CHAR(10) &amp; C1190</f>
        <v>#REF!</v>
      </c>
      <c r="F1186" s="93" t="str">
        <f>C1186</f>
        <v>2026-05</v>
      </c>
      <c r="G1186" s="162" t="str">
        <f t="shared" si="18"/>
        <v xml:space="preserve">2026-05
</v>
      </c>
    </row>
    <row r="1187" spans="1:7" ht="130.9" customHeight="1">
      <c r="A1187" s="39" t="s">
        <v>1871</v>
      </c>
      <c r="C1187" s="94">
        <v>170</v>
      </c>
      <c r="D1187" s="161" t="e">
        <f>C1187 &amp; CHAR(10) &amp; C1189 &amp; CHAR(10) &amp;#REF! &amp; CHAR(10) &amp; C1191</f>
        <v>#REF!</v>
      </c>
      <c r="F1187" s="94">
        <f>C1187</f>
        <v>170</v>
      </c>
      <c r="G1187" s="162" t="str">
        <f t="shared" si="18"/>
        <v>170
5U80-000140-11 Rev C P-KIT TOP PHT
2026-05
JJFK25008687</v>
      </c>
    </row>
    <row r="1188" spans="1:7">
      <c r="A1188" s="39" t="s">
        <v>1871</v>
      </c>
      <c r="C1188" s="96"/>
      <c r="D1188" s="161" t="e">
        <f>C1188 &amp; CHAR(10) &amp; C1190 &amp; CHAR(10) &amp;#REF! &amp; CHAR(10) &amp; C1192</f>
        <v>#REF!</v>
      </c>
      <c r="F1188" s="96"/>
      <c r="G1188" s="162" t="str">
        <f t="shared" si="18"/>
        <v xml:space="preserve">
170
2026-05</v>
      </c>
    </row>
    <row r="1189" spans="1:7" ht="17.25">
      <c r="A1189" s="39" t="s">
        <v>1871</v>
      </c>
      <c r="C1189" s="97" t="s">
        <v>264</v>
      </c>
      <c r="D1189" s="161" t="e">
        <f>C1189 &amp; CHAR(10) &amp; C1191 &amp; CHAR(10) &amp;#REF! &amp; CHAR(10) &amp; C1193</f>
        <v>#REF!</v>
      </c>
      <c r="F1189" s="97" t="str">
        <f>C1189</f>
        <v>5U80-000140-11 Rev C P-KIT TOP PHT</v>
      </c>
      <c r="G1189" s="162" t="str">
        <f t="shared" si="18"/>
        <v>5U80-000140-11 Rev C P-KIT TOP PHT
JJFK25008687
171</v>
      </c>
    </row>
    <row r="1190" spans="1:7">
      <c r="A1190" s="39" t="s">
        <v>1871</v>
      </c>
      <c r="C1190" s="96"/>
      <c r="D1190" s="161" t="e">
        <f>C1190 &amp; CHAR(10) &amp; C1192 &amp; CHAR(10) &amp;#REF! &amp; CHAR(10) &amp; C1194</f>
        <v>#REF!</v>
      </c>
      <c r="F1190" s="96"/>
      <c r="G1190" s="162" t="str">
        <f t="shared" si="18"/>
        <v xml:space="preserve">
2026-05
5U80-000140-11 Rev C P-KIT TOP PHT
</v>
      </c>
    </row>
    <row r="1191" spans="1:7" ht="55.5">
      <c r="A1191" s="39" t="s">
        <v>1871</v>
      </c>
      <c r="C1191" s="98" t="s">
        <v>1878</v>
      </c>
      <c r="D1191" s="161" t="e">
        <f>C1191 &amp; CHAR(10) &amp; C1193 &amp; CHAR(10) &amp;#REF! &amp; CHAR(10) &amp; C1195</f>
        <v>#REF!</v>
      </c>
      <c r="F1191" s="98" t="str">
        <f>C1191</f>
        <v>JJFK25008687</v>
      </c>
      <c r="G1191" s="162" t="str">
        <f t="shared" si="18"/>
        <v>JJFK25008687
171
5U80-000140-11 Rev C P-KIT TOP PHT</v>
      </c>
    </row>
    <row r="1192" spans="1:7" ht="24.6" customHeight="1">
      <c r="A1192" s="39" t="s">
        <v>1874</v>
      </c>
      <c r="C1192" s="93" t="s">
        <v>2835</v>
      </c>
      <c r="D1192" s="161" t="e">
        <f>C1192 &amp; CHAR(10) &amp; C1194 &amp; CHAR(10) &amp;#REF! &amp; CHAR(10) &amp; C1196</f>
        <v>#REF!</v>
      </c>
      <c r="F1192" s="93" t="str">
        <f>C1192</f>
        <v>2026-05</v>
      </c>
      <c r="G1192" s="162" t="str">
        <f t="shared" si="18"/>
        <v xml:space="preserve">2026-05
JJFK25008687
</v>
      </c>
    </row>
    <row r="1193" spans="1:7" ht="130.9" customHeight="1">
      <c r="A1193" s="39" t="s">
        <v>1873</v>
      </c>
      <c r="C1193" s="94">
        <v>171</v>
      </c>
      <c r="D1193" s="161" t="e">
        <f>C1193 &amp; CHAR(10) &amp; C1195 &amp; CHAR(10) &amp;#REF! &amp; CHAR(10) &amp; C1197</f>
        <v>#REF!</v>
      </c>
      <c r="E1193" s="95"/>
      <c r="F1193" s="94">
        <f>C1193</f>
        <v>171</v>
      </c>
      <c r="G1193" s="162" t="str">
        <f t="shared" si="18"/>
        <v>171
5U80-000140-11 Rev C P-KIT TOP PHT
2026-05
JJFK25008708</v>
      </c>
    </row>
    <row r="1194" spans="1:7">
      <c r="A1194" s="39" t="s">
        <v>1873</v>
      </c>
      <c r="C1194" s="96"/>
      <c r="D1194" s="161" t="e">
        <f>C1194 &amp; CHAR(10) &amp; C1196 &amp; CHAR(10) &amp;#REF! &amp; CHAR(10) &amp; C1198</f>
        <v>#REF!</v>
      </c>
      <c r="F1194" s="96"/>
      <c r="G1194" s="162" t="str">
        <f t="shared" si="18"/>
        <v xml:space="preserve">
171
</v>
      </c>
    </row>
    <row r="1195" spans="1:7" ht="17.25">
      <c r="A1195" s="39" t="s">
        <v>1873</v>
      </c>
      <c r="C1195" s="97" t="s">
        <v>264</v>
      </c>
      <c r="D1195" s="161" t="e">
        <f>C1195 &amp; CHAR(10) &amp; C1197 &amp; CHAR(10) &amp;#REF! &amp; CHAR(10) &amp; C1199</f>
        <v>#REF!</v>
      </c>
      <c r="F1195" s="97" t="str">
        <f>C1195</f>
        <v>5U80-000140-11 Rev C P-KIT TOP PHT</v>
      </c>
      <c r="G1195" s="162" t="str">
        <f t="shared" si="18"/>
        <v xml:space="preserve">5U80-000140-11 Rev C P-KIT TOP PHT
JJFK25008708
</v>
      </c>
    </row>
    <row r="1196" spans="1:7">
      <c r="A1196" s="39" t="s">
        <v>1873</v>
      </c>
      <c r="C1196" s="96"/>
      <c r="D1196" s="161" t="e">
        <f>C1196 &amp; CHAR(10) &amp; C1198 &amp; CHAR(10) &amp;#REF! &amp; CHAR(10) &amp; C1200</f>
        <v>#REF!</v>
      </c>
      <c r="F1196" s="96"/>
      <c r="G1196" s="162" t="str">
        <f t="shared" si="18"/>
        <v xml:space="preserve">
5U80-000140-11 Rev C P-KIT TOP PHT
2026-05</v>
      </c>
    </row>
    <row r="1197" spans="1:7" ht="55.5">
      <c r="A1197" s="39" t="s">
        <v>1873</v>
      </c>
      <c r="C1197" s="98" t="s">
        <v>2492</v>
      </c>
      <c r="D1197" s="161" t="e">
        <f>C1197 &amp; CHAR(10) &amp; C1199 &amp; CHAR(10) &amp;#REF! &amp; CHAR(10) &amp; C1201</f>
        <v>#REF!</v>
      </c>
      <c r="F1197" s="98" t="str">
        <f>C1197</f>
        <v>JJFK25008708</v>
      </c>
      <c r="G1197" s="162" t="str">
        <f t="shared" si="18"/>
        <v>JJFK25008708
172</v>
      </c>
    </row>
    <row r="1198" spans="1:7" ht="24" customHeight="1">
      <c r="A1198" s="39" t="s">
        <v>1873</v>
      </c>
      <c r="D1198" s="161" t="e">
        <f>C1198 &amp; CHAR(10) &amp; C1200 &amp; CHAR(10) &amp;#REF! &amp; CHAR(10) &amp; C1202</f>
        <v>#REF!</v>
      </c>
      <c r="G1198" s="162" t="str">
        <f t="shared" si="18"/>
        <v xml:space="preserve">
2026-05
JJFK25008708
</v>
      </c>
    </row>
    <row r="1199" spans="1:7">
      <c r="A1199" s="39" t="s">
        <v>1873</v>
      </c>
      <c r="D1199" s="161" t="e">
        <f>C1199 &amp; CHAR(10) &amp; C1201 &amp; CHAR(10) &amp;#REF! &amp; CHAR(10) &amp; C1203</f>
        <v>#REF!</v>
      </c>
      <c r="G1199" s="162" t="str">
        <f t="shared" si="18"/>
        <v xml:space="preserve">
172
5U80-000140-11 Rev C P-KIT TOP PHT</v>
      </c>
    </row>
    <row r="1200" spans="1:7" ht="25.15" customHeight="1">
      <c r="A1200" s="39" t="s">
        <v>1873</v>
      </c>
      <c r="C1200" s="93" t="s">
        <v>2835</v>
      </c>
      <c r="D1200" s="161" t="e">
        <f>C1200 &amp; CHAR(10) &amp; C1202 &amp; CHAR(10) &amp;#REF! &amp; CHAR(10) &amp; C1204</f>
        <v>#REF!</v>
      </c>
      <c r="F1200" s="93" t="str">
        <f>C1200</f>
        <v>2026-05</v>
      </c>
      <c r="G1200" s="162" t="str">
        <f t="shared" si="18"/>
        <v xml:space="preserve">2026-05
</v>
      </c>
    </row>
    <row r="1201" spans="1:7" ht="130.9" customHeight="1">
      <c r="A1201" s="39" t="s">
        <v>1873</v>
      </c>
      <c r="C1201" s="94">
        <v>172</v>
      </c>
      <c r="D1201" s="161" t="e">
        <f>C1201 &amp; CHAR(10) &amp; C1203 &amp; CHAR(10) &amp;#REF! &amp; CHAR(10) &amp; C1205</f>
        <v>#REF!</v>
      </c>
      <c r="F1201" s="94">
        <f>C1201</f>
        <v>172</v>
      </c>
      <c r="G1201" s="162" t="str">
        <f t="shared" si="18"/>
        <v>172
5U80-000140-11 Rev C P-KIT TOP PHT
2026-05
JJFK25008709</v>
      </c>
    </row>
    <row r="1202" spans="1:7">
      <c r="A1202" s="39" t="s">
        <v>1873</v>
      </c>
      <c r="C1202" s="96"/>
      <c r="D1202" s="161" t="e">
        <f>C1202 &amp; CHAR(10) &amp; C1204 &amp; CHAR(10) &amp;#REF! &amp; CHAR(10) &amp; C1206</f>
        <v>#REF!</v>
      </c>
      <c r="F1202" s="96"/>
      <c r="G1202" s="162" t="str">
        <f t="shared" si="18"/>
        <v xml:space="preserve">
172
2026-05</v>
      </c>
    </row>
    <row r="1203" spans="1:7" ht="17.25">
      <c r="A1203" s="39" t="s">
        <v>1873</v>
      </c>
      <c r="C1203" s="97" t="s">
        <v>264</v>
      </c>
      <c r="D1203" s="161" t="e">
        <f>C1203 &amp; CHAR(10) &amp; C1205 &amp; CHAR(10) &amp;#REF! &amp; CHAR(10) &amp; C1207</f>
        <v>#REF!</v>
      </c>
      <c r="F1203" s="97" t="str">
        <f>C1203</f>
        <v>5U80-000140-11 Rev C P-KIT TOP PHT</v>
      </c>
      <c r="G1203" s="162" t="str">
        <f t="shared" si="18"/>
        <v>5U80-000140-11 Rev C P-KIT TOP PHT
JJFK25008709
173</v>
      </c>
    </row>
    <row r="1204" spans="1:7">
      <c r="A1204" s="39" t="s">
        <v>1873</v>
      </c>
      <c r="C1204" s="96"/>
      <c r="D1204" s="161" t="e">
        <f>C1204 &amp; CHAR(10) &amp; C1206 &amp; CHAR(10) &amp;#REF! &amp; CHAR(10) &amp; C1208</f>
        <v>#REF!</v>
      </c>
      <c r="F1204" s="96"/>
      <c r="G1204" s="162" t="str">
        <f t="shared" si="18"/>
        <v xml:space="preserve">
2026-05
5U80-000140-11 Rev C P-KIT TOP PHT
</v>
      </c>
    </row>
    <row r="1205" spans="1:7" ht="55.5">
      <c r="A1205" s="39" t="s">
        <v>1873</v>
      </c>
      <c r="C1205" s="98" t="s">
        <v>2493</v>
      </c>
      <c r="D1205" s="161" t="e">
        <f>C1205 &amp; CHAR(10) &amp; C1207 &amp; CHAR(10) &amp;#REF! &amp; CHAR(10) &amp; C1209</f>
        <v>#REF!</v>
      </c>
      <c r="F1205" s="98" t="str">
        <f>C1205</f>
        <v>JJFK25008709</v>
      </c>
      <c r="G1205" s="162" t="str">
        <f t="shared" si="18"/>
        <v>JJFK25008709
173
5U80-000140-11 Rev C P-KIT TOP PHT</v>
      </c>
    </row>
    <row r="1206" spans="1:7" ht="24.6" customHeight="1">
      <c r="A1206" s="39" t="s">
        <v>1882</v>
      </c>
      <c r="C1206" s="93" t="s">
        <v>2835</v>
      </c>
      <c r="D1206" s="161" t="e">
        <f>C1206 &amp; CHAR(10) &amp; C1208 &amp; CHAR(10) &amp;#REF! &amp; CHAR(10) &amp; C1210</f>
        <v>#REF!</v>
      </c>
      <c r="F1206" s="93" t="str">
        <f>C1206</f>
        <v>2026-05</v>
      </c>
      <c r="G1206" s="162" t="str">
        <f t="shared" si="18"/>
        <v xml:space="preserve">2026-05
JJFK25008709
</v>
      </c>
    </row>
    <row r="1207" spans="1:7" ht="130.9" customHeight="1">
      <c r="A1207" s="39" t="s">
        <v>1881</v>
      </c>
      <c r="C1207" s="94">
        <v>173</v>
      </c>
      <c r="D1207" s="161" t="e">
        <f>C1207 &amp; CHAR(10) &amp; C1209 &amp; CHAR(10) &amp;#REF! &amp; CHAR(10) &amp; C1211</f>
        <v>#REF!</v>
      </c>
      <c r="E1207" s="95"/>
      <c r="F1207" s="94">
        <f>C1207</f>
        <v>173</v>
      </c>
      <c r="G1207" s="162" t="str">
        <f t="shared" si="18"/>
        <v>173
5U80-000140-11 Rev C P-KIT TOP PHT
2026-05
JJFK25008710</v>
      </c>
    </row>
    <row r="1208" spans="1:7">
      <c r="A1208" s="39" t="s">
        <v>1881</v>
      </c>
      <c r="C1208" s="96"/>
      <c r="D1208" s="161" t="e">
        <f>C1208 &amp; CHAR(10) &amp; C1210 &amp; CHAR(10) &amp;#REF! &amp; CHAR(10) &amp; C1212</f>
        <v>#REF!</v>
      </c>
      <c r="F1208" s="96"/>
      <c r="G1208" s="162" t="str">
        <f t="shared" si="18"/>
        <v xml:space="preserve">
173
</v>
      </c>
    </row>
    <row r="1209" spans="1:7" ht="17.25">
      <c r="A1209" s="39" t="s">
        <v>1881</v>
      </c>
      <c r="C1209" s="97" t="s">
        <v>264</v>
      </c>
      <c r="D1209" s="161" t="e">
        <f>C1209 &amp; CHAR(10) &amp; C1211 &amp; CHAR(10) &amp;#REF! &amp; CHAR(10) &amp; C1213</f>
        <v>#REF!</v>
      </c>
      <c r="F1209" s="97" t="str">
        <f>C1209</f>
        <v>5U80-000140-11 Rev C P-KIT TOP PHT</v>
      </c>
      <c r="G1209" s="162" t="str">
        <f t="shared" si="18"/>
        <v xml:space="preserve">5U80-000140-11 Rev C P-KIT TOP PHT
JJFK25008710
</v>
      </c>
    </row>
    <row r="1210" spans="1:7">
      <c r="A1210" s="39" t="s">
        <v>1881</v>
      </c>
      <c r="C1210" s="96"/>
      <c r="D1210" s="161" t="e">
        <f>C1210 &amp; CHAR(10) &amp; C1212 &amp; CHAR(10) &amp;#REF! &amp; CHAR(10) &amp; C1214</f>
        <v>#REF!</v>
      </c>
      <c r="F1210" s="96"/>
      <c r="G1210" s="162" t="str">
        <f t="shared" si="18"/>
        <v xml:space="preserve">
5U80-000140-11 Rev C P-KIT TOP PHT
2026-05</v>
      </c>
    </row>
    <row r="1211" spans="1:7" ht="55.5">
      <c r="A1211" s="39" t="s">
        <v>1881</v>
      </c>
      <c r="C1211" s="98" t="s">
        <v>2495</v>
      </c>
      <c r="D1211" s="161" t="e">
        <f>C1211 &amp; CHAR(10) &amp; C1213 &amp; CHAR(10) &amp;#REF! &amp; CHAR(10) &amp; C1215</f>
        <v>#REF!</v>
      </c>
      <c r="F1211" s="98" t="str">
        <f>C1211</f>
        <v>JJFK25008710</v>
      </c>
      <c r="G1211" s="162" t="str">
        <f t="shared" si="18"/>
        <v>JJFK25008710
174</v>
      </c>
    </row>
    <row r="1212" spans="1:7" ht="24" customHeight="1">
      <c r="A1212" s="39" t="s">
        <v>1881</v>
      </c>
      <c r="D1212" s="161" t="e">
        <f>C1212 &amp; CHAR(10) &amp; C1214 &amp; CHAR(10) &amp;#REF! &amp; CHAR(10) &amp; C1216</f>
        <v>#REF!</v>
      </c>
      <c r="G1212" s="162" t="str">
        <f t="shared" si="18"/>
        <v xml:space="preserve">
2026-05
JJFK25008710
</v>
      </c>
    </row>
    <row r="1213" spans="1:7">
      <c r="A1213" s="39" t="s">
        <v>1881</v>
      </c>
      <c r="D1213" s="161" t="e">
        <f>C1213 &amp; CHAR(10) &amp; C1215 &amp; CHAR(10) &amp;#REF! &amp; CHAR(10) &amp; C1217</f>
        <v>#REF!</v>
      </c>
      <c r="G1213" s="162" t="str">
        <f t="shared" si="18"/>
        <v xml:space="preserve">
174
5U80-000140-11 Rev C P-KIT TOP PHT</v>
      </c>
    </row>
    <row r="1214" spans="1:7" ht="25.15" customHeight="1">
      <c r="A1214" s="39" t="s">
        <v>1881</v>
      </c>
      <c r="C1214" s="93" t="s">
        <v>2835</v>
      </c>
      <c r="D1214" s="161" t="e">
        <f>C1214 &amp; CHAR(10) &amp; C1216 &amp; CHAR(10) &amp;#REF! &amp; CHAR(10) &amp; C1218</f>
        <v>#REF!</v>
      </c>
      <c r="F1214" s="93" t="str">
        <f>C1214</f>
        <v>2026-05</v>
      </c>
      <c r="G1214" s="162" t="str">
        <f t="shared" si="18"/>
        <v xml:space="preserve">2026-05
</v>
      </c>
    </row>
    <row r="1215" spans="1:7" ht="130.9" customHeight="1">
      <c r="A1215" s="39" t="s">
        <v>1881</v>
      </c>
      <c r="C1215" s="94">
        <v>174</v>
      </c>
      <c r="D1215" s="161" t="e">
        <f>C1215 &amp; CHAR(10) &amp; C1217 &amp; CHAR(10) &amp;#REF! &amp; CHAR(10) &amp; C1219</f>
        <v>#REF!</v>
      </c>
      <c r="F1215" s="94">
        <f>C1215</f>
        <v>174</v>
      </c>
      <c r="G1215" s="162" t="str">
        <f t="shared" si="18"/>
        <v>174
5U80-000140-11 Rev C P-KIT TOP PHT
2026-05
JJFK25008711</v>
      </c>
    </row>
    <row r="1216" spans="1:7">
      <c r="A1216" s="39" t="s">
        <v>1881</v>
      </c>
      <c r="C1216" s="96"/>
      <c r="D1216" s="161" t="e">
        <f>C1216 &amp; CHAR(10) &amp; C1218 &amp; CHAR(10) &amp;#REF! &amp; CHAR(10) &amp; C1220</f>
        <v>#REF!</v>
      </c>
      <c r="F1216" s="96"/>
      <c r="G1216" s="162" t="str">
        <f t="shared" si="18"/>
        <v xml:space="preserve">
174
2026-05</v>
      </c>
    </row>
    <row r="1217" spans="1:7" ht="17.25">
      <c r="A1217" s="39" t="s">
        <v>1881</v>
      </c>
      <c r="C1217" s="97" t="s">
        <v>264</v>
      </c>
      <c r="D1217" s="161" t="e">
        <f>C1217 &amp; CHAR(10) &amp; C1219 &amp; CHAR(10) &amp;#REF! &amp; CHAR(10) &amp; C1221</f>
        <v>#REF!</v>
      </c>
      <c r="F1217" s="97" t="str">
        <f>C1217</f>
        <v>5U80-000140-11 Rev C P-KIT TOP PHT</v>
      </c>
      <c r="G1217" s="162" t="str">
        <f t="shared" si="18"/>
        <v>5U80-000140-11 Rev C P-KIT TOP PHT
JJFK25008711
175</v>
      </c>
    </row>
    <row r="1218" spans="1:7">
      <c r="A1218" s="39" t="s">
        <v>1881</v>
      </c>
      <c r="C1218" s="96"/>
      <c r="D1218" s="161" t="e">
        <f>C1218 &amp; CHAR(10) &amp; C1220 &amp; CHAR(10) &amp;#REF! &amp; CHAR(10) &amp; C1222</f>
        <v>#REF!</v>
      </c>
      <c r="F1218" s="96"/>
      <c r="G1218" s="162" t="str">
        <f t="shared" si="18"/>
        <v xml:space="preserve">
2026-05
5U80-000140-11 Rev C P-KIT TOP PHT
</v>
      </c>
    </row>
    <row r="1219" spans="1:7" ht="55.5">
      <c r="A1219" s="39" t="s">
        <v>1881</v>
      </c>
      <c r="C1219" s="98" t="s">
        <v>2494</v>
      </c>
      <c r="D1219" s="161" t="e">
        <f>C1219 &amp; CHAR(10) &amp; C1221 &amp; CHAR(10) &amp;#REF! &amp; CHAR(10) &amp; C1223</f>
        <v>#REF!</v>
      </c>
      <c r="F1219" s="98" t="str">
        <f>C1219</f>
        <v>JJFK25008711</v>
      </c>
      <c r="G1219" s="162" t="str">
        <f t="shared" ref="G1219:G1282" si="19">F1219 &amp; CHAR(10) &amp; F1221 &amp; CHAR(10) &amp; F1218 &amp; CHAR(10) &amp; F1223</f>
        <v>JJFK25008711
175
5U80-000082-11-P-KIT FRAME STEP PM CS45</v>
      </c>
    </row>
    <row r="1220" spans="1:7" ht="24.6" customHeight="1">
      <c r="A1220" s="39" t="s">
        <v>1886</v>
      </c>
      <c r="C1220" s="93" t="s">
        <v>2835</v>
      </c>
      <c r="D1220" s="161" t="e">
        <f>C1220 &amp; CHAR(10) &amp; C1222 &amp; CHAR(10) &amp;#REF! &amp; CHAR(10) &amp; C1224</f>
        <v>#REF!</v>
      </c>
      <c r="F1220" s="93" t="str">
        <f>C1220</f>
        <v>2026-05</v>
      </c>
      <c r="G1220" s="162" t="str">
        <f t="shared" si="19"/>
        <v xml:space="preserve">2026-05
JJFK25008711
</v>
      </c>
    </row>
    <row r="1221" spans="1:7" ht="130.9" customHeight="1">
      <c r="A1221" s="39" t="s">
        <v>1885</v>
      </c>
      <c r="C1221" s="94">
        <v>175</v>
      </c>
      <c r="D1221" s="161" t="e">
        <f>C1221 &amp; CHAR(10) &amp; C1223 &amp; CHAR(10) &amp;#REF! &amp; CHAR(10) &amp; C1225</f>
        <v>#REF!</v>
      </c>
      <c r="E1221" s="95"/>
      <c r="F1221" s="94">
        <f>C1221</f>
        <v>175</v>
      </c>
      <c r="G1221" s="162" t="str">
        <f t="shared" si="19"/>
        <v>175
5U80-000082-11-P-KIT FRAME STEP PM CS45
2026-05
JJFK25010508</v>
      </c>
    </row>
    <row r="1222" spans="1:7">
      <c r="A1222" s="39" t="s">
        <v>1885</v>
      </c>
      <c r="C1222" s="96"/>
      <c r="D1222" s="161" t="e">
        <f>C1222 &amp; CHAR(10) &amp; C1224 &amp; CHAR(10) &amp;#REF! &amp; CHAR(10) &amp; C1226</f>
        <v>#REF!</v>
      </c>
      <c r="F1222" s="96"/>
      <c r="G1222" s="162" t="str">
        <f t="shared" si="19"/>
        <v xml:space="preserve">
175
</v>
      </c>
    </row>
    <row r="1223" spans="1:7" ht="17.25">
      <c r="A1223" s="39" t="s">
        <v>1885</v>
      </c>
      <c r="C1223" s="97" t="s">
        <v>946</v>
      </c>
      <c r="D1223" s="161" t="e">
        <f>C1223 &amp; CHAR(10) &amp; C1225 &amp; CHAR(10) &amp;#REF! &amp; CHAR(10) &amp; C1227</f>
        <v>#REF!</v>
      </c>
      <c r="F1223" s="97" t="str">
        <f>C1223</f>
        <v>5U80-000082-11-P-KIT FRAME STEP PM CS45</v>
      </c>
      <c r="G1223" s="162" t="str">
        <f t="shared" si="19"/>
        <v xml:space="preserve">5U80-000082-11-P-KIT FRAME STEP PM CS45
JJFK25010508
</v>
      </c>
    </row>
    <row r="1224" spans="1:7">
      <c r="A1224" s="39" t="s">
        <v>1885</v>
      </c>
      <c r="C1224" s="96"/>
      <c r="D1224" s="161" t="e">
        <f>C1224 &amp; CHAR(10) &amp; C1226 &amp; CHAR(10) &amp;#REF! &amp; CHAR(10) &amp; C1228</f>
        <v>#REF!</v>
      </c>
      <c r="F1224" s="96"/>
      <c r="G1224" s="162" t="str">
        <f t="shared" si="19"/>
        <v xml:space="preserve">
5U80-000082-11-P-KIT FRAME STEP PM CS45
2026-05</v>
      </c>
    </row>
    <row r="1225" spans="1:7" ht="55.5">
      <c r="A1225" s="39" t="s">
        <v>1885</v>
      </c>
      <c r="C1225" s="98" t="s">
        <v>2496</v>
      </c>
      <c r="D1225" s="161" t="e">
        <f>C1225 &amp; CHAR(10) &amp; C1227 &amp; CHAR(10) &amp;#REF! &amp; CHAR(10) &amp; C1229</f>
        <v>#REF!</v>
      </c>
      <c r="F1225" s="98" t="str">
        <f>C1225</f>
        <v>JJFK25010508</v>
      </c>
      <c r="G1225" s="162" t="str">
        <f t="shared" si="19"/>
        <v>JJFK25010508
176</v>
      </c>
    </row>
    <row r="1226" spans="1:7" ht="24" customHeight="1">
      <c r="A1226" s="39" t="s">
        <v>1885</v>
      </c>
      <c r="D1226" s="161" t="e">
        <f>C1226 &amp; CHAR(10) &amp; C1228 &amp; CHAR(10) &amp;#REF! &amp; CHAR(10) &amp; C1230</f>
        <v>#REF!</v>
      </c>
      <c r="G1226" s="162" t="str">
        <f t="shared" si="19"/>
        <v xml:space="preserve">
2026-05
JJFK25010508
</v>
      </c>
    </row>
    <row r="1227" spans="1:7">
      <c r="A1227" s="39" t="s">
        <v>1885</v>
      </c>
      <c r="D1227" s="161" t="e">
        <f>C1227 &amp; CHAR(10) &amp; C1229 &amp; CHAR(10) &amp;#REF! &amp; CHAR(10) &amp; C1231</f>
        <v>#REF!</v>
      </c>
      <c r="G1227" s="162" t="str">
        <f t="shared" si="19"/>
        <v xml:space="preserve">
176
5U92-500019-11-P-KIT FRAME STEP MAINTE</v>
      </c>
    </row>
    <row r="1228" spans="1:7" ht="25.15" customHeight="1">
      <c r="A1228" s="39" t="s">
        <v>1885</v>
      </c>
      <c r="C1228" s="93" t="s">
        <v>2835</v>
      </c>
      <c r="D1228" s="161" t="e">
        <f>C1228 &amp; CHAR(10) &amp; C1230 &amp; CHAR(10) &amp;#REF! &amp; CHAR(10) &amp; C1232</f>
        <v>#REF!</v>
      </c>
      <c r="F1228" s="93" t="str">
        <f>C1228</f>
        <v>2026-05</v>
      </c>
      <c r="G1228" s="162" t="str">
        <f t="shared" si="19"/>
        <v xml:space="preserve">2026-05
</v>
      </c>
    </row>
    <row r="1229" spans="1:7" ht="130.9" customHeight="1">
      <c r="A1229" s="39" t="s">
        <v>1885</v>
      </c>
      <c r="C1229" s="94">
        <v>176</v>
      </c>
      <c r="D1229" s="161" t="e">
        <f>C1229 &amp; CHAR(10) &amp; C1231 &amp; CHAR(10) &amp;#REF! &amp; CHAR(10) &amp; C1233</f>
        <v>#REF!</v>
      </c>
      <c r="F1229" s="94">
        <f>C1229</f>
        <v>176</v>
      </c>
      <c r="G1229" s="162" t="str">
        <f t="shared" si="19"/>
        <v>176
5U92-500019-11-P-KIT FRAME STEP MAINTE
2026-05
JJFK25010564</v>
      </c>
    </row>
    <row r="1230" spans="1:7">
      <c r="A1230" s="39" t="s">
        <v>1885</v>
      </c>
      <c r="C1230" s="96"/>
      <c r="D1230" s="161" t="e">
        <f>C1230 &amp; CHAR(10) &amp; C1232 &amp; CHAR(10) &amp;#REF! &amp; CHAR(10) &amp; C1234</f>
        <v>#REF!</v>
      </c>
      <c r="F1230" s="96"/>
      <c r="G1230" s="162" t="str">
        <f t="shared" si="19"/>
        <v xml:space="preserve">
176
2026-05</v>
      </c>
    </row>
    <row r="1231" spans="1:7" ht="17.25">
      <c r="A1231" s="39" t="s">
        <v>1885</v>
      </c>
      <c r="C1231" s="97" t="s">
        <v>686</v>
      </c>
      <c r="D1231" s="161" t="e">
        <f>C1231 &amp; CHAR(10) &amp; C1233 &amp; CHAR(10) &amp;#REF! &amp; CHAR(10) &amp; C1235</f>
        <v>#REF!</v>
      </c>
      <c r="F1231" s="97" t="str">
        <f>C1231</f>
        <v>5U92-500019-11-P-KIT FRAME STEP MAINTE</v>
      </c>
      <c r="G1231" s="162" t="str">
        <f t="shared" si="19"/>
        <v>5U92-500019-11-P-KIT FRAME STEP MAINTE
JJFK25010564
177</v>
      </c>
    </row>
    <row r="1232" spans="1:7">
      <c r="A1232" s="39" t="s">
        <v>1885</v>
      </c>
      <c r="C1232" s="96"/>
      <c r="D1232" s="161" t="e">
        <f>C1232 &amp; CHAR(10) &amp; C1234 &amp; CHAR(10) &amp;#REF! &amp; CHAR(10) &amp; C1236</f>
        <v>#REF!</v>
      </c>
      <c r="F1232" s="96"/>
      <c r="G1232" s="162" t="str">
        <f t="shared" si="19"/>
        <v xml:space="preserve">
2026-05
5U92-500019-11-P-KIT FRAME STEP MAINTE
</v>
      </c>
    </row>
    <row r="1233" spans="1:7" ht="55.5">
      <c r="A1233" s="39" t="s">
        <v>1885</v>
      </c>
      <c r="C1233" s="98" t="s">
        <v>2497</v>
      </c>
      <c r="D1233" s="161" t="e">
        <f>C1233 &amp; CHAR(10) &amp; C1235 &amp; CHAR(10) &amp;#REF! &amp; CHAR(10) &amp; C1237</f>
        <v>#REF!</v>
      </c>
      <c r="F1233" s="98" t="str">
        <f>C1233</f>
        <v>JJFK25010564</v>
      </c>
      <c r="G1233" s="162" t="str">
        <f t="shared" si="19"/>
        <v>JJFK25010564
177
AU29-000004-11-P-KIT STEP LARGE AU29-B</v>
      </c>
    </row>
    <row r="1234" spans="1:7" ht="24.6" customHeight="1">
      <c r="A1234" s="39" t="s">
        <v>1891</v>
      </c>
      <c r="C1234" s="93" t="s">
        <v>2835</v>
      </c>
      <c r="D1234" s="161" t="e">
        <f>C1234 &amp; CHAR(10) &amp; C1236 &amp; CHAR(10) &amp;#REF! &amp; CHAR(10) &amp; C1238</f>
        <v>#REF!</v>
      </c>
      <c r="F1234" s="93" t="str">
        <f>C1234</f>
        <v>2026-05</v>
      </c>
      <c r="G1234" s="162" t="str">
        <f t="shared" si="19"/>
        <v xml:space="preserve">2026-05
JJFK25010564
</v>
      </c>
    </row>
    <row r="1235" spans="1:7" ht="130.9" customHeight="1">
      <c r="A1235" s="39" t="s">
        <v>1890</v>
      </c>
      <c r="C1235" s="94">
        <v>177</v>
      </c>
      <c r="D1235" s="161" t="e">
        <f>C1235 &amp; CHAR(10) &amp; C1237 &amp; CHAR(10) &amp;#REF! &amp; CHAR(10) &amp; C1239</f>
        <v>#REF!</v>
      </c>
      <c r="E1235" s="95"/>
      <c r="F1235" s="94">
        <f>C1235</f>
        <v>177</v>
      </c>
      <c r="G1235" s="162" t="str">
        <f t="shared" si="19"/>
        <v>177
AU29-000004-11-P-KIT STEP LARGE AU29-B
2026-05
JJFK25008899-1/10</v>
      </c>
    </row>
    <row r="1236" spans="1:7">
      <c r="A1236" s="39" t="s">
        <v>1890</v>
      </c>
      <c r="C1236" s="96"/>
      <c r="D1236" s="161" t="e">
        <f>C1236 &amp; CHAR(10) &amp; C1238 &amp; CHAR(10) &amp;#REF! &amp; CHAR(10) &amp; C1240</f>
        <v>#REF!</v>
      </c>
      <c r="F1236" s="96"/>
      <c r="G1236" s="162" t="str">
        <f t="shared" si="19"/>
        <v xml:space="preserve">
177
</v>
      </c>
    </row>
    <row r="1237" spans="1:7" ht="17.25">
      <c r="A1237" s="39" t="s">
        <v>1890</v>
      </c>
      <c r="C1237" s="97" t="s">
        <v>877</v>
      </c>
      <c r="D1237" s="161" t="e">
        <f>C1237 &amp; CHAR(10) &amp; C1239 &amp; CHAR(10) &amp;#REF! &amp; CHAR(10) &amp; C1241</f>
        <v>#REF!</v>
      </c>
      <c r="F1237" s="97" t="str">
        <f>C1237</f>
        <v>AU29-000004-11-P-KIT STEP LARGE AU29-B</v>
      </c>
      <c r="G1237" s="162" t="str">
        <f t="shared" si="19"/>
        <v xml:space="preserve">AU29-000004-11-P-KIT STEP LARGE AU29-B
JJFK25008899-1/10
</v>
      </c>
    </row>
    <row r="1238" spans="1:7">
      <c r="A1238" s="39" t="s">
        <v>1890</v>
      </c>
      <c r="C1238" s="96"/>
      <c r="D1238" s="161" t="e">
        <f>C1238 &amp; CHAR(10) &amp; C1240 &amp; CHAR(10) &amp;#REF! &amp; CHAR(10) &amp; C1242</f>
        <v>#REF!</v>
      </c>
      <c r="F1238" s="96"/>
      <c r="G1238" s="162" t="str">
        <f t="shared" si="19"/>
        <v xml:space="preserve">
AU29-000004-11-P-KIT STEP LARGE AU29-B
2026-05</v>
      </c>
    </row>
    <row r="1239" spans="1:7" ht="55.5">
      <c r="A1239" s="39" t="s">
        <v>1890</v>
      </c>
      <c r="C1239" s="98" t="s">
        <v>2498</v>
      </c>
      <c r="D1239" s="161" t="e">
        <f>C1239 &amp; CHAR(10) &amp; C1241 &amp; CHAR(10) &amp;#REF! &amp; CHAR(10) &amp; C1243</f>
        <v>#REF!</v>
      </c>
      <c r="F1239" s="98" t="str">
        <f>C1239</f>
        <v>JJFK25008899-1/10</v>
      </c>
      <c r="G1239" s="162" t="str">
        <f t="shared" si="19"/>
        <v>JJFK25008899-1/10
178</v>
      </c>
    </row>
    <row r="1240" spans="1:7" ht="24" customHeight="1">
      <c r="A1240" s="39" t="s">
        <v>1890</v>
      </c>
      <c r="D1240" s="161" t="e">
        <f>C1240 &amp; CHAR(10) &amp; C1242 &amp; CHAR(10) &amp;#REF! &amp; CHAR(10) &amp; C1244</f>
        <v>#REF!</v>
      </c>
      <c r="G1240" s="162" t="str">
        <f t="shared" si="19"/>
        <v xml:space="preserve">
2026-05
JJFK25008899-1/10
</v>
      </c>
    </row>
    <row r="1241" spans="1:7">
      <c r="A1241" s="39" t="s">
        <v>1890</v>
      </c>
      <c r="D1241" s="161" t="e">
        <f>C1241 &amp; CHAR(10) &amp; C1243 &amp; CHAR(10) &amp;#REF! &amp; CHAR(10) &amp; C1245</f>
        <v>#REF!</v>
      </c>
      <c r="G1241" s="162" t="str">
        <f t="shared" si="19"/>
        <v xml:space="preserve">
178
AU29-000004-11-P-KIT STEP LARGE AU29-B</v>
      </c>
    </row>
    <row r="1242" spans="1:7" ht="25.15" customHeight="1">
      <c r="A1242" s="39" t="s">
        <v>1890</v>
      </c>
      <c r="C1242" s="93" t="s">
        <v>2835</v>
      </c>
      <c r="D1242" s="161" t="e">
        <f>C1242 &amp; CHAR(10) &amp; C1244 &amp; CHAR(10) &amp;#REF! &amp; CHAR(10) &amp; C1246</f>
        <v>#REF!</v>
      </c>
      <c r="F1242" s="93" t="str">
        <f>C1242</f>
        <v>2026-05</v>
      </c>
      <c r="G1242" s="162" t="str">
        <f t="shared" si="19"/>
        <v xml:space="preserve">2026-05
</v>
      </c>
    </row>
    <row r="1243" spans="1:7" ht="130.9" customHeight="1">
      <c r="A1243" s="39" t="s">
        <v>1890</v>
      </c>
      <c r="C1243" s="94">
        <v>178</v>
      </c>
      <c r="D1243" s="161" t="e">
        <f>C1243 &amp; CHAR(10) &amp; C1245 &amp; CHAR(10) &amp;#REF! &amp; CHAR(10) &amp; C1247</f>
        <v>#REF!</v>
      </c>
      <c r="F1243" s="94">
        <f>C1243</f>
        <v>178</v>
      </c>
      <c r="G1243" s="162" t="str">
        <f t="shared" si="19"/>
        <v>178
AU29-000004-11-P-KIT STEP LARGE AU29-B
2026-05
JJFK25008899-2/10</v>
      </c>
    </row>
    <row r="1244" spans="1:7">
      <c r="A1244" s="39" t="s">
        <v>1890</v>
      </c>
      <c r="C1244" s="96"/>
      <c r="D1244" s="161" t="e">
        <f>C1244 &amp; CHAR(10) &amp; C1246 &amp; CHAR(10) &amp;#REF! &amp; CHAR(10) &amp; C1248</f>
        <v>#REF!</v>
      </c>
      <c r="F1244" s="96"/>
      <c r="G1244" s="162" t="str">
        <f t="shared" si="19"/>
        <v xml:space="preserve">
178
2026-05</v>
      </c>
    </row>
    <row r="1245" spans="1:7" ht="17.25">
      <c r="A1245" s="39" t="s">
        <v>1890</v>
      </c>
      <c r="C1245" s="97" t="s">
        <v>877</v>
      </c>
      <c r="D1245" s="161" t="e">
        <f>C1245 &amp; CHAR(10) &amp; C1247 &amp; CHAR(10) &amp;#REF! &amp; CHAR(10) &amp; C1249</f>
        <v>#REF!</v>
      </c>
      <c r="F1245" s="97" t="str">
        <f>C1245</f>
        <v>AU29-000004-11-P-KIT STEP LARGE AU29-B</v>
      </c>
      <c r="G1245" s="162" t="str">
        <f t="shared" si="19"/>
        <v>AU29-000004-11-P-KIT STEP LARGE AU29-B
JJFK25008899-2/10
179</v>
      </c>
    </row>
    <row r="1246" spans="1:7">
      <c r="A1246" s="39" t="s">
        <v>1890</v>
      </c>
      <c r="C1246" s="96"/>
      <c r="D1246" s="161" t="e">
        <f>C1246 &amp; CHAR(10) &amp; C1248 &amp; CHAR(10) &amp;#REF! &amp; CHAR(10) &amp; C1250</f>
        <v>#REF!</v>
      </c>
      <c r="F1246" s="96"/>
      <c r="G1246" s="162" t="str">
        <f t="shared" si="19"/>
        <v xml:space="preserve">
2026-05
AU29-000004-11-P-KIT STEP LARGE AU29-B
</v>
      </c>
    </row>
    <row r="1247" spans="1:7" ht="55.5">
      <c r="A1247" s="39" t="s">
        <v>1890</v>
      </c>
      <c r="C1247" s="98" t="s">
        <v>2499</v>
      </c>
      <c r="D1247" s="161" t="e">
        <f>C1247 &amp; CHAR(10) &amp; C1249 &amp; CHAR(10) &amp;#REF! &amp; CHAR(10) &amp; C1251</f>
        <v>#REF!</v>
      </c>
      <c r="F1247" s="98" t="str">
        <f>C1247</f>
        <v>JJFK25008899-2/10</v>
      </c>
      <c r="G1247" s="162" t="str">
        <f t="shared" si="19"/>
        <v>JJFK25008899-2/10
179
AU29-000004-11-P-KIT STEP LARGE AU29-B</v>
      </c>
    </row>
    <row r="1248" spans="1:7" ht="24.6" customHeight="1">
      <c r="A1248" s="39" t="s">
        <v>1893</v>
      </c>
      <c r="C1248" s="93" t="s">
        <v>2835</v>
      </c>
      <c r="D1248" s="161" t="e">
        <f>C1248 &amp; CHAR(10) &amp; C1250 &amp; CHAR(10) &amp;#REF! &amp; CHAR(10) &amp; C1252</f>
        <v>#REF!</v>
      </c>
      <c r="F1248" s="93" t="str">
        <f>C1248</f>
        <v>2026-05</v>
      </c>
      <c r="G1248" s="162" t="str">
        <f t="shared" si="19"/>
        <v xml:space="preserve">2026-05
JJFK25008899-2/10
</v>
      </c>
    </row>
    <row r="1249" spans="1:7" ht="130.9" customHeight="1">
      <c r="A1249" s="39" t="s">
        <v>1892</v>
      </c>
      <c r="C1249" s="94">
        <v>179</v>
      </c>
      <c r="D1249" s="161" t="e">
        <f>C1249 &amp; CHAR(10) &amp; C1251 &amp; CHAR(10) &amp;#REF! &amp; CHAR(10) &amp; C1253</f>
        <v>#REF!</v>
      </c>
      <c r="E1249" s="95"/>
      <c r="F1249" s="94">
        <f>C1249</f>
        <v>179</v>
      </c>
      <c r="G1249" s="162" t="str">
        <f t="shared" si="19"/>
        <v>179
AU29-000004-11-P-KIT STEP LARGE AU29-B
2026-05
JJFK25008899-3/10</v>
      </c>
    </row>
    <row r="1250" spans="1:7">
      <c r="A1250" s="39" t="s">
        <v>1892</v>
      </c>
      <c r="C1250" s="96"/>
      <c r="D1250" s="161" t="e">
        <f>C1250 &amp; CHAR(10) &amp; C1252 &amp; CHAR(10) &amp;#REF! &amp; CHAR(10) &amp; C1254</f>
        <v>#REF!</v>
      </c>
      <c r="F1250" s="96"/>
      <c r="G1250" s="162" t="str">
        <f t="shared" si="19"/>
        <v xml:space="preserve">
179
</v>
      </c>
    </row>
    <row r="1251" spans="1:7" ht="17.25">
      <c r="A1251" s="39" t="s">
        <v>1892</v>
      </c>
      <c r="C1251" s="97" t="s">
        <v>877</v>
      </c>
      <c r="D1251" s="161" t="e">
        <f>C1251 &amp; CHAR(10) &amp; C1253 &amp; CHAR(10) &amp;#REF! &amp; CHAR(10) &amp; C1255</f>
        <v>#REF!</v>
      </c>
      <c r="F1251" s="97" t="str">
        <f>C1251</f>
        <v>AU29-000004-11-P-KIT STEP LARGE AU29-B</v>
      </c>
      <c r="G1251" s="162" t="str">
        <f t="shared" si="19"/>
        <v xml:space="preserve">AU29-000004-11-P-KIT STEP LARGE AU29-B
JJFK25008899-3/10
</v>
      </c>
    </row>
    <row r="1252" spans="1:7">
      <c r="A1252" s="39" t="s">
        <v>1892</v>
      </c>
      <c r="C1252" s="96"/>
      <c r="D1252" s="161" t="e">
        <f>C1252 &amp; CHAR(10) &amp; C1254 &amp; CHAR(10) &amp;#REF! &amp; CHAR(10) &amp; C1256</f>
        <v>#REF!</v>
      </c>
      <c r="F1252" s="96"/>
      <c r="G1252" s="162" t="str">
        <f t="shared" si="19"/>
        <v xml:space="preserve">
AU29-000004-11-P-KIT STEP LARGE AU29-B
2026-05</v>
      </c>
    </row>
    <row r="1253" spans="1:7" ht="55.5">
      <c r="A1253" s="39" t="s">
        <v>1892</v>
      </c>
      <c r="C1253" s="98" t="s">
        <v>2501</v>
      </c>
      <c r="D1253" s="161" t="e">
        <f>C1253 &amp; CHAR(10) &amp; C1255 &amp; CHAR(10) &amp;#REF! &amp; CHAR(10) &amp; C1257</f>
        <v>#REF!</v>
      </c>
      <c r="F1253" s="98" t="str">
        <f>C1253</f>
        <v>JJFK25008899-3/10</v>
      </c>
      <c r="G1253" s="162" t="str">
        <f t="shared" si="19"/>
        <v>JJFK25008899-3/10
180</v>
      </c>
    </row>
    <row r="1254" spans="1:7" ht="24" customHeight="1">
      <c r="A1254" s="39" t="s">
        <v>1892</v>
      </c>
      <c r="D1254" s="161" t="e">
        <f>C1254 &amp; CHAR(10) &amp; C1256 &amp; CHAR(10) &amp;#REF! &amp; CHAR(10) &amp; C1258</f>
        <v>#REF!</v>
      </c>
      <c r="G1254" s="162" t="str">
        <f t="shared" si="19"/>
        <v xml:space="preserve">
2026-05
JJFK25008899-3/10
</v>
      </c>
    </row>
    <row r="1255" spans="1:7">
      <c r="A1255" s="39" t="s">
        <v>1892</v>
      </c>
      <c r="D1255" s="161" t="e">
        <f>C1255 &amp; CHAR(10) &amp; C1257 &amp; CHAR(10) &amp;#REF! &amp; CHAR(10) &amp; C1259</f>
        <v>#REF!</v>
      </c>
      <c r="G1255" s="162" t="str">
        <f t="shared" si="19"/>
        <v xml:space="preserve">
180
AU29-000004-11-P-KIT STEP LARGE AU29-B</v>
      </c>
    </row>
    <row r="1256" spans="1:7" ht="25.15" customHeight="1">
      <c r="A1256" s="39" t="s">
        <v>1892</v>
      </c>
      <c r="C1256" s="93" t="s">
        <v>2835</v>
      </c>
      <c r="D1256" s="161" t="e">
        <f>C1256 &amp; CHAR(10) &amp; C1258 &amp; CHAR(10) &amp;#REF! &amp; CHAR(10) &amp; C1260</f>
        <v>#REF!</v>
      </c>
      <c r="F1256" s="93" t="str">
        <f>C1256</f>
        <v>2026-05</v>
      </c>
      <c r="G1256" s="162" t="str">
        <f t="shared" si="19"/>
        <v xml:space="preserve">2026-05
</v>
      </c>
    </row>
    <row r="1257" spans="1:7" ht="130.9" customHeight="1">
      <c r="A1257" s="39" t="s">
        <v>1892</v>
      </c>
      <c r="C1257" s="94">
        <v>180</v>
      </c>
      <c r="D1257" s="161" t="e">
        <f>C1257 &amp; CHAR(10) &amp; C1259 &amp; CHAR(10) &amp;#REF! &amp; CHAR(10) &amp; C1261</f>
        <v>#REF!</v>
      </c>
      <c r="F1257" s="94">
        <f>C1257</f>
        <v>180</v>
      </c>
      <c r="G1257" s="162" t="str">
        <f t="shared" si="19"/>
        <v>180
AU29-000004-11-P-KIT STEP LARGE AU29-B
2026-05
JJFK25008899-4/10</v>
      </c>
    </row>
    <row r="1258" spans="1:7">
      <c r="A1258" s="39" t="s">
        <v>1892</v>
      </c>
      <c r="C1258" s="96"/>
      <c r="D1258" s="161" t="e">
        <f>C1258 &amp; CHAR(10) &amp; C1260 &amp; CHAR(10) &amp;#REF! &amp; CHAR(10) &amp; C1262</f>
        <v>#REF!</v>
      </c>
      <c r="F1258" s="96"/>
      <c r="G1258" s="162" t="str">
        <f t="shared" si="19"/>
        <v xml:space="preserve">
180
2026-05</v>
      </c>
    </row>
    <row r="1259" spans="1:7" ht="17.25">
      <c r="A1259" s="39" t="s">
        <v>1892</v>
      </c>
      <c r="C1259" s="97" t="s">
        <v>877</v>
      </c>
      <c r="D1259" s="161" t="e">
        <f>C1259 &amp; CHAR(10) &amp; C1261 &amp; CHAR(10) &amp;#REF! &amp; CHAR(10) &amp; C1263</f>
        <v>#REF!</v>
      </c>
      <c r="F1259" s="97" t="str">
        <f>C1259</f>
        <v>AU29-000004-11-P-KIT STEP LARGE AU29-B</v>
      </c>
      <c r="G1259" s="162" t="str">
        <f t="shared" si="19"/>
        <v>AU29-000004-11-P-KIT STEP LARGE AU29-B
JJFK25008899-4/10
181</v>
      </c>
    </row>
    <row r="1260" spans="1:7">
      <c r="A1260" s="39" t="s">
        <v>1892</v>
      </c>
      <c r="C1260" s="96"/>
      <c r="D1260" s="161" t="e">
        <f>C1260 &amp; CHAR(10) &amp; C1262 &amp; CHAR(10) &amp;#REF! &amp; CHAR(10) &amp; C1264</f>
        <v>#REF!</v>
      </c>
      <c r="F1260" s="96"/>
      <c r="G1260" s="162" t="str">
        <f t="shared" si="19"/>
        <v xml:space="preserve">
2026-05
AU29-000004-11-P-KIT STEP LARGE AU29-B
</v>
      </c>
    </row>
    <row r="1261" spans="1:7" ht="55.5">
      <c r="A1261" s="39" t="s">
        <v>1892</v>
      </c>
      <c r="C1261" s="98" t="s">
        <v>2500</v>
      </c>
      <c r="D1261" s="161" t="e">
        <f>C1261 &amp; CHAR(10) &amp; C1263 &amp; CHAR(10) &amp;#REF! &amp; CHAR(10) &amp; C1265</f>
        <v>#REF!</v>
      </c>
      <c r="F1261" s="98" t="str">
        <f>C1261</f>
        <v>JJFK25008899-4/10</v>
      </c>
      <c r="G1261" s="162" t="str">
        <f t="shared" si="19"/>
        <v>JJFK25008899-4/10
181
AU29-000004-11-P-KIT STEP LARGE AU29-B</v>
      </c>
    </row>
    <row r="1262" spans="1:7" ht="24.6" customHeight="1">
      <c r="A1262" s="39" t="s">
        <v>1900</v>
      </c>
      <c r="C1262" s="93" t="s">
        <v>2835</v>
      </c>
      <c r="D1262" s="161" t="e">
        <f>C1262 &amp; CHAR(10) &amp; C1264 &amp; CHAR(10) &amp;#REF! &amp; CHAR(10) &amp; C1266</f>
        <v>#REF!</v>
      </c>
      <c r="F1262" s="93" t="str">
        <f>C1262</f>
        <v>2026-05</v>
      </c>
      <c r="G1262" s="162" t="str">
        <f t="shared" si="19"/>
        <v xml:space="preserve">2026-05
JJFK25008899-4/10
</v>
      </c>
    </row>
    <row r="1263" spans="1:7" ht="130.9" customHeight="1">
      <c r="A1263" s="39" t="s">
        <v>1899</v>
      </c>
      <c r="C1263" s="94">
        <v>181</v>
      </c>
      <c r="D1263" s="161" t="e">
        <f>C1263 &amp; CHAR(10) &amp; C1265 &amp; CHAR(10) &amp;#REF! &amp; CHAR(10) &amp; C1267</f>
        <v>#REF!</v>
      </c>
      <c r="E1263" s="95"/>
      <c r="F1263" s="94">
        <f>C1263</f>
        <v>181</v>
      </c>
      <c r="G1263" s="162" t="str">
        <f t="shared" si="19"/>
        <v>181
AU29-000004-11-P-KIT STEP LARGE AU29-B
2026-05
JJFK25008899-5/10</v>
      </c>
    </row>
    <row r="1264" spans="1:7">
      <c r="A1264" s="39" t="s">
        <v>1899</v>
      </c>
      <c r="C1264" s="96"/>
      <c r="D1264" s="161" t="e">
        <f>C1264 &amp; CHAR(10) &amp; C1266 &amp; CHAR(10) &amp;#REF! &amp; CHAR(10) &amp; C1268</f>
        <v>#REF!</v>
      </c>
      <c r="F1264" s="96"/>
      <c r="G1264" s="162" t="str">
        <f t="shared" si="19"/>
        <v xml:space="preserve">
181
</v>
      </c>
    </row>
    <row r="1265" spans="1:7" ht="17.25">
      <c r="A1265" s="39" t="s">
        <v>1899</v>
      </c>
      <c r="C1265" s="97" t="s">
        <v>877</v>
      </c>
      <c r="D1265" s="161" t="e">
        <f>C1265 &amp; CHAR(10) &amp; C1267 &amp; CHAR(10) &amp;#REF! &amp; CHAR(10) &amp; C1269</f>
        <v>#REF!</v>
      </c>
      <c r="F1265" s="97" t="str">
        <f>C1265</f>
        <v>AU29-000004-11-P-KIT STEP LARGE AU29-B</v>
      </c>
      <c r="G1265" s="162" t="str">
        <f t="shared" si="19"/>
        <v xml:space="preserve">AU29-000004-11-P-KIT STEP LARGE AU29-B
JJFK25008899-5/10
</v>
      </c>
    </row>
    <row r="1266" spans="1:7">
      <c r="A1266" s="39" t="s">
        <v>1899</v>
      </c>
      <c r="C1266" s="96"/>
      <c r="D1266" s="161" t="e">
        <f>C1266 &amp; CHAR(10) &amp; C1268 &amp; CHAR(10) &amp;#REF! &amp; CHAR(10) &amp; C1270</f>
        <v>#REF!</v>
      </c>
      <c r="F1266" s="96"/>
      <c r="G1266" s="162" t="str">
        <f t="shared" si="19"/>
        <v xml:space="preserve">
AU29-000004-11-P-KIT STEP LARGE AU29-B
2026-05</v>
      </c>
    </row>
    <row r="1267" spans="1:7" ht="55.5">
      <c r="A1267" s="39" t="s">
        <v>1899</v>
      </c>
      <c r="C1267" s="98" t="s">
        <v>2502</v>
      </c>
      <c r="D1267" s="161" t="e">
        <f>C1267 &amp; CHAR(10) &amp; C1269 &amp; CHAR(10) &amp;#REF! &amp; CHAR(10) &amp; C1271</f>
        <v>#REF!</v>
      </c>
      <c r="F1267" s="98" t="str">
        <f>C1267</f>
        <v>JJFK25008899-5/10</v>
      </c>
      <c r="G1267" s="162" t="str">
        <f t="shared" si="19"/>
        <v>JJFK25008899-5/10
182</v>
      </c>
    </row>
    <row r="1268" spans="1:7" ht="24" customHeight="1">
      <c r="A1268" s="39" t="s">
        <v>1899</v>
      </c>
      <c r="D1268" s="161" t="e">
        <f>C1268 &amp; CHAR(10) &amp; C1270 &amp; CHAR(10) &amp;#REF! &amp; CHAR(10) &amp; C1272</f>
        <v>#REF!</v>
      </c>
      <c r="G1268" s="162" t="str">
        <f t="shared" si="19"/>
        <v xml:space="preserve">
2026-05
JJFK25008899-5/10
</v>
      </c>
    </row>
    <row r="1269" spans="1:7">
      <c r="A1269" s="39" t="s">
        <v>1899</v>
      </c>
      <c r="D1269" s="161" t="e">
        <f>C1269 &amp; CHAR(10) &amp; C1271 &amp; CHAR(10) &amp;#REF! &amp; CHAR(10) &amp; C1273</f>
        <v>#REF!</v>
      </c>
      <c r="G1269" s="162" t="str">
        <f t="shared" si="19"/>
        <v xml:space="preserve">
182
AU29-000004-11-P-KIT STEP LARGE AU29-B</v>
      </c>
    </row>
    <row r="1270" spans="1:7" ht="25.15" customHeight="1">
      <c r="A1270" s="39" t="s">
        <v>1899</v>
      </c>
      <c r="C1270" s="93" t="s">
        <v>2835</v>
      </c>
      <c r="D1270" s="161" t="e">
        <f>C1270 &amp; CHAR(10) &amp; C1272 &amp; CHAR(10) &amp;#REF! &amp; CHAR(10) &amp; C1274</f>
        <v>#REF!</v>
      </c>
      <c r="F1270" s="93" t="str">
        <f>C1270</f>
        <v>2026-05</v>
      </c>
      <c r="G1270" s="162" t="str">
        <f t="shared" si="19"/>
        <v xml:space="preserve">2026-05
</v>
      </c>
    </row>
    <row r="1271" spans="1:7" ht="130.9" customHeight="1">
      <c r="A1271" s="39" t="s">
        <v>1899</v>
      </c>
      <c r="C1271" s="94">
        <v>182</v>
      </c>
      <c r="D1271" s="161" t="e">
        <f>C1271 &amp; CHAR(10) &amp; C1273 &amp; CHAR(10) &amp;#REF! &amp; CHAR(10) &amp; C1275</f>
        <v>#REF!</v>
      </c>
      <c r="F1271" s="94">
        <f>C1271</f>
        <v>182</v>
      </c>
      <c r="G1271" s="162" t="str">
        <f t="shared" si="19"/>
        <v>182
AU29-000004-11-P-KIT STEP LARGE AU29-B
2026-05
JJFK25008899-6/10</v>
      </c>
    </row>
    <row r="1272" spans="1:7">
      <c r="A1272" s="39" t="s">
        <v>1899</v>
      </c>
      <c r="C1272" s="96"/>
      <c r="D1272" s="161" t="e">
        <f>C1272 &amp; CHAR(10) &amp; C1274 &amp; CHAR(10) &amp;#REF! &amp; CHAR(10) &amp; C1276</f>
        <v>#REF!</v>
      </c>
      <c r="F1272" s="96"/>
      <c r="G1272" s="162" t="str">
        <f t="shared" si="19"/>
        <v xml:space="preserve">
182
2026-05</v>
      </c>
    </row>
    <row r="1273" spans="1:7" ht="17.25">
      <c r="A1273" s="39" t="s">
        <v>1899</v>
      </c>
      <c r="C1273" s="97" t="s">
        <v>877</v>
      </c>
      <c r="D1273" s="161" t="e">
        <f>C1273 &amp; CHAR(10) &amp; C1275 &amp; CHAR(10) &amp;#REF! &amp; CHAR(10) &amp; C1277</f>
        <v>#REF!</v>
      </c>
      <c r="F1273" s="97" t="str">
        <f>C1273</f>
        <v>AU29-000004-11-P-KIT STEP LARGE AU29-B</v>
      </c>
      <c r="G1273" s="162" t="str">
        <f t="shared" si="19"/>
        <v>AU29-000004-11-P-KIT STEP LARGE AU29-B
JJFK25008899-6/10
183</v>
      </c>
    </row>
    <row r="1274" spans="1:7">
      <c r="A1274" s="39" t="s">
        <v>1899</v>
      </c>
      <c r="C1274" s="96"/>
      <c r="D1274" s="161" t="e">
        <f>C1274 &amp; CHAR(10) &amp; C1276 &amp; CHAR(10) &amp;#REF! &amp; CHAR(10) &amp; C1278</f>
        <v>#REF!</v>
      </c>
      <c r="F1274" s="96"/>
      <c r="G1274" s="162" t="str">
        <f t="shared" si="19"/>
        <v xml:space="preserve">
2026-05
AU29-000004-11-P-KIT STEP LARGE AU29-B
</v>
      </c>
    </row>
    <row r="1275" spans="1:7" ht="55.5">
      <c r="A1275" s="39" t="s">
        <v>1899</v>
      </c>
      <c r="C1275" s="98" t="s">
        <v>2503</v>
      </c>
      <c r="D1275" s="161" t="e">
        <f>C1275 &amp; CHAR(10) &amp; C1277 &amp; CHAR(10) &amp;#REF! &amp; CHAR(10) &amp; C1279</f>
        <v>#REF!</v>
      </c>
      <c r="F1275" s="98" t="str">
        <f>C1275</f>
        <v>JJFK25008899-6/10</v>
      </c>
      <c r="G1275" s="162" t="str">
        <f t="shared" si="19"/>
        <v>JJFK25008899-6/10
183
AU29-000004-11-P-KIT STEP LARGE AU29-B</v>
      </c>
    </row>
    <row r="1276" spans="1:7" ht="24.6" customHeight="1">
      <c r="A1276" s="39" t="s">
        <v>1902</v>
      </c>
      <c r="C1276" s="93" t="s">
        <v>2835</v>
      </c>
      <c r="D1276" s="161" t="e">
        <f>C1276 &amp; CHAR(10) &amp; C1278 &amp; CHAR(10) &amp;#REF! &amp; CHAR(10) &amp; C1280</f>
        <v>#REF!</v>
      </c>
      <c r="F1276" s="93" t="str">
        <f>C1276</f>
        <v>2026-05</v>
      </c>
      <c r="G1276" s="162" t="str">
        <f t="shared" si="19"/>
        <v xml:space="preserve">2026-05
JJFK25008899-6/10
</v>
      </c>
    </row>
    <row r="1277" spans="1:7" ht="130.9" customHeight="1">
      <c r="A1277" s="39" t="s">
        <v>1901</v>
      </c>
      <c r="C1277" s="94">
        <v>183</v>
      </c>
      <c r="D1277" s="161" t="e">
        <f>C1277 &amp; CHAR(10) &amp; C1279 &amp; CHAR(10) &amp;#REF! &amp; CHAR(10) &amp; C1281</f>
        <v>#REF!</v>
      </c>
      <c r="E1277" s="95"/>
      <c r="F1277" s="94">
        <f>C1277</f>
        <v>183</v>
      </c>
      <c r="G1277" s="162" t="str">
        <f t="shared" si="19"/>
        <v>183
AU29-000004-11-P-KIT STEP LARGE AU29-B
2026-05
JJFK25008899-7/10</v>
      </c>
    </row>
    <row r="1278" spans="1:7">
      <c r="A1278" s="39" t="s">
        <v>1901</v>
      </c>
      <c r="C1278" s="96"/>
      <c r="D1278" s="161" t="e">
        <f>C1278 &amp; CHAR(10) &amp; C1280 &amp; CHAR(10) &amp;#REF! &amp; CHAR(10) &amp; C1282</f>
        <v>#REF!</v>
      </c>
      <c r="F1278" s="96"/>
      <c r="G1278" s="162" t="str">
        <f t="shared" si="19"/>
        <v xml:space="preserve">
183
</v>
      </c>
    </row>
    <row r="1279" spans="1:7" ht="17.25">
      <c r="A1279" s="39" t="s">
        <v>1901</v>
      </c>
      <c r="C1279" s="97" t="s">
        <v>877</v>
      </c>
      <c r="D1279" s="161" t="e">
        <f>C1279 &amp; CHAR(10) &amp; C1281 &amp; CHAR(10) &amp;#REF! &amp; CHAR(10) &amp; C1283</f>
        <v>#REF!</v>
      </c>
      <c r="F1279" s="97" t="str">
        <f>C1279</f>
        <v>AU29-000004-11-P-KIT STEP LARGE AU29-B</v>
      </c>
      <c r="G1279" s="162" t="str">
        <f t="shared" si="19"/>
        <v xml:space="preserve">AU29-000004-11-P-KIT STEP LARGE AU29-B
JJFK25008899-7/10
</v>
      </c>
    </row>
    <row r="1280" spans="1:7">
      <c r="A1280" s="39" t="s">
        <v>1901</v>
      </c>
      <c r="C1280" s="96"/>
      <c r="D1280" s="161" t="e">
        <f>C1280 &amp; CHAR(10) &amp; C1282 &amp; CHAR(10) &amp;#REF! &amp; CHAR(10) &amp; C1284</f>
        <v>#REF!</v>
      </c>
      <c r="F1280" s="96"/>
      <c r="G1280" s="162" t="str">
        <f t="shared" si="19"/>
        <v xml:space="preserve">
AU29-000004-11-P-KIT STEP LARGE AU29-B
2026-05</v>
      </c>
    </row>
    <row r="1281" spans="1:7" ht="55.5">
      <c r="A1281" s="39" t="s">
        <v>1901</v>
      </c>
      <c r="C1281" s="98" t="s">
        <v>2504</v>
      </c>
      <c r="D1281" s="161" t="e">
        <f>C1281 &amp; CHAR(10) &amp; C1283 &amp; CHAR(10) &amp;#REF! &amp; CHAR(10) &amp; C1285</f>
        <v>#REF!</v>
      </c>
      <c r="F1281" s="98" t="str">
        <f>C1281</f>
        <v>JJFK25008899-7/10</v>
      </c>
      <c r="G1281" s="162" t="str">
        <f t="shared" si="19"/>
        <v>JJFK25008899-7/10
184</v>
      </c>
    </row>
    <row r="1282" spans="1:7" ht="24" customHeight="1">
      <c r="A1282" s="39" t="s">
        <v>1901</v>
      </c>
      <c r="D1282" s="161" t="e">
        <f>C1282 &amp; CHAR(10) &amp; C1284 &amp; CHAR(10) &amp;#REF! &amp; CHAR(10) &amp; C1286</f>
        <v>#REF!</v>
      </c>
      <c r="G1282" s="162" t="str">
        <f t="shared" si="19"/>
        <v xml:space="preserve">
2026-05
JJFK25008899-7/10
</v>
      </c>
    </row>
    <row r="1283" spans="1:7">
      <c r="A1283" s="39" t="s">
        <v>1901</v>
      </c>
      <c r="D1283" s="161" t="e">
        <f>C1283 &amp; CHAR(10) &amp; C1285 &amp; CHAR(10) &amp;#REF! &amp; CHAR(10) &amp; C1287</f>
        <v>#REF!</v>
      </c>
      <c r="G1283" s="162" t="str">
        <f t="shared" ref="G1283:G1346" si="20">F1283 &amp; CHAR(10) &amp; F1285 &amp; CHAR(10) &amp; F1282 &amp; CHAR(10) &amp; F1287</f>
        <v xml:space="preserve">
184
AU29-000004-11-P-KIT STEP LARGE AU29-B</v>
      </c>
    </row>
    <row r="1284" spans="1:7" ht="25.15" customHeight="1">
      <c r="A1284" s="39" t="s">
        <v>1901</v>
      </c>
      <c r="C1284" s="93" t="s">
        <v>2835</v>
      </c>
      <c r="D1284" s="161" t="e">
        <f>C1284 &amp; CHAR(10) &amp; C1286 &amp; CHAR(10) &amp;#REF! &amp; CHAR(10) &amp; C1288</f>
        <v>#REF!</v>
      </c>
      <c r="F1284" s="93" t="str">
        <f>C1284</f>
        <v>2026-05</v>
      </c>
      <c r="G1284" s="162" t="str">
        <f t="shared" si="20"/>
        <v xml:space="preserve">2026-05
</v>
      </c>
    </row>
    <row r="1285" spans="1:7" ht="130.9" customHeight="1">
      <c r="A1285" s="39" t="s">
        <v>1901</v>
      </c>
      <c r="C1285" s="94">
        <v>184</v>
      </c>
      <c r="D1285" s="161" t="e">
        <f>C1285 &amp; CHAR(10) &amp; C1287 &amp; CHAR(10) &amp;#REF! &amp; CHAR(10) &amp; C1289</f>
        <v>#REF!</v>
      </c>
      <c r="F1285" s="94">
        <f>C1285</f>
        <v>184</v>
      </c>
      <c r="G1285" s="162" t="str">
        <f t="shared" si="20"/>
        <v>184
AU29-000004-11-P-KIT STEP LARGE AU29-B
2026-05
JJFK25008899-8/10</v>
      </c>
    </row>
    <row r="1286" spans="1:7">
      <c r="A1286" s="39" t="s">
        <v>1901</v>
      </c>
      <c r="C1286" s="96"/>
      <c r="D1286" s="161" t="e">
        <f>C1286 &amp; CHAR(10) &amp; C1288 &amp; CHAR(10) &amp;#REF! &amp; CHAR(10) &amp; C1290</f>
        <v>#REF!</v>
      </c>
      <c r="F1286" s="96"/>
      <c r="G1286" s="162" t="str">
        <f t="shared" si="20"/>
        <v xml:space="preserve">
184
2026-05</v>
      </c>
    </row>
    <row r="1287" spans="1:7" ht="17.25">
      <c r="A1287" s="39" t="s">
        <v>1901</v>
      </c>
      <c r="C1287" s="97" t="s">
        <v>877</v>
      </c>
      <c r="D1287" s="161" t="e">
        <f>C1287 &amp; CHAR(10) &amp; C1289 &amp; CHAR(10) &amp;#REF! &amp; CHAR(10) &amp; C1291</f>
        <v>#REF!</v>
      </c>
      <c r="F1287" s="97" t="str">
        <f>C1287</f>
        <v>AU29-000004-11-P-KIT STEP LARGE AU29-B</v>
      </c>
      <c r="G1287" s="162" t="str">
        <f t="shared" si="20"/>
        <v>AU29-000004-11-P-KIT STEP LARGE AU29-B
JJFK25008899-8/10
185</v>
      </c>
    </row>
    <row r="1288" spans="1:7">
      <c r="A1288" s="39" t="s">
        <v>1901</v>
      </c>
      <c r="C1288" s="96"/>
      <c r="D1288" s="161" t="e">
        <f>C1288 &amp; CHAR(10) &amp; C1290 &amp; CHAR(10) &amp;#REF! &amp; CHAR(10) &amp; C1292</f>
        <v>#REF!</v>
      </c>
      <c r="F1288" s="96"/>
      <c r="G1288" s="162" t="str">
        <f t="shared" si="20"/>
        <v xml:space="preserve">
2026-05
AU29-000004-11-P-KIT STEP LARGE AU29-B
</v>
      </c>
    </row>
    <row r="1289" spans="1:7" ht="55.5">
      <c r="A1289" s="39" t="s">
        <v>1901</v>
      </c>
      <c r="C1289" s="98" t="s">
        <v>2505</v>
      </c>
      <c r="D1289" s="161" t="e">
        <f>C1289 &amp; CHAR(10) &amp; C1291 &amp; CHAR(10) &amp;#REF! &amp; CHAR(10) &amp; C1293</f>
        <v>#REF!</v>
      </c>
      <c r="F1289" s="98" t="str">
        <f>C1289</f>
        <v>JJFK25008899-8/10</v>
      </c>
      <c r="G1289" s="162" t="str">
        <f t="shared" si="20"/>
        <v>JJFK25008899-8/10
185
AU29-000004-11-P-KIT STEP LARGE AU29-B</v>
      </c>
    </row>
    <row r="1290" spans="1:7" ht="24.6" customHeight="1">
      <c r="A1290" s="39" t="s">
        <v>1915</v>
      </c>
      <c r="C1290" s="93" t="s">
        <v>2835</v>
      </c>
      <c r="D1290" s="161" t="e">
        <f>C1290 &amp; CHAR(10) &amp; C1292 &amp; CHAR(10) &amp;#REF! &amp; CHAR(10) &amp; C1294</f>
        <v>#REF!</v>
      </c>
      <c r="F1290" s="93" t="str">
        <f>C1290</f>
        <v>2026-05</v>
      </c>
      <c r="G1290" s="162" t="str">
        <f t="shared" si="20"/>
        <v xml:space="preserve">2026-05
JJFK25008899-8/10
</v>
      </c>
    </row>
    <row r="1291" spans="1:7" ht="130.9" customHeight="1">
      <c r="A1291" s="39" t="s">
        <v>1914</v>
      </c>
      <c r="C1291" s="94">
        <v>185</v>
      </c>
      <c r="D1291" s="161" t="e">
        <f>C1291 &amp; CHAR(10) &amp; C1293 &amp; CHAR(10) &amp;#REF! &amp; CHAR(10) &amp; C1295</f>
        <v>#REF!</v>
      </c>
      <c r="E1291" s="95"/>
      <c r="F1291" s="94">
        <f>C1291</f>
        <v>185</v>
      </c>
      <c r="G1291" s="162" t="str">
        <f t="shared" si="20"/>
        <v>185
AU29-000004-11-P-KIT STEP LARGE AU29-B
2026-05
JJFK25008899-9/10</v>
      </c>
    </row>
    <row r="1292" spans="1:7">
      <c r="A1292" s="39" t="s">
        <v>1914</v>
      </c>
      <c r="C1292" s="96"/>
      <c r="D1292" s="161" t="e">
        <f>C1292 &amp; CHAR(10) &amp; C1294 &amp; CHAR(10) &amp;#REF! &amp; CHAR(10) &amp; C1296</f>
        <v>#REF!</v>
      </c>
      <c r="F1292" s="96"/>
      <c r="G1292" s="162" t="str">
        <f t="shared" si="20"/>
        <v xml:space="preserve">
185
</v>
      </c>
    </row>
    <row r="1293" spans="1:7" ht="17.25">
      <c r="A1293" s="39" t="s">
        <v>1914</v>
      </c>
      <c r="C1293" s="97" t="s">
        <v>877</v>
      </c>
      <c r="D1293" s="161" t="e">
        <f>C1293 &amp; CHAR(10) &amp; C1295 &amp; CHAR(10) &amp;#REF! &amp; CHAR(10) &amp; C1297</f>
        <v>#REF!</v>
      </c>
      <c r="F1293" s="97" t="str">
        <f>C1293</f>
        <v>AU29-000004-11-P-KIT STEP LARGE AU29-B</v>
      </c>
      <c r="G1293" s="162" t="str">
        <f t="shared" si="20"/>
        <v xml:space="preserve">AU29-000004-11-P-KIT STEP LARGE AU29-B
JJFK25008899-9/10
</v>
      </c>
    </row>
    <row r="1294" spans="1:7">
      <c r="A1294" s="39" t="s">
        <v>1914</v>
      </c>
      <c r="C1294" s="96"/>
      <c r="D1294" s="161" t="e">
        <f>C1294 &amp; CHAR(10) &amp; C1296 &amp; CHAR(10) &amp;#REF! &amp; CHAR(10) &amp; C1298</f>
        <v>#REF!</v>
      </c>
      <c r="F1294" s="96"/>
      <c r="G1294" s="162" t="str">
        <f t="shared" si="20"/>
        <v xml:space="preserve">
AU29-000004-11-P-KIT STEP LARGE AU29-B
2026-05</v>
      </c>
    </row>
    <row r="1295" spans="1:7" ht="55.5">
      <c r="A1295" s="39" t="s">
        <v>1914</v>
      </c>
      <c r="C1295" s="98" t="s">
        <v>2506</v>
      </c>
      <c r="D1295" s="161" t="e">
        <f>C1295 &amp; CHAR(10) &amp; C1297 &amp; CHAR(10) &amp;#REF! &amp; CHAR(10) &amp; C1299</f>
        <v>#REF!</v>
      </c>
      <c r="F1295" s="98" t="str">
        <f>C1295</f>
        <v>JJFK25008899-9/10</v>
      </c>
      <c r="G1295" s="162" t="str">
        <f t="shared" si="20"/>
        <v>JJFK25008899-9/10
186</v>
      </c>
    </row>
    <row r="1296" spans="1:7" ht="24" customHeight="1">
      <c r="A1296" s="39" t="s">
        <v>1914</v>
      </c>
      <c r="D1296" s="161" t="e">
        <f>C1296 &amp; CHAR(10) &amp; C1298 &amp; CHAR(10) &amp;#REF! &amp; CHAR(10) &amp; C1300</f>
        <v>#REF!</v>
      </c>
      <c r="G1296" s="162" t="str">
        <f t="shared" si="20"/>
        <v xml:space="preserve">
2026-05
JJFK25008899-9/10
</v>
      </c>
    </row>
    <row r="1297" spans="1:7">
      <c r="A1297" s="39" t="s">
        <v>1914</v>
      </c>
      <c r="D1297" s="161" t="e">
        <f>C1297 &amp; CHAR(10) &amp; C1299 &amp; CHAR(10) &amp;#REF! &amp; CHAR(10) &amp; C1301</f>
        <v>#REF!</v>
      </c>
      <c r="G1297" s="162" t="str">
        <f t="shared" si="20"/>
        <v xml:space="preserve">
186
AU29-000004-11-P-KIT STEP LARGE AU29-B</v>
      </c>
    </row>
    <row r="1298" spans="1:7" ht="25.15" customHeight="1">
      <c r="A1298" s="39" t="s">
        <v>1914</v>
      </c>
      <c r="C1298" s="93" t="s">
        <v>2835</v>
      </c>
      <c r="D1298" s="161" t="e">
        <f>C1298 &amp; CHAR(10) &amp; C1300 &amp; CHAR(10) &amp;#REF! &amp; CHAR(10) &amp; C1302</f>
        <v>#REF!</v>
      </c>
      <c r="F1298" s="93" t="str">
        <f>C1298</f>
        <v>2026-05</v>
      </c>
      <c r="G1298" s="162" t="str">
        <f t="shared" si="20"/>
        <v xml:space="preserve">2026-05
</v>
      </c>
    </row>
    <row r="1299" spans="1:7" ht="130.9" customHeight="1">
      <c r="A1299" s="39" t="s">
        <v>1914</v>
      </c>
      <c r="C1299" s="94">
        <v>186</v>
      </c>
      <c r="D1299" s="161" t="e">
        <f>C1299 &amp; CHAR(10) &amp; C1301 &amp; CHAR(10) &amp;#REF! &amp; CHAR(10) &amp; C1303</f>
        <v>#REF!</v>
      </c>
      <c r="F1299" s="94">
        <f>C1299</f>
        <v>186</v>
      </c>
      <c r="G1299" s="162" t="str">
        <f t="shared" si="20"/>
        <v>186
AU29-000004-11-P-KIT STEP LARGE AU29-B
2026-05
JJFK25008899-10/10</v>
      </c>
    </row>
    <row r="1300" spans="1:7">
      <c r="A1300" s="39" t="s">
        <v>1914</v>
      </c>
      <c r="C1300" s="96"/>
      <c r="D1300" s="161" t="e">
        <f>C1300 &amp; CHAR(10) &amp; C1302 &amp; CHAR(10) &amp;#REF! &amp; CHAR(10) &amp; C1304</f>
        <v>#REF!</v>
      </c>
      <c r="F1300" s="96"/>
      <c r="G1300" s="162" t="str">
        <f t="shared" si="20"/>
        <v xml:space="preserve">
186
2026-05</v>
      </c>
    </row>
    <row r="1301" spans="1:7" ht="17.25">
      <c r="A1301" s="39" t="s">
        <v>1914</v>
      </c>
      <c r="C1301" s="97" t="s">
        <v>877</v>
      </c>
      <c r="D1301" s="161" t="e">
        <f>C1301 &amp; CHAR(10) &amp; C1303 &amp; CHAR(10) &amp;#REF! &amp; CHAR(10) &amp; C1305</f>
        <v>#REF!</v>
      </c>
      <c r="F1301" s="97" t="str">
        <f>C1301</f>
        <v>AU29-000004-11-P-KIT STEP LARGE AU29-B</v>
      </c>
      <c r="G1301" s="162" t="str">
        <f t="shared" si="20"/>
        <v>AU29-000004-11-P-KIT STEP LARGE AU29-B
JJFK25008899-10/10
187</v>
      </c>
    </row>
    <row r="1302" spans="1:7">
      <c r="A1302" s="39" t="s">
        <v>1914</v>
      </c>
      <c r="C1302" s="96"/>
      <c r="D1302" s="161" t="e">
        <f>C1302 &amp; CHAR(10) &amp; C1304 &amp; CHAR(10) &amp;#REF! &amp; CHAR(10) &amp; C1306</f>
        <v>#REF!</v>
      </c>
      <c r="F1302" s="96"/>
      <c r="G1302" s="162" t="str">
        <f t="shared" si="20"/>
        <v xml:space="preserve">
2026-05
AU29-000004-11-P-KIT STEP LARGE AU29-B
</v>
      </c>
    </row>
    <row r="1303" spans="1:7" ht="55.5">
      <c r="A1303" s="39" t="s">
        <v>1914</v>
      </c>
      <c r="C1303" s="98" t="s">
        <v>2507</v>
      </c>
      <c r="D1303" s="161" t="e">
        <f>C1303 &amp; CHAR(10) &amp; C1305 &amp; CHAR(10) &amp;#REF! &amp; CHAR(10) &amp; C1307</f>
        <v>#REF!</v>
      </c>
      <c r="F1303" s="98" t="str">
        <f>C1303</f>
        <v>JJFK25008899-10/10</v>
      </c>
      <c r="G1303" s="162" t="str">
        <f t="shared" si="20"/>
        <v>JJFK25008899-10/10
187
AU29-000003-13-P-KIT TOP,RACK CS2007</v>
      </c>
    </row>
    <row r="1304" spans="1:7" ht="24.6" customHeight="1">
      <c r="A1304" s="39" t="s">
        <v>1917</v>
      </c>
      <c r="C1304" s="93" t="s">
        <v>2835</v>
      </c>
      <c r="D1304" s="161" t="e">
        <f>C1304 &amp; CHAR(10) &amp; C1306 &amp; CHAR(10) &amp;#REF! &amp; CHAR(10) &amp; C1308</f>
        <v>#REF!</v>
      </c>
      <c r="F1304" s="93" t="str">
        <f>C1304</f>
        <v>2026-05</v>
      </c>
      <c r="G1304" s="162" t="str">
        <f t="shared" si="20"/>
        <v xml:space="preserve">2026-05
JJFK25008899-10/10
</v>
      </c>
    </row>
    <row r="1305" spans="1:7" ht="130.9" customHeight="1">
      <c r="A1305" s="39" t="s">
        <v>1916</v>
      </c>
      <c r="C1305" s="94">
        <v>187</v>
      </c>
      <c r="D1305" s="161" t="e">
        <f>C1305 &amp; CHAR(10) &amp; C1307 &amp; CHAR(10) &amp;#REF! &amp; CHAR(10) &amp; C1309</f>
        <v>#REF!</v>
      </c>
      <c r="E1305" s="95"/>
      <c r="F1305" s="94">
        <f>C1305</f>
        <v>187</v>
      </c>
      <c r="G1305" s="162" t="str">
        <f t="shared" si="20"/>
        <v>187
AU29-000003-13-P-KIT TOP,RACK CS2007
2026-05
JJFK25008893-1/10</v>
      </c>
    </row>
    <row r="1306" spans="1:7">
      <c r="A1306" s="39" t="s">
        <v>1916</v>
      </c>
      <c r="C1306" s="96"/>
      <c r="D1306" s="161" t="e">
        <f>C1306 &amp; CHAR(10) &amp; C1308 &amp; CHAR(10) &amp;#REF! &amp; CHAR(10) &amp; C1310</f>
        <v>#REF!</v>
      </c>
      <c r="F1306" s="96"/>
      <c r="G1306" s="162" t="str">
        <f t="shared" si="20"/>
        <v xml:space="preserve">
187
</v>
      </c>
    </row>
    <row r="1307" spans="1:7" ht="17.25">
      <c r="A1307" s="39" t="s">
        <v>1916</v>
      </c>
      <c r="C1307" s="97" t="s">
        <v>1104</v>
      </c>
      <c r="D1307" s="161" t="e">
        <f>C1307 &amp; CHAR(10) &amp; C1309 &amp; CHAR(10) &amp;#REF! &amp; CHAR(10) &amp; C1311</f>
        <v>#REF!</v>
      </c>
      <c r="F1307" s="97" t="str">
        <f>C1307</f>
        <v>AU29-000003-13-P-KIT TOP,RACK CS2007</v>
      </c>
      <c r="G1307" s="162" t="str">
        <f t="shared" si="20"/>
        <v xml:space="preserve">AU29-000003-13-P-KIT TOP,RACK CS2007
JJFK25008893-1/10
</v>
      </c>
    </row>
    <row r="1308" spans="1:7">
      <c r="A1308" s="39" t="s">
        <v>1916</v>
      </c>
      <c r="C1308" s="96"/>
      <c r="D1308" s="161" t="e">
        <f>C1308 &amp; CHAR(10) &amp; C1310 &amp; CHAR(10) &amp;#REF! &amp; CHAR(10) &amp; C1312</f>
        <v>#REF!</v>
      </c>
      <c r="F1308" s="96"/>
      <c r="G1308" s="162" t="str">
        <f t="shared" si="20"/>
        <v xml:space="preserve">
AU29-000003-13-P-KIT TOP,RACK CS2007
2026-05</v>
      </c>
    </row>
    <row r="1309" spans="1:7" ht="55.5">
      <c r="A1309" s="39" t="s">
        <v>1916</v>
      </c>
      <c r="C1309" s="98" t="s">
        <v>2508</v>
      </c>
      <c r="D1309" s="161" t="e">
        <f>C1309 &amp; CHAR(10) &amp; C1311 &amp; CHAR(10) &amp;#REF! &amp; CHAR(10) &amp; C1313</f>
        <v>#REF!</v>
      </c>
      <c r="F1309" s="98" t="str">
        <f>C1309</f>
        <v>JJFK25008893-1/10</v>
      </c>
      <c r="G1309" s="162" t="str">
        <f t="shared" si="20"/>
        <v>JJFK25008893-1/10
188</v>
      </c>
    </row>
    <row r="1310" spans="1:7" ht="24" customHeight="1">
      <c r="A1310" s="39" t="s">
        <v>1916</v>
      </c>
      <c r="D1310" s="161" t="e">
        <f>C1310 &amp; CHAR(10) &amp; C1312 &amp; CHAR(10) &amp;#REF! &amp; CHAR(10) &amp; C1314</f>
        <v>#REF!</v>
      </c>
      <c r="G1310" s="162" t="str">
        <f t="shared" si="20"/>
        <v xml:space="preserve">
2026-05
JJFK25008893-1/10
</v>
      </c>
    </row>
    <row r="1311" spans="1:7">
      <c r="A1311" s="39" t="s">
        <v>1916</v>
      </c>
      <c r="D1311" s="161" t="e">
        <f>C1311 &amp; CHAR(10) &amp; C1313 &amp; CHAR(10) &amp;#REF! &amp; CHAR(10) &amp; C1315</f>
        <v>#REF!</v>
      </c>
      <c r="G1311" s="162" t="str">
        <f t="shared" si="20"/>
        <v xml:space="preserve">
188
AU29-000003-13-P-KIT TOP,RACK CS2007</v>
      </c>
    </row>
    <row r="1312" spans="1:7" ht="25.15" customHeight="1">
      <c r="A1312" s="39" t="s">
        <v>1916</v>
      </c>
      <c r="C1312" s="93" t="s">
        <v>2835</v>
      </c>
      <c r="D1312" s="161" t="e">
        <f>C1312 &amp; CHAR(10) &amp; C1314 &amp; CHAR(10) &amp;#REF! &amp; CHAR(10) &amp; C1316</f>
        <v>#REF!</v>
      </c>
      <c r="F1312" s="93" t="str">
        <f>C1312</f>
        <v>2026-05</v>
      </c>
      <c r="G1312" s="162" t="str">
        <f t="shared" si="20"/>
        <v xml:space="preserve">2026-05
</v>
      </c>
    </row>
    <row r="1313" spans="1:7" ht="130.9" customHeight="1">
      <c r="A1313" s="39" t="s">
        <v>1916</v>
      </c>
      <c r="C1313" s="94">
        <v>188</v>
      </c>
      <c r="D1313" s="161" t="e">
        <f>C1313 &amp; CHAR(10) &amp; C1315 &amp; CHAR(10) &amp;#REF! &amp; CHAR(10) &amp; C1317</f>
        <v>#REF!</v>
      </c>
      <c r="F1313" s="94">
        <f>C1313</f>
        <v>188</v>
      </c>
      <c r="G1313" s="162" t="str">
        <f t="shared" si="20"/>
        <v>188
AU29-000003-13-P-KIT TOP,RACK CS2007
2026-05
JJFK25008893-2/10</v>
      </c>
    </row>
    <row r="1314" spans="1:7">
      <c r="A1314" s="39" t="s">
        <v>1916</v>
      </c>
      <c r="C1314" s="96"/>
      <c r="D1314" s="161" t="e">
        <f>C1314 &amp; CHAR(10) &amp; C1316 &amp; CHAR(10) &amp;#REF! &amp; CHAR(10) &amp; C1318</f>
        <v>#REF!</v>
      </c>
      <c r="F1314" s="96"/>
      <c r="G1314" s="162" t="str">
        <f t="shared" si="20"/>
        <v xml:space="preserve">
188
2026-05</v>
      </c>
    </row>
    <row r="1315" spans="1:7" ht="17.25">
      <c r="A1315" s="39" t="s">
        <v>1916</v>
      </c>
      <c r="C1315" s="97" t="s">
        <v>1104</v>
      </c>
      <c r="D1315" s="161" t="e">
        <f>C1315 &amp; CHAR(10) &amp; C1317 &amp; CHAR(10) &amp;#REF! &amp; CHAR(10) &amp; C1319</f>
        <v>#REF!</v>
      </c>
      <c r="F1315" s="97" t="str">
        <f>C1315</f>
        <v>AU29-000003-13-P-KIT TOP,RACK CS2007</v>
      </c>
      <c r="G1315" s="162" t="str">
        <f t="shared" si="20"/>
        <v>AU29-000003-13-P-KIT TOP,RACK CS2007
JJFK25008893-2/10
189</v>
      </c>
    </row>
    <row r="1316" spans="1:7">
      <c r="A1316" s="39" t="s">
        <v>1916</v>
      </c>
      <c r="C1316" s="96"/>
      <c r="D1316" s="161" t="e">
        <f>C1316 &amp; CHAR(10) &amp; C1318 &amp; CHAR(10) &amp;#REF! &amp; CHAR(10) &amp; C1320</f>
        <v>#REF!</v>
      </c>
      <c r="F1316" s="96"/>
      <c r="G1316" s="162" t="str">
        <f t="shared" si="20"/>
        <v xml:space="preserve">
2026-05
AU29-000003-13-P-KIT TOP,RACK CS2007
</v>
      </c>
    </row>
    <row r="1317" spans="1:7" ht="55.5">
      <c r="A1317" s="39" t="s">
        <v>1916</v>
      </c>
      <c r="C1317" s="98" t="s">
        <v>2509</v>
      </c>
      <c r="D1317" s="161" t="e">
        <f>C1317 &amp; CHAR(10) &amp; C1319 &amp; CHAR(10) &amp;#REF! &amp; CHAR(10) &amp; C1321</f>
        <v>#REF!</v>
      </c>
      <c r="F1317" s="98" t="str">
        <f>C1317</f>
        <v>JJFK25008893-2/10</v>
      </c>
      <c r="G1317" s="162" t="str">
        <f t="shared" si="20"/>
        <v>JJFK25008893-2/10
189
AU29-000003-13-P-KIT TOP,RACK CS2007</v>
      </c>
    </row>
    <row r="1318" spans="1:7" ht="24.6" customHeight="1">
      <c r="A1318" s="39" t="s">
        <v>1921</v>
      </c>
      <c r="C1318" s="93" t="s">
        <v>2835</v>
      </c>
      <c r="D1318" s="161" t="e">
        <f>C1318 &amp; CHAR(10) &amp; C1320 &amp; CHAR(10) &amp;#REF! &amp; CHAR(10) &amp; C1322</f>
        <v>#REF!</v>
      </c>
      <c r="F1318" s="93" t="str">
        <f>C1318</f>
        <v>2026-05</v>
      </c>
      <c r="G1318" s="162" t="str">
        <f t="shared" si="20"/>
        <v xml:space="preserve">2026-05
JJFK25008893-2/10
</v>
      </c>
    </row>
    <row r="1319" spans="1:7" ht="130.9" customHeight="1">
      <c r="A1319" s="39" t="s">
        <v>1920</v>
      </c>
      <c r="C1319" s="94">
        <v>189</v>
      </c>
      <c r="D1319" s="161" t="e">
        <f>C1319 &amp; CHAR(10) &amp; C1321 &amp; CHAR(10) &amp;#REF! &amp; CHAR(10) &amp; C1323</f>
        <v>#REF!</v>
      </c>
      <c r="E1319" s="95"/>
      <c r="F1319" s="94">
        <f>C1319</f>
        <v>189</v>
      </c>
      <c r="G1319" s="162" t="str">
        <f t="shared" si="20"/>
        <v>189
AU29-000003-13-P-KIT TOP,RACK CS2007
2026-05
JJFK25008893-3/10</v>
      </c>
    </row>
    <row r="1320" spans="1:7">
      <c r="A1320" s="39" t="s">
        <v>1920</v>
      </c>
      <c r="C1320" s="96"/>
      <c r="D1320" s="161" t="e">
        <f>C1320 &amp; CHAR(10) &amp; C1322 &amp; CHAR(10) &amp;#REF! &amp; CHAR(10) &amp; C1324</f>
        <v>#REF!</v>
      </c>
      <c r="F1320" s="96"/>
      <c r="G1320" s="162" t="str">
        <f t="shared" si="20"/>
        <v xml:space="preserve">
189
</v>
      </c>
    </row>
    <row r="1321" spans="1:7" ht="17.25">
      <c r="A1321" s="39" t="s">
        <v>1920</v>
      </c>
      <c r="C1321" s="97" t="s">
        <v>1104</v>
      </c>
      <c r="D1321" s="161" t="e">
        <f>C1321 &amp; CHAR(10) &amp; C1323 &amp; CHAR(10) &amp;#REF! &amp; CHAR(10) &amp; C1325</f>
        <v>#REF!</v>
      </c>
      <c r="F1321" s="97" t="str">
        <f>C1321</f>
        <v>AU29-000003-13-P-KIT TOP,RACK CS2007</v>
      </c>
      <c r="G1321" s="162" t="str">
        <f t="shared" si="20"/>
        <v xml:space="preserve">AU29-000003-13-P-KIT TOP,RACK CS2007
JJFK25008893-3/10
</v>
      </c>
    </row>
    <row r="1322" spans="1:7">
      <c r="A1322" s="39" t="s">
        <v>1920</v>
      </c>
      <c r="C1322" s="96"/>
      <c r="D1322" s="161" t="e">
        <f>C1322 &amp; CHAR(10) &amp; C1324 &amp; CHAR(10) &amp;#REF! &amp; CHAR(10) &amp; C1326</f>
        <v>#REF!</v>
      </c>
      <c r="F1322" s="96"/>
      <c r="G1322" s="162" t="str">
        <f t="shared" si="20"/>
        <v xml:space="preserve">
AU29-000003-13-P-KIT TOP,RACK CS2007
2026-05</v>
      </c>
    </row>
    <row r="1323" spans="1:7" ht="55.5">
      <c r="A1323" s="39" t="s">
        <v>1920</v>
      </c>
      <c r="C1323" s="98" t="s">
        <v>2510</v>
      </c>
      <c r="D1323" s="161" t="e">
        <f>C1323 &amp; CHAR(10) &amp; C1325 &amp; CHAR(10) &amp;#REF! &amp; CHAR(10) &amp; C1327</f>
        <v>#REF!</v>
      </c>
      <c r="F1323" s="98" t="str">
        <f>C1323</f>
        <v>JJFK25008893-3/10</v>
      </c>
      <c r="G1323" s="162" t="str">
        <f t="shared" si="20"/>
        <v>JJFK25008893-3/10
190</v>
      </c>
    </row>
    <row r="1324" spans="1:7" ht="24" customHeight="1">
      <c r="A1324" s="39" t="s">
        <v>1920</v>
      </c>
      <c r="D1324" s="161" t="e">
        <f>C1324 &amp; CHAR(10) &amp; C1326 &amp; CHAR(10) &amp;#REF! &amp; CHAR(10) &amp; C1328</f>
        <v>#REF!</v>
      </c>
      <c r="G1324" s="162" t="str">
        <f t="shared" si="20"/>
        <v xml:space="preserve">
2026-05
JJFK25008893-3/10
</v>
      </c>
    </row>
    <row r="1325" spans="1:7">
      <c r="A1325" s="39" t="s">
        <v>1920</v>
      </c>
      <c r="D1325" s="161" t="e">
        <f>C1325 &amp; CHAR(10) &amp; C1327 &amp; CHAR(10) &amp;#REF! &amp; CHAR(10) &amp; C1329</f>
        <v>#REF!</v>
      </c>
      <c r="G1325" s="162" t="str">
        <f t="shared" si="20"/>
        <v xml:space="preserve">
190
AU29-000003-13-P-KIT TOP,RACK CS2007</v>
      </c>
    </row>
    <row r="1326" spans="1:7" ht="25.15" customHeight="1">
      <c r="A1326" s="39" t="s">
        <v>1920</v>
      </c>
      <c r="C1326" s="93" t="s">
        <v>2835</v>
      </c>
      <c r="D1326" s="161" t="e">
        <f>C1326 &amp; CHAR(10) &amp; C1328 &amp; CHAR(10) &amp;#REF! &amp; CHAR(10) &amp; C1330</f>
        <v>#REF!</v>
      </c>
      <c r="F1326" s="93" t="str">
        <f>C1326</f>
        <v>2026-05</v>
      </c>
      <c r="G1326" s="162" t="str">
        <f t="shared" si="20"/>
        <v xml:space="preserve">2026-05
</v>
      </c>
    </row>
    <row r="1327" spans="1:7" ht="130.9" customHeight="1">
      <c r="A1327" s="39" t="s">
        <v>1920</v>
      </c>
      <c r="C1327" s="94">
        <v>190</v>
      </c>
      <c r="D1327" s="161" t="e">
        <f>C1327 &amp; CHAR(10) &amp; C1329 &amp; CHAR(10) &amp;#REF! &amp; CHAR(10) &amp; C1331</f>
        <v>#REF!</v>
      </c>
      <c r="F1327" s="94">
        <f>C1327</f>
        <v>190</v>
      </c>
      <c r="G1327" s="162" t="str">
        <f t="shared" si="20"/>
        <v>190
AU29-000003-13-P-KIT TOP,RACK CS2007
2026-05
JJFK25008893-4/10</v>
      </c>
    </row>
    <row r="1328" spans="1:7">
      <c r="A1328" s="39" t="s">
        <v>1920</v>
      </c>
      <c r="C1328" s="96"/>
      <c r="D1328" s="161" t="e">
        <f>C1328 &amp; CHAR(10) &amp; C1330 &amp; CHAR(10) &amp;#REF! &amp; CHAR(10) &amp; C1332</f>
        <v>#REF!</v>
      </c>
      <c r="F1328" s="96"/>
      <c r="G1328" s="162" t="str">
        <f t="shared" si="20"/>
        <v xml:space="preserve">
190
2026-05</v>
      </c>
    </row>
    <row r="1329" spans="1:7" ht="17.25">
      <c r="A1329" s="39" t="s">
        <v>1920</v>
      </c>
      <c r="C1329" s="97" t="s">
        <v>1104</v>
      </c>
      <c r="D1329" s="161" t="e">
        <f>C1329 &amp; CHAR(10) &amp; C1331 &amp; CHAR(10) &amp;#REF! &amp; CHAR(10) &amp; C1333</f>
        <v>#REF!</v>
      </c>
      <c r="F1329" s="97" t="str">
        <f>C1329</f>
        <v>AU29-000003-13-P-KIT TOP,RACK CS2007</v>
      </c>
      <c r="G1329" s="162" t="str">
        <f t="shared" si="20"/>
        <v>AU29-000003-13-P-KIT TOP,RACK CS2007
JJFK25008893-4/10
191</v>
      </c>
    </row>
    <row r="1330" spans="1:7">
      <c r="A1330" s="39" t="s">
        <v>1920</v>
      </c>
      <c r="C1330" s="96"/>
      <c r="D1330" s="161" t="e">
        <f>C1330 &amp; CHAR(10) &amp; C1332 &amp; CHAR(10) &amp;#REF! &amp; CHAR(10) &amp; C1334</f>
        <v>#REF!</v>
      </c>
      <c r="F1330" s="96"/>
      <c r="G1330" s="162" t="str">
        <f t="shared" si="20"/>
        <v xml:space="preserve">
2026-05
AU29-000003-13-P-KIT TOP,RACK CS2007
</v>
      </c>
    </row>
    <row r="1331" spans="1:7" ht="55.5">
      <c r="A1331" s="39" t="s">
        <v>1920</v>
      </c>
      <c r="C1331" s="98" t="s">
        <v>2511</v>
      </c>
      <c r="D1331" s="161" t="e">
        <f>C1331 &amp; CHAR(10) &amp; C1333 &amp; CHAR(10) &amp;#REF! &amp; CHAR(10) &amp; C1335</f>
        <v>#REF!</v>
      </c>
      <c r="F1331" s="98" t="str">
        <f>C1331</f>
        <v>JJFK25008893-4/10</v>
      </c>
      <c r="G1331" s="162" t="str">
        <f t="shared" si="20"/>
        <v>JJFK25008893-4/10
191
AU29-000003-13-P-KIT TOP,RACK CS2007</v>
      </c>
    </row>
    <row r="1332" spans="1:7" ht="24.6" customHeight="1">
      <c r="A1332" s="39" t="s">
        <v>1924</v>
      </c>
      <c r="C1332" s="93" t="s">
        <v>2835</v>
      </c>
      <c r="D1332" s="161" t="e">
        <f>C1332 &amp; CHAR(10) &amp; C1334 &amp; CHAR(10) &amp;#REF! &amp; CHAR(10) &amp; C1336</f>
        <v>#REF!</v>
      </c>
      <c r="F1332" s="93" t="str">
        <f>C1332</f>
        <v>2026-05</v>
      </c>
      <c r="G1332" s="162" t="str">
        <f t="shared" si="20"/>
        <v xml:space="preserve">2026-05
JJFK25008893-4/10
</v>
      </c>
    </row>
    <row r="1333" spans="1:7" ht="130.9" customHeight="1">
      <c r="A1333" s="39" t="s">
        <v>1923</v>
      </c>
      <c r="C1333" s="94">
        <v>191</v>
      </c>
      <c r="D1333" s="161" t="e">
        <f>C1333 &amp; CHAR(10) &amp; C1335 &amp; CHAR(10) &amp;#REF! &amp; CHAR(10) &amp; C1337</f>
        <v>#REF!</v>
      </c>
      <c r="E1333" s="95"/>
      <c r="F1333" s="94">
        <f>C1333</f>
        <v>191</v>
      </c>
      <c r="G1333" s="162" t="str">
        <f t="shared" si="20"/>
        <v>191
AU29-000003-13-P-KIT TOP,RACK CS2007
2026-05
JJFK25008893-5/10</v>
      </c>
    </row>
    <row r="1334" spans="1:7">
      <c r="A1334" s="39" t="s">
        <v>1923</v>
      </c>
      <c r="C1334" s="96"/>
      <c r="D1334" s="161" t="e">
        <f>C1334 &amp; CHAR(10) &amp; C1336 &amp; CHAR(10) &amp;#REF! &amp; CHAR(10) &amp; C1338</f>
        <v>#REF!</v>
      </c>
      <c r="F1334" s="96"/>
      <c r="G1334" s="162" t="str">
        <f t="shared" si="20"/>
        <v xml:space="preserve">
191
</v>
      </c>
    </row>
    <row r="1335" spans="1:7" ht="17.25">
      <c r="A1335" s="39" t="s">
        <v>1923</v>
      </c>
      <c r="C1335" s="97" t="s">
        <v>1104</v>
      </c>
      <c r="D1335" s="161" t="e">
        <f>C1335 &amp; CHAR(10) &amp; C1337 &amp; CHAR(10) &amp;#REF! &amp; CHAR(10) &amp; C1339</f>
        <v>#REF!</v>
      </c>
      <c r="F1335" s="97" t="str">
        <f>C1335</f>
        <v>AU29-000003-13-P-KIT TOP,RACK CS2007</v>
      </c>
      <c r="G1335" s="162" t="str">
        <f t="shared" si="20"/>
        <v xml:space="preserve">AU29-000003-13-P-KIT TOP,RACK CS2007
JJFK25008893-5/10
</v>
      </c>
    </row>
    <row r="1336" spans="1:7">
      <c r="A1336" s="39" t="s">
        <v>1923</v>
      </c>
      <c r="C1336" s="96"/>
      <c r="D1336" s="161" t="e">
        <f>C1336 &amp; CHAR(10) &amp; C1338 &amp; CHAR(10) &amp;#REF! &amp; CHAR(10) &amp; C1340</f>
        <v>#REF!</v>
      </c>
      <c r="F1336" s="96"/>
      <c r="G1336" s="162" t="str">
        <f t="shared" si="20"/>
        <v xml:space="preserve">
AU29-000003-13-P-KIT TOP,RACK CS2007
2026-05</v>
      </c>
    </row>
    <row r="1337" spans="1:7" ht="55.5">
      <c r="A1337" s="39" t="s">
        <v>1923</v>
      </c>
      <c r="C1337" s="98" t="s">
        <v>2512</v>
      </c>
      <c r="D1337" s="161" t="e">
        <f>C1337 &amp; CHAR(10) &amp; C1339 &amp; CHAR(10) &amp;#REF! &amp; CHAR(10) &amp; C1341</f>
        <v>#REF!</v>
      </c>
      <c r="F1337" s="98" t="str">
        <f>C1337</f>
        <v>JJFK25008893-5/10</v>
      </c>
      <c r="G1337" s="162" t="str">
        <f t="shared" si="20"/>
        <v>JJFK25008893-5/10
192</v>
      </c>
    </row>
    <row r="1338" spans="1:7" ht="24" customHeight="1">
      <c r="A1338" s="39" t="s">
        <v>1923</v>
      </c>
      <c r="D1338" s="161" t="e">
        <f>C1338 &amp; CHAR(10) &amp; C1340 &amp; CHAR(10) &amp;#REF! &amp; CHAR(10) &amp; C1342</f>
        <v>#REF!</v>
      </c>
      <c r="G1338" s="162" t="str">
        <f t="shared" si="20"/>
        <v xml:space="preserve">
2026-05
JJFK25008893-5/10
</v>
      </c>
    </row>
    <row r="1339" spans="1:7">
      <c r="A1339" s="39" t="s">
        <v>1923</v>
      </c>
      <c r="D1339" s="161" t="e">
        <f>C1339 &amp; CHAR(10) &amp; C1341 &amp; CHAR(10) &amp;#REF! &amp; CHAR(10) &amp; C1343</f>
        <v>#REF!</v>
      </c>
      <c r="G1339" s="162" t="str">
        <f t="shared" si="20"/>
        <v xml:space="preserve">
192
AU29-000003-13-P-KIT TOP,RACK CS2007</v>
      </c>
    </row>
    <row r="1340" spans="1:7" ht="25.15" customHeight="1">
      <c r="A1340" s="39" t="s">
        <v>1923</v>
      </c>
      <c r="C1340" s="93" t="s">
        <v>2835</v>
      </c>
      <c r="D1340" s="161" t="e">
        <f>C1340 &amp; CHAR(10) &amp; C1342 &amp; CHAR(10) &amp;#REF! &amp; CHAR(10) &amp; C1344</f>
        <v>#REF!</v>
      </c>
      <c r="F1340" s="93" t="str">
        <f>C1340</f>
        <v>2026-05</v>
      </c>
      <c r="G1340" s="162" t="str">
        <f t="shared" si="20"/>
        <v xml:space="preserve">2026-05
</v>
      </c>
    </row>
    <row r="1341" spans="1:7" ht="130.9" customHeight="1">
      <c r="A1341" s="39" t="s">
        <v>1923</v>
      </c>
      <c r="C1341" s="94">
        <v>192</v>
      </c>
      <c r="D1341" s="161" t="e">
        <f>C1341 &amp; CHAR(10) &amp; C1343 &amp; CHAR(10) &amp;#REF! &amp; CHAR(10) &amp; C1345</f>
        <v>#REF!</v>
      </c>
      <c r="F1341" s="94">
        <f>C1341</f>
        <v>192</v>
      </c>
      <c r="G1341" s="162" t="str">
        <f t="shared" si="20"/>
        <v>192
AU29-000003-13-P-KIT TOP,RACK CS2007
2026-05
JJFK25008893-6/10</v>
      </c>
    </row>
    <row r="1342" spans="1:7">
      <c r="A1342" s="39" t="s">
        <v>1923</v>
      </c>
      <c r="C1342" s="96"/>
      <c r="D1342" s="161" t="e">
        <f>C1342 &amp; CHAR(10) &amp; C1344 &amp; CHAR(10) &amp;#REF! &amp; CHAR(10) &amp; C1346</f>
        <v>#REF!</v>
      </c>
      <c r="F1342" s="96"/>
      <c r="G1342" s="162" t="str">
        <f t="shared" si="20"/>
        <v xml:space="preserve">
192
2026-05</v>
      </c>
    </row>
    <row r="1343" spans="1:7" ht="17.25">
      <c r="A1343" s="39" t="s">
        <v>1923</v>
      </c>
      <c r="C1343" s="97" t="s">
        <v>1104</v>
      </c>
      <c r="D1343" s="161" t="e">
        <f>C1343 &amp; CHAR(10) &amp; C1345 &amp; CHAR(10) &amp;#REF! &amp; CHAR(10) &amp; C1347</f>
        <v>#REF!</v>
      </c>
      <c r="F1343" s="97" t="str">
        <f>C1343</f>
        <v>AU29-000003-13-P-KIT TOP,RACK CS2007</v>
      </c>
      <c r="G1343" s="162" t="str">
        <f t="shared" si="20"/>
        <v>AU29-000003-13-P-KIT TOP,RACK CS2007
JJFK25008893-6/10
193</v>
      </c>
    </row>
    <row r="1344" spans="1:7">
      <c r="A1344" s="39" t="s">
        <v>1923</v>
      </c>
      <c r="C1344" s="96"/>
      <c r="D1344" s="161" t="e">
        <f>C1344 &amp; CHAR(10) &amp; C1346 &amp; CHAR(10) &amp;#REF! &amp; CHAR(10) &amp; C1348</f>
        <v>#REF!</v>
      </c>
      <c r="F1344" s="96"/>
      <c r="G1344" s="162" t="str">
        <f t="shared" si="20"/>
        <v xml:space="preserve">
2026-05
AU29-000003-13-P-KIT TOP,RACK CS2007
</v>
      </c>
    </row>
    <row r="1345" spans="1:7" ht="55.5">
      <c r="A1345" s="39" t="s">
        <v>1923</v>
      </c>
      <c r="C1345" s="98" t="s">
        <v>2513</v>
      </c>
      <c r="D1345" s="161" t="e">
        <f>C1345 &amp; CHAR(10) &amp; C1347 &amp; CHAR(10) &amp;#REF! &amp; CHAR(10) &amp; C1349</f>
        <v>#REF!</v>
      </c>
      <c r="F1345" s="98" t="str">
        <f>C1345</f>
        <v>JJFK25008893-6/10</v>
      </c>
      <c r="G1345" s="162" t="str">
        <f t="shared" si="20"/>
        <v>JJFK25008893-6/10
193
AU29-000003-13-P-KIT TOP,RACK CS2007</v>
      </c>
    </row>
    <row r="1346" spans="1:7" ht="24.6" customHeight="1">
      <c r="A1346" s="39" t="s">
        <v>1933</v>
      </c>
      <c r="C1346" s="93" t="s">
        <v>2835</v>
      </c>
      <c r="D1346" s="161" t="e">
        <f>C1346 &amp; CHAR(10) &amp; C1348 &amp; CHAR(10) &amp;#REF! &amp; CHAR(10) &amp; C1350</f>
        <v>#REF!</v>
      </c>
      <c r="F1346" s="93" t="str">
        <f>C1346</f>
        <v>2026-05</v>
      </c>
      <c r="G1346" s="162" t="str">
        <f t="shared" si="20"/>
        <v xml:space="preserve">2026-05
JJFK25008893-6/10
</v>
      </c>
    </row>
    <row r="1347" spans="1:7" ht="130.9" customHeight="1">
      <c r="A1347" s="39" t="s">
        <v>1932</v>
      </c>
      <c r="C1347" s="94">
        <v>193</v>
      </c>
      <c r="D1347" s="161" t="e">
        <f>C1347 &amp; CHAR(10) &amp; C1349 &amp; CHAR(10) &amp;#REF! &amp; CHAR(10) &amp; C1351</f>
        <v>#REF!</v>
      </c>
      <c r="E1347" s="95"/>
      <c r="F1347" s="94">
        <f>C1347</f>
        <v>193</v>
      </c>
      <c r="G1347" s="162" t="str">
        <f t="shared" ref="G1347:G1410" si="21">F1347 &amp; CHAR(10) &amp; F1349 &amp; CHAR(10) &amp; F1346 &amp; CHAR(10) &amp; F1351</f>
        <v>193
AU29-000003-13-P-KIT TOP,RACK CS2007
2026-05
JJFK25008893-7/10</v>
      </c>
    </row>
    <row r="1348" spans="1:7">
      <c r="A1348" s="39" t="s">
        <v>1932</v>
      </c>
      <c r="C1348" s="96"/>
      <c r="D1348" s="161" t="e">
        <f>C1348 &amp; CHAR(10) &amp; C1350 &amp; CHAR(10) &amp;#REF! &amp; CHAR(10) &amp; C1352</f>
        <v>#REF!</v>
      </c>
      <c r="F1348" s="96"/>
      <c r="G1348" s="162" t="str">
        <f t="shared" si="21"/>
        <v xml:space="preserve">
193
</v>
      </c>
    </row>
    <row r="1349" spans="1:7" ht="17.25">
      <c r="A1349" s="39" t="s">
        <v>1932</v>
      </c>
      <c r="C1349" s="97" t="s">
        <v>1104</v>
      </c>
      <c r="D1349" s="161" t="e">
        <f>C1349 &amp; CHAR(10) &amp; C1351 &amp; CHAR(10) &amp;#REF! &amp; CHAR(10) &amp; C1353</f>
        <v>#REF!</v>
      </c>
      <c r="F1349" s="97" t="str">
        <f>C1349</f>
        <v>AU29-000003-13-P-KIT TOP,RACK CS2007</v>
      </c>
      <c r="G1349" s="162" t="str">
        <f t="shared" si="21"/>
        <v xml:space="preserve">AU29-000003-13-P-KIT TOP,RACK CS2007
JJFK25008893-7/10
</v>
      </c>
    </row>
    <row r="1350" spans="1:7">
      <c r="A1350" s="39" t="s">
        <v>1932</v>
      </c>
      <c r="C1350" s="96"/>
      <c r="D1350" s="161" t="e">
        <f>C1350 &amp; CHAR(10) &amp; C1352 &amp; CHAR(10) &amp;#REF! &amp; CHAR(10) &amp; C1354</f>
        <v>#REF!</v>
      </c>
      <c r="F1350" s="96"/>
      <c r="G1350" s="162" t="str">
        <f t="shared" si="21"/>
        <v xml:space="preserve">
AU29-000003-13-P-KIT TOP,RACK CS2007
2026-05</v>
      </c>
    </row>
    <row r="1351" spans="1:7" ht="55.5">
      <c r="A1351" s="39" t="s">
        <v>1932</v>
      </c>
      <c r="C1351" s="98" t="s">
        <v>2514</v>
      </c>
      <c r="D1351" s="161" t="e">
        <f>C1351 &amp; CHAR(10) &amp; C1353 &amp; CHAR(10) &amp;#REF! &amp; CHAR(10) &amp; C1355</f>
        <v>#REF!</v>
      </c>
      <c r="F1351" s="98" t="str">
        <f>C1351</f>
        <v>JJFK25008893-7/10</v>
      </c>
      <c r="G1351" s="162" t="str">
        <f t="shared" si="21"/>
        <v>JJFK25008893-7/10
194</v>
      </c>
    </row>
    <row r="1352" spans="1:7" ht="24" customHeight="1">
      <c r="A1352" s="39" t="s">
        <v>1932</v>
      </c>
      <c r="D1352" s="161" t="e">
        <f>C1352 &amp; CHAR(10) &amp; C1354 &amp; CHAR(10) &amp;#REF! &amp; CHAR(10) &amp; C1356</f>
        <v>#REF!</v>
      </c>
      <c r="G1352" s="162" t="str">
        <f t="shared" si="21"/>
        <v xml:space="preserve">
2026-05
JJFK25008893-7/10
</v>
      </c>
    </row>
    <row r="1353" spans="1:7">
      <c r="A1353" s="39" t="s">
        <v>1932</v>
      </c>
      <c r="D1353" s="161" t="e">
        <f>C1353 &amp; CHAR(10) &amp; C1355 &amp; CHAR(10) &amp;#REF! &amp; CHAR(10) &amp; C1357</f>
        <v>#REF!</v>
      </c>
      <c r="G1353" s="162" t="str">
        <f t="shared" si="21"/>
        <v xml:space="preserve">
194
AU29-000003-13-P-KIT TOP,RACK CS2007</v>
      </c>
    </row>
    <row r="1354" spans="1:7" ht="25.15" customHeight="1">
      <c r="A1354" s="39" t="s">
        <v>1932</v>
      </c>
      <c r="C1354" s="93" t="s">
        <v>2835</v>
      </c>
      <c r="D1354" s="161" t="e">
        <f>C1354 &amp; CHAR(10) &amp; C1356 &amp; CHAR(10) &amp;#REF! &amp; CHAR(10) &amp; C1358</f>
        <v>#REF!</v>
      </c>
      <c r="F1354" s="93" t="str">
        <f>C1354</f>
        <v>2026-05</v>
      </c>
      <c r="G1354" s="162" t="str">
        <f t="shared" si="21"/>
        <v xml:space="preserve">2026-05
</v>
      </c>
    </row>
    <row r="1355" spans="1:7" ht="130.9" customHeight="1">
      <c r="A1355" s="39" t="s">
        <v>1932</v>
      </c>
      <c r="C1355" s="94">
        <v>194</v>
      </c>
      <c r="D1355" s="161" t="e">
        <f>C1355 &amp; CHAR(10) &amp; C1357 &amp; CHAR(10) &amp;#REF! &amp; CHAR(10) &amp; C1359</f>
        <v>#REF!</v>
      </c>
      <c r="F1355" s="94">
        <f>C1355</f>
        <v>194</v>
      </c>
      <c r="G1355" s="162" t="str">
        <f t="shared" si="21"/>
        <v>194
AU29-000003-13-P-KIT TOP,RACK CS2007
2026-05
JJFK25008893-8/10</v>
      </c>
    </row>
    <row r="1356" spans="1:7">
      <c r="A1356" s="39" t="s">
        <v>1932</v>
      </c>
      <c r="C1356" s="96"/>
      <c r="D1356" s="161" t="e">
        <f>C1356 &amp; CHAR(10) &amp; C1358 &amp; CHAR(10) &amp;#REF! &amp; CHAR(10) &amp; C1360</f>
        <v>#REF!</v>
      </c>
      <c r="F1356" s="96"/>
      <c r="G1356" s="162" t="str">
        <f t="shared" si="21"/>
        <v xml:space="preserve">
194
2026-05</v>
      </c>
    </row>
    <row r="1357" spans="1:7" ht="17.25">
      <c r="A1357" s="39" t="s">
        <v>1932</v>
      </c>
      <c r="C1357" s="97" t="s">
        <v>1104</v>
      </c>
      <c r="D1357" s="161" t="e">
        <f>C1357 &amp; CHAR(10) &amp; C1359 &amp; CHAR(10) &amp;#REF! &amp; CHAR(10) &amp; C1361</f>
        <v>#REF!</v>
      </c>
      <c r="F1357" s="97" t="str">
        <f>C1357</f>
        <v>AU29-000003-13-P-KIT TOP,RACK CS2007</v>
      </c>
      <c r="G1357" s="162" t="str">
        <f t="shared" si="21"/>
        <v>AU29-000003-13-P-KIT TOP,RACK CS2007
JJFK25008893-8/10
195</v>
      </c>
    </row>
    <row r="1358" spans="1:7">
      <c r="A1358" s="39" t="s">
        <v>1932</v>
      </c>
      <c r="C1358" s="96"/>
      <c r="D1358" s="161" t="e">
        <f>C1358 &amp; CHAR(10) &amp; C1360 &amp; CHAR(10) &amp;#REF! &amp; CHAR(10) &amp; C1362</f>
        <v>#REF!</v>
      </c>
      <c r="F1358" s="96"/>
      <c r="G1358" s="162" t="str">
        <f t="shared" si="21"/>
        <v xml:space="preserve">
2026-05
AU29-000003-13-P-KIT TOP,RACK CS2007
</v>
      </c>
    </row>
    <row r="1359" spans="1:7" ht="55.5">
      <c r="A1359" s="39" t="s">
        <v>1932</v>
      </c>
      <c r="C1359" s="98" t="s">
        <v>2515</v>
      </c>
      <c r="D1359" s="161" t="e">
        <f>C1359 &amp; CHAR(10) &amp; C1361 &amp; CHAR(10) &amp;#REF! &amp; CHAR(10) &amp; C1363</f>
        <v>#REF!</v>
      </c>
      <c r="F1359" s="98" t="str">
        <f>C1359</f>
        <v>JJFK25008893-8/10</v>
      </c>
      <c r="G1359" s="162" t="str">
        <f t="shared" si="21"/>
        <v>JJFK25008893-8/10
195
AU29-000003-13-P-KIT TOP,RACK CS2007</v>
      </c>
    </row>
    <row r="1360" spans="1:7" ht="24.6" customHeight="1">
      <c r="A1360" s="39" t="s">
        <v>1935</v>
      </c>
      <c r="C1360" s="93" t="s">
        <v>2835</v>
      </c>
      <c r="D1360" s="161" t="e">
        <f>C1360 &amp; CHAR(10) &amp; C1362 &amp; CHAR(10) &amp;#REF! &amp; CHAR(10) &amp; C1364</f>
        <v>#REF!</v>
      </c>
      <c r="F1360" s="93" t="str">
        <f>C1360</f>
        <v>2026-05</v>
      </c>
      <c r="G1360" s="162" t="str">
        <f t="shared" si="21"/>
        <v xml:space="preserve">2026-05
JJFK25008893-8/10
</v>
      </c>
    </row>
    <row r="1361" spans="1:7" ht="130.9" customHeight="1">
      <c r="A1361" s="39" t="s">
        <v>1934</v>
      </c>
      <c r="C1361" s="94">
        <v>195</v>
      </c>
      <c r="D1361" s="161" t="e">
        <f>C1361 &amp; CHAR(10) &amp; C1363 &amp; CHAR(10) &amp;#REF! &amp; CHAR(10) &amp; C1365</f>
        <v>#REF!</v>
      </c>
      <c r="E1361" s="95"/>
      <c r="F1361" s="94">
        <f>C1361</f>
        <v>195</v>
      </c>
      <c r="G1361" s="162" t="str">
        <f t="shared" si="21"/>
        <v>195
AU29-000003-13-P-KIT TOP,RACK CS2007
2026-05
JJFK25008893-9/10</v>
      </c>
    </row>
    <row r="1362" spans="1:7">
      <c r="A1362" s="39" t="s">
        <v>1934</v>
      </c>
      <c r="C1362" s="96"/>
      <c r="D1362" s="161" t="e">
        <f>C1362 &amp; CHAR(10) &amp; C1364 &amp; CHAR(10) &amp;#REF! &amp; CHAR(10) &amp; C1366</f>
        <v>#REF!</v>
      </c>
      <c r="F1362" s="96"/>
      <c r="G1362" s="162" t="str">
        <f t="shared" si="21"/>
        <v xml:space="preserve">
195
</v>
      </c>
    </row>
    <row r="1363" spans="1:7" ht="17.25">
      <c r="A1363" s="39" t="s">
        <v>1934</v>
      </c>
      <c r="C1363" s="97" t="s">
        <v>1076</v>
      </c>
      <c r="D1363" s="161" t="e">
        <f>C1363 &amp; CHAR(10) &amp; C1365 &amp; CHAR(10) &amp;#REF! &amp; CHAR(10) &amp; C1367</f>
        <v>#REF!</v>
      </c>
      <c r="F1363" s="97" t="str">
        <f>C1363</f>
        <v>AU29-000003-13-P-KIT TOP,RACK CS2007</v>
      </c>
      <c r="G1363" s="162" t="str">
        <f t="shared" si="21"/>
        <v xml:space="preserve">AU29-000003-13-P-KIT TOP,RACK CS2007
JJFK25008893-9/10
</v>
      </c>
    </row>
    <row r="1364" spans="1:7">
      <c r="A1364" s="39" t="s">
        <v>1934</v>
      </c>
      <c r="C1364" s="96"/>
      <c r="D1364" s="161" t="e">
        <f>C1364 &amp; CHAR(10) &amp; C1366 &amp; CHAR(10) &amp;#REF! &amp; CHAR(10) &amp; C1368</f>
        <v>#REF!</v>
      </c>
      <c r="F1364" s="96"/>
      <c r="G1364" s="162" t="str">
        <f t="shared" si="21"/>
        <v xml:space="preserve">
AU29-000003-13-P-KIT TOP,RACK CS2007
2026-05</v>
      </c>
    </row>
    <row r="1365" spans="1:7" ht="55.5">
      <c r="A1365" s="39" t="s">
        <v>1934</v>
      </c>
      <c r="C1365" s="98" t="s">
        <v>2516</v>
      </c>
      <c r="D1365" s="161" t="e">
        <f>C1365 &amp; CHAR(10) &amp; C1367 &amp; CHAR(10) &amp;#REF! &amp; CHAR(10) &amp; C1369</f>
        <v>#REF!</v>
      </c>
      <c r="F1365" s="98" t="str">
        <f>C1365</f>
        <v>JJFK25008893-9/10</v>
      </c>
      <c r="G1365" s="162" t="str">
        <f t="shared" si="21"/>
        <v>JJFK25008893-9/10
196</v>
      </c>
    </row>
    <row r="1366" spans="1:7" ht="24" customHeight="1">
      <c r="A1366" s="39" t="s">
        <v>1934</v>
      </c>
      <c r="D1366" s="161" t="e">
        <f>C1366 &amp; CHAR(10) &amp; C1368 &amp; CHAR(10) &amp;#REF! &amp; CHAR(10) &amp; C1370</f>
        <v>#REF!</v>
      </c>
      <c r="G1366" s="162" t="str">
        <f t="shared" si="21"/>
        <v xml:space="preserve">
2026-05
JJFK25008893-9/10
</v>
      </c>
    </row>
    <row r="1367" spans="1:7">
      <c r="A1367" s="39" t="s">
        <v>1934</v>
      </c>
      <c r="D1367" s="161" t="e">
        <f>C1367 &amp; CHAR(10) &amp; C1369 &amp; CHAR(10) &amp;#REF! &amp; CHAR(10) &amp; C1371</f>
        <v>#REF!</v>
      </c>
      <c r="G1367" s="162" t="str">
        <f t="shared" si="21"/>
        <v xml:space="preserve">
196
AU29-000003-13-P-KIT TOP,RACK CS2007</v>
      </c>
    </row>
    <row r="1368" spans="1:7" ht="25.15" customHeight="1">
      <c r="A1368" s="39" t="s">
        <v>1934</v>
      </c>
      <c r="C1368" s="93" t="s">
        <v>2835</v>
      </c>
      <c r="D1368" s="161" t="e">
        <f>C1368 &amp; CHAR(10) &amp; C1370 &amp; CHAR(10) &amp;#REF! &amp; CHAR(10) &amp; C1372</f>
        <v>#REF!</v>
      </c>
      <c r="F1368" s="93" t="str">
        <f>C1368</f>
        <v>2026-05</v>
      </c>
      <c r="G1368" s="162" t="str">
        <f t="shared" si="21"/>
        <v xml:space="preserve">2026-05
</v>
      </c>
    </row>
    <row r="1369" spans="1:7" ht="130.9" customHeight="1">
      <c r="A1369" s="39" t="s">
        <v>1934</v>
      </c>
      <c r="C1369" s="94">
        <v>196</v>
      </c>
      <c r="D1369" s="161" t="e">
        <f>C1369 &amp; CHAR(10) &amp; C1371 &amp; CHAR(10) &amp;#REF! &amp; CHAR(10) &amp; C1373</f>
        <v>#REF!</v>
      </c>
      <c r="F1369" s="94">
        <f>C1369</f>
        <v>196</v>
      </c>
      <c r="G1369" s="162" t="str">
        <f t="shared" si="21"/>
        <v>196
AU29-000003-13-P-KIT TOP,RACK CS2007
2026-05
JJFK25008893-10/10</v>
      </c>
    </row>
    <row r="1370" spans="1:7">
      <c r="A1370" s="39" t="s">
        <v>1934</v>
      </c>
      <c r="C1370" s="96"/>
      <c r="D1370" s="161" t="e">
        <f>C1370 &amp; CHAR(10) &amp; C1372 &amp; CHAR(10) &amp;#REF! &amp; CHAR(10) &amp; C1374</f>
        <v>#REF!</v>
      </c>
      <c r="F1370" s="96"/>
      <c r="G1370" s="162" t="str">
        <f t="shared" si="21"/>
        <v xml:space="preserve">
196
2026-05</v>
      </c>
    </row>
    <row r="1371" spans="1:7" ht="17.25">
      <c r="A1371" s="39" t="s">
        <v>1934</v>
      </c>
      <c r="C1371" s="97" t="s">
        <v>1076</v>
      </c>
      <c r="D1371" s="161" t="e">
        <f>C1371 &amp; CHAR(10) &amp; C1373 &amp; CHAR(10) &amp;#REF! &amp; CHAR(10) &amp; C1375</f>
        <v>#REF!</v>
      </c>
      <c r="F1371" s="97" t="str">
        <f>C1371</f>
        <v>AU29-000003-13-P-KIT TOP,RACK CS2007</v>
      </c>
      <c r="G1371" s="162" t="str">
        <f t="shared" si="21"/>
        <v>AU29-000003-13-P-KIT TOP,RACK CS2007
JJFK25008893-10/10
197</v>
      </c>
    </row>
    <row r="1372" spans="1:7">
      <c r="A1372" s="39" t="s">
        <v>1934</v>
      </c>
      <c r="C1372" s="96"/>
      <c r="D1372" s="161" t="e">
        <f>C1372 &amp; CHAR(10) &amp; C1374 &amp; CHAR(10) &amp;#REF! &amp; CHAR(10) &amp; C1376</f>
        <v>#REF!</v>
      </c>
      <c r="F1372" s="96"/>
      <c r="G1372" s="162" t="str">
        <f t="shared" si="21"/>
        <v xml:space="preserve">
2026-05
AU29-000003-13-P-KIT TOP,RACK CS2007
</v>
      </c>
    </row>
    <row r="1373" spans="1:7" ht="55.5">
      <c r="A1373" s="39" t="s">
        <v>1934</v>
      </c>
      <c r="C1373" s="98" t="s">
        <v>2517</v>
      </c>
      <c r="D1373" s="161" t="e">
        <f>C1373 &amp; CHAR(10) &amp; C1375 &amp; CHAR(10) &amp;#REF! &amp; CHAR(10) &amp; C1377</f>
        <v>#REF!</v>
      </c>
      <c r="F1373" s="98" t="str">
        <f>C1373</f>
        <v>JJFK25008893-10/10</v>
      </c>
      <c r="G1373" s="162" t="str">
        <f t="shared" si="21"/>
        <v>JJFK25008893-10/10
197
5U80-000224-11-P-KIT LLM1-SIDE STEP 4LP</v>
      </c>
    </row>
    <row r="1374" spans="1:7" ht="24.6" customHeight="1">
      <c r="A1374" s="39" t="s">
        <v>1939</v>
      </c>
      <c r="C1374" s="93" t="s">
        <v>2835</v>
      </c>
      <c r="D1374" s="161" t="e">
        <f>C1374 &amp; CHAR(10) &amp; C1376 &amp; CHAR(10) &amp;#REF! &amp; CHAR(10) &amp; C1378</f>
        <v>#REF!</v>
      </c>
      <c r="F1374" s="93" t="str">
        <f>C1374</f>
        <v>2026-05</v>
      </c>
      <c r="G1374" s="162" t="str">
        <f t="shared" si="21"/>
        <v xml:space="preserve">2026-05
JJFK25008893-10/10
</v>
      </c>
    </row>
    <row r="1375" spans="1:7" ht="130.9" customHeight="1">
      <c r="A1375" s="39" t="s">
        <v>1938</v>
      </c>
      <c r="C1375" s="94">
        <v>197</v>
      </c>
      <c r="D1375" s="161" t="e">
        <f>C1375 &amp; CHAR(10) &amp; C1377 &amp; CHAR(10) &amp;#REF! &amp; CHAR(10) &amp; C1379</f>
        <v>#REF!</v>
      </c>
      <c r="E1375" s="95"/>
      <c r="F1375" s="94">
        <f>C1375</f>
        <v>197</v>
      </c>
      <c r="G1375" s="162" t="str">
        <f t="shared" si="21"/>
        <v>197
5U80-000224-11-P-KIT LLM1-SIDE STEP 4LP
2026-05
JJFK25008891-1/2</v>
      </c>
    </row>
    <row r="1376" spans="1:7">
      <c r="A1376" s="39" t="s">
        <v>1938</v>
      </c>
      <c r="C1376" s="96"/>
      <c r="D1376" s="161" t="e">
        <f>C1376 &amp; CHAR(10) &amp; C1378 &amp; CHAR(10) &amp;#REF! &amp; CHAR(10) &amp; C1380</f>
        <v>#REF!</v>
      </c>
      <c r="F1376" s="96"/>
      <c r="G1376" s="162" t="str">
        <f t="shared" si="21"/>
        <v xml:space="preserve">
197
</v>
      </c>
    </row>
    <row r="1377" spans="1:7" ht="17.25">
      <c r="A1377" s="39" t="s">
        <v>1938</v>
      </c>
      <c r="C1377" s="97" t="s">
        <v>682</v>
      </c>
      <c r="D1377" s="161" t="e">
        <f>C1377 &amp; CHAR(10) &amp; C1379 &amp; CHAR(10) &amp;#REF! &amp; CHAR(10) &amp; C1381</f>
        <v>#REF!</v>
      </c>
      <c r="F1377" s="97" t="str">
        <f>C1377</f>
        <v>5U80-000224-11-P-KIT LLM1-SIDE STEP 4LP</v>
      </c>
      <c r="G1377" s="162" t="str">
        <f t="shared" si="21"/>
        <v xml:space="preserve">5U80-000224-11-P-KIT LLM1-SIDE STEP 4LP
JJFK25008891-1/2
</v>
      </c>
    </row>
    <row r="1378" spans="1:7">
      <c r="A1378" s="39" t="s">
        <v>1938</v>
      </c>
      <c r="C1378" s="96"/>
      <c r="D1378" s="161" t="e">
        <f>C1378 &amp; CHAR(10) &amp; C1380 &amp; CHAR(10) &amp;#REF! &amp; CHAR(10) &amp; C1382</f>
        <v>#REF!</v>
      </c>
      <c r="F1378" s="96"/>
      <c r="G1378" s="162" t="str">
        <f t="shared" si="21"/>
        <v xml:space="preserve">
5U80-000224-11-P-KIT LLM1-SIDE STEP 4LP
2026-05</v>
      </c>
    </row>
    <row r="1379" spans="1:7" ht="55.5">
      <c r="A1379" s="39" t="s">
        <v>1938</v>
      </c>
      <c r="C1379" s="98" t="s">
        <v>2518</v>
      </c>
      <c r="D1379" s="161" t="e">
        <f>C1379 &amp; CHAR(10) &amp; C1381 &amp; CHAR(10) &amp;#REF! &amp; CHAR(10) &amp; C1383</f>
        <v>#REF!</v>
      </c>
      <c r="F1379" s="98" t="str">
        <f>C1379</f>
        <v>JJFK25008891-1/2</v>
      </c>
      <c r="G1379" s="162" t="str">
        <f t="shared" si="21"/>
        <v>JJFK25008891-1/2
198</v>
      </c>
    </row>
    <row r="1380" spans="1:7" ht="24" customHeight="1">
      <c r="A1380" s="39" t="s">
        <v>1938</v>
      </c>
      <c r="D1380" s="161" t="e">
        <f>C1380 &amp; CHAR(10) &amp; C1382 &amp; CHAR(10) &amp;#REF! &amp; CHAR(10) &amp; C1384</f>
        <v>#REF!</v>
      </c>
      <c r="G1380" s="162" t="str">
        <f t="shared" si="21"/>
        <v xml:space="preserve">
2026-05
JJFK25008891-1/2
</v>
      </c>
    </row>
    <row r="1381" spans="1:7">
      <c r="A1381" s="39" t="s">
        <v>1938</v>
      </c>
      <c r="D1381" s="161" t="e">
        <f>C1381 &amp; CHAR(10) &amp; C1383 &amp; CHAR(10) &amp;#REF! &amp; CHAR(10) &amp; C1385</f>
        <v>#REF!</v>
      </c>
      <c r="G1381" s="162" t="str">
        <f t="shared" si="21"/>
        <v xml:space="preserve">
198
5U80-000224-11-P-KIT LLM1-SIDE STEP 4LP</v>
      </c>
    </row>
    <row r="1382" spans="1:7" ht="25.15" customHeight="1">
      <c r="A1382" s="39" t="s">
        <v>1938</v>
      </c>
      <c r="C1382" s="93" t="s">
        <v>2835</v>
      </c>
      <c r="D1382" s="161" t="e">
        <f>C1382 &amp; CHAR(10) &amp; C1384 &amp; CHAR(10) &amp;#REF! &amp; CHAR(10) &amp; C1386</f>
        <v>#REF!</v>
      </c>
      <c r="F1382" s="93" t="str">
        <f>C1382</f>
        <v>2026-05</v>
      </c>
      <c r="G1382" s="162" t="str">
        <f t="shared" si="21"/>
        <v xml:space="preserve">2026-05
</v>
      </c>
    </row>
    <row r="1383" spans="1:7" ht="130.9" customHeight="1">
      <c r="A1383" s="39" t="s">
        <v>1938</v>
      </c>
      <c r="C1383" s="94">
        <v>198</v>
      </c>
      <c r="D1383" s="161" t="e">
        <f>C1383 &amp; CHAR(10) &amp; C1385 &amp; CHAR(10) &amp;#REF! &amp; CHAR(10) &amp; C1387</f>
        <v>#REF!</v>
      </c>
      <c r="F1383" s="94">
        <f>C1383</f>
        <v>198</v>
      </c>
      <c r="G1383" s="162" t="str">
        <f t="shared" si="21"/>
        <v>198
5U80-000224-11-P-KIT LLM1-SIDE STEP 4LP
2026-05
JJFK25008891-2/2</v>
      </c>
    </row>
    <row r="1384" spans="1:7">
      <c r="A1384" s="39" t="s">
        <v>1938</v>
      </c>
      <c r="C1384" s="96"/>
      <c r="D1384" s="161" t="e">
        <f>C1384 &amp; CHAR(10) &amp; C1386 &amp; CHAR(10) &amp;#REF! &amp; CHAR(10) &amp; C1388</f>
        <v>#REF!</v>
      </c>
      <c r="F1384" s="96"/>
      <c r="G1384" s="162" t="str">
        <f t="shared" si="21"/>
        <v xml:space="preserve">
198
2026-05</v>
      </c>
    </row>
    <row r="1385" spans="1:7" ht="17.25">
      <c r="A1385" s="39" t="s">
        <v>1938</v>
      </c>
      <c r="C1385" s="97" t="s">
        <v>625</v>
      </c>
      <c r="D1385" s="161" t="e">
        <f>C1385 &amp; CHAR(10) &amp; C1387 &amp; CHAR(10) &amp;#REF! &amp; CHAR(10) &amp; C1389</f>
        <v>#REF!</v>
      </c>
      <c r="F1385" s="97" t="str">
        <f>C1385</f>
        <v>5U80-000224-11-P-KIT LLM1-SIDE STEP 4LP</v>
      </c>
      <c r="G1385" s="162" t="str">
        <f t="shared" si="21"/>
        <v>5U80-000224-11-P-KIT LLM1-SIDE STEP 4LP
JJFK25008891-2/2
199</v>
      </c>
    </row>
    <row r="1386" spans="1:7">
      <c r="A1386" s="39" t="s">
        <v>1938</v>
      </c>
      <c r="C1386" s="96"/>
      <c r="D1386" s="161" t="e">
        <f>C1386 &amp; CHAR(10) &amp; C1388 &amp; CHAR(10) &amp;#REF! &amp; CHAR(10) &amp; C1390</f>
        <v>#REF!</v>
      </c>
      <c r="F1386" s="96"/>
      <c r="G1386" s="162" t="str">
        <f t="shared" si="21"/>
        <v xml:space="preserve">
2026-05
5U80-000224-11-P-KIT LLM1-SIDE STEP 4LP
</v>
      </c>
    </row>
    <row r="1387" spans="1:7" ht="55.5">
      <c r="A1387" s="39" t="s">
        <v>1938</v>
      </c>
      <c r="C1387" s="98" t="s">
        <v>2519</v>
      </c>
      <c r="D1387" s="161" t="e">
        <f>C1387 &amp; CHAR(10) &amp; C1389 &amp; CHAR(10) &amp;#REF! &amp; CHAR(10) &amp; C1391</f>
        <v>#REF!</v>
      </c>
      <c r="F1387" s="98" t="str">
        <f>C1387</f>
        <v>JJFK25008891-2/2</v>
      </c>
      <c r="G1387" s="162" t="str">
        <f t="shared" si="21"/>
        <v>JJFK25008891-2/2
199
5U80-000226-11-P-KIT LLM2-SIDE STEP 4LP</v>
      </c>
    </row>
    <row r="1388" spans="1:7" ht="24.6" customHeight="1">
      <c r="A1388" s="39" t="s">
        <v>1943</v>
      </c>
      <c r="C1388" s="93" t="s">
        <v>2835</v>
      </c>
      <c r="D1388" s="161" t="e">
        <f>C1388 &amp; CHAR(10) &amp; C1390 &amp; CHAR(10) &amp;#REF! &amp; CHAR(10) &amp; C1392</f>
        <v>#REF!</v>
      </c>
      <c r="F1388" s="93" t="str">
        <f>C1388</f>
        <v>2026-05</v>
      </c>
      <c r="G1388" s="162" t="str">
        <f t="shared" si="21"/>
        <v xml:space="preserve">2026-05
JJFK25008891-2/2
</v>
      </c>
    </row>
    <row r="1389" spans="1:7" ht="130.9" customHeight="1">
      <c r="A1389" s="39" t="s">
        <v>1942</v>
      </c>
      <c r="C1389" s="94">
        <v>199</v>
      </c>
      <c r="D1389" s="161" t="e">
        <f>C1389 &amp; CHAR(10) &amp; C1391 &amp; CHAR(10) &amp;#REF! &amp; CHAR(10) &amp; C1393</f>
        <v>#REF!</v>
      </c>
      <c r="E1389" s="95"/>
      <c r="F1389" s="94">
        <f>C1389</f>
        <v>199</v>
      </c>
      <c r="G1389" s="162" t="str">
        <f t="shared" si="21"/>
        <v>199
5U80-000226-11-P-KIT LLM2-SIDE STEP 4LP
2026-05
JJFK25008892-1/2</v>
      </c>
    </row>
    <row r="1390" spans="1:7">
      <c r="A1390" s="39" t="s">
        <v>1942</v>
      </c>
      <c r="C1390" s="96"/>
      <c r="D1390" s="161" t="e">
        <f>C1390 &amp; CHAR(10) &amp; C1392 &amp; CHAR(10) &amp;#REF! &amp; CHAR(10) &amp; C1394</f>
        <v>#REF!</v>
      </c>
      <c r="F1390" s="96"/>
      <c r="G1390" s="162" t="str">
        <f t="shared" si="21"/>
        <v xml:space="preserve">
199
</v>
      </c>
    </row>
    <row r="1391" spans="1:7" ht="17.25">
      <c r="A1391" s="39" t="s">
        <v>1942</v>
      </c>
      <c r="C1391" s="97" t="s">
        <v>684</v>
      </c>
      <c r="D1391" s="161" t="e">
        <f>C1391 &amp; CHAR(10) &amp; C1393 &amp; CHAR(10) &amp;#REF! &amp; CHAR(10) &amp; C1395</f>
        <v>#REF!</v>
      </c>
      <c r="F1391" s="97" t="str">
        <f>C1391</f>
        <v>5U80-000226-11-P-KIT LLM2-SIDE STEP 4LP</v>
      </c>
      <c r="G1391" s="162" t="str">
        <f t="shared" si="21"/>
        <v xml:space="preserve">5U80-000226-11-P-KIT LLM2-SIDE STEP 4LP
JJFK25008892-1/2
</v>
      </c>
    </row>
    <row r="1392" spans="1:7">
      <c r="A1392" s="39" t="s">
        <v>1942</v>
      </c>
      <c r="C1392" s="96"/>
      <c r="D1392" s="161" t="e">
        <f>C1392 &amp; CHAR(10) &amp; C1394 &amp; CHAR(10) &amp;#REF! &amp; CHAR(10) &amp; C1396</f>
        <v>#REF!</v>
      </c>
      <c r="F1392" s="96"/>
      <c r="G1392" s="162" t="str">
        <f t="shared" si="21"/>
        <v xml:space="preserve">
5U80-000226-11-P-KIT LLM2-SIDE STEP 4LP
2026-05</v>
      </c>
    </row>
    <row r="1393" spans="1:7" ht="55.5">
      <c r="A1393" s="39" t="s">
        <v>1942</v>
      </c>
      <c r="C1393" s="98" t="s">
        <v>2520</v>
      </c>
      <c r="D1393" s="161" t="e">
        <f>C1393 &amp; CHAR(10) &amp; C1395 &amp; CHAR(10) &amp;#REF! &amp; CHAR(10) &amp; C1397</f>
        <v>#REF!</v>
      </c>
      <c r="F1393" s="98" t="str">
        <f>C1393</f>
        <v>JJFK25008892-1/2</v>
      </c>
      <c r="G1393" s="162" t="str">
        <f t="shared" si="21"/>
        <v>JJFK25008892-1/2
200</v>
      </c>
    </row>
    <row r="1394" spans="1:7" ht="24" customHeight="1">
      <c r="A1394" s="39" t="s">
        <v>1942</v>
      </c>
      <c r="D1394" s="161" t="e">
        <f>C1394 &amp; CHAR(10) &amp; C1396 &amp; CHAR(10) &amp;#REF! &amp; CHAR(10) &amp; C1398</f>
        <v>#REF!</v>
      </c>
      <c r="G1394" s="162" t="str">
        <f t="shared" si="21"/>
        <v xml:space="preserve">
2026-05
JJFK25008892-1/2
</v>
      </c>
    </row>
    <row r="1395" spans="1:7">
      <c r="A1395" s="39" t="s">
        <v>1942</v>
      </c>
      <c r="D1395" s="161" t="e">
        <f>C1395 &amp; CHAR(10) &amp; C1397 &amp; CHAR(10) &amp;#REF! &amp; CHAR(10) &amp; C1399</f>
        <v>#REF!</v>
      </c>
      <c r="G1395" s="162" t="str">
        <f t="shared" si="21"/>
        <v xml:space="preserve">
200
5U80-000226-11-P-KIT LLM2-SIDE STEP 4LP</v>
      </c>
    </row>
    <row r="1396" spans="1:7" ht="25.15" customHeight="1">
      <c r="A1396" s="39" t="s">
        <v>1942</v>
      </c>
      <c r="C1396" s="93" t="s">
        <v>2835</v>
      </c>
      <c r="D1396" s="161" t="e">
        <f>C1396 &amp; CHAR(10) &amp; C1398 &amp; CHAR(10) &amp;#REF! &amp; CHAR(10) &amp; C1400</f>
        <v>#REF!</v>
      </c>
      <c r="F1396" s="93" t="str">
        <f>C1396</f>
        <v>2026-05</v>
      </c>
      <c r="G1396" s="162" t="str">
        <f t="shared" si="21"/>
        <v xml:space="preserve">2026-05
</v>
      </c>
    </row>
    <row r="1397" spans="1:7" ht="130.9" customHeight="1">
      <c r="A1397" s="39" t="s">
        <v>1942</v>
      </c>
      <c r="C1397" s="94">
        <v>200</v>
      </c>
      <c r="D1397" s="161" t="e">
        <f>C1397 &amp; CHAR(10) &amp; C1399 &amp; CHAR(10) &amp;#REF! &amp; CHAR(10) &amp; C1401</f>
        <v>#REF!</v>
      </c>
      <c r="F1397" s="94">
        <f>C1397</f>
        <v>200</v>
      </c>
      <c r="G1397" s="162" t="str">
        <f t="shared" si="21"/>
        <v>200
5U80-000226-11-P-KIT LLM2-SIDE STEP 4LP
2026-05
JJFK25008892-2/2</v>
      </c>
    </row>
    <row r="1398" spans="1:7">
      <c r="A1398" s="39" t="s">
        <v>1942</v>
      </c>
      <c r="C1398" s="96"/>
      <c r="D1398" s="161" t="e">
        <f>C1398 &amp; CHAR(10) &amp; C1400 &amp; CHAR(10) &amp;#REF! &amp; CHAR(10) &amp; C1402</f>
        <v>#REF!</v>
      </c>
      <c r="F1398" s="96"/>
      <c r="G1398" s="162" t="str">
        <f t="shared" si="21"/>
        <v xml:space="preserve">
200
2026-05</v>
      </c>
    </row>
    <row r="1399" spans="1:7" ht="17.25">
      <c r="A1399" s="39" t="s">
        <v>1942</v>
      </c>
      <c r="C1399" s="97" t="s">
        <v>628</v>
      </c>
      <c r="D1399" s="161" t="e">
        <f>C1399 &amp; CHAR(10) &amp; C1401 &amp; CHAR(10) &amp;#REF! &amp; CHAR(10) &amp; C1403</f>
        <v>#REF!</v>
      </c>
      <c r="F1399" s="97" t="str">
        <f>C1399</f>
        <v>5U80-000226-11-P-KIT LLM2-SIDE STEP 4LP</v>
      </c>
      <c r="G1399" s="162" t="str">
        <f t="shared" si="21"/>
        <v>5U80-000226-11-P-KIT LLM2-SIDE STEP 4LP
JJFK25008892-2/2
201</v>
      </c>
    </row>
    <row r="1400" spans="1:7">
      <c r="A1400" s="39" t="s">
        <v>1942</v>
      </c>
      <c r="C1400" s="96"/>
      <c r="D1400" s="161" t="e">
        <f>C1400 &amp; CHAR(10) &amp; C1402 &amp; CHAR(10) &amp;#REF! &amp; CHAR(10) &amp; C1404</f>
        <v>#REF!</v>
      </c>
      <c r="F1400" s="96"/>
      <c r="G1400" s="162" t="str">
        <f t="shared" si="21"/>
        <v xml:space="preserve">
2026-05
5U80-000226-11-P-KIT LLM2-SIDE STEP 4LP
</v>
      </c>
    </row>
    <row r="1401" spans="1:7" ht="55.5">
      <c r="A1401" s="39" t="s">
        <v>1942</v>
      </c>
      <c r="C1401" s="98" t="s">
        <v>2521</v>
      </c>
      <c r="D1401" s="161" t="e">
        <f>C1401 &amp; CHAR(10) &amp; C1403 &amp; CHAR(10) &amp;#REF! &amp; CHAR(10) &amp; C1405</f>
        <v>#REF!</v>
      </c>
      <c r="F1401" s="98" t="str">
        <f>C1401</f>
        <v>JJFK25008892-2/2</v>
      </c>
      <c r="G1401" s="162" t="str">
        <f t="shared" si="21"/>
        <v>JJFK25008892-2/2
201
5U80-000140-11 Rev C P-KIT TOP PHT</v>
      </c>
    </row>
    <row r="1402" spans="1:7" ht="24.6" customHeight="1">
      <c r="A1402" s="39" t="s">
        <v>1947</v>
      </c>
      <c r="C1402" s="93" t="s">
        <v>2835</v>
      </c>
      <c r="D1402" s="161" t="e">
        <f>C1402 &amp; CHAR(10) &amp; C1404 &amp; CHAR(10) &amp;#REF! &amp; CHAR(10) &amp; C1406</f>
        <v>#REF!</v>
      </c>
      <c r="F1402" s="93" t="str">
        <f>C1402</f>
        <v>2026-05</v>
      </c>
      <c r="G1402" s="162" t="str">
        <f t="shared" si="21"/>
        <v xml:space="preserve">2026-05
JJFK25008892-2/2
</v>
      </c>
    </row>
    <row r="1403" spans="1:7" ht="130.9" customHeight="1">
      <c r="A1403" s="39" t="s">
        <v>1946</v>
      </c>
      <c r="C1403" s="94">
        <v>201</v>
      </c>
      <c r="D1403" s="161" t="e">
        <f>C1403 &amp; CHAR(10) &amp; C1405 &amp; CHAR(10) &amp;#REF! &amp; CHAR(10) &amp; C1407</f>
        <v>#REF!</v>
      </c>
      <c r="E1403" s="95"/>
      <c r="F1403" s="94">
        <f>C1403</f>
        <v>201</v>
      </c>
      <c r="G1403" s="162" t="str">
        <f t="shared" si="21"/>
        <v>201
5U80-000140-11 Rev C P-KIT TOP PHT
2026-05
JJFK25008896</v>
      </c>
    </row>
    <row r="1404" spans="1:7">
      <c r="A1404" s="39" t="s">
        <v>1946</v>
      </c>
      <c r="C1404" s="96"/>
      <c r="D1404" s="161" t="e">
        <f>C1404 &amp; CHAR(10) &amp; C1406 &amp; CHAR(10) &amp;#REF! &amp; CHAR(10) &amp; C1408</f>
        <v>#REF!</v>
      </c>
      <c r="F1404" s="96"/>
      <c r="G1404" s="162" t="str">
        <f t="shared" si="21"/>
        <v xml:space="preserve">
201
</v>
      </c>
    </row>
    <row r="1405" spans="1:7" ht="17.25">
      <c r="A1405" s="39" t="s">
        <v>1946</v>
      </c>
      <c r="C1405" s="97" t="s">
        <v>771</v>
      </c>
      <c r="D1405" s="161" t="e">
        <f>C1405 &amp; CHAR(10) &amp; C1407 &amp; CHAR(10) &amp;#REF! &amp; CHAR(10) &amp; C1409</f>
        <v>#REF!</v>
      </c>
      <c r="F1405" s="97" t="str">
        <f>C1405</f>
        <v>5U80-000140-11 Rev C P-KIT TOP PHT</v>
      </c>
      <c r="G1405" s="162" t="str">
        <f t="shared" si="21"/>
        <v xml:space="preserve">5U80-000140-11 Rev C P-KIT TOP PHT
JJFK25008896
</v>
      </c>
    </row>
    <row r="1406" spans="1:7">
      <c r="A1406" s="39" t="s">
        <v>1946</v>
      </c>
      <c r="C1406" s="96"/>
      <c r="D1406" s="161" t="e">
        <f>C1406 &amp; CHAR(10) &amp; C1408 &amp; CHAR(10) &amp;#REF! &amp; CHAR(10) &amp; C1410</f>
        <v>#REF!</v>
      </c>
      <c r="F1406" s="96"/>
      <c r="G1406" s="162" t="str">
        <f t="shared" si="21"/>
        <v xml:space="preserve">
5U80-000140-11 Rev C P-KIT TOP PHT
2026-05</v>
      </c>
    </row>
    <row r="1407" spans="1:7" ht="55.5">
      <c r="A1407" s="39" t="s">
        <v>1946</v>
      </c>
      <c r="C1407" s="98" t="s">
        <v>2608</v>
      </c>
      <c r="D1407" s="161" t="e">
        <f>C1407 &amp; CHAR(10) &amp; C1409 &amp; CHAR(10) &amp;#REF! &amp; CHAR(10) &amp; C1411</f>
        <v>#REF!</v>
      </c>
      <c r="F1407" s="98" t="str">
        <f>C1407</f>
        <v>JJFK25008896</v>
      </c>
      <c r="G1407" s="162" t="str">
        <f t="shared" si="21"/>
        <v>JJFK25008896
202</v>
      </c>
    </row>
    <row r="1408" spans="1:7" ht="24" customHeight="1">
      <c r="A1408" s="39" t="s">
        <v>1946</v>
      </c>
      <c r="D1408" s="161" t="e">
        <f>C1408 &amp; CHAR(10) &amp; C1410 &amp; CHAR(10) &amp;#REF! &amp; CHAR(10) &amp; C1412</f>
        <v>#REF!</v>
      </c>
      <c r="G1408" s="162" t="str">
        <f t="shared" si="21"/>
        <v xml:space="preserve">
2026-05
JJFK25008896
</v>
      </c>
    </row>
    <row r="1409" spans="1:7">
      <c r="A1409" s="39" t="s">
        <v>1946</v>
      </c>
      <c r="D1409" s="161" t="e">
        <f>C1409 &amp; CHAR(10) &amp; C1411 &amp; CHAR(10) &amp;#REF! &amp; CHAR(10) &amp; C1413</f>
        <v>#REF!</v>
      </c>
      <c r="G1409" s="162" t="str">
        <f t="shared" si="21"/>
        <v xml:space="preserve">
202
5U80-000140-11 Rev C P-KIT TOP PHT</v>
      </c>
    </row>
    <row r="1410" spans="1:7" ht="25.15" customHeight="1">
      <c r="A1410" s="39" t="s">
        <v>1946</v>
      </c>
      <c r="C1410" s="93" t="s">
        <v>2835</v>
      </c>
      <c r="D1410" s="161" t="e">
        <f>C1410 &amp; CHAR(10) &amp; C1412 &amp; CHAR(10) &amp;#REF! &amp; CHAR(10) &amp; C1414</f>
        <v>#REF!</v>
      </c>
      <c r="F1410" s="93" t="str">
        <f>C1410</f>
        <v>2026-05</v>
      </c>
      <c r="G1410" s="162" t="str">
        <f t="shared" si="21"/>
        <v xml:space="preserve">2026-05
</v>
      </c>
    </row>
    <row r="1411" spans="1:7" ht="130.9" customHeight="1">
      <c r="A1411" s="39" t="s">
        <v>1946</v>
      </c>
      <c r="C1411" s="94">
        <v>202</v>
      </c>
      <c r="D1411" s="161" t="e">
        <f>C1411 &amp; CHAR(10) &amp; C1413 &amp; CHAR(10) &amp;#REF! &amp; CHAR(10) &amp; C1415</f>
        <v>#REF!</v>
      </c>
      <c r="F1411" s="94">
        <f>C1411</f>
        <v>202</v>
      </c>
      <c r="G1411" s="162" t="str">
        <f t="shared" ref="G1411:G1474" si="22">F1411 &amp; CHAR(10) &amp; F1413 &amp; CHAR(10) &amp; F1410 &amp; CHAR(10) &amp; F1415</f>
        <v>202
5U80-000140-11 Rev C P-KIT TOP PHT
2026-05
JJFK25008897</v>
      </c>
    </row>
    <row r="1412" spans="1:7">
      <c r="A1412" s="39" t="s">
        <v>1946</v>
      </c>
      <c r="C1412" s="96"/>
      <c r="D1412" s="161" t="e">
        <f>C1412 &amp; CHAR(10) &amp; C1414 &amp; CHAR(10) &amp;#REF! &amp; CHAR(10) &amp; C1416</f>
        <v>#REF!</v>
      </c>
      <c r="F1412" s="96"/>
      <c r="G1412" s="162" t="str">
        <f t="shared" si="22"/>
        <v xml:space="preserve">
202
2026-05</v>
      </c>
    </row>
    <row r="1413" spans="1:7" ht="17.25">
      <c r="A1413" s="39" t="s">
        <v>1946</v>
      </c>
      <c r="C1413" s="97" t="s">
        <v>264</v>
      </c>
      <c r="D1413" s="161" t="e">
        <f>C1413 &amp; CHAR(10) &amp; C1415 &amp; CHAR(10) &amp;#REF! &amp; CHAR(10) &amp; C1417</f>
        <v>#REF!</v>
      </c>
      <c r="F1413" s="97" t="str">
        <f>C1413</f>
        <v>5U80-000140-11 Rev C P-KIT TOP PHT</v>
      </c>
      <c r="G1413" s="162" t="str">
        <f t="shared" si="22"/>
        <v>5U80-000140-11 Rev C P-KIT TOP PHT
JJFK25008897
203</v>
      </c>
    </row>
    <row r="1414" spans="1:7">
      <c r="A1414" s="39" t="s">
        <v>1946</v>
      </c>
      <c r="C1414" s="96"/>
      <c r="D1414" s="161" t="e">
        <f>C1414 &amp; CHAR(10) &amp; C1416 &amp; CHAR(10) &amp;#REF! &amp; CHAR(10) &amp; C1418</f>
        <v>#REF!</v>
      </c>
      <c r="F1414" s="96"/>
      <c r="G1414" s="162" t="str">
        <f t="shared" si="22"/>
        <v xml:space="preserve">
2026-05
5U80-000140-11 Rev C P-KIT TOP PHT
</v>
      </c>
    </row>
    <row r="1415" spans="1:7" ht="55.5">
      <c r="A1415" s="39" t="s">
        <v>1946</v>
      </c>
      <c r="C1415" s="98" t="s">
        <v>2609</v>
      </c>
      <c r="D1415" s="161" t="e">
        <f>C1415 &amp; CHAR(10) &amp; C1417 &amp; CHAR(10) &amp;#REF! &amp; CHAR(10) &amp; C1419</f>
        <v>#REF!</v>
      </c>
      <c r="F1415" s="98" t="str">
        <f>C1415</f>
        <v>JJFK25008897</v>
      </c>
      <c r="G1415" s="162" t="str">
        <f t="shared" si="22"/>
        <v>JJFK25008897
203
5U29-000028-11POWER DISTRIBU</v>
      </c>
    </row>
    <row r="1416" spans="1:7" ht="24.6" customHeight="1">
      <c r="A1416" s="39" t="s">
        <v>1951</v>
      </c>
      <c r="C1416" s="93" t="s">
        <v>2835</v>
      </c>
      <c r="D1416" s="161" t="e">
        <f>C1416 &amp; CHAR(10) &amp; C1418 &amp; CHAR(10) &amp;#REF! &amp; CHAR(10) &amp; C1420</f>
        <v>#REF!</v>
      </c>
      <c r="F1416" s="93" t="str">
        <f>C1416</f>
        <v>2026-05</v>
      </c>
      <c r="G1416" s="162" t="str">
        <f t="shared" si="22"/>
        <v xml:space="preserve">2026-05
JJFK25008897
</v>
      </c>
    </row>
    <row r="1417" spans="1:7" ht="130.9" customHeight="1">
      <c r="A1417" s="39" t="s">
        <v>1950</v>
      </c>
      <c r="C1417" s="94">
        <v>203</v>
      </c>
      <c r="D1417" s="161" t="e">
        <f>C1417 &amp; CHAR(10) &amp; C1419 &amp; CHAR(10) &amp;#REF! &amp; CHAR(10) &amp; C1421</f>
        <v>#REF!</v>
      </c>
      <c r="E1417" s="95"/>
      <c r="F1417" s="94">
        <f>C1417</f>
        <v>203</v>
      </c>
      <c r="G1417" s="162" t="str">
        <f t="shared" si="22"/>
        <v>203
5U29-000028-11POWER DISTRIBU
2026-05
JJFK25008900-1/2</v>
      </c>
    </row>
    <row r="1418" spans="1:7">
      <c r="A1418" s="39" t="s">
        <v>1950</v>
      </c>
      <c r="C1418" s="96"/>
      <c r="D1418" s="161" t="e">
        <f>C1418 &amp; CHAR(10) &amp; C1420 &amp; CHAR(10) &amp;#REF! &amp; CHAR(10) &amp; C1422</f>
        <v>#REF!</v>
      </c>
      <c r="F1418" s="96"/>
      <c r="G1418" s="162" t="str">
        <f t="shared" si="22"/>
        <v xml:space="preserve">
203
</v>
      </c>
    </row>
    <row r="1419" spans="1:7" ht="17.25">
      <c r="A1419" s="39" t="s">
        <v>1950</v>
      </c>
      <c r="C1419" s="97" t="s">
        <v>1313</v>
      </c>
      <c r="D1419" s="161" t="e">
        <f>C1419 &amp; CHAR(10) &amp; C1421 &amp; CHAR(10) &amp;#REF! &amp; CHAR(10) &amp; C1423</f>
        <v>#REF!</v>
      </c>
      <c r="F1419" s="97" t="str">
        <f>C1419</f>
        <v>5U29-000028-11POWER DISTRIBU</v>
      </c>
      <c r="G1419" s="162" t="str">
        <f t="shared" si="22"/>
        <v xml:space="preserve">5U29-000028-11POWER DISTRIBU
JJFK25008900-1/2
</v>
      </c>
    </row>
    <row r="1420" spans="1:7">
      <c r="A1420" s="39" t="s">
        <v>1950</v>
      </c>
      <c r="C1420" s="96"/>
      <c r="D1420" s="161" t="e">
        <f>C1420 &amp; CHAR(10) &amp; C1422 &amp; CHAR(10) &amp;#REF! &amp; CHAR(10) &amp; C1424</f>
        <v>#REF!</v>
      </c>
      <c r="F1420" s="96"/>
      <c r="G1420" s="162" t="str">
        <f t="shared" si="22"/>
        <v xml:space="preserve">
5U29-000028-11POWER DISTRIBU
2026-05</v>
      </c>
    </row>
    <row r="1421" spans="1:7" ht="55.5">
      <c r="A1421" s="39" t="s">
        <v>1950</v>
      </c>
      <c r="C1421" s="98" t="s">
        <v>2610</v>
      </c>
      <c r="D1421" s="161" t="e">
        <f>C1421 &amp; CHAR(10) &amp; C1423 &amp; CHAR(10) &amp;#REF! &amp; CHAR(10) &amp; C1425</f>
        <v>#REF!</v>
      </c>
      <c r="F1421" s="98" t="str">
        <f>C1421</f>
        <v>JJFK25008900-1/2</v>
      </c>
      <c r="G1421" s="162" t="str">
        <f t="shared" si="22"/>
        <v>JJFK25008900-1/2
204</v>
      </c>
    </row>
    <row r="1422" spans="1:7" ht="24" customHeight="1">
      <c r="A1422" s="39" t="s">
        <v>1950</v>
      </c>
      <c r="D1422" s="161" t="e">
        <f>C1422 &amp; CHAR(10) &amp; C1424 &amp; CHAR(10) &amp;#REF! &amp; CHAR(10) &amp; C1426</f>
        <v>#REF!</v>
      </c>
      <c r="G1422" s="162" t="str">
        <f t="shared" si="22"/>
        <v xml:space="preserve">
2026-05
JJFK25008900-1/2
</v>
      </c>
    </row>
    <row r="1423" spans="1:7">
      <c r="A1423" s="39" t="s">
        <v>1950</v>
      </c>
      <c r="D1423" s="161" t="e">
        <f>C1423 &amp; CHAR(10) &amp; C1425 &amp; CHAR(10) &amp;#REF! &amp; CHAR(10) &amp; C1427</f>
        <v>#REF!</v>
      </c>
      <c r="G1423" s="162" t="str">
        <f t="shared" si="22"/>
        <v xml:space="preserve">
204
5U29-000028-11POWER DISTRIBU</v>
      </c>
    </row>
    <row r="1424" spans="1:7" ht="25.15" customHeight="1">
      <c r="A1424" s="39" t="s">
        <v>1950</v>
      </c>
      <c r="C1424" s="93" t="s">
        <v>2835</v>
      </c>
      <c r="D1424" s="161" t="e">
        <f>C1424 &amp; CHAR(10) &amp; C1426 &amp; CHAR(10) &amp;#REF! &amp; CHAR(10) &amp; C1428</f>
        <v>#REF!</v>
      </c>
      <c r="F1424" s="93" t="str">
        <f>C1424</f>
        <v>2026-05</v>
      </c>
      <c r="G1424" s="162" t="str">
        <f t="shared" si="22"/>
        <v xml:space="preserve">2026-05
</v>
      </c>
    </row>
    <row r="1425" spans="1:7" ht="130.9" customHeight="1">
      <c r="A1425" s="39" t="s">
        <v>1950</v>
      </c>
      <c r="C1425" s="94">
        <v>204</v>
      </c>
      <c r="D1425" s="161" t="e">
        <f>C1425 &amp; CHAR(10) &amp; C1427 &amp; CHAR(10) &amp;#REF! &amp; CHAR(10) &amp; C1429</f>
        <v>#REF!</v>
      </c>
      <c r="F1425" s="94">
        <f>C1425</f>
        <v>204</v>
      </c>
      <c r="G1425" s="162" t="str">
        <f t="shared" si="22"/>
        <v>204
5U29-000028-11POWER DISTRIBU
2026-05
JJFK25008900-2/2</v>
      </c>
    </row>
    <row r="1426" spans="1:7">
      <c r="A1426" s="39" t="s">
        <v>1950</v>
      </c>
      <c r="C1426" s="96"/>
      <c r="D1426" s="161" t="e">
        <f>C1426 &amp; CHAR(10) &amp; C1428 &amp; CHAR(10) &amp;#REF! &amp; CHAR(10) &amp; C1430</f>
        <v>#REF!</v>
      </c>
      <c r="F1426" s="96"/>
      <c r="G1426" s="162" t="str">
        <f t="shared" si="22"/>
        <v xml:space="preserve">
204
2026-05</v>
      </c>
    </row>
    <row r="1427" spans="1:7" ht="17.25">
      <c r="A1427" s="39" t="s">
        <v>1950</v>
      </c>
      <c r="C1427" s="97" t="s">
        <v>1870</v>
      </c>
      <c r="D1427" s="161" t="e">
        <f>C1427 &amp; CHAR(10) &amp; C1429 &amp; CHAR(10) &amp;#REF! &amp; CHAR(10) &amp; C1431</f>
        <v>#REF!</v>
      </c>
      <c r="F1427" s="97" t="str">
        <f>C1427</f>
        <v>5U29-000028-11POWER DISTRIBU</v>
      </c>
      <c r="G1427" s="162" t="str">
        <f t="shared" si="22"/>
        <v>5U29-000028-11POWER DISTRIBU
JJFK25008900-2/2
205</v>
      </c>
    </row>
    <row r="1428" spans="1:7">
      <c r="A1428" s="39" t="s">
        <v>1950</v>
      </c>
      <c r="C1428" s="96"/>
      <c r="D1428" s="161" t="e">
        <f>C1428 &amp; CHAR(10) &amp; C1430 &amp; CHAR(10) &amp;#REF! &amp; CHAR(10) &amp; C1432</f>
        <v>#REF!</v>
      </c>
      <c r="F1428" s="96"/>
      <c r="G1428" s="162" t="str">
        <f t="shared" si="22"/>
        <v xml:space="preserve">
2026-05
5U29-000028-11POWER DISTRIBU
</v>
      </c>
    </row>
    <row r="1429" spans="1:7" ht="55.5">
      <c r="A1429" s="39" t="s">
        <v>1950</v>
      </c>
      <c r="C1429" s="98" t="s">
        <v>2611</v>
      </c>
      <c r="D1429" s="161" t="e">
        <f>C1429 &amp; CHAR(10) &amp; C1431 &amp; CHAR(10) &amp;#REF! &amp; CHAR(10) &amp; C1433</f>
        <v>#REF!</v>
      </c>
      <c r="F1429" s="98" t="str">
        <f>C1429</f>
        <v>JJFK25008900-2/2</v>
      </c>
      <c r="G1429" s="162" t="str">
        <f t="shared" si="22"/>
        <v>JJFK25008900-2/2
205
5U80-000082-11-P-KIT FRAME STEP PM CS45</v>
      </c>
    </row>
    <row r="1430" spans="1:7" ht="24.6" customHeight="1">
      <c r="A1430" s="39" t="s">
        <v>2139</v>
      </c>
      <c r="C1430" s="93" t="s">
        <v>2835</v>
      </c>
      <c r="D1430" s="161" t="e">
        <f>C1430 &amp; CHAR(10) &amp; C1432 &amp; CHAR(10) &amp;#REF! &amp; CHAR(10) &amp; C1434</f>
        <v>#REF!</v>
      </c>
      <c r="F1430" s="93" t="str">
        <f>C1430</f>
        <v>2026-05</v>
      </c>
      <c r="G1430" s="162" t="str">
        <f t="shared" si="22"/>
        <v xml:space="preserve">2026-05
JJFK25008900-2/2
</v>
      </c>
    </row>
    <row r="1431" spans="1:7" ht="130.9" customHeight="1">
      <c r="A1431" s="39" t="s">
        <v>2139</v>
      </c>
      <c r="C1431" s="94" t="s">
        <v>2612</v>
      </c>
      <c r="D1431" s="161" t="e">
        <f>C1431 &amp; CHAR(10) &amp; C1433 &amp; CHAR(10) &amp;#REF! &amp; CHAR(10) &amp; C1435</f>
        <v>#REF!</v>
      </c>
      <c r="E1431" s="95"/>
      <c r="F1431" s="94" t="str">
        <f>C1431</f>
        <v>205</v>
      </c>
      <c r="G1431" s="162" t="str">
        <f t="shared" si="22"/>
        <v>205
5U80-000082-11-P-KIT FRAME STEP PM CS45
2026-05
JJFK25010509-1/6</v>
      </c>
    </row>
    <row r="1432" spans="1:7">
      <c r="A1432" s="39" t="s">
        <v>2139</v>
      </c>
      <c r="C1432" s="96"/>
      <c r="D1432" s="161" t="e">
        <f>C1432 &amp; CHAR(10) &amp; C1434 &amp; CHAR(10) &amp;#REF! &amp; CHAR(10) &amp; C1436</f>
        <v>#REF!</v>
      </c>
      <c r="F1432" s="96"/>
      <c r="G1432" s="162" t="str">
        <f t="shared" si="22"/>
        <v xml:space="preserve">
205
</v>
      </c>
    </row>
    <row r="1433" spans="1:7" ht="17.25">
      <c r="A1433" s="39" t="s">
        <v>2139</v>
      </c>
      <c r="C1433" s="97" t="s">
        <v>946</v>
      </c>
      <c r="D1433" s="161" t="e">
        <f>C1433 &amp; CHAR(10) &amp; C1435 &amp; CHAR(10) &amp;#REF! &amp; CHAR(10) &amp; C1437</f>
        <v>#REF!</v>
      </c>
      <c r="F1433" s="97" t="str">
        <f>C1433</f>
        <v>5U80-000082-11-P-KIT FRAME STEP PM CS45</v>
      </c>
      <c r="G1433" s="162" t="str">
        <f t="shared" si="22"/>
        <v xml:space="preserve">5U80-000082-11-P-KIT FRAME STEP PM CS45
JJFK25010509-1/6
</v>
      </c>
    </row>
    <row r="1434" spans="1:7">
      <c r="A1434" s="39" t="s">
        <v>2139</v>
      </c>
      <c r="C1434" s="96"/>
      <c r="D1434" s="161" t="e">
        <f>C1434 &amp; CHAR(10) &amp; C1436 &amp; CHAR(10) &amp;#REF! &amp; CHAR(10) &amp; C1438</f>
        <v>#REF!</v>
      </c>
      <c r="F1434" s="96"/>
      <c r="G1434" s="162" t="str">
        <f t="shared" si="22"/>
        <v xml:space="preserve">
5U80-000082-11-P-KIT FRAME STEP PM CS45
2026-05</v>
      </c>
    </row>
    <row r="1435" spans="1:7" ht="55.5">
      <c r="A1435" s="39" t="s">
        <v>2139</v>
      </c>
      <c r="C1435" s="98" t="s">
        <v>2694</v>
      </c>
      <c r="D1435" s="161" t="e">
        <f>C1435 &amp; CHAR(10) &amp; C1437 &amp; CHAR(10) &amp;#REF! &amp; CHAR(10) &amp; C1439</f>
        <v>#REF!</v>
      </c>
      <c r="F1435" s="98" t="str">
        <f>C1435</f>
        <v>JJFK25010509-1/6</v>
      </c>
      <c r="G1435" s="162" t="str">
        <f t="shared" si="22"/>
        <v>JJFK25010509-1/6
206</v>
      </c>
    </row>
    <row r="1436" spans="1:7" ht="24" customHeight="1">
      <c r="A1436" s="39" t="s">
        <v>2139</v>
      </c>
      <c r="D1436" s="161" t="e">
        <f>C1436 &amp; CHAR(10) &amp; C1438 &amp; CHAR(10) &amp;#REF! &amp; CHAR(10) &amp; C1440</f>
        <v>#REF!</v>
      </c>
      <c r="G1436" s="162" t="str">
        <f t="shared" si="22"/>
        <v xml:space="preserve">
2026-05
JJFK25010509-1/6
</v>
      </c>
    </row>
    <row r="1437" spans="1:7">
      <c r="A1437" s="39" t="s">
        <v>2139</v>
      </c>
      <c r="D1437" s="161" t="e">
        <f>C1437 &amp; CHAR(10) &amp; C1439 &amp; CHAR(10) &amp;#REF! &amp; CHAR(10) &amp; C1441</f>
        <v>#REF!</v>
      </c>
      <c r="G1437" s="162" t="str">
        <f t="shared" si="22"/>
        <v xml:space="preserve">
206
5U80-000082-11-P-KIT FRAME STEP PM CS45</v>
      </c>
    </row>
    <row r="1438" spans="1:7" ht="25.15" customHeight="1">
      <c r="A1438" s="39" t="s">
        <v>2139</v>
      </c>
      <c r="C1438" s="93" t="s">
        <v>2835</v>
      </c>
      <c r="D1438" s="161" t="e">
        <f>C1438 &amp; CHAR(10) &amp; C1440 &amp; CHAR(10) &amp;#REF! &amp; CHAR(10) &amp; C1442</f>
        <v>#REF!</v>
      </c>
      <c r="F1438" s="93" t="str">
        <f>C1438</f>
        <v>2026-05</v>
      </c>
      <c r="G1438" s="162" t="str">
        <f t="shared" si="22"/>
        <v xml:space="preserve">2026-05
</v>
      </c>
    </row>
    <row r="1439" spans="1:7" ht="130.9" customHeight="1">
      <c r="A1439" s="39" t="s">
        <v>2139</v>
      </c>
      <c r="C1439" s="94" t="s">
        <v>2613</v>
      </c>
      <c r="D1439" s="161" t="e">
        <f>C1439 &amp; CHAR(10) &amp; C1441 &amp; CHAR(10) &amp;#REF! &amp; CHAR(10) &amp; C1443</f>
        <v>#REF!</v>
      </c>
      <c r="F1439" s="94" t="str">
        <f>C1439</f>
        <v>206</v>
      </c>
      <c r="G1439" s="162" t="str">
        <f t="shared" si="22"/>
        <v>206
5U80-000082-11-P-KIT FRAME STEP PM CS45
2026-05
JJFK25010509-2/6</v>
      </c>
    </row>
    <row r="1440" spans="1:7">
      <c r="A1440" s="39" t="s">
        <v>2139</v>
      </c>
      <c r="C1440" s="96"/>
      <c r="D1440" s="161" t="e">
        <f>C1440 &amp; CHAR(10) &amp; C1442 &amp; CHAR(10) &amp;#REF! &amp; CHAR(10) &amp; C1444</f>
        <v>#REF!</v>
      </c>
      <c r="F1440" s="96"/>
      <c r="G1440" s="162" t="str">
        <f t="shared" si="22"/>
        <v xml:space="preserve">
206
2026-05</v>
      </c>
    </row>
    <row r="1441" spans="1:7" ht="17.25">
      <c r="A1441" s="39" t="s">
        <v>2139</v>
      </c>
      <c r="C1441" s="97" t="s">
        <v>919</v>
      </c>
      <c r="D1441" s="161" t="e">
        <f>C1441 &amp; CHAR(10) &amp; C1443 &amp; CHAR(10) &amp;#REF! &amp; CHAR(10) &amp; C1445</f>
        <v>#REF!</v>
      </c>
      <c r="F1441" s="97" t="str">
        <f>C1441</f>
        <v>5U80-000082-11-P-KIT FRAME STEP PM CS45</v>
      </c>
      <c r="G1441" s="162" t="str">
        <f t="shared" si="22"/>
        <v>5U80-000082-11-P-KIT FRAME STEP PM CS45
JJFK25010509-2/6
207</v>
      </c>
    </row>
    <row r="1442" spans="1:7">
      <c r="A1442" s="39" t="s">
        <v>2139</v>
      </c>
      <c r="C1442" s="96"/>
      <c r="D1442" s="161" t="e">
        <f>C1442 &amp; CHAR(10) &amp; C1444 &amp; CHAR(10) &amp;#REF! &amp; CHAR(10) &amp; C1446</f>
        <v>#REF!</v>
      </c>
      <c r="F1442" s="96"/>
      <c r="G1442" s="162" t="str">
        <f t="shared" si="22"/>
        <v xml:space="preserve">
2026-05
5U80-000082-11-P-KIT FRAME STEP PM CS45
</v>
      </c>
    </row>
    <row r="1443" spans="1:7" ht="55.5">
      <c r="A1443" s="39" t="s">
        <v>2139</v>
      </c>
      <c r="C1443" s="98" t="s">
        <v>2695</v>
      </c>
      <c r="D1443" s="161" t="e">
        <f>C1443 &amp; CHAR(10) &amp; C1445 &amp; CHAR(10) &amp;#REF! &amp; CHAR(10) &amp; C1447</f>
        <v>#REF!</v>
      </c>
      <c r="F1443" s="98" t="str">
        <f>C1443</f>
        <v>JJFK25010509-2/6</v>
      </c>
      <c r="G1443" s="162" t="str">
        <f t="shared" si="22"/>
        <v>JJFK25010509-2/6
207
5U80-000082-11-P-KIT FRAME STEP PM CS45</v>
      </c>
    </row>
    <row r="1444" spans="1:7" ht="24.6" customHeight="1">
      <c r="A1444" s="39" t="s">
        <v>2615</v>
      </c>
      <c r="C1444" s="93" t="s">
        <v>2835</v>
      </c>
      <c r="D1444" s="161" t="e">
        <f>C1444 &amp; CHAR(10) &amp; C1446 &amp; CHAR(10) &amp;#REF! &amp; CHAR(10) &amp; C1448</f>
        <v>#REF!</v>
      </c>
      <c r="F1444" s="93" t="str">
        <f>C1444</f>
        <v>2026-05</v>
      </c>
      <c r="G1444" s="162" t="str">
        <f t="shared" si="22"/>
        <v xml:space="preserve">2026-05
JJFK25010509-2/6
</v>
      </c>
    </row>
    <row r="1445" spans="1:7" ht="130.9" customHeight="1">
      <c r="A1445" s="39" t="s">
        <v>2614</v>
      </c>
      <c r="C1445" s="94" t="s">
        <v>2616</v>
      </c>
      <c r="D1445" s="161" t="e">
        <f>C1445 &amp; CHAR(10) &amp; C1447 &amp; CHAR(10) &amp;#REF! &amp; CHAR(10) &amp; C1449</f>
        <v>#REF!</v>
      </c>
      <c r="E1445" s="95"/>
      <c r="F1445" s="94" t="str">
        <f>C1445</f>
        <v>207</v>
      </c>
      <c r="G1445" s="162" t="str">
        <f t="shared" si="22"/>
        <v>207
5U80-000082-11-P-KIT FRAME STEP PM CS45
2026-05
JJFK25010509-3/6</v>
      </c>
    </row>
    <row r="1446" spans="1:7">
      <c r="A1446" s="39" t="s">
        <v>2614</v>
      </c>
      <c r="C1446" s="96"/>
      <c r="D1446" s="161" t="e">
        <f>C1446 &amp; CHAR(10) &amp; C1448 &amp; CHAR(10) &amp;#REF! &amp; CHAR(10) &amp; C1450</f>
        <v>#REF!</v>
      </c>
      <c r="F1446" s="96"/>
      <c r="G1446" s="162" t="str">
        <f t="shared" si="22"/>
        <v xml:space="preserve">
207
</v>
      </c>
    </row>
    <row r="1447" spans="1:7" ht="17.25">
      <c r="A1447" s="39" t="s">
        <v>2614</v>
      </c>
      <c r="C1447" s="97" t="s">
        <v>919</v>
      </c>
      <c r="D1447" s="161" t="e">
        <f>C1447 &amp; CHAR(10) &amp; C1449 &amp; CHAR(10) &amp;#REF! &amp; CHAR(10) &amp; C1451</f>
        <v>#REF!</v>
      </c>
      <c r="F1447" s="97" t="str">
        <f>C1447</f>
        <v>5U80-000082-11-P-KIT FRAME STEP PM CS45</v>
      </c>
      <c r="G1447" s="162" t="str">
        <f t="shared" si="22"/>
        <v xml:space="preserve">5U80-000082-11-P-KIT FRAME STEP PM CS45
JJFK25010509-3/6
</v>
      </c>
    </row>
    <row r="1448" spans="1:7">
      <c r="A1448" s="39" t="s">
        <v>2614</v>
      </c>
      <c r="C1448" s="96"/>
      <c r="D1448" s="161" t="e">
        <f>C1448 &amp; CHAR(10) &amp; C1450 &amp; CHAR(10) &amp;#REF! &amp; CHAR(10) &amp; C1452</f>
        <v>#REF!</v>
      </c>
      <c r="F1448" s="96"/>
      <c r="G1448" s="162" t="str">
        <f t="shared" si="22"/>
        <v xml:space="preserve">
5U80-000082-11-P-KIT FRAME STEP PM CS45
2026-05</v>
      </c>
    </row>
    <row r="1449" spans="1:7" ht="55.5">
      <c r="A1449" s="39" t="s">
        <v>2614</v>
      </c>
      <c r="C1449" s="98" t="s">
        <v>2696</v>
      </c>
      <c r="D1449" s="161" t="e">
        <f>C1449 &amp; CHAR(10) &amp; C1451 &amp; CHAR(10) &amp;#REF! &amp; CHAR(10) &amp; C1453</f>
        <v>#REF!</v>
      </c>
      <c r="F1449" s="98" t="str">
        <f>C1449</f>
        <v>JJFK25010509-3/6</v>
      </c>
      <c r="G1449" s="162" t="str">
        <f t="shared" si="22"/>
        <v>JJFK25010509-3/6
208</v>
      </c>
    </row>
    <row r="1450" spans="1:7" ht="24" customHeight="1">
      <c r="A1450" s="39" t="s">
        <v>2614</v>
      </c>
      <c r="D1450" s="161" t="e">
        <f>C1450 &amp; CHAR(10) &amp; C1452 &amp; CHAR(10) &amp;#REF! &amp; CHAR(10) &amp; C1454</f>
        <v>#REF!</v>
      </c>
      <c r="G1450" s="162" t="str">
        <f t="shared" si="22"/>
        <v xml:space="preserve">
2026-05
JJFK25010509-3/6
</v>
      </c>
    </row>
    <row r="1451" spans="1:7">
      <c r="A1451" s="39" t="s">
        <v>2614</v>
      </c>
      <c r="D1451" s="161" t="e">
        <f>C1451 &amp; CHAR(10) &amp; C1453 &amp; CHAR(10) &amp;#REF! &amp; CHAR(10) &amp; C1455</f>
        <v>#REF!</v>
      </c>
      <c r="G1451" s="162" t="str">
        <f t="shared" si="22"/>
        <v xml:space="preserve">
208
5U80-000082-11-P-KIT FRAME STEP PM CS45</v>
      </c>
    </row>
    <row r="1452" spans="1:7" ht="25.15" customHeight="1">
      <c r="A1452" s="39" t="s">
        <v>2614</v>
      </c>
      <c r="C1452" s="93" t="s">
        <v>2835</v>
      </c>
      <c r="D1452" s="161" t="e">
        <f>C1452 &amp; CHAR(10) &amp; C1454 &amp; CHAR(10) &amp;#REF! &amp; CHAR(10) &amp; C1456</f>
        <v>#REF!</v>
      </c>
      <c r="F1452" s="93" t="str">
        <f>C1452</f>
        <v>2026-05</v>
      </c>
      <c r="G1452" s="162" t="str">
        <f t="shared" si="22"/>
        <v xml:space="preserve">2026-05
</v>
      </c>
    </row>
    <row r="1453" spans="1:7" ht="130.9" customHeight="1">
      <c r="A1453" s="39" t="s">
        <v>2614</v>
      </c>
      <c r="C1453" s="94" t="s">
        <v>2617</v>
      </c>
      <c r="D1453" s="161" t="e">
        <f>C1453 &amp; CHAR(10) &amp; C1455 &amp; CHAR(10) &amp;#REF! &amp; CHAR(10) &amp; C1457</f>
        <v>#REF!</v>
      </c>
      <c r="F1453" s="94" t="str">
        <f>C1453</f>
        <v>208</v>
      </c>
      <c r="G1453" s="162" t="str">
        <f t="shared" si="22"/>
        <v>208
5U80-000082-11-P-KIT FRAME STEP PM CS45
2026-05
JJFK25010509-4/6</v>
      </c>
    </row>
    <row r="1454" spans="1:7">
      <c r="A1454" s="39" t="s">
        <v>2614</v>
      </c>
      <c r="C1454" s="96"/>
      <c r="D1454" s="161" t="e">
        <f>C1454 &amp; CHAR(10) &amp; C1456 &amp; CHAR(10) &amp;#REF! &amp; CHAR(10) &amp; C1458</f>
        <v>#REF!</v>
      </c>
      <c r="F1454" s="96"/>
      <c r="G1454" s="162" t="str">
        <f t="shared" si="22"/>
        <v xml:space="preserve">
208
2026-05</v>
      </c>
    </row>
    <row r="1455" spans="1:7" ht="17.25">
      <c r="A1455" s="39" t="s">
        <v>2614</v>
      </c>
      <c r="C1455" s="97" t="s">
        <v>919</v>
      </c>
      <c r="D1455" s="161" t="e">
        <f>C1455 &amp; CHAR(10) &amp; C1457 &amp; CHAR(10) &amp;#REF! &amp; CHAR(10) &amp; C1459</f>
        <v>#REF!</v>
      </c>
      <c r="F1455" s="97" t="str">
        <f>C1455</f>
        <v>5U80-000082-11-P-KIT FRAME STEP PM CS45</v>
      </c>
      <c r="G1455" s="162" t="str">
        <f t="shared" si="22"/>
        <v>5U80-000082-11-P-KIT FRAME STEP PM CS45
JJFK25010509-4/6
209</v>
      </c>
    </row>
    <row r="1456" spans="1:7">
      <c r="A1456" s="39" t="s">
        <v>2614</v>
      </c>
      <c r="C1456" s="96"/>
      <c r="D1456" s="161" t="e">
        <f>C1456 &amp; CHAR(10) &amp; C1458 &amp; CHAR(10) &amp;#REF! &amp; CHAR(10) &amp; C1460</f>
        <v>#REF!</v>
      </c>
      <c r="F1456" s="96"/>
      <c r="G1456" s="162" t="str">
        <f t="shared" si="22"/>
        <v xml:space="preserve">
2026-05
5U80-000082-11-P-KIT FRAME STEP PM CS45
</v>
      </c>
    </row>
    <row r="1457" spans="1:7" ht="55.5">
      <c r="A1457" s="39" t="s">
        <v>2614</v>
      </c>
      <c r="C1457" s="98" t="s">
        <v>2697</v>
      </c>
      <c r="D1457" s="161" t="e">
        <f>C1457 &amp; CHAR(10) &amp; C1459 &amp; CHAR(10) &amp;#REF! &amp; CHAR(10) &amp; C1461</f>
        <v>#REF!</v>
      </c>
      <c r="F1457" s="98" t="str">
        <f>C1457</f>
        <v>JJFK25010509-4/6</v>
      </c>
      <c r="G1457" s="162" t="str">
        <f t="shared" si="22"/>
        <v>JJFK25010509-4/6
209
5U80-000082-11-P-KIT FRAME STEP PM CS45</v>
      </c>
    </row>
    <row r="1458" spans="1:7" ht="24.6" customHeight="1">
      <c r="A1458" s="39" t="s">
        <v>2619</v>
      </c>
      <c r="C1458" s="93" t="s">
        <v>2835</v>
      </c>
      <c r="D1458" s="161" t="e">
        <f>C1458 &amp; CHAR(10) &amp; C1460 &amp; CHAR(10) &amp;#REF! &amp; CHAR(10) &amp; C1462</f>
        <v>#REF!</v>
      </c>
      <c r="F1458" s="93" t="str">
        <f>C1458</f>
        <v>2026-05</v>
      </c>
      <c r="G1458" s="162" t="str">
        <f t="shared" si="22"/>
        <v xml:space="preserve">2026-05
JJFK25010509-4/6
</v>
      </c>
    </row>
    <row r="1459" spans="1:7" ht="130.9" customHeight="1">
      <c r="A1459" s="39" t="s">
        <v>2618</v>
      </c>
      <c r="C1459" s="94" t="s">
        <v>2620</v>
      </c>
      <c r="D1459" s="161" t="e">
        <f>C1459 &amp; CHAR(10) &amp; C1461 &amp; CHAR(10) &amp;#REF! &amp; CHAR(10) &amp; C1463</f>
        <v>#REF!</v>
      </c>
      <c r="E1459" s="95"/>
      <c r="F1459" s="94" t="str">
        <f>C1459</f>
        <v>209</v>
      </c>
      <c r="G1459" s="162" t="str">
        <f t="shared" si="22"/>
        <v>209
5U80-000082-11-P-KIT FRAME STEP PM CS45
2026-05
JJFK25010509-5/6</v>
      </c>
    </row>
    <row r="1460" spans="1:7">
      <c r="A1460" s="39" t="s">
        <v>2618</v>
      </c>
      <c r="C1460" s="96"/>
      <c r="D1460" s="161" t="e">
        <f>C1460 &amp; CHAR(10) &amp; C1462 &amp; CHAR(10) &amp;#REF! &amp; CHAR(10) &amp; C1464</f>
        <v>#REF!</v>
      </c>
      <c r="F1460" s="96"/>
      <c r="G1460" s="162" t="str">
        <f t="shared" si="22"/>
        <v xml:space="preserve">
209
</v>
      </c>
    </row>
    <row r="1461" spans="1:7" ht="17.25">
      <c r="A1461" s="39" t="s">
        <v>2618</v>
      </c>
      <c r="C1461" s="97" t="s">
        <v>919</v>
      </c>
      <c r="D1461" s="161" t="e">
        <f>C1461 &amp; CHAR(10) &amp; C1463 &amp; CHAR(10) &amp;#REF! &amp; CHAR(10) &amp; C1465</f>
        <v>#REF!</v>
      </c>
      <c r="F1461" s="97" t="str">
        <f>C1461</f>
        <v>5U80-000082-11-P-KIT FRAME STEP PM CS45</v>
      </c>
      <c r="G1461" s="162" t="str">
        <f t="shared" si="22"/>
        <v xml:space="preserve">5U80-000082-11-P-KIT FRAME STEP PM CS45
JJFK25010509-5/6
</v>
      </c>
    </row>
    <row r="1462" spans="1:7">
      <c r="A1462" s="39" t="s">
        <v>2618</v>
      </c>
      <c r="C1462" s="96"/>
      <c r="D1462" s="161" t="e">
        <f>C1462 &amp; CHAR(10) &amp; C1464 &amp; CHAR(10) &amp;#REF! &amp; CHAR(10) &amp; C1466</f>
        <v>#REF!</v>
      </c>
      <c r="F1462" s="96"/>
      <c r="G1462" s="162" t="str">
        <f t="shared" si="22"/>
        <v xml:space="preserve">
5U80-000082-11-P-KIT FRAME STEP PM CS45
2026-05</v>
      </c>
    </row>
    <row r="1463" spans="1:7" ht="55.5">
      <c r="A1463" s="39" t="s">
        <v>2618</v>
      </c>
      <c r="C1463" s="98" t="s">
        <v>2698</v>
      </c>
      <c r="D1463" s="161" t="e">
        <f>C1463 &amp; CHAR(10) &amp; C1465 &amp; CHAR(10) &amp;#REF! &amp; CHAR(10) &amp; C1467</f>
        <v>#REF!</v>
      </c>
      <c r="F1463" s="98" t="str">
        <f>C1463</f>
        <v>JJFK25010509-5/6</v>
      </c>
      <c r="G1463" s="162" t="str">
        <f t="shared" si="22"/>
        <v>JJFK25010509-5/6
210</v>
      </c>
    </row>
    <row r="1464" spans="1:7" ht="24" customHeight="1">
      <c r="A1464" s="39" t="s">
        <v>2618</v>
      </c>
      <c r="D1464" s="161" t="e">
        <f>C1464 &amp; CHAR(10) &amp; C1466 &amp; CHAR(10) &amp;#REF! &amp; CHAR(10) &amp; C1468</f>
        <v>#REF!</v>
      </c>
      <c r="G1464" s="162" t="str">
        <f t="shared" si="22"/>
        <v xml:space="preserve">
2026-05
JJFK25010509-5/6
</v>
      </c>
    </row>
    <row r="1465" spans="1:7">
      <c r="A1465" s="39" t="s">
        <v>2618</v>
      </c>
      <c r="D1465" s="161" t="e">
        <f>C1465 &amp; CHAR(10) &amp; C1467 &amp; CHAR(10) &amp;#REF! &amp; CHAR(10) &amp; C1469</f>
        <v>#REF!</v>
      </c>
      <c r="G1465" s="162" t="str">
        <f t="shared" si="22"/>
        <v xml:space="preserve">
210
5U80-000082-11-P-KIT FRAME STEP PM CS45</v>
      </c>
    </row>
    <row r="1466" spans="1:7" ht="25.15" customHeight="1">
      <c r="A1466" s="39" t="s">
        <v>2618</v>
      </c>
      <c r="C1466" s="93" t="s">
        <v>2835</v>
      </c>
      <c r="D1466" s="161" t="e">
        <f>C1466 &amp; CHAR(10) &amp; C1468 &amp; CHAR(10) &amp;#REF! &amp; CHAR(10) &amp; C1470</f>
        <v>#REF!</v>
      </c>
      <c r="F1466" s="93" t="str">
        <f>C1466</f>
        <v>2026-05</v>
      </c>
      <c r="G1466" s="162" t="str">
        <f t="shared" si="22"/>
        <v xml:space="preserve">2026-05
</v>
      </c>
    </row>
    <row r="1467" spans="1:7" ht="130.9" customHeight="1">
      <c r="A1467" s="39" t="s">
        <v>2618</v>
      </c>
      <c r="C1467" s="94" t="s">
        <v>2621</v>
      </c>
      <c r="D1467" s="161" t="e">
        <f>C1467 &amp; CHAR(10) &amp; C1469 &amp; CHAR(10) &amp;#REF! &amp; CHAR(10) &amp; C1471</f>
        <v>#REF!</v>
      </c>
      <c r="F1467" s="94" t="str">
        <f>C1467</f>
        <v>210</v>
      </c>
      <c r="G1467" s="162" t="str">
        <f t="shared" si="22"/>
        <v>210
5U80-000082-11-P-KIT FRAME STEP PM CS45
2026-05
JJFK25010509-6/6</v>
      </c>
    </row>
    <row r="1468" spans="1:7">
      <c r="A1468" s="39" t="s">
        <v>2618</v>
      </c>
      <c r="C1468" s="96"/>
      <c r="D1468" s="161" t="e">
        <f>C1468 &amp; CHAR(10) &amp; C1470 &amp; CHAR(10) &amp;#REF! &amp; CHAR(10) &amp; C1472</f>
        <v>#REF!</v>
      </c>
      <c r="F1468" s="96"/>
      <c r="G1468" s="162" t="str">
        <f t="shared" si="22"/>
        <v xml:space="preserve">
210
2026-05</v>
      </c>
    </row>
    <row r="1469" spans="1:7" ht="17.25">
      <c r="A1469" s="39" t="s">
        <v>2618</v>
      </c>
      <c r="C1469" s="97" t="s">
        <v>919</v>
      </c>
      <c r="D1469" s="161" t="e">
        <f>C1469 &amp; CHAR(10) &amp; C1471 &amp; CHAR(10) &amp;#REF! &amp; CHAR(10) &amp; C1473</f>
        <v>#REF!</v>
      </c>
      <c r="F1469" s="97" t="str">
        <f>C1469</f>
        <v>5U80-000082-11-P-KIT FRAME STEP PM CS45</v>
      </c>
      <c r="G1469" s="162" t="str">
        <f t="shared" si="22"/>
        <v>5U80-000082-11-P-KIT FRAME STEP PM CS45
JJFK25010509-6/6
211</v>
      </c>
    </row>
    <row r="1470" spans="1:7">
      <c r="A1470" s="39" t="s">
        <v>2618</v>
      </c>
      <c r="C1470" s="96"/>
      <c r="D1470" s="161" t="e">
        <f>C1470 &amp; CHAR(10) &amp; C1472 &amp; CHAR(10) &amp;#REF! &amp; CHAR(10) &amp; C1474</f>
        <v>#REF!</v>
      </c>
      <c r="F1470" s="96"/>
      <c r="G1470" s="162" t="str">
        <f t="shared" si="22"/>
        <v xml:space="preserve">
2026-05
5U80-000082-11-P-KIT FRAME STEP PM CS45
</v>
      </c>
    </row>
    <row r="1471" spans="1:7" ht="55.5">
      <c r="A1471" s="39" t="s">
        <v>2618</v>
      </c>
      <c r="C1471" s="98" t="s">
        <v>2699</v>
      </c>
      <c r="D1471" s="161" t="e">
        <f>C1471 &amp; CHAR(10) &amp; C1473 &amp; CHAR(10) &amp;#REF! &amp; CHAR(10) &amp; C1475</f>
        <v>#REF!</v>
      </c>
      <c r="F1471" s="98" t="str">
        <f>C1471</f>
        <v>JJFK25010509-6/6</v>
      </c>
      <c r="G1471" s="162" t="str">
        <f t="shared" si="22"/>
        <v>JJFK25010509-6/6
211
5U92-500019-11-P-KIT FRAME STEP MAINTE</v>
      </c>
    </row>
    <row r="1472" spans="1:7" ht="24.6" customHeight="1">
      <c r="A1472" s="39" t="s">
        <v>2623</v>
      </c>
      <c r="C1472" s="93" t="s">
        <v>2835</v>
      </c>
      <c r="D1472" s="161" t="e">
        <f>C1472 &amp; CHAR(10) &amp; C1474 &amp; CHAR(10) &amp;#REF! &amp; CHAR(10) &amp; C1476</f>
        <v>#REF!</v>
      </c>
      <c r="F1472" s="93" t="str">
        <f>C1472</f>
        <v>2026-05</v>
      </c>
      <c r="G1472" s="162" t="str">
        <f t="shared" si="22"/>
        <v xml:space="preserve">2026-05
JJFK25010509-6/6
</v>
      </c>
    </row>
    <row r="1473" spans="1:7" ht="130.9" customHeight="1">
      <c r="A1473" s="39" t="s">
        <v>2622</v>
      </c>
      <c r="C1473" s="94" t="s">
        <v>2624</v>
      </c>
      <c r="D1473" s="161" t="e">
        <f>C1473 &amp; CHAR(10) &amp; C1475 &amp; CHAR(10) &amp;#REF! &amp; CHAR(10) &amp; C1477</f>
        <v>#REF!</v>
      </c>
      <c r="E1473" s="95"/>
      <c r="F1473" s="94" t="str">
        <f>C1473</f>
        <v>211</v>
      </c>
      <c r="G1473" s="162" t="str">
        <f t="shared" si="22"/>
        <v>211
5U92-500019-11-P-KIT FRAME STEP MAINTE
2026-05
JJFK25010565-1/3</v>
      </c>
    </row>
    <row r="1474" spans="1:7">
      <c r="A1474" s="39" t="s">
        <v>2622</v>
      </c>
      <c r="C1474" s="96"/>
      <c r="D1474" s="161" t="e">
        <f>C1474 &amp; CHAR(10) &amp; C1476 &amp; CHAR(10) &amp;#REF! &amp; CHAR(10) &amp; C1478</f>
        <v>#REF!</v>
      </c>
      <c r="F1474" s="96"/>
      <c r="G1474" s="162" t="str">
        <f t="shared" si="22"/>
        <v xml:space="preserve">
211
</v>
      </c>
    </row>
    <row r="1475" spans="1:7" ht="17.25">
      <c r="A1475" s="39" t="s">
        <v>2622</v>
      </c>
      <c r="C1475" s="97" t="s">
        <v>686</v>
      </c>
      <c r="D1475" s="161" t="e">
        <f>C1475 &amp; CHAR(10) &amp; C1477 &amp; CHAR(10) &amp;#REF! &amp; CHAR(10) &amp; C1479</f>
        <v>#REF!</v>
      </c>
      <c r="F1475" s="97" t="str">
        <f>C1475</f>
        <v>5U92-500019-11-P-KIT FRAME STEP MAINTE</v>
      </c>
      <c r="G1475" s="162" t="str">
        <f t="shared" ref="G1475:G1538" si="23">F1475 &amp; CHAR(10) &amp; F1477 &amp; CHAR(10) &amp; F1474 &amp; CHAR(10) &amp; F1479</f>
        <v xml:space="preserve">5U92-500019-11-P-KIT FRAME STEP MAINTE
JJFK25010565-1/3
</v>
      </c>
    </row>
    <row r="1476" spans="1:7">
      <c r="A1476" s="39" t="s">
        <v>2622</v>
      </c>
      <c r="C1476" s="96"/>
      <c r="D1476" s="161" t="e">
        <f>C1476 &amp; CHAR(10) &amp; C1478 &amp; CHAR(10) &amp;#REF! &amp; CHAR(10) &amp; C1480</f>
        <v>#REF!</v>
      </c>
      <c r="F1476" s="96"/>
      <c r="G1476" s="162" t="str">
        <f t="shared" si="23"/>
        <v xml:space="preserve">
5U92-500019-11-P-KIT FRAME STEP MAINTE
2026-05</v>
      </c>
    </row>
    <row r="1477" spans="1:7" ht="55.5">
      <c r="A1477" s="39" t="s">
        <v>2622</v>
      </c>
      <c r="C1477" s="98" t="s">
        <v>2700</v>
      </c>
      <c r="D1477" s="161" t="e">
        <f>C1477 &amp; CHAR(10) &amp; C1479 &amp; CHAR(10) &amp;#REF! &amp; CHAR(10) &amp; C1481</f>
        <v>#REF!</v>
      </c>
      <c r="F1477" s="98" t="str">
        <f>C1477</f>
        <v>JJFK25010565-1/3</v>
      </c>
      <c r="G1477" s="162" t="str">
        <f t="shared" si="23"/>
        <v>JJFK25010565-1/3
212</v>
      </c>
    </row>
    <row r="1478" spans="1:7" ht="24" customHeight="1">
      <c r="A1478" s="39" t="s">
        <v>2622</v>
      </c>
      <c r="D1478" s="161" t="e">
        <f>C1478 &amp; CHAR(10) &amp; C1480 &amp; CHAR(10) &amp;#REF! &amp; CHAR(10) &amp; C1482</f>
        <v>#REF!</v>
      </c>
      <c r="G1478" s="162" t="str">
        <f t="shared" si="23"/>
        <v xml:space="preserve">
2026-05
JJFK25010565-1/3
</v>
      </c>
    </row>
    <row r="1479" spans="1:7">
      <c r="A1479" s="39" t="s">
        <v>2622</v>
      </c>
      <c r="D1479" s="161" t="e">
        <f>C1479 &amp; CHAR(10) &amp; C1481 &amp; CHAR(10) &amp;#REF! &amp; CHAR(10) &amp; C1483</f>
        <v>#REF!</v>
      </c>
      <c r="G1479" s="162" t="str">
        <f t="shared" si="23"/>
        <v xml:space="preserve">
212
5U92-500019-11-P-KIT FRAME STEP MAINTE</v>
      </c>
    </row>
    <row r="1480" spans="1:7" ht="25.15" customHeight="1">
      <c r="A1480" s="39" t="s">
        <v>2622</v>
      </c>
      <c r="C1480" s="93" t="s">
        <v>2835</v>
      </c>
      <c r="D1480" s="161" t="e">
        <f>C1480 &amp; CHAR(10) &amp; C1482 &amp; CHAR(10) &amp;#REF! &amp; CHAR(10) &amp; C1484</f>
        <v>#REF!</v>
      </c>
      <c r="F1480" s="93" t="str">
        <f>C1480</f>
        <v>2026-05</v>
      </c>
      <c r="G1480" s="162" t="str">
        <f t="shared" si="23"/>
        <v xml:space="preserve">2026-05
</v>
      </c>
    </row>
    <row r="1481" spans="1:7" ht="130.9" customHeight="1">
      <c r="A1481" s="39" t="s">
        <v>2622</v>
      </c>
      <c r="C1481" s="94" t="s">
        <v>2625</v>
      </c>
      <c r="D1481" s="161" t="e">
        <f>C1481 &amp; CHAR(10) &amp; C1483 &amp; CHAR(10) &amp;#REF! &amp; CHAR(10) &amp; C1485</f>
        <v>#REF!</v>
      </c>
      <c r="F1481" s="94" t="str">
        <f>C1481</f>
        <v>212</v>
      </c>
      <c r="G1481" s="162" t="str">
        <f t="shared" si="23"/>
        <v>212
5U92-500019-11-P-KIT FRAME STEP MAINTE
2026-05
JJFK25010565-2/3</v>
      </c>
    </row>
    <row r="1482" spans="1:7">
      <c r="A1482" s="39" t="s">
        <v>2622</v>
      </c>
      <c r="C1482" s="96"/>
      <c r="D1482" s="161" t="e">
        <f>C1482 &amp; CHAR(10) &amp; C1484 &amp; CHAR(10) &amp;#REF! &amp; CHAR(10) &amp; C1486</f>
        <v>#REF!</v>
      </c>
      <c r="F1482" s="96"/>
      <c r="G1482" s="162" t="str">
        <f t="shared" si="23"/>
        <v xml:space="preserve">
212
2026-05</v>
      </c>
    </row>
    <row r="1483" spans="1:7" ht="17.25">
      <c r="A1483" s="39" t="s">
        <v>2622</v>
      </c>
      <c r="C1483" s="97" t="s">
        <v>434</v>
      </c>
      <c r="D1483" s="161" t="e">
        <f>C1483 &amp; CHAR(10) &amp; C1485 &amp; CHAR(10) &amp;#REF! &amp; CHAR(10) &amp; C1487</f>
        <v>#REF!</v>
      </c>
      <c r="F1483" s="97" t="str">
        <f>C1483</f>
        <v>5U92-500019-11-P-KIT FRAME STEP MAINTE</v>
      </c>
      <c r="G1483" s="162" t="str">
        <f t="shared" si="23"/>
        <v>5U92-500019-11-P-KIT FRAME STEP MAINTE
JJFK25010565-2/3
213</v>
      </c>
    </row>
    <row r="1484" spans="1:7">
      <c r="A1484" s="39" t="s">
        <v>2622</v>
      </c>
      <c r="C1484" s="96"/>
      <c r="D1484" s="161" t="e">
        <f>C1484 &amp; CHAR(10) &amp; C1486 &amp; CHAR(10) &amp;#REF! &amp; CHAR(10) &amp; C1488</f>
        <v>#REF!</v>
      </c>
      <c r="F1484" s="96"/>
      <c r="G1484" s="162" t="str">
        <f t="shared" si="23"/>
        <v xml:space="preserve">
2026-05
5U92-500019-11-P-KIT FRAME STEP MAINTE
</v>
      </c>
    </row>
    <row r="1485" spans="1:7" ht="55.5">
      <c r="A1485" s="39" t="s">
        <v>2622</v>
      </c>
      <c r="C1485" s="98" t="s">
        <v>2701</v>
      </c>
      <c r="D1485" s="161" t="e">
        <f>C1485 &amp; CHAR(10) &amp; C1487 &amp; CHAR(10) &amp;#REF! &amp; CHAR(10) &amp; C1489</f>
        <v>#REF!</v>
      </c>
      <c r="F1485" s="98" t="str">
        <f>C1485</f>
        <v>JJFK25010565-2/3</v>
      </c>
      <c r="G1485" s="162" t="str">
        <f t="shared" si="23"/>
        <v>JJFK25010565-2/3
213
5U92-500019-11-P-KIT FRAME STEP MAINTE</v>
      </c>
    </row>
    <row r="1486" spans="1:7" ht="24.6" customHeight="1">
      <c r="A1486" s="39" t="s">
        <v>2627</v>
      </c>
      <c r="C1486" s="93" t="s">
        <v>2835</v>
      </c>
      <c r="D1486" s="161" t="e">
        <f>C1486 &amp; CHAR(10) &amp; C1488 &amp; CHAR(10) &amp;#REF! &amp; CHAR(10) &amp; C1490</f>
        <v>#REF!</v>
      </c>
      <c r="F1486" s="93" t="str">
        <f>C1486</f>
        <v>2026-05</v>
      </c>
      <c r="G1486" s="162" t="str">
        <f t="shared" si="23"/>
        <v xml:space="preserve">2026-05
JJFK25010565-2/3
</v>
      </c>
    </row>
    <row r="1487" spans="1:7" ht="130.9" customHeight="1">
      <c r="A1487" s="39" t="s">
        <v>2626</v>
      </c>
      <c r="C1487" s="94" t="s">
        <v>2628</v>
      </c>
      <c r="D1487" s="161" t="e">
        <f>C1487 &amp; CHAR(10) &amp; C1489 &amp; CHAR(10) &amp;#REF! &amp; CHAR(10) &amp; C1491</f>
        <v>#REF!</v>
      </c>
      <c r="E1487" s="95"/>
      <c r="F1487" s="94" t="str">
        <f>C1487</f>
        <v>213</v>
      </c>
      <c r="G1487" s="162" t="str">
        <f t="shared" si="23"/>
        <v>213
5U92-500019-11-P-KIT FRAME STEP MAINTE
2026-05
JJFK25010565-3/3</v>
      </c>
    </row>
    <row r="1488" spans="1:7">
      <c r="A1488" s="39" t="s">
        <v>2626</v>
      </c>
      <c r="C1488" s="96"/>
      <c r="D1488" s="161" t="e">
        <f>C1488 &amp; CHAR(10) &amp; C1490 &amp; CHAR(10) &amp;#REF! &amp; CHAR(10) &amp; C1492</f>
        <v>#REF!</v>
      </c>
      <c r="F1488" s="96"/>
      <c r="G1488" s="162" t="str">
        <f t="shared" si="23"/>
        <v xml:space="preserve">
213
</v>
      </c>
    </row>
    <row r="1489" spans="1:7" ht="17.25">
      <c r="A1489" s="39" t="s">
        <v>2626</v>
      </c>
      <c r="C1489" s="97" t="s">
        <v>434</v>
      </c>
      <c r="D1489" s="161" t="e">
        <f>C1489 &amp; CHAR(10) &amp; C1491 &amp; CHAR(10) &amp;#REF! &amp; CHAR(10) &amp; C1493</f>
        <v>#REF!</v>
      </c>
      <c r="F1489" s="97" t="str">
        <f>C1489</f>
        <v>5U92-500019-11-P-KIT FRAME STEP MAINTE</v>
      </c>
      <c r="G1489" s="162" t="str">
        <f t="shared" si="23"/>
        <v xml:space="preserve">5U92-500019-11-P-KIT FRAME STEP MAINTE
JJFK25010565-3/3
</v>
      </c>
    </row>
    <row r="1490" spans="1:7">
      <c r="A1490" s="39" t="s">
        <v>2626</v>
      </c>
      <c r="C1490" s="96"/>
      <c r="D1490" s="161" t="e">
        <f>C1490 &amp; CHAR(10) &amp; C1492 &amp; CHAR(10) &amp;#REF! &amp; CHAR(10) &amp; C1494</f>
        <v>#REF!</v>
      </c>
      <c r="F1490" s="96"/>
      <c r="G1490" s="162" t="str">
        <f t="shared" si="23"/>
        <v xml:space="preserve">
5U92-500019-11-P-KIT FRAME STEP MAINTE
2026-05</v>
      </c>
    </row>
    <row r="1491" spans="1:7" ht="55.5">
      <c r="A1491" s="39" t="s">
        <v>2626</v>
      </c>
      <c r="C1491" s="98" t="s">
        <v>2702</v>
      </c>
      <c r="D1491" s="161" t="e">
        <f>C1491 &amp; CHAR(10) &amp; C1493 &amp; CHAR(10) &amp;#REF! &amp; CHAR(10) &amp; C1495</f>
        <v>#REF!</v>
      </c>
      <c r="F1491" s="98" t="str">
        <f>C1491</f>
        <v>JJFK25010565-3/3</v>
      </c>
      <c r="G1491" s="162" t="str">
        <f t="shared" si="23"/>
        <v>JJFK25010565-3/3
214</v>
      </c>
    </row>
    <row r="1492" spans="1:7" ht="24" customHeight="1">
      <c r="A1492" s="39" t="s">
        <v>2626</v>
      </c>
      <c r="D1492" s="161" t="e">
        <f>C1492 &amp; CHAR(10) &amp; C1494 &amp; CHAR(10) &amp;#REF! &amp; CHAR(10) &amp; C1496</f>
        <v>#REF!</v>
      </c>
      <c r="G1492" s="162" t="str">
        <f t="shared" si="23"/>
        <v xml:space="preserve">
2026-05
JJFK25010565-3/3
</v>
      </c>
    </row>
    <row r="1493" spans="1:7">
      <c r="A1493" s="39" t="s">
        <v>2626</v>
      </c>
      <c r="D1493" s="161" t="e">
        <f>C1493 &amp; CHAR(10) &amp; C1495 &amp; CHAR(10) &amp;#REF! &amp; CHAR(10) &amp; C1497</f>
        <v>#REF!</v>
      </c>
      <c r="G1493" s="162" t="str">
        <f t="shared" si="23"/>
        <v xml:space="preserve">
214
5U80-000082-11-P-KIT FRAME STEP PM CS45</v>
      </c>
    </row>
    <row r="1494" spans="1:7" ht="25.15" customHeight="1">
      <c r="A1494" s="39" t="s">
        <v>2626</v>
      </c>
      <c r="C1494" s="93" t="s">
        <v>2835</v>
      </c>
      <c r="D1494" s="161" t="e">
        <f>C1494 &amp; CHAR(10) &amp; C1496 &amp; CHAR(10) &amp;#REF! &amp; CHAR(10) &amp; C1498</f>
        <v>#REF!</v>
      </c>
      <c r="F1494" s="93" t="str">
        <f>C1494</f>
        <v>2026-05</v>
      </c>
      <c r="G1494" s="162" t="str">
        <f t="shared" si="23"/>
        <v xml:space="preserve">2026-05
</v>
      </c>
    </row>
    <row r="1495" spans="1:7" ht="130.9" customHeight="1">
      <c r="A1495" s="39" t="s">
        <v>2626</v>
      </c>
      <c r="C1495" s="94" t="s">
        <v>2629</v>
      </c>
      <c r="D1495" s="161" t="e">
        <f>C1495 &amp; CHAR(10) &amp; C1497 &amp; CHAR(10) &amp;#REF! &amp; CHAR(10) &amp; C1499</f>
        <v>#REF!</v>
      </c>
      <c r="F1495" s="94" t="str">
        <f>C1495</f>
        <v>214</v>
      </c>
      <c r="G1495" s="162" t="str">
        <f t="shared" si="23"/>
        <v>214
5U80-000082-11-P-KIT FRAME STEP PM CS45
2026-05
JJFK25010510-1/6</v>
      </c>
    </row>
    <row r="1496" spans="1:7">
      <c r="A1496" s="39" t="s">
        <v>2626</v>
      </c>
      <c r="C1496" s="96"/>
      <c r="D1496" s="161" t="e">
        <f>C1496 &amp; CHAR(10) &amp; C1498 &amp; CHAR(10) &amp;#REF! &amp; CHAR(10) &amp; C1500</f>
        <v>#REF!</v>
      </c>
      <c r="F1496" s="96"/>
      <c r="G1496" s="162" t="str">
        <f t="shared" si="23"/>
        <v xml:space="preserve">
214
2026-05</v>
      </c>
    </row>
    <row r="1497" spans="1:7" ht="17.25">
      <c r="A1497" s="39" t="s">
        <v>2626</v>
      </c>
      <c r="C1497" s="97" t="s">
        <v>946</v>
      </c>
      <c r="D1497" s="161" t="e">
        <f>C1497 &amp; CHAR(10) &amp; C1499 &amp; CHAR(10) &amp;#REF! &amp; CHAR(10) &amp; C1501</f>
        <v>#REF!</v>
      </c>
      <c r="F1497" s="97" t="str">
        <f>C1497</f>
        <v>5U80-000082-11-P-KIT FRAME STEP PM CS45</v>
      </c>
      <c r="G1497" s="162" t="str">
        <f t="shared" si="23"/>
        <v>5U80-000082-11-P-KIT FRAME STEP PM CS45
JJFK25010510-1/6
215</v>
      </c>
    </row>
    <row r="1498" spans="1:7">
      <c r="A1498" s="39" t="s">
        <v>2626</v>
      </c>
      <c r="C1498" s="96"/>
      <c r="D1498" s="161" t="e">
        <f>C1498 &amp; CHAR(10) &amp; C1500 &amp; CHAR(10) &amp;#REF! &amp; CHAR(10) &amp; C1502</f>
        <v>#REF!</v>
      </c>
      <c r="F1498" s="96"/>
      <c r="G1498" s="162" t="str">
        <f t="shared" si="23"/>
        <v xml:space="preserve">
2026-05
5U80-000082-11-P-KIT FRAME STEP PM CS45
</v>
      </c>
    </row>
    <row r="1499" spans="1:7" ht="55.5">
      <c r="A1499" s="39" t="s">
        <v>2626</v>
      </c>
      <c r="C1499" s="98" t="s">
        <v>2703</v>
      </c>
      <c r="D1499" s="161" t="e">
        <f>C1499 &amp; CHAR(10) &amp; C1501 &amp; CHAR(10) &amp;#REF! &amp; CHAR(10) &amp; C1503</f>
        <v>#REF!</v>
      </c>
      <c r="F1499" s="98" t="str">
        <f>C1499</f>
        <v>JJFK25010510-1/6</v>
      </c>
      <c r="G1499" s="162" t="str">
        <f t="shared" si="23"/>
        <v>JJFK25010510-1/6
215
5U80-000082-11-P-KIT FRAME STEP PM CS45</v>
      </c>
    </row>
    <row r="1500" spans="1:7" ht="24.6" customHeight="1">
      <c r="A1500" s="39" t="s">
        <v>2631</v>
      </c>
      <c r="C1500" s="93" t="s">
        <v>2835</v>
      </c>
      <c r="D1500" s="161" t="e">
        <f>C1500 &amp; CHAR(10) &amp; C1502 &amp; CHAR(10) &amp;#REF! &amp; CHAR(10) &amp; C1504</f>
        <v>#REF!</v>
      </c>
      <c r="F1500" s="93" t="str">
        <f>C1500</f>
        <v>2026-05</v>
      </c>
      <c r="G1500" s="162" t="str">
        <f t="shared" si="23"/>
        <v xml:space="preserve">2026-05
JJFK25010510-1/6
</v>
      </c>
    </row>
    <row r="1501" spans="1:7" ht="130.9" customHeight="1">
      <c r="A1501" s="39" t="s">
        <v>2630</v>
      </c>
      <c r="C1501" s="94" t="s">
        <v>2632</v>
      </c>
      <c r="D1501" s="161" t="e">
        <f>C1501 &amp; CHAR(10) &amp; C1503 &amp; CHAR(10) &amp;#REF! &amp; CHAR(10) &amp; C1505</f>
        <v>#REF!</v>
      </c>
      <c r="E1501" s="95"/>
      <c r="F1501" s="94" t="str">
        <f>C1501</f>
        <v>215</v>
      </c>
      <c r="G1501" s="162" t="str">
        <f t="shared" si="23"/>
        <v>215
5U80-000082-11-P-KIT FRAME STEP PM CS45
2026-05
JJFK25010510-2/6</v>
      </c>
    </row>
    <row r="1502" spans="1:7">
      <c r="A1502" s="39" t="s">
        <v>2630</v>
      </c>
      <c r="C1502" s="96"/>
      <c r="D1502" s="161" t="e">
        <f>C1502 &amp; CHAR(10) &amp; C1504 &amp; CHAR(10) &amp;#REF! &amp; CHAR(10) &amp; C1506</f>
        <v>#REF!</v>
      </c>
      <c r="F1502" s="96"/>
      <c r="G1502" s="162" t="str">
        <f t="shared" si="23"/>
        <v xml:space="preserve">
215
</v>
      </c>
    </row>
    <row r="1503" spans="1:7" ht="17.25">
      <c r="A1503" s="39" t="s">
        <v>2630</v>
      </c>
      <c r="C1503" s="97" t="s">
        <v>946</v>
      </c>
      <c r="D1503" s="161" t="e">
        <f>C1503 &amp; CHAR(10) &amp; C1505 &amp; CHAR(10) &amp;#REF! &amp; CHAR(10) &amp; C1507</f>
        <v>#REF!</v>
      </c>
      <c r="F1503" s="97" t="str">
        <f>C1503</f>
        <v>5U80-000082-11-P-KIT FRAME STEP PM CS45</v>
      </c>
      <c r="G1503" s="162" t="str">
        <f t="shared" si="23"/>
        <v xml:space="preserve">5U80-000082-11-P-KIT FRAME STEP PM CS45
JJFK25010510-2/6
</v>
      </c>
    </row>
    <row r="1504" spans="1:7">
      <c r="A1504" s="39" t="s">
        <v>2630</v>
      </c>
      <c r="C1504" s="96"/>
      <c r="D1504" s="161" t="e">
        <f>C1504 &amp; CHAR(10) &amp; C1506 &amp; CHAR(10) &amp;#REF! &amp; CHAR(10) &amp; C1508</f>
        <v>#REF!</v>
      </c>
      <c r="F1504" s="96"/>
      <c r="G1504" s="162" t="str">
        <f t="shared" si="23"/>
        <v xml:space="preserve">
5U80-000082-11-P-KIT FRAME STEP PM CS45
2026-05</v>
      </c>
    </row>
    <row r="1505" spans="1:7" ht="55.5">
      <c r="A1505" s="39" t="s">
        <v>2630</v>
      </c>
      <c r="C1505" s="98" t="s">
        <v>2704</v>
      </c>
      <c r="D1505" s="161" t="e">
        <f>C1505 &amp; CHAR(10) &amp; C1507 &amp; CHAR(10) &amp;#REF! &amp; CHAR(10) &amp; C1509</f>
        <v>#REF!</v>
      </c>
      <c r="F1505" s="98" t="str">
        <f>C1505</f>
        <v>JJFK25010510-2/6</v>
      </c>
      <c r="G1505" s="162" t="str">
        <f t="shared" si="23"/>
        <v>JJFK25010510-2/6
216</v>
      </c>
    </row>
    <row r="1506" spans="1:7" ht="24" customHeight="1">
      <c r="A1506" s="39" t="s">
        <v>2630</v>
      </c>
      <c r="D1506" s="161" t="e">
        <f>C1506 &amp; CHAR(10) &amp; C1508 &amp; CHAR(10) &amp;#REF! &amp; CHAR(10) &amp; C1510</f>
        <v>#REF!</v>
      </c>
      <c r="G1506" s="162" t="str">
        <f t="shared" si="23"/>
        <v xml:space="preserve">
2026-05
JJFK25010510-2/6
</v>
      </c>
    </row>
    <row r="1507" spans="1:7">
      <c r="A1507" s="39" t="s">
        <v>2630</v>
      </c>
      <c r="D1507" s="161" t="e">
        <f>C1507 &amp; CHAR(10) &amp; C1509 &amp; CHAR(10) &amp;#REF! &amp; CHAR(10) &amp; C1511</f>
        <v>#REF!</v>
      </c>
      <c r="G1507" s="162" t="str">
        <f t="shared" si="23"/>
        <v xml:space="preserve">
216
5U80-000082-11-P-KIT FRAME STEP PM CS45</v>
      </c>
    </row>
    <row r="1508" spans="1:7" ht="25.15" customHeight="1">
      <c r="A1508" s="39" t="s">
        <v>2630</v>
      </c>
      <c r="C1508" s="93" t="s">
        <v>2835</v>
      </c>
      <c r="D1508" s="161" t="e">
        <f>C1508 &amp; CHAR(10) &amp; C1510 &amp; CHAR(10) &amp;#REF! &amp; CHAR(10) &amp; C1512</f>
        <v>#REF!</v>
      </c>
      <c r="F1508" s="93" t="str">
        <f>C1508</f>
        <v>2026-05</v>
      </c>
      <c r="G1508" s="162" t="str">
        <f t="shared" si="23"/>
        <v xml:space="preserve">2026-05
</v>
      </c>
    </row>
    <row r="1509" spans="1:7" ht="130.9" customHeight="1">
      <c r="A1509" s="39" t="s">
        <v>2630</v>
      </c>
      <c r="C1509" s="94" t="s">
        <v>2633</v>
      </c>
      <c r="D1509" s="161" t="e">
        <f>C1509 &amp; CHAR(10) &amp; C1511 &amp; CHAR(10) &amp;#REF! &amp; CHAR(10) &amp; C1513</f>
        <v>#REF!</v>
      </c>
      <c r="F1509" s="94" t="str">
        <f>C1509</f>
        <v>216</v>
      </c>
      <c r="G1509" s="162" t="str">
        <f t="shared" si="23"/>
        <v>216
5U80-000082-11-P-KIT FRAME STEP PM CS45
2026-05
JJFK25010510-3/6</v>
      </c>
    </row>
    <row r="1510" spans="1:7">
      <c r="A1510" s="39" t="s">
        <v>2630</v>
      </c>
      <c r="C1510" s="96"/>
      <c r="D1510" s="161" t="e">
        <f>C1510 &amp; CHAR(10) &amp; C1512 &amp; CHAR(10) &amp;#REF! &amp; CHAR(10) &amp; C1514</f>
        <v>#REF!</v>
      </c>
      <c r="F1510" s="96"/>
      <c r="G1510" s="162" t="str">
        <f t="shared" si="23"/>
        <v xml:space="preserve">
216
2026-05</v>
      </c>
    </row>
    <row r="1511" spans="1:7" ht="17.25">
      <c r="A1511" s="39" t="s">
        <v>2630</v>
      </c>
      <c r="C1511" s="97" t="s">
        <v>946</v>
      </c>
      <c r="D1511" s="161" t="e">
        <f>C1511 &amp; CHAR(10) &amp; C1513 &amp; CHAR(10) &amp;#REF! &amp; CHAR(10) &amp; C1515</f>
        <v>#REF!</v>
      </c>
      <c r="F1511" s="97" t="str">
        <f>C1511</f>
        <v>5U80-000082-11-P-KIT FRAME STEP PM CS45</v>
      </c>
      <c r="G1511" s="162" t="str">
        <f t="shared" si="23"/>
        <v>5U80-000082-11-P-KIT FRAME STEP PM CS45
JJFK25010510-3/6
217</v>
      </c>
    </row>
    <row r="1512" spans="1:7">
      <c r="A1512" s="39" t="s">
        <v>2630</v>
      </c>
      <c r="C1512" s="96"/>
      <c r="D1512" s="161" t="e">
        <f>C1512 &amp; CHAR(10) &amp; C1514 &amp; CHAR(10) &amp;#REF! &amp; CHAR(10) &amp; C1516</f>
        <v>#REF!</v>
      </c>
      <c r="F1512" s="96"/>
      <c r="G1512" s="162" t="str">
        <f t="shared" si="23"/>
        <v xml:space="preserve">
2026-05
5U80-000082-11-P-KIT FRAME STEP PM CS45
</v>
      </c>
    </row>
    <row r="1513" spans="1:7" ht="55.5">
      <c r="A1513" s="39" t="s">
        <v>2630</v>
      </c>
      <c r="C1513" s="98" t="s">
        <v>2705</v>
      </c>
      <c r="D1513" s="161" t="e">
        <f>C1513 &amp; CHAR(10) &amp; C1515 &amp; CHAR(10) &amp;#REF! &amp; CHAR(10) &amp; C1517</f>
        <v>#REF!</v>
      </c>
      <c r="F1513" s="98" t="str">
        <f>C1513</f>
        <v>JJFK25010510-3/6</v>
      </c>
      <c r="G1513" s="162" t="str">
        <f t="shared" si="23"/>
        <v>JJFK25010510-3/6
217
5U80-000082-11-P-KIT FRAME STEP PM CS45</v>
      </c>
    </row>
    <row r="1514" spans="1:7" ht="24.6" customHeight="1">
      <c r="A1514" s="39" t="s">
        <v>2635</v>
      </c>
      <c r="C1514" s="93" t="s">
        <v>2835</v>
      </c>
      <c r="D1514" s="161" t="e">
        <f>C1514 &amp; CHAR(10) &amp; C1516 &amp; CHAR(10) &amp;#REF! &amp; CHAR(10) &amp; C1518</f>
        <v>#REF!</v>
      </c>
      <c r="F1514" s="93" t="str">
        <f>C1514</f>
        <v>2026-05</v>
      </c>
      <c r="G1514" s="162" t="str">
        <f t="shared" si="23"/>
        <v xml:space="preserve">2026-05
JJFK25010510-3/6
</v>
      </c>
    </row>
    <row r="1515" spans="1:7" ht="130.9" customHeight="1">
      <c r="A1515" s="39" t="s">
        <v>2634</v>
      </c>
      <c r="C1515" s="94" t="s">
        <v>2636</v>
      </c>
      <c r="D1515" s="161" t="e">
        <f>C1515 &amp; CHAR(10) &amp; C1517 &amp; CHAR(10) &amp;#REF! &amp; CHAR(10) &amp; C1519</f>
        <v>#REF!</v>
      </c>
      <c r="E1515" s="95"/>
      <c r="F1515" s="94" t="str">
        <f>C1515</f>
        <v>217</v>
      </c>
      <c r="G1515" s="162" t="str">
        <f t="shared" si="23"/>
        <v>217
5U80-000082-11-P-KIT FRAME STEP PM CS45
2026-05
JJFK25010510-4/6</v>
      </c>
    </row>
    <row r="1516" spans="1:7">
      <c r="A1516" s="39" t="s">
        <v>2634</v>
      </c>
      <c r="C1516" s="96"/>
      <c r="D1516" s="161" t="e">
        <f>C1516 &amp; CHAR(10) &amp; C1518 &amp; CHAR(10) &amp;#REF! &amp; CHAR(10) &amp; C1520</f>
        <v>#REF!</v>
      </c>
      <c r="F1516" s="96"/>
      <c r="G1516" s="162" t="str">
        <f t="shared" si="23"/>
        <v xml:space="preserve">
217
</v>
      </c>
    </row>
    <row r="1517" spans="1:7" ht="17.25">
      <c r="A1517" s="39" t="s">
        <v>2634</v>
      </c>
      <c r="C1517" s="97" t="s">
        <v>946</v>
      </c>
      <c r="D1517" s="161" t="e">
        <f>C1517 &amp; CHAR(10) &amp; C1519 &amp; CHAR(10) &amp;#REF! &amp; CHAR(10) &amp; C1521</f>
        <v>#REF!</v>
      </c>
      <c r="F1517" s="97" t="str">
        <f>C1517</f>
        <v>5U80-000082-11-P-KIT FRAME STEP PM CS45</v>
      </c>
      <c r="G1517" s="162" t="str">
        <f t="shared" si="23"/>
        <v xml:space="preserve">5U80-000082-11-P-KIT FRAME STEP PM CS45
JJFK25010510-4/6
</v>
      </c>
    </row>
    <row r="1518" spans="1:7">
      <c r="A1518" s="39" t="s">
        <v>2634</v>
      </c>
      <c r="C1518" s="96"/>
      <c r="D1518" s="161" t="e">
        <f>C1518 &amp; CHAR(10) &amp; C1520 &amp; CHAR(10) &amp;#REF! &amp; CHAR(10) &amp; C1522</f>
        <v>#REF!</v>
      </c>
      <c r="F1518" s="96"/>
      <c r="G1518" s="162" t="str">
        <f t="shared" si="23"/>
        <v xml:space="preserve">
5U80-000082-11-P-KIT FRAME STEP PM CS45
2026-05</v>
      </c>
    </row>
    <row r="1519" spans="1:7" ht="55.5">
      <c r="A1519" s="39" t="s">
        <v>2634</v>
      </c>
      <c r="C1519" s="98" t="s">
        <v>2706</v>
      </c>
      <c r="D1519" s="161" t="e">
        <f>C1519 &amp; CHAR(10) &amp; C1521 &amp; CHAR(10) &amp;#REF! &amp; CHAR(10) &amp; C1523</f>
        <v>#REF!</v>
      </c>
      <c r="F1519" s="98" t="str">
        <f>C1519</f>
        <v>JJFK25010510-4/6</v>
      </c>
      <c r="G1519" s="162" t="str">
        <f t="shared" si="23"/>
        <v>JJFK25010510-4/6
218</v>
      </c>
    </row>
    <row r="1520" spans="1:7" ht="24" customHeight="1">
      <c r="A1520" s="39" t="s">
        <v>2634</v>
      </c>
      <c r="D1520" s="161" t="e">
        <f>C1520 &amp; CHAR(10) &amp; C1522 &amp; CHAR(10) &amp;#REF! &amp; CHAR(10) &amp; C1524</f>
        <v>#REF!</v>
      </c>
      <c r="G1520" s="162" t="str">
        <f t="shared" si="23"/>
        <v xml:space="preserve">
2026-05
JJFK25010510-4/6
</v>
      </c>
    </row>
    <row r="1521" spans="1:7">
      <c r="A1521" s="39" t="s">
        <v>2634</v>
      </c>
      <c r="D1521" s="161" t="e">
        <f>C1521 &amp; CHAR(10) &amp; C1523 &amp; CHAR(10) &amp;#REF! &amp; CHAR(10) &amp; C1525</f>
        <v>#REF!</v>
      </c>
      <c r="G1521" s="162" t="str">
        <f t="shared" si="23"/>
        <v xml:space="preserve">
218
5U80-000082-11-P-KIT FRAME STEP PM CS45</v>
      </c>
    </row>
    <row r="1522" spans="1:7" ht="25.15" customHeight="1">
      <c r="A1522" s="39" t="s">
        <v>2634</v>
      </c>
      <c r="C1522" s="93" t="s">
        <v>2835</v>
      </c>
      <c r="D1522" s="161" t="e">
        <f>C1522 &amp; CHAR(10) &amp; C1524 &amp; CHAR(10) &amp;#REF! &amp; CHAR(10) &amp; C1526</f>
        <v>#REF!</v>
      </c>
      <c r="F1522" s="93" t="str">
        <f>C1522</f>
        <v>2026-05</v>
      </c>
      <c r="G1522" s="162" t="str">
        <f t="shared" si="23"/>
        <v xml:space="preserve">2026-05
</v>
      </c>
    </row>
    <row r="1523" spans="1:7" ht="130.9" customHeight="1">
      <c r="A1523" s="39" t="s">
        <v>2634</v>
      </c>
      <c r="C1523" s="94" t="s">
        <v>2637</v>
      </c>
      <c r="D1523" s="161" t="e">
        <f>C1523 &amp; CHAR(10) &amp; C1525 &amp; CHAR(10) &amp;#REF! &amp; CHAR(10) &amp; C1527</f>
        <v>#REF!</v>
      </c>
      <c r="F1523" s="94" t="str">
        <f>C1523</f>
        <v>218</v>
      </c>
      <c r="G1523" s="162" t="str">
        <f t="shared" si="23"/>
        <v>218
5U80-000082-11-P-KIT FRAME STEP PM CS45
2026-05
JJFK25010510-5/6</v>
      </c>
    </row>
    <row r="1524" spans="1:7">
      <c r="A1524" s="39" t="s">
        <v>2634</v>
      </c>
      <c r="C1524" s="96"/>
      <c r="D1524" s="161" t="e">
        <f>C1524 &amp; CHAR(10) &amp; C1526 &amp; CHAR(10) &amp;#REF! &amp; CHAR(10) &amp; C1528</f>
        <v>#REF!</v>
      </c>
      <c r="F1524" s="96"/>
      <c r="G1524" s="162" t="str">
        <f t="shared" si="23"/>
        <v xml:space="preserve">
218
2026-05</v>
      </c>
    </row>
    <row r="1525" spans="1:7" ht="17.25">
      <c r="A1525" s="39" t="s">
        <v>2634</v>
      </c>
      <c r="C1525" s="97" t="s">
        <v>946</v>
      </c>
      <c r="D1525" s="161" t="e">
        <f>C1525 &amp; CHAR(10) &amp; C1527 &amp; CHAR(10) &amp;#REF! &amp; CHAR(10) &amp; C1529</f>
        <v>#REF!</v>
      </c>
      <c r="F1525" s="97" t="str">
        <f>C1525</f>
        <v>5U80-000082-11-P-KIT FRAME STEP PM CS45</v>
      </c>
      <c r="G1525" s="162" t="str">
        <f t="shared" si="23"/>
        <v>5U80-000082-11-P-KIT FRAME STEP PM CS45
JJFK25010510-5/6
219</v>
      </c>
    </row>
    <row r="1526" spans="1:7">
      <c r="A1526" s="39" t="s">
        <v>2634</v>
      </c>
      <c r="C1526" s="96"/>
      <c r="D1526" s="161" t="e">
        <f>C1526 &amp; CHAR(10) &amp; C1528 &amp; CHAR(10) &amp;#REF! &amp; CHAR(10) &amp; C1530</f>
        <v>#REF!</v>
      </c>
      <c r="F1526" s="96"/>
      <c r="G1526" s="162" t="str">
        <f t="shared" si="23"/>
        <v xml:space="preserve">
2026-05
5U80-000082-11-P-KIT FRAME STEP PM CS45
</v>
      </c>
    </row>
    <row r="1527" spans="1:7" ht="55.5">
      <c r="A1527" s="39" t="s">
        <v>2634</v>
      </c>
      <c r="C1527" s="98" t="s">
        <v>2707</v>
      </c>
      <c r="D1527" s="161" t="e">
        <f>C1527 &amp; CHAR(10) &amp; C1529 &amp; CHAR(10) &amp;#REF! &amp; CHAR(10) &amp; C1531</f>
        <v>#REF!</v>
      </c>
      <c r="F1527" s="98" t="str">
        <f>C1527</f>
        <v>JJFK25010510-5/6</v>
      </c>
      <c r="G1527" s="162" t="str">
        <f t="shared" si="23"/>
        <v>JJFK25010510-5/6
219
5U80-000082-11-P-KIT FRAME STEP PM CS45</v>
      </c>
    </row>
    <row r="1528" spans="1:7" ht="24.6" customHeight="1">
      <c r="A1528" s="39" t="s">
        <v>2639</v>
      </c>
      <c r="C1528" s="93" t="s">
        <v>2835</v>
      </c>
      <c r="D1528" s="161" t="e">
        <f>C1528 &amp; CHAR(10) &amp; C1530 &amp; CHAR(10) &amp;#REF! &amp; CHAR(10) &amp; C1532</f>
        <v>#REF!</v>
      </c>
      <c r="F1528" s="93" t="str">
        <f>C1528</f>
        <v>2026-05</v>
      </c>
      <c r="G1528" s="162" t="str">
        <f t="shared" si="23"/>
        <v xml:space="preserve">2026-05
JJFK25010510-5/6
</v>
      </c>
    </row>
    <row r="1529" spans="1:7" ht="130.9" customHeight="1">
      <c r="A1529" s="39" t="s">
        <v>2638</v>
      </c>
      <c r="C1529" s="94" t="s">
        <v>2640</v>
      </c>
      <c r="D1529" s="161" t="e">
        <f>C1529 &amp; CHAR(10) &amp; C1531 &amp; CHAR(10) &amp;#REF! &amp; CHAR(10) &amp; C1533</f>
        <v>#REF!</v>
      </c>
      <c r="E1529" s="95"/>
      <c r="F1529" s="94" t="str">
        <f>C1529</f>
        <v>219</v>
      </c>
      <c r="G1529" s="162" t="str">
        <f t="shared" si="23"/>
        <v>219
5U80-000082-11-P-KIT FRAME STEP PM CS45
2026-05
JJFK25010510-6/6</v>
      </c>
    </row>
    <row r="1530" spans="1:7">
      <c r="A1530" s="39" t="s">
        <v>2638</v>
      </c>
      <c r="C1530" s="96"/>
      <c r="D1530" s="161" t="e">
        <f>C1530 &amp; CHAR(10) &amp; C1532 &amp; CHAR(10) &amp;#REF! &amp; CHAR(10) &amp; C1534</f>
        <v>#REF!</v>
      </c>
      <c r="F1530" s="96"/>
      <c r="G1530" s="162" t="str">
        <f t="shared" si="23"/>
        <v xml:space="preserve">
219
</v>
      </c>
    </row>
    <row r="1531" spans="1:7" ht="17.25">
      <c r="A1531" s="39" t="s">
        <v>2638</v>
      </c>
      <c r="C1531" s="97" t="s">
        <v>946</v>
      </c>
      <c r="D1531" s="161" t="e">
        <f>C1531 &amp; CHAR(10) &amp; C1533 &amp; CHAR(10) &amp;#REF! &amp; CHAR(10) &amp; C1535</f>
        <v>#REF!</v>
      </c>
      <c r="F1531" s="97" t="str">
        <f>C1531</f>
        <v>5U80-000082-11-P-KIT FRAME STEP PM CS45</v>
      </c>
      <c r="G1531" s="162" t="str">
        <f t="shared" si="23"/>
        <v xml:space="preserve">5U80-000082-11-P-KIT FRAME STEP PM CS45
JJFK25010510-6/6
</v>
      </c>
    </row>
    <row r="1532" spans="1:7">
      <c r="A1532" s="39" t="s">
        <v>2638</v>
      </c>
      <c r="C1532" s="96"/>
      <c r="D1532" s="161" t="e">
        <f>C1532 &amp; CHAR(10) &amp; C1534 &amp; CHAR(10) &amp;#REF! &amp; CHAR(10) &amp; C1536</f>
        <v>#REF!</v>
      </c>
      <c r="F1532" s="96"/>
      <c r="G1532" s="162" t="str">
        <f t="shared" si="23"/>
        <v xml:space="preserve">
5U80-000082-11-P-KIT FRAME STEP PM CS45
2026-05</v>
      </c>
    </row>
    <row r="1533" spans="1:7" ht="55.5">
      <c r="A1533" s="39" t="s">
        <v>2638</v>
      </c>
      <c r="C1533" s="98" t="s">
        <v>2708</v>
      </c>
      <c r="D1533" s="161" t="e">
        <f>C1533 &amp; CHAR(10) &amp; C1535 &amp; CHAR(10) &amp;#REF! &amp; CHAR(10) &amp; C1537</f>
        <v>#REF!</v>
      </c>
      <c r="F1533" s="98" t="str">
        <f>C1533</f>
        <v>JJFK25010510-6/6</v>
      </c>
      <c r="G1533" s="162" t="str">
        <f t="shared" si="23"/>
        <v>JJFK25010510-6/6
220</v>
      </c>
    </row>
    <row r="1534" spans="1:7" ht="24" customHeight="1">
      <c r="A1534" s="39" t="s">
        <v>2638</v>
      </c>
      <c r="D1534" s="161" t="e">
        <f>C1534 &amp; CHAR(10) &amp; C1536 &amp; CHAR(10) &amp;#REF! &amp; CHAR(10) &amp; C1538</f>
        <v>#REF!</v>
      </c>
      <c r="G1534" s="162" t="str">
        <f t="shared" si="23"/>
        <v xml:space="preserve">
2026-05
JJFK25010510-6/6
</v>
      </c>
    </row>
    <row r="1535" spans="1:7">
      <c r="A1535" s="39" t="s">
        <v>2638</v>
      </c>
      <c r="D1535" s="161" t="e">
        <f>C1535 &amp; CHAR(10) &amp; C1537 &amp; CHAR(10) &amp;#REF! &amp; CHAR(10) &amp; C1539</f>
        <v>#REF!</v>
      </c>
      <c r="G1535" s="162" t="str">
        <f t="shared" si="23"/>
        <v xml:space="preserve">
220
5U92-500019-11-P-KIT FRAME STEP MAINTE</v>
      </c>
    </row>
    <row r="1536" spans="1:7" ht="25.15" customHeight="1">
      <c r="A1536" s="39" t="s">
        <v>2638</v>
      </c>
      <c r="C1536" s="93" t="s">
        <v>2835</v>
      </c>
      <c r="D1536" s="161" t="e">
        <f>C1536 &amp; CHAR(10) &amp; C1538 &amp; CHAR(10) &amp;#REF! &amp; CHAR(10) &amp; C1540</f>
        <v>#REF!</v>
      </c>
      <c r="F1536" s="93" t="str">
        <f>C1536</f>
        <v>2026-05</v>
      </c>
      <c r="G1536" s="162" t="str">
        <f t="shared" si="23"/>
        <v xml:space="preserve">2026-05
</v>
      </c>
    </row>
    <row r="1537" spans="1:7" ht="130.9" customHeight="1">
      <c r="A1537" s="39" t="s">
        <v>2638</v>
      </c>
      <c r="C1537" s="94" t="s">
        <v>2641</v>
      </c>
      <c r="D1537" s="161" t="e">
        <f>C1537 &amp; CHAR(10) &amp; C1539 &amp; CHAR(10) &amp;#REF! &amp; CHAR(10) &amp; C1541</f>
        <v>#REF!</v>
      </c>
      <c r="F1537" s="94" t="str">
        <f>C1537</f>
        <v>220</v>
      </c>
      <c r="G1537" s="162" t="str">
        <f t="shared" si="23"/>
        <v>220
5U92-500019-11-P-KIT FRAME STEP MAINTE
2026-05
JJFK25010566-1/3</v>
      </c>
    </row>
    <row r="1538" spans="1:7">
      <c r="A1538" s="39" t="s">
        <v>2638</v>
      </c>
      <c r="C1538" s="96"/>
      <c r="D1538" s="161" t="e">
        <f>C1538 &amp; CHAR(10) &amp; C1540 &amp; CHAR(10) &amp;#REF! &amp; CHAR(10) &amp; C1542</f>
        <v>#REF!</v>
      </c>
      <c r="F1538" s="96"/>
      <c r="G1538" s="162" t="str">
        <f t="shared" si="23"/>
        <v xml:space="preserve">
220
2026-05</v>
      </c>
    </row>
    <row r="1539" spans="1:7" ht="17.25">
      <c r="A1539" s="39" t="s">
        <v>2638</v>
      </c>
      <c r="C1539" s="97" t="s">
        <v>686</v>
      </c>
      <c r="D1539" s="161" t="e">
        <f>C1539 &amp; CHAR(10) &amp; C1541 &amp; CHAR(10) &amp;#REF! &amp; CHAR(10) &amp; C1543</f>
        <v>#REF!</v>
      </c>
      <c r="F1539" s="97" t="str">
        <f>C1539</f>
        <v>5U92-500019-11-P-KIT FRAME STEP MAINTE</v>
      </c>
      <c r="G1539" s="162" t="str">
        <f t="shared" ref="G1539:G1602" si="24">F1539 &amp; CHAR(10) &amp; F1541 &amp; CHAR(10) &amp; F1538 &amp; CHAR(10) &amp; F1543</f>
        <v>5U92-500019-11-P-KIT FRAME STEP MAINTE
JJFK25010566-1/3
221</v>
      </c>
    </row>
    <row r="1540" spans="1:7">
      <c r="A1540" s="39" t="s">
        <v>2638</v>
      </c>
      <c r="C1540" s="96"/>
      <c r="D1540" s="161" t="e">
        <f>C1540 &amp; CHAR(10) &amp; C1542 &amp; CHAR(10) &amp;#REF! &amp; CHAR(10) &amp; C1544</f>
        <v>#REF!</v>
      </c>
      <c r="F1540" s="96"/>
      <c r="G1540" s="162" t="str">
        <f t="shared" si="24"/>
        <v xml:space="preserve">
2026-05
5U92-500019-11-P-KIT FRAME STEP MAINTE
</v>
      </c>
    </row>
    <row r="1541" spans="1:7" ht="55.5">
      <c r="A1541" s="39" t="s">
        <v>2638</v>
      </c>
      <c r="C1541" s="98" t="s">
        <v>2709</v>
      </c>
      <c r="D1541" s="161" t="e">
        <f>C1541 &amp; CHAR(10) &amp; C1543 &amp; CHAR(10) &amp;#REF! &amp; CHAR(10) &amp; C1545</f>
        <v>#REF!</v>
      </c>
      <c r="F1541" s="98" t="str">
        <f>C1541</f>
        <v>JJFK25010566-1/3</v>
      </c>
      <c r="G1541" s="162" t="str">
        <f t="shared" si="24"/>
        <v>JJFK25010566-1/3
221
5U92-500019-11-P-KIT FRAME STEP MAINTE</v>
      </c>
    </row>
    <row r="1542" spans="1:7" ht="24.6" customHeight="1">
      <c r="A1542" s="39" t="s">
        <v>2643</v>
      </c>
      <c r="C1542" s="93" t="s">
        <v>2835</v>
      </c>
      <c r="D1542" s="161" t="e">
        <f>C1542 &amp; CHAR(10) &amp; C1544 &amp; CHAR(10) &amp;#REF! &amp; CHAR(10) &amp; C1546</f>
        <v>#REF!</v>
      </c>
      <c r="F1542" s="93" t="str">
        <f>C1542</f>
        <v>2026-05</v>
      </c>
      <c r="G1542" s="162" t="str">
        <f t="shared" si="24"/>
        <v xml:space="preserve">2026-05
JJFK25010566-1/3
</v>
      </c>
    </row>
    <row r="1543" spans="1:7" ht="130.9" customHeight="1">
      <c r="A1543" s="39" t="s">
        <v>2642</v>
      </c>
      <c r="C1543" s="94" t="s">
        <v>2644</v>
      </c>
      <c r="D1543" s="161" t="e">
        <f>C1543 &amp; CHAR(10) &amp; C1545 &amp; CHAR(10) &amp;#REF! &amp; CHAR(10) &amp; C1547</f>
        <v>#REF!</v>
      </c>
      <c r="E1543" s="95"/>
      <c r="F1543" s="94" t="str">
        <f>C1543</f>
        <v>221</v>
      </c>
      <c r="G1543" s="162" t="str">
        <f t="shared" si="24"/>
        <v>221
5U92-500019-11-P-KIT FRAME STEP MAINTE
2026-05
JJFK25010566-2/3</v>
      </c>
    </row>
    <row r="1544" spans="1:7">
      <c r="A1544" s="39" t="s">
        <v>2642</v>
      </c>
      <c r="C1544" s="96"/>
      <c r="D1544" s="161" t="e">
        <f>C1544 &amp; CHAR(10) &amp; C1546 &amp; CHAR(10) &amp;#REF! &amp; CHAR(10) &amp; C1548</f>
        <v>#REF!</v>
      </c>
      <c r="F1544" s="96"/>
      <c r="G1544" s="162" t="str">
        <f t="shared" si="24"/>
        <v xml:space="preserve">
221
</v>
      </c>
    </row>
    <row r="1545" spans="1:7" ht="17.25">
      <c r="A1545" s="39" t="s">
        <v>2642</v>
      </c>
      <c r="C1545" s="97" t="s">
        <v>686</v>
      </c>
      <c r="D1545" s="161" t="e">
        <f>C1545 &amp; CHAR(10) &amp; C1547 &amp; CHAR(10) &amp;#REF! &amp; CHAR(10) &amp; C1549</f>
        <v>#REF!</v>
      </c>
      <c r="F1545" s="97" t="str">
        <f>C1545</f>
        <v>5U92-500019-11-P-KIT FRAME STEP MAINTE</v>
      </c>
      <c r="G1545" s="162" t="str">
        <f t="shared" si="24"/>
        <v xml:space="preserve">5U92-500019-11-P-KIT FRAME STEP MAINTE
JJFK25010566-2/3
</v>
      </c>
    </row>
    <row r="1546" spans="1:7">
      <c r="A1546" s="39" t="s">
        <v>2642</v>
      </c>
      <c r="C1546" s="96"/>
      <c r="D1546" s="161" t="e">
        <f>C1546 &amp; CHAR(10) &amp; C1548 &amp; CHAR(10) &amp;#REF! &amp; CHAR(10) &amp; C1550</f>
        <v>#REF!</v>
      </c>
      <c r="F1546" s="96"/>
      <c r="G1546" s="162" t="str">
        <f t="shared" si="24"/>
        <v xml:space="preserve">
5U92-500019-11-P-KIT FRAME STEP MAINTE
2026-05</v>
      </c>
    </row>
    <row r="1547" spans="1:7" ht="55.5">
      <c r="A1547" s="39" t="s">
        <v>2642</v>
      </c>
      <c r="C1547" s="98" t="s">
        <v>2710</v>
      </c>
      <c r="D1547" s="161" t="e">
        <f>C1547 &amp; CHAR(10) &amp; C1549 &amp; CHAR(10) &amp;#REF! &amp; CHAR(10) &amp; C1551</f>
        <v>#REF!</v>
      </c>
      <c r="F1547" s="98" t="str">
        <f>C1547</f>
        <v>JJFK25010566-2/3</v>
      </c>
      <c r="G1547" s="162" t="str">
        <f t="shared" si="24"/>
        <v>JJFK25010566-2/3
222</v>
      </c>
    </row>
    <row r="1548" spans="1:7" ht="24" customHeight="1">
      <c r="A1548" s="39" t="s">
        <v>2642</v>
      </c>
      <c r="D1548" s="161" t="e">
        <f>C1548 &amp; CHAR(10) &amp; C1550 &amp; CHAR(10) &amp;#REF! &amp; CHAR(10) &amp; C1552</f>
        <v>#REF!</v>
      </c>
      <c r="G1548" s="162" t="str">
        <f t="shared" si="24"/>
        <v xml:space="preserve">
2026-05
JJFK25010566-2/3
</v>
      </c>
    </row>
    <row r="1549" spans="1:7">
      <c r="A1549" s="39" t="s">
        <v>2642</v>
      </c>
      <c r="D1549" s="161" t="e">
        <f>C1549 &amp; CHAR(10) &amp; C1551 &amp; CHAR(10) &amp;#REF! &amp; CHAR(10) &amp; C1553</f>
        <v>#REF!</v>
      </c>
      <c r="G1549" s="162" t="str">
        <f t="shared" si="24"/>
        <v xml:space="preserve">
222
5U92-500019-11-P-KIT FRAME STEP MAINTE</v>
      </c>
    </row>
    <row r="1550" spans="1:7" ht="25.15" customHeight="1">
      <c r="A1550" s="39" t="s">
        <v>2642</v>
      </c>
      <c r="C1550" s="93" t="s">
        <v>2835</v>
      </c>
      <c r="D1550" s="161" t="e">
        <f>C1550 &amp; CHAR(10) &amp; C1552 &amp; CHAR(10) &amp;#REF! &amp; CHAR(10) &amp; C1554</f>
        <v>#REF!</v>
      </c>
      <c r="F1550" s="93" t="str">
        <f>C1550</f>
        <v>2026-05</v>
      </c>
      <c r="G1550" s="162" t="str">
        <f t="shared" si="24"/>
        <v xml:space="preserve">2026-05
</v>
      </c>
    </row>
    <row r="1551" spans="1:7" ht="130.9" customHeight="1">
      <c r="A1551" s="39" t="s">
        <v>2642</v>
      </c>
      <c r="C1551" s="94" t="s">
        <v>2645</v>
      </c>
      <c r="D1551" s="161" t="e">
        <f>C1551 &amp; CHAR(10) &amp; C1553 &amp; CHAR(10) &amp;#REF! &amp; CHAR(10) &amp; C1555</f>
        <v>#REF!</v>
      </c>
      <c r="F1551" s="94" t="str">
        <f>C1551</f>
        <v>222</v>
      </c>
      <c r="G1551" s="162" t="str">
        <f t="shared" si="24"/>
        <v>222
5U92-500019-11-P-KIT FRAME STEP MAINTE
2026-05
JJFK25010566-3/3</v>
      </c>
    </row>
    <row r="1552" spans="1:7">
      <c r="A1552" s="39" t="s">
        <v>2642</v>
      </c>
      <c r="C1552" s="96"/>
      <c r="D1552" s="161" t="e">
        <f>C1552 &amp; CHAR(10) &amp; C1554 &amp; CHAR(10) &amp;#REF! &amp; CHAR(10) &amp; C1556</f>
        <v>#REF!</v>
      </c>
      <c r="F1552" s="96"/>
      <c r="G1552" s="162" t="str">
        <f t="shared" si="24"/>
        <v xml:space="preserve">
222
2026-05</v>
      </c>
    </row>
    <row r="1553" spans="1:7" ht="17.25">
      <c r="A1553" s="39" t="s">
        <v>2642</v>
      </c>
      <c r="C1553" s="97" t="s">
        <v>686</v>
      </c>
      <c r="D1553" s="161" t="e">
        <f>C1553 &amp; CHAR(10) &amp; C1555 &amp; CHAR(10) &amp;#REF! &amp; CHAR(10) &amp; C1557</f>
        <v>#REF!</v>
      </c>
      <c r="F1553" s="97" t="str">
        <f>C1553</f>
        <v>5U92-500019-11-P-KIT FRAME STEP MAINTE</v>
      </c>
      <c r="G1553" s="162" t="str">
        <f t="shared" si="24"/>
        <v>5U92-500019-11-P-KIT FRAME STEP MAINTE
JJFK25010566-3/3
223</v>
      </c>
    </row>
    <row r="1554" spans="1:7">
      <c r="A1554" s="39" t="s">
        <v>2642</v>
      </c>
      <c r="C1554" s="96"/>
      <c r="D1554" s="161" t="e">
        <f>C1554 &amp; CHAR(10) &amp; C1556 &amp; CHAR(10) &amp;#REF! &amp; CHAR(10) &amp; C1558</f>
        <v>#REF!</v>
      </c>
      <c r="F1554" s="96"/>
      <c r="G1554" s="162" t="str">
        <f t="shared" si="24"/>
        <v xml:space="preserve">
2026-05
5U92-500019-11-P-KIT FRAME STEP MAINTE
</v>
      </c>
    </row>
    <row r="1555" spans="1:7" ht="55.5">
      <c r="A1555" s="39" t="s">
        <v>2642</v>
      </c>
      <c r="C1555" s="98" t="s">
        <v>2711</v>
      </c>
      <c r="D1555" s="161" t="e">
        <f>C1555 &amp; CHAR(10) &amp; C1557 &amp; CHAR(10) &amp;#REF! &amp; CHAR(10) &amp; C1559</f>
        <v>#REF!</v>
      </c>
      <c r="F1555" s="98" t="str">
        <f>C1555</f>
        <v>JJFK25010566-3/3</v>
      </c>
      <c r="G1555" s="162" t="str">
        <f t="shared" si="24"/>
        <v>JJFK25010566-3/3
223
2L29-000022-12G-BOX STEP LADDER</v>
      </c>
    </row>
    <row r="1556" spans="1:7" ht="24.6" customHeight="1">
      <c r="A1556" s="39" t="s">
        <v>2647</v>
      </c>
      <c r="C1556" s="93" t="s">
        <v>2835</v>
      </c>
      <c r="D1556" s="161" t="e">
        <f>C1556 &amp; CHAR(10) &amp; C1558 &amp; CHAR(10) &amp;#REF! &amp; CHAR(10) &amp; C1560</f>
        <v>#REF!</v>
      </c>
      <c r="F1556" s="93" t="str">
        <f>C1556</f>
        <v>2026-05</v>
      </c>
      <c r="G1556" s="162" t="str">
        <f t="shared" si="24"/>
        <v xml:space="preserve">2026-05
JJFK25010566-3/3
</v>
      </c>
    </row>
    <row r="1557" spans="1:7" ht="130.9" customHeight="1">
      <c r="A1557" s="39" t="s">
        <v>2646</v>
      </c>
      <c r="C1557" s="94" t="s">
        <v>2648</v>
      </c>
      <c r="D1557" s="161" t="e">
        <f>C1557 &amp; CHAR(10) &amp; C1559 &amp; CHAR(10) &amp;#REF! &amp; CHAR(10) &amp; C1561</f>
        <v>#REF!</v>
      </c>
      <c r="E1557" s="95"/>
      <c r="F1557" s="94" t="str">
        <f>C1557</f>
        <v>223</v>
      </c>
      <c r="G1557" s="162" t="str">
        <f t="shared" si="24"/>
        <v>223
2L29-000022-12G-BOX STEP LADDER
2026-05
JJFK25010601</v>
      </c>
    </row>
    <row r="1558" spans="1:7">
      <c r="A1558" s="39" t="s">
        <v>2646</v>
      </c>
      <c r="C1558" s="96"/>
      <c r="D1558" s="161" t="e">
        <f>C1558 &amp; CHAR(10) &amp; C1560 &amp; CHAR(10) &amp;#REF! &amp; CHAR(10) &amp; C1562</f>
        <v>#REF!</v>
      </c>
      <c r="F1558" s="96"/>
      <c r="G1558" s="162" t="str">
        <f t="shared" si="24"/>
        <v xml:space="preserve">
223
</v>
      </c>
    </row>
    <row r="1559" spans="1:7" ht="17.25">
      <c r="A1559" s="39" t="s">
        <v>2646</v>
      </c>
      <c r="C1559" s="97" t="s">
        <v>1688</v>
      </c>
      <c r="D1559" s="161" t="e">
        <f>C1559 &amp; CHAR(10) &amp; C1561 &amp; CHAR(10) &amp;#REF! &amp; CHAR(10) &amp; C1563</f>
        <v>#REF!</v>
      </c>
      <c r="F1559" s="97" t="str">
        <f>C1559</f>
        <v>2L29-000022-12G-BOX STEP LADDER</v>
      </c>
      <c r="G1559" s="162" t="str">
        <f t="shared" si="24"/>
        <v xml:space="preserve">2L29-000022-12G-BOX STEP LADDER
JJFK25010601
</v>
      </c>
    </row>
    <row r="1560" spans="1:7">
      <c r="A1560" s="39" t="s">
        <v>2646</v>
      </c>
      <c r="C1560" s="96"/>
      <c r="D1560" s="161" t="e">
        <f>C1560 &amp; CHAR(10) &amp; C1562 &amp; CHAR(10) &amp;#REF! &amp; CHAR(10) &amp; C1564</f>
        <v>#REF!</v>
      </c>
      <c r="F1560" s="96"/>
      <c r="G1560" s="162" t="str">
        <f t="shared" si="24"/>
        <v xml:space="preserve">
2L29-000022-12G-BOX STEP LADDER
2026-05</v>
      </c>
    </row>
    <row r="1561" spans="1:7" ht="55.5">
      <c r="A1561" s="39" t="s">
        <v>2646</v>
      </c>
      <c r="C1561" s="98" t="s">
        <v>2712</v>
      </c>
      <c r="D1561" s="161" t="e">
        <f>C1561 &amp; CHAR(10) &amp; C1563 &amp; CHAR(10) &amp;#REF! &amp; CHAR(10) &amp; C1565</f>
        <v>#REF!</v>
      </c>
      <c r="F1561" s="98" t="str">
        <f>C1561</f>
        <v>JJFK25010601</v>
      </c>
      <c r="G1561" s="162" t="str">
        <f t="shared" si="24"/>
        <v>JJFK25010601
224</v>
      </c>
    </row>
    <row r="1562" spans="1:7" ht="24" customHeight="1">
      <c r="A1562" s="39" t="s">
        <v>2646</v>
      </c>
      <c r="D1562" s="161" t="e">
        <f>C1562 &amp; CHAR(10) &amp; C1564 &amp; CHAR(10) &amp;#REF! &amp; CHAR(10) &amp; C1566</f>
        <v>#REF!</v>
      </c>
      <c r="G1562" s="162" t="str">
        <f t="shared" si="24"/>
        <v xml:space="preserve">
2026-05
JJFK25010601
</v>
      </c>
    </row>
    <row r="1563" spans="1:7">
      <c r="A1563" s="39" t="s">
        <v>2646</v>
      </c>
      <c r="D1563" s="161" t="e">
        <f>C1563 &amp; CHAR(10) &amp; C1565 &amp; CHAR(10) &amp;#REF! &amp; CHAR(10) &amp; C1567</f>
        <v>#REF!</v>
      </c>
      <c r="G1563" s="162" t="str">
        <f t="shared" si="24"/>
        <v xml:space="preserve">
224
AU10-502524-12-P-KIT GAP LIFTER CAR</v>
      </c>
    </row>
    <row r="1564" spans="1:7" ht="25.15" customHeight="1">
      <c r="A1564" s="39" t="s">
        <v>2646</v>
      </c>
      <c r="C1564" s="93" t="s">
        <v>2835</v>
      </c>
      <c r="D1564" s="161" t="e">
        <f>C1564 &amp; CHAR(10) &amp; C1566 &amp; CHAR(10) &amp;#REF! &amp; CHAR(10) &amp; C1568</f>
        <v>#REF!</v>
      </c>
      <c r="F1564" s="93" t="str">
        <f>C1564</f>
        <v>2026-05</v>
      </c>
      <c r="G1564" s="162" t="str">
        <f t="shared" si="24"/>
        <v xml:space="preserve">2026-05
</v>
      </c>
    </row>
    <row r="1565" spans="1:7" ht="130.9" customHeight="1">
      <c r="A1565" s="39" t="s">
        <v>2646</v>
      </c>
      <c r="C1565" s="94" t="s">
        <v>2649</v>
      </c>
      <c r="D1565" s="161" t="e">
        <f>C1565 &amp; CHAR(10) &amp; C1567 &amp; CHAR(10) &amp;#REF! &amp; CHAR(10) &amp; C1569</f>
        <v>#REF!</v>
      </c>
      <c r="F1565" s="94" t="str">
        <f>C1565</f>
        <v>224</v>
      </c>
      <c r="G1565" s="162" t="str">
        <f t="shared" si="24"/>
        <v>224
AU10-502524-12-P-KIT GAP LIFTER CAR
2026-05
JJFK25010657-1/2</v>
      </c>
    </row>
    <row r="1566" spans="1:7">
      <c r="A1566" s="39" t="s">
        <v>2646</v>
      </c>
      <c r="C1566" s="96"/>
      <c r="D1566" s="161" t="e">
        <f>C1566 &amp; CHAR(10) &amp; C1568 &amp; CHAR(10) &amp;#REF! &amp; CHAR(10) &amp; C1570</f>
        <v>#REF!</v>
      </c>
      <c r="F1566" s="96"/>
      <c r="G1566" s="162" t="str">
        <f t="shared" si="24"/>
        <v xml:space="preserve">
224
2026-05</v>
      </c>
    </row>
    <row r="1567" spans="1:7" ht="17.25">
      <c r="A1567" s="39" t="s">
        <v>2646</v>
      </c>
      <c r="C1567" s="97" t="s">
        <v>2714</v>
      </c>
      <c r="D1567" s="161" t="e">
        <f>C1567 &amp; CHAR(10) &amp; C1569 &amp; CHAR(10) &amp;#REF! &amp; CHAR(10) &amp; C1571</f>
        <v>#REF!</v>
      </c>
      <c r="F1567" s="97" t="str">
        <f>C1567</f>
        <v>AU10-502524-12-P-KIT GAP LIFTER CAR</v>
      </c>
      <c r="G1567" s="162" t="str">
        <f t="shared" si="24"/>
        <v>AU10-502524-12-P-KIT GAP LIFTER CAR
JJFK25010657-1/2
225</v>
      </c>
    </row>
    <row r="1568" spans="1:7">
      <c r="A1568" s="39" t="s">
        <v>2646</v>
      </c>
      <c r="C1568" s="96"/>
      <c r="D1568" s="161" t="e">
        <f>C1568 &amp; CHAR(10) &amp; C1570 &amp; CHAR(10) &amp;#REF! &amp; CHAR(10) &amp; C1572</f>
        <v>#REF!</v>
      </c>
      <c r="F1568" s="96"/>
      <c r="G1568" s="162" t="str">
        <f t="shared" si="24"/>
        <v xml:space="preserve">
2026-05
AU10-502524-12-P-KIT GAP LIFTER CAR
</v>
      </c>
    </row>
    <row r="1569" spans="1:7" ht="55.5">
      <c r="A1569" s="39" t="s">
        <v>2646</v>
      </c>
      <c r="C1569" s="98" t="s">
        <v>2713</v>
      </c>
      <c r="D1569" s="161" t="e">
        <f>C1569 &amp; CHAR(10) &amp; C1571 &amp; CHAR(10) &amp;#REF! &amp; CHAR(10) &amp; C1573</f>
        <v>#REF!</v>
      </c>
      <c r="F1569" s="98" t="str">
        <f>C1569</f>
        <v>JJFK25010657-1/2</v>
      </c>
      <c r="G1569" s="162" t="str">
        <f t="shared" si="24"/>
        <v>JJFK25010657-1/2
225
AU10-502524-12-P-KIT GAP LIFTER CAR</v>
      </c>
    </row>
    <row r="1570" spans="1:7" ht="24.6" customHeight="1">
      <c r="A1570" s="39" t="s">
        <v>2651</v>
      </c>
      <c r="C1570" s="93" t="s">
        <v>2835</v>
      </c>
      <c r="D1570" s="161" t="e">
        <f>C1570 &amp; CHAR(10) &amp; C1572 &amp; CHAR(10) &amp;#REF! &amp; CHAR(10) &amp; C1574</f>
        <v>#REF!</v>
      </c>
      <c r="F1570" s="93" t="str">
        <f>C1570</f>
        <v>2026-05</v>
      </c>
      <c r="G1570" s="162" t="str">
        <f t="shared" si="24"/>
        <v xml:space="preserve">2026-05
JJFK25010657-1/2
</v>
      </c>
    </row>
    <row r="1571" spans="1:7" ht="130.9" customHeight="1">
      <c r="A1571" s="39" t="s">
        <v>2650</v>
      </c>
      <c r="C1571" s="94" t="s">
        <v>2652</v>
      </c>
      <c r="D1571" s="161" t="e">
        <f>C1571 &amp; CHAR(10) &amp; C1573 &amp; CHAR(10) &amp;#REF! &amp; CHAR(10) &amp; C1575</f>
        <v>#REF!</v>
      </c>
      <c r="E1571" s="95"/>
      <c r="F1571" s="94" t="str">
        <f>C1571</f>
        <v>225</v>
      </c>
      <c r="G1571" s="162" t="str">
        <f t="shared" si="24"/>
        <v>225
AU10-502524-12-P-KIT GAP LIFTER CAR
2026-05
JJFK25010657-2/2</v>
      </c>
    </row>
    <row r="1572" spans="1:7">
      <c r="A1572" s="39" t="s">
        <v>2650</v>
      </c>
      <c r="C1572" s="96"/>
      <c r="D1572" s="161" t="e">
        <f>C1572 &amp; CHAR(10) &amp; C1574 &amp; CHAR(10) &amp;#REF! &amp; CHAR(10) &amp; C1576</f>
        <v>#REF!</v>
      </c>
      <c r="F1572" s="96"/>
      <c r="G1572" s="162" t="str">
        <f t="shared" si="24"/>
        <v xml:space="preserve">
225
</v>
      </c>
    </row>
    <row r="1573" spans="1:7" ht="17.25">
      <c r="A1573" s="39" t="s">
        <v>2650</v>
      </c>
      <c r="C1573" s="97" t="s">
        <v>2714</v>
      </c>
      <c r="D1573" s="161" t="e">
        <f>C1573 &amp; CHAR(10) &amp; C1575 &amp; CHAR(10) &amp;#REF! &amp; CHAR(10) &amp; C1577</f>
        <v>#REF!</v>
      </c>
      <c r="F1573" s="97" t="str">
        <f>C1573</f>
        <v>AU10-502524-12-P-KIT GAP LIFTER CAR</v>
      </c>
      <c r="G1573" s="162" t="str">
        <f t="shared" si="24"/>
        <v xml:space="preserve">AU10-502524-12-P-KIT GAP LIFTER CAR
JJFK25010657-2/2
</v>
      </c>
    </row>
    <row r="1574" spans="1:7">
      <c r="A1574" s="39" t="s">
        <v>2650</v>
      </c>
      <c r="C1574" s="96"/>
      <c r="D1574" s="161" t="e">
        <f>C1574 &amp; CHAR(10) &amp; C1576 &amp; CHAR(10) &amp;#REF! &amp; CHAR(10) &amp; C1578</f>
        <v>#REF!</v>
      </c>
      <c r="F1574" s="96"/>
      <c r="G1574" s="162" t="str">
        <f t="shared" si="24"/>
        <v xml:space="preserve">
AU10-502524-12-P-KIT GAP LIFTER CAR
2026-05</v>
      </c>
    </row>
    <row r="1575" spans="1:7" ht="55.5">
      <c r="A1575" s="39" t="s">
        <v>2650</v>
      </c>
      <c r="C1575" s="98" t="s">
        <v>2715</v>
      </c>
      <c r="D1575" s="161" t="e">
        <f>C1575 &amp; CHAR(10) &amp; C1577 &amp; CHAR(10) &amp;#REF! &amp; CHAR(10) &amp; C1579</f>
        <v>#REF!</v>
      </c>
      <c r="F1575" s="98" t="str">
        <f>C1575</f>
        <v>JJFK25010657-2/2</v>
      </c>
      <c r="G1575" s="162" t="str">
        <f t="shared" si="24"/>
        <v>JJFK25010657-2/2
226</v>
      </c>
    </row>
    <row r="1576" spans="1:7" ht="24" customHeight="1">
      <c r="A1576" s="39" t="s">
        <v>2650</v>
      </c>
      <c r="D1576" s="161" t="e">
        <f>C1576 &amp; CHAR(10) &amp; C1578 &amp; CHAR(10) &amp;#REF! &amp; CHAR(10) &amp; C1580</f>
        <v>#REF!</v>
      </c>
      <c r="G1576" s="162" t="str">
        <f t="shared" si="24"/>
        <v xml:space="preserve">
2026-05
JJFK25010657-2/2
</v>
      </c>
    </row>
    <row r="1577" spans="1:7">
      <c r="A1577" s="39" t="s">
        <v>2650</v>
      </c>
      <c r="D1577" s="161" t="e">
        <f>C1577 &amp; CHAR(10) &amp; C1579 &amp; CHAR(10) &amp;#REF! &amp; CHAR(10) &amp; C1581</f>
        <v>#REF!</v>
      </c>
      <c r="G1577" s="162" t="str">
        <f t="shared" si="24"/>
        <v xml:space="preserve">
226
AU10-502746-11-P-KIT CASTER GAP LIFT-CAR</v>
      </c>
    </row>
    <row r="1578" spans="1:7" ht="25.15" customHeight="1">
      <c r="A1578" s="39" t="s">
        <v>2650</v>
      </c>
      <c r="C1578" s="93" t="s">
        <v>2835</v>
      </c>
      <c r="D1578" s="161" t="e">
        <f>C1578 &amp; CHAR(10) &amp; C1580 &amp; CHAR(10) &amp;#REF! &amp; CHAR(10) &amp; C1582</f>
        <v>#REF!</v>
      </c>
      <c r="F1578" s="93" t="str">
        <f>C1578</f>
        <v>2026-05</v>
      </c>
      <c r="G1578" s="162" t="str">
        <f t="shared" si="24"/>
        <v xml:space="preserve">2026-05
</v>
      </c>
    </row>
    <row r="1579" spans="1:7" ht="130.9" customHeight="1">
      <c r="A1579" s="39" t="s">
        <v>2650</v>
      </c>
      <c r="C1579" s="94" t="s">
        <v>2653</v>
      </c>
      <c r="D1579" s="161" t="e">
        <f>C1579 &amp; CHAR(10) &amp; C1581 &amp; CHAR(10) &amp;#REF! &amp; CHAR(10) &amp; C1583</f>
        <v>#REF!</v>
      </c>
      <c r="F1579" s="94" t="str">
        <f>C1579</f>
        <v>226</v>
      </c>
      <c r="G1579" s="162" t="str">
        <f t="shared" si="24"/>
        <v>226
AU10-502746-11-P-KIT CASTER GAP LIFT-CAR
2026-05
JJFK25010660-1/2</v>
      </c>
    </row>
    <row r="1580" spans="1:7">
      <c r="A1580" s="39" t="s">
        <v>2650</v>
      </c>
      <c r="C1580" s="96"/>
      <c r="D1580" s="161" t="e">
        <f>C1580 &amp; CHAR(10) &amp; C1582 &amp; CHAR(10) &amp;#REF! &amp; CHAR(10) &amp; C1584</f>
        <v>#REF!</v>
      </c>
      <c r="F1580" s="96"/>
      <c r="G1580" s="162" t="str">
        <f t="shared" si="24"/>
        <v xml:space="preserve">
226
2026-05</v>
      </c>
    </row>
    <row r="1581" spans="1:7" ht="17.25">
      <c r="A1581" s="39" t="s">
        <v>2650</v>
      </c>
      <c r="C1581" s="97" t="s">
        <v>2717</v>
      </c>
      <c r="D1581" s="161" t="e">
        <f>C1581 &amp; CHAR(10) &amp; C1583 &amp; CHAR(10) &amp;#REF! &amp; CHAR(10) &amp; C1585</f>
        <v>#REF!</v>
      </c>
      <c r="F1581" s="97" t="str">
        <f>C1581</f>
        <v>AU10-502746-11-P-KIT CASTER GAP LIFT-CAR</v>
      </c>
      <c r="G1581" s="162" t="str">
        <f t="shared" si="24"/>
        <v>AU10-502746-11-P-KIT CASTER GAP LIFT-CAR
JJFK25010660-1/2
227</v>
      </c>
    </row>
    <row r="1582" spans="1:7">
      <c r="A1582" s="39" t="s">
        <v>2650</v>
      </c>
      <c r="C1582" s="96"/>
      <c r="D1582" s="161" t="e">
        <f>C1582 &amp; CHAR(10) &amp; C1584 &amp; CHAR(10) &amp;#REF! &amp; CHAR(10) &amp; C1586</f>
        <v>#REF!</v>
      </c>
      <c r="F1582" s="96"/>
      <c r="G1582" s="162" t="str">
        <f t="shared" si="24"/>
        <v xml:space="preserve">
2026-05
AU10-502746-11-P-KIT CASTER GAP LIFT-CAR
</v>
      </c>
    </row>
    <row r="1583" spans="1:7" ht="55.5">
      <c r="A1583" s="39" t="s">
        <v>2650</v>
      </c>
      <c r="C1583" s="98" t="s">
        <v>2716</v>
      </c>
      <c r="D1583" s="161" t="e">
        <f>C1583 &amp; CHAR(10) &amp; C1585 &amp; CHAR(10) &amp;#REF! &amp; CHAR(10) &amp; C1587</f>
        <v>#REF!</v>
      </c>
      <c r="F1583" s="98" t="str">
        <f>C1583</f>
        <v>JJFK25010660-1/2</v>
      </c>
      <c r="G1583" s="162" t="str">
        <f t="shared" si="24"/>
        <v>JJFK25010660-1/2
227
AU10-502746-11-P-KIT CASTER GAP LIFT-CAR</v>
      </c>
    </row>
    <row r="1584" spans="1:7" ht="24.6" customHeight="1">
      <c r="A1584" s="39" t="s">
        <v>2655</v>
      </c>
      <c r="C1584" s="93" t="s">
        <v>2835</v>
      </c>
      <c r="D1584" s="161" t="e">
        <f>C1584 &amp; CHAR(10) &amp; C1586 &amp; CHAR(10) &amp;#REF! &amp; CHAR(10) &amp; C1588</f>
        <v>#REF!</v>
      </c>
      <c r="F1584" s="93" t="str">
        <f>C1584</f>
        <v>2026-05</v>
      </c>
      <c r="G1584" s="162" t="str">
        <f t="shared" si="24"/>
        <v xml:space="preserve">2026-05
JJFK25010660-1/2
</v>
      </c>
    </row>
    <row r="1585" spans="1:7" ht="130.9" customHeight="1">
      <c r="A1585" s="39" t="s">
        <v>2654</v>
      </c>
      <c r="C1585" s="94" t="s">
        <v>2656</v>
      </c>
      <c r="D1585" s="161" t="e">
        <f>C1585 &amp; CHAR(10) &amp; C1587 &amp; CHAR(10) &amp;#REF! &amp; CHAR(10) &amp; C1589</f>
        <v>#REF!</v>
      </c>
      <c r="E1585" s="95"/>
      <c r="F1585" s="94" t="str">
        <f>C1585</f>
        <v>227</v>
      </c>
      <c r="G1585" s="162" t="str">
        <f t="shared" si="24"/>
        <v>227
AU10-502746-11-P-KIT CASTER GAP LIFT-CAR
2026-05
JJFK25010660-2/2</v>
      </c>
    </row>
    <row r="1586" spans="1:7">
      <c r="A1586" s="39" t="s">
        <v>2654</v>
      </c>
      <c r="C1586" s="96"/>
      <c r="D1586" s="161" t="e">
        <f>C1586 &amp; CHAR(10) &amp; C1588 &amp; CHAR(10) &amp;#REF! &amp; CHAR(10) &amp; C1590</f>
        <v>#REF!</v>
      </c>
      <c r="F1586" s="96"/>
      <c r="G1586" s="162" t="str">
        <f t="shared" si="24"/>
        <v xml:space="preserve">
227
</v>
      </c>
    </row>
    <row r="1587" spans="1:7" ht="17.25">
      <c r="A1587" s="39" t="s">
        <v>2654</v>
      </c>
      <c r="C1587" s="97" t="s">
        <v>2717</v>
      </c>
      <c r="D1587" s="161" t="e">
        <f>C1587 &amp; CHAR(10) &amp; C1589 &amp; CHAR(10) &amp;#REF! &amp; CHAR(10) &amp; C1591</f>
        <v>#REF!</v>
      </c>
      <c r="F1587" s="97" t="str">
        <f>C1587</f>
        <v>AU10-502746-11-P-KIT CASTER GAP LIFT-CAR</v>
      </c>
      <c r="G1587" s="162" t="str">
        <f t="shared" si="24"/>
        <v xml:space="preserve">AU10-502746-11-P-KIT CASTER GAP LIFT-CAR
JJFK25010660-2/2
</v>
      </c>
    </row>
    <row r="1588" spans="1:7">
      <c r="A1588" s="39" t="s">
        <v>2654</v>
      </c>
      <c r="C1588" s="96"/>
      <c r="D1588" s="161" t="e">
        <f>C1588 &amp; CHAR(10) &amp; C1590 &amp; CHAR(10) &amp;#REF! &amp; CHAR(10) &amp; C1592</f>
        <v>#REF!</v>
      </c>
      <c r="F1588" s="96"/>
      <c r="G1588" s="162" t="str">
        <f t="shared" si="24"/>
        <v xml:space="preserve">
AU10-502746-11-P-KIT CASTER GAP LIFT-CAR
2026-05</v>
      </c>
    </row>
    <row r="1589" spans="1:7" ht="55.5">
      <c r="A1589" s="39" t="s">
        <v>2654</v>
      </c>
      <c r="C1589" s="98" t="s">
        <v>2718</v>
      </c>
      <c r="D1589" s="161" t="e">
        <f>C1589 &amp; CHAR(10) &amp; C1591 &amp; CHAR(10) &amp;#REF! &amp; CHAR(10) &amp; C1593</f>
        <v>#REF!</v>
      </c>
      <c r="F1589" s="98" t="str">
        <f>C1589</f>
        <v>JJFK25010660-2/2</v>
      </c>
      <c r="G1589" s="162" t="str">
        <f t="shared" si="24"/>
        <v>JJFK25010660-2/2
228</v>
      </c>
    </row>
    <row r="1590" spans="1:7" ht="24" customHeight="1">
      <c r="A1590" s="39" t="s">
        <v>2654</v>
      </c>
      <c r="D1590" s="161" t="e">
        <f>C1590 &amp; CHAR(10) &amp; C1592 &amp; CHAR(10) &amp;#REF! &amp; CHAR(10) &amp; C1594</f>
        <v>#REF!</v>
      </c>
      <c r="G1590" s="162" t="str">
        <f t="shared" si="24"/>
        <v xml:space="preserve">
2026-05
JJFK25010660-2/2
</v>
      </c>
    </row>
    <row r="1591" spans="1:7">
      <c r="A1591" s="39" t="s">
        <v>2654</v>
      </c>
      <c r="D1591" s="161" t="e">
        <f>C1591 &amp; CHAR(10) &amp; C1593 &amp; CHAR(10) &amp;#REF! &amp; CHAR(10) &amp; C1595</f>
        <v>#REF!</v>
      </c>
      <c r="G1591" s="162" t="str">
        <f t="shared" si="24"/>
        <v xml:space="preserve">
228
5U80-000154-12-P-KIT BOTTOM COR</v>
      </c>
    </row>
    <row r="1592" spans="1:7" ht="25.15" customHeight="1">
      <c r="A1592" s="39" t="s">
        <v>2654</v>
      </c>
      <c r="C1592" s="93" t="s">
        <v>2835</v>
      </c>
      <c r="D1592" s="161" t="e">
        <f>C1592 &amp; CHAR(10) &amp; C1594 &amp; CHAR(10) &amp;#REF! &amp; CHAR(10) &amp; C1596</f>
        <v>#REF!</v>
      </c>
      <c r="F1592" s="93" t="str">
        <f>C1592</f>
        <v>2026-05</v>
      </c>
      <c r="G1592" s="162" t="str">
        <f t="shared" si="24"/>
        <v xml:space="preserve">2026-05
</v>
      </c>
    </row>
    <row r="1593" spans="1:7" ht="130.9" customHeight="1">
      <c r="A1593" s="39" t="s">
        <v>2654</v>
      </c>
      <c r="C1593" s="94" t="s">
        <v>2657</v>
      </c>
      <c r="D1593" s="161" t="e">
        <f>C1593 &amp; CHAR(10) &amp; C1595 &amp; CHAR(10) &amp;#REF! &amp; CHAR(10) &amp; C1597</f>
        <v>#REF!</v>
      </c>
      <c r="F1593" s="94" t="str">
        <f>C1593</f>
        <v>228</v>
      </c>
      <c r="G1593" s="162" t="str">
        <f t="shared" si="24"/>
        <v>228
5U80-000154-12-P-KIT BOTTOM COR
2026-05
JJFK25008717-1/7</v>
      </c>
    </row>
    <row r="1594" spans="1:7">
      <c r="A1594" s="39" t="s">
        <v>2654</v>
      </c>
      <c r="C1594" s="96"/>
      <c r="D1594" s="161" t="e">
        <f>C1594 &amp; CHAR(10) &amp; C1596 &amp; CHAR(10) &amp;#REF! &amp; CHAR(10) &amp; C1598</f>
        <v>#REF!</v>
      </c>
      <c r="F1594" s="96"/>
      <c r="G1594" s="162" t="str">
        <f t="shared" si="24"/>
        <v xml:space="preserve">
228
2026-05</v>
      </c>
    </row>
    <row r="1595" spans="1:7" ht="17.25">
      <c r="A1595" s="39" t="s">
        <v>2654</v>
      </c>
      <c r="C1595" s="97" t="s">
        <v>736</v>
      </c>
      <c r="D1595" s="161" t="e">
        <f>C1595 &amp; CHAR(10) &amp; C1597 &amp; CHAR(10) &amp;#REF! &amp; CHAR(10) &amp; C1599</f>
        <v>#REF!</v>
      </c>
      <c r="F1595" s="97" t="str">
        <f>C1595</f>
        <v>5U80-000154-12-P-KIT BOTTOM COR</v>
      </c>
      <c r="G1595" s="162" t="str">
        <f t="shared" si="24"/>
        <v>5U80-000154-12-P-KIT BOTTOM COR
JJFK25008717-1/7
229</v>
      </c>
    </row>
    <row r="1596" spans="1:7">
      <c r="A1596" s="39" t="s">
        <v>2654</v>
      </c>
      <c r="C1596" s="96"/>
      <c r="D1596" s="161" t="e">
        <f>C1596 &amp; CHAR(10) &amp; C1598 &amp; CHAR(10) &amp;#REF! &amp; CHAR(10) &amp; C1600</f>
        <v>#REF!</v>
      </c>
      <c r="F1596" s="96"/>
      <c r="G1596" s="162" t="str">
        <f t="shared" si="24"/>
        <v xml:space="preserve">
2026-05
5U80-000154-12-P-KIT BOTTOM COR
</v>
      </c>
    </row>
    <row r="1597" spans="1:7" ht="55.5">
      <c r="A1597" s="39" t="s">
        <v>2654</v>
      </c>
      <c r="C1597" s="98" t="s">
        <v>2719</v>
      </c>
      <c r="D1597" s="161" t="e">
        <f>C1597 &amp; CHAR(10) &amp; C1599 &amp; CHAR(10) &amp;#REF! &amp; CHAR(10) &amp; C1601</f>
        <v>#REF!</v>
      </c>
      <c r="F1597" s="98" t="str">
        <f>C1597</f>
        <v>JJFK25008717-1/7</v>
      </c>
      <c r="G1597" s="162" t="str">
        <f t="shared" si="24"/>
        <v>JJFK25008717-1/7
229
5U80-000154-12-P-KIT BOTTOM COR</v>
      </c>
    </row>
    <row r="1598" spans="1:7" ht="24.6" customHeight="1">
      <c r="A1598" s="39" t="s">
        <v>2659</v>
      </c>
      <c r="C1598" s="93" t="s">
        <v>2835</v>
      </c>
      <c r="D1598" s="161" t="e">
        <f>C1598 &amp; CHAR(10) &amp; C1600 &amp; CHAR(10) &amp;#REF! &amp; CHAR(10) &amp; C1602</f>
        <v>#REF!</v>
      </c>
      <c r="F1598" s="93" t="str">
        <f>C1598</f>
        <v>2026-05</v>
      </c>
      <c r="G1598" s="162" t="str">
        <f t="shared" si="24"/>
        <v xml:space="preserve">2026-05
JJFK25008717-1/7
</v>
      </c>
    </row>
    <row r="1599" spans="1:7" ht="130.9" customHeight="1">
      <c r="A1599" s="39" t="s">
        <v>2658</v>
      </c>
      <c r="C1599" s="94" t="s">
        <v>2660</v>
      </c>
      <c r="D1599" s="161" t="e">
        <f>C1599 &amp; CHAR(10) &amp; C1601 &amp; CHAR(10) &amp;#REF! &amp; CHAR(10) &amp; C1603</f>
        <v>#REF!</v>
      </c>
      <c r="E1599" s="95"/>
      <c r="F1599" s="94" t="str">
        <f>C1599</f>
        <v>229</v>
      </c>
      <c r="G1599" s="162" t="str">
        <f t="shared" si="24"/>
        <v>229
5U80-000154-12-P-KIT BOTTOM COR
2026-05
JJFK25008717-2/7</v>
      </c>
    </row>
    <row r="1600" spans="1:7">
      <c r="A1600" s="39" t="s">
        <v>2658</v>
      </c>
      <c r="C1600" s="96"/>
      <c r="D1600" s="161" t="e">
        <f>C1600 &amp; CHAR(10) &amp; C1602 &amp; CHAR(10) &amp;#REF! &amp; CHAR(10) &amp; C1604</f>
        <v>#REF!</v>
      </c>
      <c r="F1600" s="96"/>
      <c r="G1600" s="162" t="str">
        <f t="shared" si="24"/>
        <v xml:space="preserve">
229
</v>
      </c>
    </row>
    <row r="1601" spans="1:7" ht="17.25">
      <c r="A1601" s="39" t="s">
        <v>2658</v>
      </c>
      <c r="C1601" s="97" t="s">
        <v>736</v>
      </c>
      <c r="D1601" s="161" t="e">
        <f>C1601 &amp; CHAR(10) &amp; C1603 &amp; CHAR(10) &amp;#REF! &amp; CHAR(10) &amp; C1605</f>
        <v>#REF!</v>
      </c>
      <c r="F1601" s="97" t="str">
        <f>C1601</f>
        <v>5U80-000154-12-P-KIT BOTTOM COR</v>
      </c>
      <c r="G1601" s="162" t="str">
        <f t="shared" si="24"/>
        <v xml:space="preserve">5U80-000154-12-P-KIT BOTTOM COR
JJFK25008717-2/7
</v>
      </c>
    </row>
    <row r="1602" spans="1:7">
      <c r="A1602" s="39" t="s">
        <v>2658</v>
      </c>
      <c r="C1602" s="96"/>
      <c r="D1602" s="161" t="e">
        <f>C1602 &amp; CHAR(10) &amp; C1604 &amp; CHAR(10) &amp;#REF! &amp; CHAR(10) &amp; C1606</f>
        <v>#REF!</v>
      </c>
      <c r="F1602" s="96"/>
      <c r="G1602" s="162" t="str">
        <f t="shared" si="24"/>
        <v xml:space="preserve">
5U80-000154-12-P-KIT BOTTOM COR
2026-05</v>
      </c>
    </row>
    <row r="1603" spans="1:7" ht="55.5">
      <c r="A1603" s="39" t="s">
        <v>2658</v>
      </c>
      <c r="C1603" s="98" t="s">
        <v>2720</v>
      </c>
      <c r="D1603" s="161" t="e">
        <f>C1603 &amp; CHAR(10) &amp; C1605 &amp; CHAR(10) &amp;#REF! &amp; CHAR(10) &amp; C1607</f>
        <v>#REF!</v>
      </c>
      <c r="F1603" s="98" t="str">
        <f>C1603</f>
        <v>JJFK25008717-2/7</v>
      </c>
      <c r="G1603" s="162" t="str">
        <f t="shared" ref="G1603:G1666" si="25">F1603 &amp; CHAR(10) &amp; F1605 &amp; CHAR(10) &amp; F1602 &amp; CHAR(10) &amp; F1607</f>
        <v>JJFK25008717-2/7
230</v>
      </c>
    </row>
    <row r="1604" spans="1:7" ht="24" customHeight="1">
      <c r="A1604" s="39" t="s">
        <v>2658</v>
      </c>
      <c r="D1604" s="161" t="e">
        <f>C1604 &amp; CHAR(10) &amp; C1606 &amp; CHAR(10) &amp;#REF! &amp; CHAR(10) &amp; C1608</f>
        <v>#REF!</v>
      </c>
      <c r="G1604" s="162" t="str">
        <f t="shared" si="25"/>
        <v xml:space="preserve">
2026-05
JJFK25008717-2/7
</v>
      </c>
    </row>
    <row r="1605" spans="1:7">
      <c r="A1605" s="39" t="s">
        <v>2658</v>
      </c>
      <c r="D1605" s="161" t="e">
        <f>C1605 &amp; CHAR(10) &amp; C1607 &amp; CHAR(10) &amp;#REF! &amp; CHAR(10) &amp; C1609</f>
        <v>#REF!</v>
      </c>
      <c r="G1605" s="162" t="str">
        <f t="shared" si="25"/>
        <v xml:space="preserve">
230
5U80-000154-12-P-KIT BOTTOM COR</v>
      </c>
    </row>
    <row r="1606" spans="1:7" ht="25.15" customHeight="1">
      <c r="A1606" s="39" t="s">
        <v>2658</v>
      </c>
      <c r="C1606" s="93" t="s">
        <v>2835</v>
      </c>
      <c r="D1606" s="161" t="e">
        <f>C1606 &amp; CHAR(10) &amp; C1608 &amp; CHAR(10) &amp;#REF! &amp; CHAR(10) &amp; C1610</f>
        <v>#REF!</v>
      </c>
      <c r="F1606" s="93" t="str">
        <f>C1606</f>
        <v>2026-05</v>
      </c>
      <c r="G1606" s="162" t="str">
        <f t="shared" si="25"/>
        <v xml:space="preserve">2026-05
</v>
      </c>
    </row>
    <row r="1607" spans="1:7" ht="130.9" customHeight="1">
      <c r="A1607" s="39" t="s">
        <v>2658</v>
      </c>
      <c r="C1607" s="94" t="s">
        <v>2661</v>
      </c>
      <c r="D1607" s="161" t="e">
        <f>C1607 &amp; CHAR(10) &amp; C1609 &amp; CHAR(10) &amp;#REF! &amp; CHAR(10) &amp; C1611</f>
        <v>#REF!</v>
      </c>
      <c r="F1607" s="94" t="str">
        <f>C1607</f>
        <v>230</v>
      </c>
      <c r="G1607" s="162" t="str">
        <f t="shared" si="25"/>
        <v>230
5U80-000154-12-P-KIT BOTTOM COR
2026-05
JJFK25008717-3/7</v>
      </c>
    </row>
    <row r="1608" spans="1:7">
      <c r="A1608" s="39" t="s">
        <v>2658</v>
      </c>
      <c r="C1608" s="96"/>
      <c r="D1608" s="161" t="e">
        <f>C1608 &amp; CHAR(10) &amp; C1610 &amp; CHAR(10) &amp;#REF! &amp; CHAR(10) &amp; C1612</f>
        <v>#REF!</v>
      </c>
      <c r="F1608" s="96"/>
      <c r="G1608" s="162" t="str">
        <f t="shared" si="25"/>
        <v xml:space="preserve">
230
2026-05</v>
      </c>
    </row>
    <row r="1609" spans="1:7" ht="17.25">
      <c r="A1609" s="39" t="s">
        <v>2658</v>
      </c>
      <c r="C1609" s="97" t="s">
        <v>736</v>
      </c>
      <c r="D1609" s="161" t="e">
        <f>C1609 &amp; CHAR(10) &amp; C1611 &amp; CHAR(10) &amp;#REF! &amp; CHAR(10) &amp; C1613</f>
        <v>#REF!</v>
      </c>
      <c r="F1609" s="97" t="str">
        <f>C1609</f>
        <v>5U80-000154-12-P-KIT BOTTOM COR</v>
      </c>
      <c r="G1609" s="162" t="str">
        <f t="shared" si="25"/>
        <v>5U80-000154-12-P-KIT BOTTOM COR
JJFK25008717-3/7
231</v>
      </c>
    </row>
    <row r="1610" spans="1:7">
      <c r="A1610" s="39" t="s">
        <v>2658</v>
      </c>
      <c r="C1610" s="96"/>
      <c r="D1610" s="161" t="e">
        <f>C1610 &amp; CHAR(10) &amp; C1612 &amp; CHAR(10) &amp;#REF! &amp; CHAR(10) &amp; C1614</f>
        <v>#REF!</v>
      </c>
      <c r="F1610" s="96"/>
      <c r="G1610" s="162" t="str">
        <f t="shared" si="25"/>
        <v xml:space="preserve">
2026-05
5U80-000154-12-P-KIT BOTTOM COR
</v>
      </c>
    </row>
    <row r="1611" spans="1:7" ht="55.5">
      <c r="A1611" s="39" t="s">
        <v>2658</v>
      </c>
      <c r="C1611" s="98" t="s">
        <v>2721</v>
      </c>
      <c r="D1611" s="161" t="e">
        <f>C1611 &amp; CHAR(10) &amp; C1613 &amp; CHAR(10) &amp;#REF! &amp; CHAR(10) &amp; C1615</f>
        <v>#REF!</v>
      </c>
      <c r="F1611" s="98" t="str">
        <f>C1611</f>
        <v>JJFK25008717-3/7</v>
      </c>
      <c r="G1611" s="162" t="str">
        <f t="shared" si="25"/>
        <v>JJFK25008717-3/7
231
5U80-000154-12-P-KIT BOTTOM COR</v>
      </c>
    </row>
    <row r="1612" spans="1:7" ht="24.6" customHeight="1">
      <c r="A1612" s="39" t="s">
        <v>2663</v>
      </c>
      <c r="C1612" s="93" t="s">
        <v>2835</v>
      </c>
      <c r="D1612" s="161" t="e">
        <f>C1612 &amp; CHAR(10) &amp; C1614 &amp; CHAR(10) &amp;#REF! &amp; CHAR(10) &amp; C1616</f>
        <v>#REF!</v>
      </c>
      <c r="F1612" s="93" t="str">
        <f>C1612</f>
        <v>2026-05</v>
      </c>
      <c r="G1612" s="162" t="str">
        <f t="shared" si="25"/>
        <v xml:space="preserve">2026-05
JJFK25008717-3/7
</v>
      </c>
    </row>
    <row r="1613" spans="1:7" ht="130.9" customHeight="1">
      <c r="A1613" s="39" t="s">
        <v>2662</v>
      </c>
      <c r="C1613" s="94" t="s">
        <v>2664</v>
      </c>
      <c r="D1613" s="161" t="e">
        <f>C1613 &amp; CHAR(10) &amp; C1615 &amp; CHAR(10) &amp;#REF! &amp; CHAR(10) &amp; C1617</f>
        <v>#REF!</v>
      </c>
      <c r="E1613" s="95"/>
      <c r="F1613" s="94" t="str">
        <f>C1613</f>
        <v>231</v>
      </c>
      <c r="G1613" s="162" t="str">
        <f t="shared" si="25"/>
        <v>231
5U80-000154-12-P-KIT BOTTOM COR
2026-05
JJFK25008717-4/7</v>
      </c>
    </row>
    <row r="1614" spans="1:7">
      <c r="A1614" s="39" t="s">
        <v>2662</v>
      </c>
      <c r="C1614" s="96"/>
      <c r="D1614" s="161" t="e">
        <f>C1614 &amp; CHAR(10) &amp; C1616 &amp; CHAR(10) &amp;#REF! &amp; CHAR(10) &amp; C1618</f>
        <v>#REF!</v>
      </c>
      <c r="F1614" s="96"/>
      <c r="G1614" s="162" t="str">
        <f t="shared" si="25"/>
        <v xml:space="preserve">
231
</v>
      </c>
    </row>
    <row r="1615" spans="1:7" ht="17.25">
      <c r="A1615" s="39" t="s">
        <v>2662</v>
      </c>
      <c r="C1615" s="97" t="s">
        <v>736</v>
      </c>
      <c r="D1615" s="161" t="e">
        <f>C1615 &amp; CHAR(10) &amp; C1617 &amp; CHAR(10) &amp;#REF! &amp; CHAR(10) &amp; C1619</f>
        <v>#REF!</v>
      </c>
      <c r="F1615" s="97" t="str">
        <f>C1615</f>
        <v>5U80-000154-12-P-KIT BOTTOM COR</v>
      </c>
      <c r="G1615" s="162" t="str">
        <f t="shared" si="25"/>
        <v xml:space="preserve">5U80-000154-12-P-KIT BOTTOM COR
JJFK25008717-4/7
</v>
      </c>
    </row>
    <row r="1616" spans="1:7">
      <c r="A1616" s="39" t="s">
        <v>2662</v>
      </c>
      <c r="C1616" s="96"/>
      <c r="D1616" s="161" t="e">
        <f>C1616 &amp; CHAR(10) &amp; C1618 &amp; CHAR(10) &amp;#REF! &amp; CHAR(10) &amp; C1620</f>
        <v>#REF!</v>
      </c>
      <c r="F1616" s="96"/>
      <c r="G1616" s="162" t="str">
        <f t="shared" si="25"/>
        <v xml:space="preserve">
5U80-000154-12-P-KIT BOTTOM COR
2026-05</v>
      </c>
    </row>
    <row r="1617" spans="1:7" ht="55.5">
      <c r="A1617" s="39" t="s">
        <v>2662</v>
      </c>
      <c r="C1617" s="98" t="s">
        <v>2722</v>
      </c>
      <c r="D1617" s="161" t="e">
        <f>C1617 &amp; CHAR(10) &amp; C1619 &amp; CHAR(10) &amp;#REF! &amp; CHAR(10) &amp; C1621</f>
        <v>#REF!</v>
      </c>
      <c r="F1617" s="98" t="str">
        <f>C1617</f>
        <v>JJFK25008717-4/7</v>
      </c>
      <c r="G1617" s="162" t="str">
        <f t="shared" si="25"/>
        <v>JJFK25008717-4/7
232</v>
      </c>
    </row>
    <row r="1618" spans="1:7" ht="24" customHeight="1">
      <c r="A1618" s="39" t="s">
        <v>2662</v>
      </c>
      <c r="D1618" s="161" t="e">
        <f>C1618 &amp; CHAR(10) &amp; C1620 &amp; CHAR(10) &amp;#REF! &amp; CHAR(10) &amp; C1622</f>
        <v>#REF!</v>
      </c>
      <c r="G1618" s="162" t="str">
        <f t="shared" si="25"/>
        <v xml:space="preserve">
2026-05
JJFK25008717-4/7
</v>
      </c>
    </row>
    <row r="1619" spans="1:7">
      <c r="A1619" s="39" t="s">
        <v>2662</v>
      </c>
      <c r="D1619" s="161" t="e">
        <f>C1619 &amp; CHAR(10) &amp; C1621 &amp; CHAR(10) &amp;#REF! &amp; CHAR(10) &amp; C1623</f>
        <v>#REF!</v>
      </c>
      <c r="G1619" s="162" t="str">
        <f t="shared" si="25"/>
        <v xml:space="preserve">
232
5U80-000154-12-P-KIT BOTTOM COR</v>
      </c>
    </row>
    <row r="1620" spans="1:7" ht="25.15" customHeight="1">
      <c r="A1620" s="39" t="s">
        <v>2662</v>
      </c>
      <c r="C1620" s="93" t="s">
        <v>2835</v>
      </c>
      <c r="D1620" s="161" t="e">
        <f>C1620 &amp; CHAR(10) &amp; C1622 &amp; CHAR(10) &amp;#REF! &amp; CHAR(10) &amp; C1624</f>
        <v>#REF!</v>
      </c>
      <c r="F1620" s="93" t="str">
        <f>C1620</f>
        <v>2026-05</v>
      </c>
      <c r="G1620" s="162" t="str">
        <f t="shared" si="25"/>
        <v xml:space="preserve">2026-05
</v>
      </c>
    </row>
    <row r="1621" spans="1:7" ht="130.9" customHeight="1">
      <c r="A1621" s="39" t="s">
        <v>2662</v>
      </c>
      <c r="C1621" s="94" t="s">
        <v>2665</v>
      </c>
      <c r="D1621" s="161" t="e">
        <f>C1621 &amp; CHAR(10) &amp; C1623 &amp; CHAR(10) &amp;#REF! &amp; CHAR(10) &amp; C1625</f>
        <v>#REF!</v>
      </c>
      <c r="F1621" s="94" t="str">
        <f>C1621</f>
        <v>232</v>
      </c>
      <c r="G1621" s="162" t="str">
        <f t="shared" si="25"/>
        <v>232
5U80-000154-12-P-KIT BOTTOM COR
2026-05
JJFK25008717-5/7</v>
      </c>
    </row>
    <row r="1622" spans="1:7">
      <c r="A1622" s="39" t="s">
        <v>2662</v>
      </c>
      <c r="C1622" s="96"/>
      <c r="D1622" s="161" t="e">
        <f>C1622 &amp; CHAR(10) &amp; C1624 &amp; CHAR(10) &amp;#REF! &amp; CHAR(10) &amp; C1626</f>
        <v>#REF!</v>
      </c>
      <c r="F1622" s="96"/>
      <c r="G1622" s="162" t="str">
        <f t="shared" si="25"/>
        <v xml:space="preserve">
232
2026-05</v>
      </c>
    </row>
    <row r="1623" spans="1:7" ht="17.25">
      <c r="A1623" s="39" t="s">
        <v>2662</v>
      </c>
      <c r="C1623" s="97" t="s">
        <v>736</v>
      </c>
      <c r="D1623" s="161" t="e">
        <f>C1623 &amp; CHAR(10) &amp; C1625 &amp; CHAR(10) &amp;#REF! &amp; CHAR(10) &amp; C1627</f>
        <v>#REF!</v>
      </c>
      <c r="F1623" s="97" t="str">
        <f>C1623</f>
        <v>5U80-000154-12-P-KIT BOTTOM COR</v>
      </c>
      <c r="G1623" s="162" t="str">
        <f t="shared" si="25"/>
        <v>5U80-000154-12-P-KIT BOTTOM COR
JJFK25008717-5/7
233</v>
      </c>
    </row>
    <row r="1624" spans="1:7">
      <c r="A1624" s="39" t="s">
        <v>2662</v>
      </c>
      <c r="C1624" s="96"/>
      <c r="D1624" s="161" t="e">
        <f>C1624 &amp; CHAR(10) &amp; C1626 &amp; CHAR(10) &amp;#REF! &amp; CHAR(10) &amp; C1628</f>
        <v>#REF!</v>
      </c>
      <c r="F1624" s="96"/>
      <c r="G1624" s="162" t="str">
        <f t="shared" si="25"/>
        <v xml:space="preserve">
2026-05
5U80-000154-12-P-KIT BOTTOM COR
</v>
      </c>
    </row>
    <row r="1625" spans="1:7" ht="55.5">
      <c r="A1625" s="39" t="s">
        <v>2662</v>
      </c>
      <c r="C1625" s="98" t="s">
        <v>2723</v>
      </c>
      <c r="D1625" s="161" t="e">
        <f>C1625 &amp; CHAR(10) &amp; C1627 &amp; CHAR(10) &amp;#REF! &amp; CHAR(10) &amp; C1629</f>
        <v>#REF!</v>
      </c>
      <c r="F1625" s="98" t="str">
        <f>C1625</f>
        <v>JJFK25008717-5/7</v>
      </c>
      <c r="G1625" s="162" t="str">
        <f t="shared" si="25"/>
        <v>JJFK25008717-5/7
233
5U80-000154-12-P-KIT BOTTOM COR</v>
      </c>
    </row>
    <row r="1626" spans="1:7" ht="24.6" customHeight="1">
      <c r="A1626" s="39" t="s">
        <v>2667</v>
      </c>
      <c r="C1626" s="93" t="s">
        <v>2835</v>
      </c>
      <c r="D1626" s="161" t="e">
        <f>C1626 &amp; CHAR(10) &amp; C1628 &amp; CHAR(10) &amp;#REF! &amp; CHAR(10) &amp; C1630</f>
        <v>#REF!</v>
      </c>
      <c r="F1626" s="93" t="str">
        <f>C1626</f>
        <v>2026-05</v>
      </c>
      <c r="G1626" s="162" t="str">
        <f t="shared" si="25"/>
        <v xml:space="preserve">2026-05
JJFK25008717-5/7
</v>
      </c>
    </row>
    <row r="1627" spans="1:7" ht="130.9" customHeight="1">
      <c r="A1627" s="39" t="s">
        <v>2666</v>
      </c>
      <c r="C1627" s="94" t="s">
        <v>2668</v>
      </c>
      <c r="D1627" s="161" t="e">
        <f>C1627 &amp; CHAR(10) &amp; C1629 &amp; CHAR(10) &amp;#REF! &amp; CHAR(10) &amp; C1631</f>
        <v>#REF!</v>
      </c>
      <c r="E1627" s="95"/>
      <c r="F1627" s="94" t="str">
        <f>C1627</f>
        <v>233</v>
      </c>
      <c r="G1627" s="162" t="str">
        <f t="shared" si="25"/>
        <v>233
5U80-000154-12-P-KIT BOTTOM COR
2026-05
JJFK25008717-6/7</v>
      </c>
    </row>
    <row r="1628" spans="1:7">
      <c r="A1628" s="39" t="s">
        <v>2666</v>
      </c>
      <c r="C1628" s="96"/>
      <c r="D1628" s="161" t="e">
        <f>C1628 &amp; CHAR(10) &amp; C1630 &amp; CHAR(10) &amp;#REF! &amp; CHAR(10) &amp; C1632</f>
        <v>#REF!</v>
      </c>
      <c r="F1628" s="96"/>
      <c r="G1628" s="162" t="str">
        <f t="shared" si="25"/>
        <v xml:space="preserve">
233
</v>
      </c>
    </row>
    <row r="1629" spans="1:7" ht="17.25">
      <c r="A1629" s="39" t="s">
        <v>2666</v>
      </c>
      <c r="C1629" s="97" t="s">
        <v>736</v>
      </c>
      <c r="D1629" s="161" t="e">
        <f>C1629 &amp; CHAR(10) &amp; C1631 &amp; CHAR(10) &amp;#REF! &amp; CHAR(10) &amp; C1633</f>
        <v>#REF!</v>
      </c>
      <c r="F1629" s="97" t="str">
        <f>C1629</f>
        <v>5U80-000154-12-P-KIT BOTTOM COR</v>
      </c>
      <c r="G1629" s="162" t="str">
        <f t="shared" si="25"/>
        <v xml:space="preserve">5U80-000154-12-P-KIT BOTTOM COR
JJFK25008717-6/7
</v>
      </c>
    </row>
    <row r="1630" spans="1:7">
      <c r="A1630" s="39" t="s">
        <v>2666</v>
      </c>
      <c r="C1630" s="96"/>
      <c r="D1630" s="161" t="e">
        <f>C1630 &amp; CHAR(10) &amp; C1632 &amp; CHAR(10) &amp;#REF! &amp; CHAR(10) &amp; C1634</f>
        <v>#REF!</v>
      </c>
      <c r="F1630" s="96"/>
      <c r="G1630" s="162" t="str">
        <f t="shared" si="25"/>
        <v xml:space="preserve">
5U80-000154-12-P-KIT BOTTOM COR
2026-05</v>
      </c>
    </row>
    <row r="1631" spans="1:7" ht="55.5">
      <c r="A1631" s="39" t="s">
        <v>2666</v>
      </c>
      <c r="C1631" s="98" t="s">
        <v>2724</v>
      </c>
      <c r="D1631" s="161" t="e">
        <f>C1631 &amp; CHAR(10) &amp; C1633 &amp; CHAR(10) &amp;#REF! &amp; CHAR(10) &amp; C1635</f>
        <v>#REF!</v>
      </c>
      <c r="F1631" s="98" t="str">
        <f>C1631</f>
        <v>JJFK25008717-6/7</v>
      </c>
      <c r="G1631" s="162" t="str">
        <f t="shared" si="25"/>
        <v>JJFK25008717-6/7
234</v>
      </c>
    </row>
    <row r="1632" spans="1:7" ht="24" customHeight="1">
      <c r="A1632" s="39" t="s">
        <v>2666</v>
      </c>
      <c r="D1632" s="161" t="e">
        <f>C1632 &amp; CHAR(10) &amp; C1634 &amp; CHAR(10) &amp;#REF! &amp; CHAR(10) &amp; C1636</f>
        <v>#REF!</v>
      </c>
      <c r="G1632" s="162" t="str">
        <f t="shared" si="25"/>
        <v xml:space="preserve">
2026-05
JJFK25008717-6/7
</v>
      </c>
    </row>
    <row r="1633" spans="1:7">
      <c r="A1633" s="39" t="s">
        <v>2666</v>
      </c>
      <c r="D1633" s="161" t="e">
        <f>C1633 &amp; CHAR(10) &amp; C1635 &amp; CHAR(10) &amp;#REF! &amp; CHAR(10) &amp; C1637</f>
        <v>#REF!</v>
      </c>
      <c r="G1633" s="162" t="str">
        <f t="shared" si="25"/>
        <v xml:space="preserve">
234
5U80-000154-12-P-KIT BOTTOM COR</v>
      </c>
    </row>
    <row r="1634" spans="1:7" ht="25.15" customHeight="1">
      <c r="A1634" s="39" t="s">
        <v>2666</v>
      </c>
      <c r="C1634" s="93" t="s">
        <v>2835</v>
      </c>
      <c r="D1634" s="161" t="e">
        <f>C1634 &amp; CHAR(10) &amp; C1636 &amp; CHAR(10) &amp;#REF! &amp; CHAR(10) &amp; C1638</f>
        <v>#REF!</v>
      </c>
      <c r="F1634" s="93" t="str">
        <f>C1634</f>
        <v>2026-05</v>
      </c>
      <c r="G1634" s="162" t="str">
        <f t="shared" si="25"/>
        <v xml:space="preserve">2026-05
</v>
      </c>
    </row>
    <row r="1635" spans="1:7" ht="130.9" customHeight="1">
      <c r="A1635" s="39" t="s">
        <v>2666</v>
      </c>
      <c r="C1635" s="94" t="s">
        <v>2669</v>
      </c>
      <c r="D1635" s="161" t="e">
        <f>C1635 &amp; CHAR(10) &amp; C1637 &amp; CHAR(10) &amp;#REF! &amp; CHAR(10) &amp; C1639</f>
        <v>#REF!</v>
      </c>
      <c r="F1635" s="94" t="str">
        <f>C1635</f>
        <v>234</v>
      </c>
      <c r="G1635" s="162" t="str">
        <f t="shared" si="25"/>
        <v>234
5U80-000154-12-P-KIT BOTTOM COR
2026-05
JJFK25008717-7/7</v>
      </c>
    </row>
    <row r="1636" spans="1:7">
      <c r="A1636" s="39" t="s">
        <v>2666</v>
      </c>
      <c r="C1636" s="96"/>
      <c r="D1636" s="161" t="e">
        <f>C1636 &amp; CHAR(10) &amp; C1638 &amp; CHAR(10) &amp;#REF! &amp; CHAR(10) &amp; C1640</f>
        <v>#REF!</v>
      </c>
      <c r="F1636" s="96"/>
      <c r="G1636" s="162" t="str">
        <f t="shared" si="25"/>
        <v xml:space="preserve">
234
2026-05</v>
      </c>
    </row>
    <row r="1637" spans="1:7" ht="17.25">
      <c r="A1637" s="39" t="s">
        <v>2666</v>
      </c>
      <c r="C1637" s="97" t="s">
        <v>736</v>
      </c>
      <c r="D1637" s="161" t="e">
        <f>C1637 &amp; CHAR(10) &amp; C1639 &amp; CHAR(10) &amp;#REF! &amp; CHAR(10) &amp; C1641</f>
        <v>#REF!</v>
      </c>
      <c r="F1637" s="97" t="str">
        <f>C1637</f>
        <v>5U80-000154-12-P-KIT BOTTOM COR</v>
      </c>
      <c r="G1637" s="162" t="str">
        <f t="shared" si="25"/>
        <v>5U80-000154-12-P-KIT BOTTOM COR
JJFK25008717-7/7
235</v>
      </c>
    </row>
    <row r="1638" spans="1:7">
      <c r="A1638" s="39" t="s">
        <v>2666</v>
      </c>
      <c r="C1638" s="96"/>
      <c r="D1638" s="161" t="e">
        <f>C1638 &amp; CHAR(10) &amp; C1640 &amp; CHAR(10) &amp;#REF! &amp; CHAR(10) &amp; C1642</f>
        <v>#REF!</v>
      </c>
      <c r="F1638" s="96"/>
      <c r="G1638" s="162" t="str">
        <f t="shared" si="25"/>
        <v xml:space="preserve">
2026-05
5U80-000154-12-P-KIT BOTTOM COR
</v>
      </c>
    </row>
    <row r="1639" spans="1:7" ht="55.5">
      <c r="A1639" s="39" t="s">
        <v>2666</v>
      </c>
      <c r="C1639" s="98" t="s">
        <v>2725</v>
      </c>
      <c r="D1639" s="161" t="e">
        <f>C1639 &amp; CHAR(10) &amp; C1641 &amp; CHAR(10) &amp;#REF! &amp; CHAR(10) &amp; C1643</f>
        <v>#REF!</v>
      </c>
      <c r="F1639" s="98" t="str">
        <f>C1639</f>
        <v>JJFK25008717-7/7</v>
      </c>
      <c r="G1639" s="162" t="str">
        <f t="shared" si="25"/>
        <v>JJFK25008717-7/7
235
5U80-000082-11-P-KIT FRAME STEP PM CS45</v>
      </c>
    </row>
    <row r="1640" spans="1:7" ht="24.6" customHeight="1">
      <c r="A1640" s="39" t="s">
        <v>2671</v>
      </c>
      <c r="C1640" s="93" t="s">
        <v>2835</v>
      </c>
      <c r="D1640" s="161" t="e">
        <f>C1640 &amp; CHAR(10) &amp; C1642 &amp; CHAR(10) &amp;#REF! &amp; CHAR(10) &amp; C1644</f>
        <v>#REF!</v>
      </c>
      <c r="F1640" s="93" t="str">
        <f>C1640</f>
        <v>2026-05</v>
      </c>
      <c r="G1640" s="162" t="str">
        <f t="shared" si="25"/>
        <v xml:space="preserve">2026-05
JJFK25008717-7/7
</v>
      </c>
    </row>
    <row r="1641" spans="1:7" ht="130.9" customHeight="1">
      <c r="A1641" s="39" t="s">
        <v>2670</v>
      </c>
      <c r="C1641" s="94" t="s">
        <v>2672</v>
      </c>
      <c r="D1641" s="161" t="e">
        <f>C1641 &amp; CHAR(10) &amp; C1643 &amp; CHAR(10) &amp;#REF! &amp; CHAR(10) &amp; C1645</f>
        <v>#REF!</v>
      </c>
      <c r="E1641" s="95"/>
      <c r="F1641" s="94" t="str">
        <f>C1641</f>
        <v>235</v>
      </c>
      <c r="G1641" s="162" t="str">
        <f t="shared" si="25"/>
        <v>235
5U80-000082-11-P-KIT FRAME STEP PM CS45
2026-05
JJFK25010515-1/6</v>
      </c>
    </row>
    <row r="1642" spans="1:7">
      <c r="A1642" s="39" t="s">
        <v>2670</v>
      </c>
      <c r="C1642" s="96"/>
      <c r="D1642" s="161" t="e">
        <f>C1642 &amp; CHAR(10) &amp; C1644 &amp; CHAR(10) &amp;#REF! &amp; CHAR(10) &amp; C1646</f>
        <v>#REF!</v>
      </c>
      <c r="F1642" s="96"/>
      <c r="G1642" s="162" t="str">
        <f t="shared" si="25"/>
        <v xml:space="preserve">
235
</v>
      </c>
    </row>
    <row r="1643" spans="1:7" ht="17.25">
      <c r="A1643" s="39" t="s">
        <v>2670</v>
      </c>
      <c r="C1643" s="97" t="s">
        <v>946</v>
      </c>
      <c r="D1643" s="161" t="e">
        <f>C1643 &amp; CHAR(10) &amp; C1645 &amp; CHAR(10) &amp;#REF! &amp; CHAR(10) &amp; C1647</f>
        <v>#REF!</v>
      </c>
      <c r="F1643" s="97" t="str">
        <f>C1643</f>
        <v>5U80-000082-11-P-KIT FRAME STEP PM CS45</v>
      </c>
      <c r="G1643" s="162" t="str">
        <f t="shared" si="25"/>
        <v xml:space="preserve">5U80-000082-11-P-KIT FRAME STEP PM CS45
JJFK25010515-1/6
</v>
      </c>
    </row>
    <row r="1644" spans="1:7">
      <c r="A1644" s="39" t="s">
        <v>2670</v>
      </c>
      <c r="C1644" s="96"/>
      <c r="D1644" s="161" t="e">
        <f>C1644 &amp; CHAR(10) &amp; C1646 &amp; CHAR(10) &amp;#REF! &amp; CHAR(10) &amp; C1648</f>
        <v>#REF!</v>
      </c>
      <c r="F1644" s="96"/>
      <c r="G1644" s="162" t="str">
        <f t="shared" si="25"/>
        <v xml:space="preserve">
5U80-000082-11-P-KIT FRAME STEP PM CS45
2026-05</v>
      </c>
    </row>
    <row r="1645" spans="1:7" ht="55.5">
      <c r="A1645" s="39" t="s">
        <v>2670</v>
      </c>
      <c r="C1645" s="98" t="s">
        <v>2726</v>
      </c>
      <c r="D1645" s="161" t="e">
        <f>C1645 &amp; CHAR(10) &amp; C1647 &amp; CHAR(10) &amp;#REF! &amp; CHAR(10) &amp; C1649</f>
        <v>#REF!</v>
      </c>
      <c r="F1645" s="98" t="str">
        <f>C1645</f>
        <v>JJFK25010515-1/6</v>
      </c>
      <c r="G1645" s="162" t="str">
        <f t="shared" si="25"/>
        <v>JJFK25010515-1/6
236</v>
      </c>
    </row>
    <row r="1646" spans="1:7" ht="24" customHeight="1">
      <c r="A1646" s="39" t="s">
        <v>2670</v>
      </c>
      <c r="D1646" s="161" t="e">
        <f>C1646 &amp; CHAR(10) &amp; C1648 &amp; CHAR(10) &amp;#REF! &amp; CHAR(10) &amp; C1650</f>
        <v>#REF!</v>
      </c>
      <c r="G1646" s="162" t="str">
        <f t="shared" si="25"/>
        <v xml:space="preserve">
2026-05
JJFK25010515-1/6
</v>
      </c>
    </row>
    <row r="1647" spans="1:7">
      <c r="A1647" s="39" t="s">
        <v>2670</v>
      </c>
      <c r="D1647" s="161" t="e">
        <f>C1647 &amp; CHAR(10) &amp; C1649 &amp; CHAR(10) &amp;#REF! &amp; CHAR(10) &amp; C1651</f>
        <v>#REF!</v>
      </c>
      <c r="G1647" s="162" t="str">
        <f t="shared" si="25"/>
        <v xml:space="preserve">
236
5U80-000082-11-P-KIT FRAME STEP PM CS45</v>
      </c>
    </row>
    <row r="1648" spans="1:7" ht="25.15" customHeight="1">
      <c r="A1648" s="39" t="s">
        <v>2670</v>
      </c>
      <c r="C1648" s="93" t="s">
        <v>2835</v>
      </c>
      <c r="D1648" s="161" t="e">
        <f>C1648 &amp; CHAR(10) &amp; C1650 &amp; CHAR(10) &amp;#REF! &amp; CHAR(10) &amp; C1652</f>
        <v>#REF!</v>
      </c>
      <c r="F1648" s="93" t="str">
        <f>C1648</f>
        <v>2026-05</v>
      </c>
      <c r="G1648" s="162" t="str">
        <f t="shared" si="25"/>
        <v xml:space="preserve">2026-05
</v>
      </c>
    </row>
    <row r="1649" spans="1:7" ht="130.9" customHeight="1">
      <c r="A1649" s="39" t="s">
        <v>2670</v>
      </c>
      <c r="C1649" s="94" t="s">
        <v>2673</v>
      </c>
      <c r="D1649" s="161" t="e">
        <f>C1649 &amp; CHAR(10) &amp; C1651 &amp; CHAR(10) &amp;#REF! &amp; CHAR(10) &amp; C1653</f>
        <v>#REF!</v>
      </c>
      <c r="F1649" s="94" t="str">
        <f>C1649</f>
        <v>236</v>
      </c>
      <c r="G1649" s="162" t="str">
        <f t="shared" si="25"/>
        <v>236
5U80-000082-11-P-KIT FRAME STEP PM CS45
2026-05
JJFK25010515-2/6</v>
      </c>
    </row>
    <row r="1650" spans="1:7">
      <c r="A1650" s="39" t="s">
        <v>2670</v>
      </c>
      <c r="C1650" s="96"/>
      <c r="D1650" s="161" t="e">
        <f>C1650 &amp; CHAR(10) &amp; C1652 &amp; CHAR(10) &amp;#REF! &amp; CHAR(10) &amp; C1654</f>
        <v>#REF!</v>
      </c>
      <c r="F1650" s="96"/>
      <c r="G1650" s="162" t="str">
        <f t="shared" si="25"/>
        <v xml:space="preserve">
236
2026-05</v>
      </c>
    </row>
    <row r="1651" spans="1:7" ht="17.25">
      <c r="A1651" s="39" t="s">
        <v>2670</v>
      </c>
      <c r="C1651" s="97" t="s">
        <v>946</v>
      </c>
      <c r="D1651" s="161" t="e">
        <f>C1651 &amp; CHAR(10) &amp; C1653 &amp; CHAR(10) &amp;#REF! &amp; CHAR(10) &amp; C1655</f>
        <v>#REF!</v>
      </c>
      <c r="F1651" s="97" t="str">
        <f>C1651</f>
        <v>5U80-000082-11-P-KIT FRAME STEP PM CS45</v>
      </c>
      <c r="G1651" s="162" t="str">
        <f t="shared" si="25"/>
        <v>5U80-000082-11-P-KIT FRAME STEP PM CS45
JJFK25010515-2/6
237</v>
      </c>
    </row>
    <row r="1652" spans="1:7">
      <c r="A1652" s="39" t="s">
        <v>2670</v>
      </c>
      <c r="C1652" s="96"/>
      <c r="D1652" s="161" t="e">
        <f>C1652 &amp; CHAR(10) &amp; C1654 &amp; CHAR(10) &amp;#REF! &amp; CHAR(10) &amp; C1656</f>
        <v>#REF!</v>
      </c>
      <c r="F1652" s="96"/>
      <c r="G1652" s="162" t="str">
        <f t="shared" si="25"/>
        <v xml:space="preserve">
2026-05
5U80-000082-11-P-KIT FRAME STEP PM CS45
</v>
      </c>
    </row>
    <row r="1653" spans="1:7" ht="55.5">
      <c r="A1653" s="39" t="s">
        <v>2670</v>
      </c>
      <c r="C1653" s="98" t="s">
        <v>2727</v>
      </c>
      <c r="D1653" s="161" t="e">
        <f>C1653 &amp; CHAR(10) &amp; C1655 &amp; CHAR(10) &amp;#REF! &amp; CHAR(10) &amp; C1657</f>
        <v>#REF!</v>
      </c>
      <c r="F1653" s="98" t="str">
        <f>C1653</f>
        <v>JJFK25010515-2/6</v>
      </c>
      <c r="G1653" s="162" t="str">
        <f t="shared" si="25"/>
        <v>JJFK25010515-2/6
237
5U80-000082-11-P-KIT FRAME STEP PM CS45</v>
      </c>
    </row>
    <row r="1654" spans="1:7" ht="24.6" customHeight="1">
      <c r="A1654" s="39" t="s">
        <v>2675</v>
      </c>
      <c r="C1654" s="93" t="s">
        <v>2835</v>
      </c>
      <c r="D1654" s="161" t="e">
        <f>C1654 &amp; CHAR(10) &amp; C1656 &amp; CHAR(10) &amp;#REF! &amp; CHAR(10) &amp; C1658</f>
        <v>#REF!</v>
      </c>
      <c r="F1654" s="93" t="str">
        <f>C1654</f>
        <v>2026-05</v>
      </c>
      <c r="G1654" s="162" t="str">
        <f t="shared" si="25"/>
        <v xml:space="preserve">2026-05
JJFK25010515-2/6
</v>
      </c>
    </row>
    <row r="1655" spans="1:7" ht="130.9" customHeight="1">
      <c r="A1655" s="39" t="s">
        <v>2674</v>
      </c>
      <c r="C1655" s="94" t="s">
        <v>2676</v>
      </c>
      <c r="D1655" s="161" t="e">
        <f>C1655 &amp; CHAR(10) &amp; C1657 &amp; CHAR(10) &amp;#REF! &amp; CHAR(10) &amp; C1659</f>
        <v>#REF!</v>
      </c>
      <c r="E1655" s="95"/>
      <c r="F1655" s="94" t="str">
        <f>C1655</f>
        <v>237</v>
      </c>
      <c r="G1655" s="162" t="str">
        <f t="shared" si="25"/>
        <v>237
5U80-000082-11-P-KIT FRAME STEP PM CS45
2026-05
JJFK25010515-3/6</v>
      </c>
    </row>
    <row r="1656" spans="1:7">
      <c r="A1656" s="39" t="s">
        <v>2674</v>
      </c>
      <c r="C1656" s="96"/>
      <c r="D1656" s="161" t="e">
        <f>C1656 &amp; CHAR(10) &amp; C1658 &amp; CHAR(10) &amp;#REF! &amp; CHAR(10) &amp; C1660</f>
        <v>#REF!</v>
      </c>
      <c r="F1656" s="96"/>
      <c r="G1656" s="162" t="str">
        <f t="shared" si="25"/>
        <v xml:space="preserve">
237
</v>
      </c>
    </row>
    <row r="1657" spans="1:7" ht="17.25">
      <c r="A1657" s="39" t="s">
        <v>2674</v>
      </c>
      <c r="C1657" s="97" t="s">
        <v>946</v>
      </c>
      <c r="D1657" s="161" t="e">
        <f>C1657 &amp; CHAR(10) &amp; C1659 &amp; CHAR(10) &amp;#REF! &amp; CHAR(10) &amp; C1661</f>
        <v>#REF!</v>
      </c>
      <c r="F1657" s="97" t="str">
        <f>C1657</f>
        <v>5U80-000082-11-P-KIT FRAME STEP PM CS45</v>
      </c>
      <c r="G1657" s="162" t="str">
        <f t="shared" si="25"/>
        <v xml:space="preserve">5U80-000082-11-P-KIT FRAME STEP PM CS45
JJFK25010515-3/6
</v>
      </c>
    </row>
    <row r="1658" spans="1:7">
      <c r="A1658" s="39" t="s">
        <v>2674</v>
      </c>
      <c r="C1658" s="96"/>
      <c r="D1658" s="161" t="e">
        <f>C1658 &amp; CHAR(10) &amp; C1660 &amp; CHAR(10) &amp;#REF! &amp; CHAR(10) &amp; C1662</f>
        <v>#REF!</v>
      </c>
      <c r="F1658" s="96"/>
      <c r="G1658" s="162" t="str">
        <f t="shared" si="25"/>
        <v xml:space="preserve">
5U80-000082-11-P-KIT FRAME STEP PM CS45
2026-05</v>
      </c>
    </row>
    <row r="1659" spans="1:7" ht="55.5">
      <c r="A1659" s="39" t="s">
        <v>2674</v>
      </c>
      <c r="C1659" s="98" t="s">
        <v>2728</v>
      </c>
      <c r="D1659" s="161" t="e">
        <f>C1659 &amp; CHAR(10) &amp; C1661 &amp; CHAR(10) &amp;#REF! &amp; CHAR(10) &amp; C1663</f>
        <v>#REF!</v>
      </c>
      <c r="F1659" s="98" t="str">
        <f>C1659</f>
        <v>JJFK25010515-3/6</v>
      </c>
      <c r="G1659" s="162" t="str">
        <f t="shared" si="25"/>
        <v>JJFK25010515-3/6
238</v>
      </c>
    </row>
    <row r="1660" spans="1:7" ht="24" customHeight="1">
      <c r="A1660" s="39" t="s">
        <v>2674</v>
      </c>
      <c r="D1660" s="161" t="e">
        <f>C1660 &amp; CHAR(10) &amp; C1662 &amp; CHAR(10) &amp;#REF! &amp; CHAR(10) &amp; C1664</f>
        <v>#REF!</v>
      </c>
      <c r="G1660" s="162" t="str">
        <f t="shared" si="25"/>
        <v xml:space="preserve">
2026-05
JJFK25010515-3/6
</v>
      </c>
    </row>
    <row r="1661" spans="1:7">
      <c r="A1661" s="39" t="s">
        <v>2674</v>
      </c>
      <c r="D1661" s="161" t="e">
        <f>C1661 &amp; CHAR(10) &amp; C1663 &amp; CHAR(10) &amp;#REF! &amp; CHAR(10) &amp; C1665</f>
        <v>#REF!</v>
      </c>
      <c r="G1661" s="162" t="str">
        <f t="shared" si="25"/>
        <v xml:space="preserve">
238
5U80-000082-11-P-KIT FRAME STEP PM CS45</v>
      </c>
    </row>
    <row r="1662" spans="1:7" ht="25.15" customHeight="1">
      <c r="A1662" s="39" t="s">
        <v>2674</v>
      </c>
      <c r="C1662" s="93" t="s">
        <v>2835</v>
      </c>
      <c r="D1662" s="161" t="e">
        <f>C1662 &amp; CHAR(10) &amp; C1664 &amp; CHAR(10) &amp;#REF! &amp; CHAR(10) &amp; C1666</f>
        <v>#REF!</v>
      </c>
      <c r="F1662" s="93" t="str">
        <f>C1662</f>
        <v>2026-05</v>
      </c>
      <c r="G1662" s="162" t="str">
        <f t="shared" si="25"/>
        <v xml:space="preserve">2026-05
</v>
      </c>
    </row>
    <row r="1663" spans="1:7" ht="130.9" customHeight="1">
      <c r="A1663" s="39" t="s">
        <v>2674</v>
      </c>
      <c r="C1663" s="94" t="s">
        <v>2677</v>
      </c>
      <c r="D1663" s="161" t="e">
        <f>C1663 &amp; CHAR(10) &amp; C1665 &amp; CHAR(10) &amp;#REF! &amp; CHAR(10) &amp; C1667</f>
        <v>#REF!</v>
      </c>
      <c r="F1663" s="94" t="str">
        <f>C1663</f>
        <v>238</v>
      </c>
      <c r="G1663" s="162" t="str">
        <f t="shared" si="25"/>
        <v>238
5U80-000082-11-P-KIT FRAME STEP PM CS45
2026-05
JJFK25010515-4/6</v>
      </c>
    </row>
    <row r="1664" spans="1:7">
      <c r="A1664" s="39" t="s">
        <v>2674</v>
      </c>
      <c r="C1664" s="96"/>
      <c r="D1664" s="161" t="e">
        <f>C1664 &amp; CHAR(10) &amp; C1666 &amp; CHAR(10) &amp;#REF! &amp; CHAR(10) &amp; C1668</f>
        <v>#REF!</v>
      </c>
      <c r="F1664" s="96"/>
      <c r="G1664" s="162" t="str">
        <f t="shared" si="25"/>
        <v xml:space="preserve">
238
2026-05</v>
      </c>
    </row>
    <row r="1665" spans="1:7" ht="17.25">
      <c r="A1665" s="39" t="s">
        <v>2674</v>
      </c>
      <c r="C1665" s="97" t="s">
        <v>946</v>
      </c>
      <c r="D1665" s="161" t="e">
        <f>C1665 &amp; CHAR(10) &amp; C1667 &amp; CHAR(10) &amp;#REF! &amp; CHAR(10) &amp; C1669</f>
        <v>#REF!</v>
      </c>
      <c r="F1665" s="97" t="str">
        <f>C1665</f>
        <v>5U80-000082-11-P-KIT FRAME STEP PM CS45</v>
      </c>
      <c r="G1665" s="162" t="str">
        <f t="shared" si="25"/>
        <v>5U80-000082-11-P-KIT FRAME STEP PM CS45
JJFK25010515-4/6
239</v>
      </c>
    </row>
    <row r="1666" spans="1:7">
      <c r="A1666" s="39" t="s">
        <v>2674</v>
      </c>
      <c r="C1666" s="96"/>
      <c r="D1666" s="161" t="e">
        <f>C1666 &amp; CHAR(10) &amp; C1668 &amp; CHAR(10) &amp;#REF! &amp; CHAR(10) &amp; C1670</f>
        <v>#REF!</v>
      </c>
      <c r="F1666" s="96"/>
      <c r="G1666" s="162" t="str">
        <f t="shared" si="25"/>
        <v xml:space="preserve">
2026-05
5U80-000082-11-P-KIT FRAME STEP PM CS45
</v>
      </c>
    </row>
    <row r="1667" spans="1:7" ht="55.5">
      <c r="A1667" s="39" t="s">
        <v>2674</v>
      </c>
      <c r="C1667" s="98" t="s">
        <v>2729</v>
      </c>
      <c r="D1667" s="161" t="e">
        <f>C1667 &amp; CHAR(10) &amp; C1669 &amp; CHAR(10) &amp;#REF! &amp; CHAR(10) &amp; C1671</f>
        <v>#REF!</v>
      </c>
      <c r="F1667" s="98" t="str">
        <f>C1667</f>
        <v>JJFK25010515-4/6</v>
      </c>
      <c r="G1667" s="162" t="str">
        <f t="shared" ref="G1667:G1730" si="26">F1667 &amp; CHAR(10) &amp; F1669 &amp; CHAR(10) &amp; F1666 &amp; CHAR(10) &amp; F1671</f>
        <v>JJFK25010515-4/6
239
5U80-000082-11-P-KIT FRAME STEP PM CS45</v>
      </c>
    </row>
    <row r="1668" spans="1:7" ht="24.6" customHeight="1">
      <c r="A1668" s="39" t="s">
        <v>2679</v>
      </c>
      <c r="C1668" s="93" t="s">
        <v>2835</v>
      </c>
      <c r="D1668" s="161" t="e">
        <f>C1668 &amp; CHAR(10) &amp; C1670 &amp; CHAR(10) &amp;#REF! &amp; CHAR(10) &amp; C1672</f>
        <v>#REF!</v>
      </c>
      <c r="F1668" s="93" t="str">
        <f>C1668</f>
        <v>2026-05</v>
      </c>
      <c r="G1668" s="162" t="str">
        <f t="shared" si="26"/>
        <v xml:space="preserve">2026-05
JJFK25010515-4/6
</v>
      </c>
    </row>
    <row r="1669" spans="1:7" ht="130.9" customHeight="1">
      <c r="A1669" s="39" t="s">
        <v>2678</v>
      </c>
      <c r="C1669" s="94" t="s">
        <v>2680</v>
      </c>
      <c r="D1669" s="161" t="e">
        <f>C1669 &amp; CHAR(10) &amp; C1671 &amp; CHAR(10) &amp;#REF! &amp; CHAR(10) &amp; C1673</f>
        <v>#REF!</v>
      </c>
      <c r="E1669" s="95"/>
      <c r="F1669" s="94" t="str">
        <f>C1669</f>
        <v>239</v>
      </c>
      <c r="G1669" s="162" t="str">
        <f t="shared" si="26"/>
        <v>239
5U80-000082-11-P-KIT FRAME STEP PM CS45
2026-05
JJFK25010515-5/6</v>
      </c>
    </row>
    <row r="1670" spans="1:7">
      <c r="A1670" s="39" t="s">
        <v>2678</v>
      </c>
      <c r="C1670" s="96"/>
      <c r="D1670" s="161" t="e">
        <f>C1670 &amp; CHAR(10) &amp; C1672 &amp; CHAR(10) &amp;#REF! &amp; CHAR(10) &amp; C1674</f>
        <v>#REF!</v>
      </c>
      <c r="F1670" s="96"/>
      <c r="G1670" s="162" t="str">
        <f t="shared" si="26"/>
        <v xml:space="preserve">
239
</v>
      </c>
    </row>
    <row r="1671" spans="1:7" ht="17.25">
      <c r="A1671" s="39" t="s">
        <v>2678</v>
      </c>
      <c r="C1671" s="97" t="s">
        <v>946</v>
      </c>
      <c r="D1671" s="161" t="e">
        <f>C1671 &amp; CHAR(10) &amp; C1673 &amp; CHAR(10) &amp;#REF! &amp; CHAR(10) &amp; C1675</f>
        <v>#REF!</v>
      </c>
      <c r="F1671" s="97" t="str">
        <f>C1671</f>
        <v>5U80-000082-11-P-KIT FRAME STEP PM CS45</v>
      </c>
      <c r="G1671" s="162" t="str">
        <f t="shared" si="26"/>
        <v xml:space="preserve">5U80-000082-11-P-KIT FRAME STEP PM CS45
JJFK25010515-5/6
</v>
      </c>
    </row>
    <row r="1672" spans="1:7">
      <c r="A1672" s="39" t="s">
        <v>2678</v>
      </c>
      <c r="C1672" s="96"/>
      <c r="D1672" s="161" t="e">
        <f>C1672 &amp; CHAR(10) &amp; C1674 &amp; CHAR(10) &amp;#REF! &amp; CHAR(10) &amp; C1676</f>
        <v>#REF!</v>
      </c>
      <c r="F1672" s="96"/>
      <c r="G1672" s="162" t="str">
        <f t="shared" si="26"/>
        <v xml:space="preserve">
5U80-000082-11-P-KIT FRAME STEP PM CS45
2026-05</v>
      </c>
    </row>
    <row r="1673" spans="1:7" ht="55.5">
      <c r="A1673" s="39" t="s">
        <v>2678</v>
      </c>
      <c r="C1673" s="98" t="s">
        <v>2730</v>
      </c>
      <c r="D1673" s="161" t="e">
        <f>C1673 &amp; CHAR(10) &amp; C1675 &amp; CHAR(10) &amp;#REF! &amp; CHAR(10) &amp; C1677</f>
        <v>#REF!</v>
      </c>
      <c r="F1673" s="98" t="str">
        <f>C1673</f>
        <v>JJFK25010515-5/6</v>
      </c>
      <c r="G1673" s="162" t="str">
        <f t="shared" si="26"/>
        <v>JJFK25010515-5/6
240</v>
      </c>
    </row>
    <row r="1674" spans="1:7" ht="24" customHeight="1">
      <c r="A1674" s="39" t="s">
        <v>2678</v>
      </c>
      <c r="D1674" s="161" t="e">
        <f>C1674 &amp; CHAR(10) &amp; C1676 &amp; CHAR(10) &amp;#REF! &amp; CHAR(10) &amp; C1678</f>
        <v>#REF!</v>
      </c>
      <c r="G1674" s="162" t="str">
        <f t="shared" si="26"/>
        <v xml:space="preserve">
2026-05
JJFK25010515-5/6
</v>
      </c>
    </row>
    <row r="1675" spans="1:7">
      <c r="A1675" s="39" t="s">
        <v>2678</v>
      </c>
      <c r="D1675" s="161" t="e">
        <f>C1675 &amp; CHAR(10) &amp; C1677 &amp; CHAR(10) &amp;#REF! &amp; CHAR(10) &amp; C1679</f>
        <v>#REF!</v>
      </c>
      <c r="G1675" s="162" t="str">
        <f t="shared" si="26"/>
        <v xml:space="preserve">
240
5U80-000082-11-P-KIT FRAME STEP PM CS45</v>
      </c>
    </row>
    <row r="1676" spans="1:7" ht="25.15" customHeight="1">
      <c r="A1676" s="39" t="s">
        <v>2678</v>
      </c>
      <c r="C1676" s="93" t="s">
        <v>2835</v>
      </c>
      <c r="D1676" s="161" t="e">
        <f>C1676 &amp; CHAR(10) &amp; C1678 &amp; CHAR(10) &amp;#REF! &amp; CHAR(10) &amp; C1680</f>
        <v>#REF!</v>
      </c>
      <c r="F1676" s="93" t="str">
        <f>C1676</f>
        <v>2026-05</v>
      </c>
      <c r="G1676" s="162" t="str">
        <f t="shared" si="26"/>
        <v xml:space="preserve">2026-05
</v>
      </c>
    </row>
    <row r="1677" spans="1:7" ht="130.9" customHeight="1">
      <c r="A1677" s="39" t="s">
        <v>2678</v>
      </c>
      <c r="C1677" s="94" t="s">
        <v>2681</v>
      </c>
      <c r="D1677" s="161" t="e">
        <f>C1677 &amp; CHAR(10) &amp; C1679 &amp; CHAR(10) &amp;#REF! &amp; CHAR(10) &amp; C1681</f>
        <v>#REF!</v>
      </c>
      <c r="F1677" s="94" t="str">
        <f>C1677</f>
        <v>240</v>
      </c>
      <c r="G1677" s="162" t="str">
        <f t="shared" si="26"/>
        <v>240
5U80-000082-11-P-KIT FRAME STEP PM CS45
2026-05
JJFK25010515-6/6</v>
      </c>
    </row>
    <row r="1678" spans="1:7">
      <c r="A1678" s="39" t="s">
        <v>2678</v>
      </c>
      <c r="C1678" s="96"/>
      <c r="D1678" s="161" t="e">
        <f>C1678 &amp; CHAR(10) &amp; C1680 &amp; CHAR(10) &amp;#REF! &amp; CHAR(10) &amp; C1682</f>
        <v>#REF!</v>
      </c>
      <c r="F1678" s="96"/>
      <c r="G1678" s="162" t="str">
        <f t="shared" si="26"/>
        <v xml:space="preserve">
240
2026-05</v>
      </c>
    </row>
    <row r="1679" spans="1:7" ht="17.25">
      <c r="A1679" s="39" t="s">
        <v>2678</v>
      </c>
      <c r="C1679" s="97" t="s">
        <v>946</v>
      </c>
      <c r="D1679" s="161" t="e">
        <f>C1679 &amp; CHAR(10) &amp; C1681 &amp; CHAR(10) &amp;#REF! &amp; CHAR(10) &amp; C1683</f>
        <v>#REF!</v>
      </c>
      <c r="F1679" s="97" t="str">
        <f>C1679</f>
        <v>5U80-000082-11-P-KIT FRAME STEP PM CS45</v>
      </c>
      <c r="G1679" s="162" t="str">
        <f t="shared" si="26"/>
        <v>5U80-000082-11-P-KIT FRAME STEP PM CS45
JJFK25010515-6/6
241</v>
      </c>
    </row>
    <row r="1680" spans="1:7">
      <c r="A1680" s="39" t="s">
        <v>2678</v>
      </c>
      <c r="C1680" s="96"/>
      <c r="D1680" s="161" t="e">
        <f>C1680 &amp; CHAR(10) &amp; C1682 &amp; CHAR(10) &amp;#REF! &amp; CHAR(10) &amp; C1684</f>
        <v>#REF!</v>
      </c>
      <c r="F1680" s="96"/>
      <c r="G1680" s="162" t="str">
        <f t="shared" si="26"/>
        <v xml:space="preserve">
2026-05
5U80-000082-11-P-KIT FRAME STEP PM CS45
</v>
      </c>
    </row>
    <row r="1681" spans="1:7" ht="55.5">
      <c r="A1681" s="39" t="s">
        <v>2678</v>
      </c>
      <c r="C1681" s="98" t="s">
        <v>2731</v>
      </c>
      <c r="D1681" s="161" t="e">
        <f>C1681 &amp; CHAR(10) &amp; C1683 &amp; CHAR(10) &amp;#REF! &amp; CHAR(10) &amp; C1685</f>
        <v>#REF!</v>
      </c>
      <c r="F1681" s="98" t="str">
        <f>C1681</f>
        <v>JJFK25010515-6/6</v>
      </c>
      <c r="G1681" s="162" t="str">
        <f t="shared" si="26"/>
        <v>JJFK25010515-6/6
241
5U80-000140-11 Rev C P-KIT TOP PHT</v>
      </c>
    </row>
    <row r="1682" spans="1:7" ht="24.6" customHeight="1">
      <c r="A1682" s="39" t="s">
        <v>2683</v>
      </c>
      <c r="C1682" s="93" t="s">
        <v>2835</v>
      </c>
      <c r="D1682" s="161" t="e">
        <f>C1682 &amp; CHAR(10) &amp; C1684 &amp; CHAR(10) &amp;#REF! &amp; CHAR(10) &amp; C1686</f>
        <v>#REF!</v>
      </c>
      <c r="F1682" s="93" t="str">
        <f>C1682</f>
        <v>2026-05</v>
      </c>
      <c r="G1682" s="162" t="str">
        <f t="shared" si="26"/>
        <v xml:space="preserve">2026-05
JJFK25010515-6/6
</v>
      </c>
    </row>
    <row r="1683" spans="1:7" ht="130.9" customHeight="1">
      <c r="A1683" s="39" t="s">
        <v>2682</v>
      </c>
      <c r="C1683" s="94" t="s">
        <v>2684</v>
      </c>
      <c r="D1683" s="161" t="e">
        <f>C1683 &amp; CHAR(10) &amp; C1685 &amp; CHAR(10) &amp;#REF! &amp; CHAR(10) &amp; C1687</f>
        <v>#REF!</v>
      </c>
      <c r="E1683" s="95"/>
      <c r="F1683" s="94" t="str">
        <f>C1683</f>
        <v>241</v>
      </c>
      <c r="G1683" s="162" t="str">
        <f t="shared" si="26"/>
        <v>241
5U80-000140-11 Rev C P-KIT TOP PHT
2026-05
JJFK25010516</v>
      </c>
    </row>
    <row r="1684" spans="1:7">
      <c r="A1684" s="39" t="s">
        <v>2682</v>
      </c>
      <c r="C1684" s="96"/>
      <c r="D1684" s="161" t="e">
        <f>C1684 &amp; CHAR(10) &amp; C1686 &amp; CHAR(10) &amp;#REF! &amp; CHAR(10) &amp; C1688</f>
        <v>#REF!</v>
      </c>
      <c r="F1684" s="96"/>
      <c r="G1684" s="162" t="str">
        <f t="shared" si="26"/>
        <v xml:space="preserve">
241
</v>
      </c>
    </row>
    <row r="1685" spans="1:7" ht="17.25">
      <c r="A1685" s="39" t="s">
        <v>2682</v>
      </c>
      <c r="C1685" s="97" t="s">
        <v>771</v>
      </c>
      <c r="D1685" s="161" t="e">
        <f>C1685 &amp; CHAR(10) &amp; C1687 &amp; CHAR(10) &amp;#REF! &amp; CHAR(10) &amp; C1689</f>
        <v>#REF!</v>
      </c>
      <c r="F1685" s="97" t="str">
        <f>C1685</f>
        <v>5U80-000140-11 Rev C P-KIT TOP PHT</v>
      </c>
      <c r="G1685" s="162" t="str">
        <f t="shared" si="26"/>
        <v xml:space="preserve">5U80-000140-11 Rev C P-KIT TOP PHT
JJFK25010516
</v>
      </c>
    </row>
    <row r="1686" spans="1:7">
      <c r="A1686" s="39" t="s">
        <v>2682</v>
      </c>
      <c r="C1686" s="96"/>
      <c r="D1686" s="161" t="e">
        <f>C1686 &amp; CHAR(10) &amp; C1688 &amp; CHAR(10) &amp;#REF! &amp; CHAR(10) &amp; C1690</f>
        <v>#REF!</v>
      </c>
      <c r="F1686" s="96"/>
      <c r="G1686" s="162" t="str">
        <f t="shared" si="26"/>
        <v xml:space="preserve">
5U80-000140-11 Rev C P-KIT TOP PHT
2026-05</v>
      </c>
    </row>
    <row r="1687" spans="1:7" ht="55.5">
      <c r="A1687" s="39" t="s">
        <v>2682</v>
      </c>
      <c r="C1687" s="98" t="s">
        <v>2732</v>
      </c>
      <c r="D1687" s="161" t="e">
        <f>C1687 &amp; CHAR(10) &amp; C1689 &amp; CHAR(10) &amp;#REF! &amp; CHAR(10) &amp; C1691</f>
        <v>#REF!</v>
      </c>
      <c r="F1687" s="98" t="str">
        <f>C1687</f>
        <v>JJFK25010516</v>
      </c>
      <c r="G1687" s="162" t="str">
        <f t="shared" si="26"/>
        <v>JJFK25010516
242</v>
      </c>
    </row>
    <row r="1688" spans="1:7" ht="24" customHeight="1">
      <c r="A1688" s="39" t="s">
        <v>2682</v>
      </c>
      <c r="D1688" s="161" t="e">
        <f>C1688 &amp; CHAR(10) &amp; C1690 &amp; CHAR(10) &amp;#REF! &amp; CHAR(10) &amp; C1692</f>
        <v>#REF!</v>
      </c>
      <c r="G1688" s="162" t="str">
        <f t="shared" si="26"/>
        <v xml:space="preserve">
2026-05
JJFK25010516
</v>
      </c>
    </row>
    <row r="1689" spans="1:7">
      <c r="A1689" s="39" t="s">
        <v>2682</v>
      </c>
      <c r="D1689" s="161" t="e">
        <f>C1689 &amp; CHAR(10) &amp; C1691 &amp; CHAR(10) &amp;#REF! &amp; CHAR(10) &amp; C1693</f>
        <v>#REF!</v>
      </c>
      <c r="G1689" s="162" t="str">
        <f t="shared" si="26"/>
        <v xml:space="preserve">
242
5U80-000140-11 Rev C P-KIT TOP PHT</v>
      </c>
    </row>
    <row r="1690" spans="1:7" ht="25.15" customHeight="1">
      <c r="A1690" s="39" t="s">
        <v>2682</v>
      </c>
      <c r="C1690" s="93" t="s">
        <v>2835</v>
      </c>
      <c r="D1690" s="161" t="e">
        <f>C1690 &amp; CHAR(10) &amp; C1692 &amp; CHAR(10) &amp;#REF! &amp; CHAR(10) &amp; C1694</f>
        <v>#REF!</v>
      </c>
      <c r="F1690" s="93" t="str">
        <f>C1690</f>
        <v>2026-05</v>
      </c>
      <c r="G1690" s="162" t="str">
        <f t="shared" si="26"/>
        <v xml:space="preserve">2026-05
</v>
      </c>
    </row>
    <row r="1691" spans="1:7" ht="130.9" customHeight="1">
      <c r="A1691" s="39" t="s">
        <v>2682</v>
      </c>
      <c r="C1691" s="94" t="s">
        <v>2685</v>
      </c>
      <c r="D1691" s="161" t="e">
        <f>C1691 &amp; CHAR(10) &amp; C1693 &amp; CHAR(10) &amp;#REF! &amp; CHAR(10) &amp; C1695</f>
        <v>#REF!</v>
      </c>
      <c r="F1691" s="94" t="str">
        <f>C1691</f>
        <v>242</v>
      </c>
      <c r="G1691" s="162" t="str">
        <f t="shared" si="26"/>
        <v>242
5U80-000140-11 Rev C P-KIT TOP PHT
2026-05
JJFK25010517</v>
      </c>
    </row>
    <row r="1692" spans="1:7">
      <c r="A1692" s="39" t="s">
        <v>2682</v>
      </c>
      <c r="C1692" s="96"/>
      <c r="D1692" s="161" t="e">
        <f>C1692 &amp; CHAR(10) &amp; C1694 &amp; CHAR(10) &amp;#REF! &amp; CHAR(10) &amp; C1696</f>
        <v>#REF!</v>
      </c>
      <c r="F1692" s="96"/>
      <c r="G1692" s="162" t="str">
        <f t="shared" si="26"/>
        <v xml:space="preserve">
242
2026-05</v>
      </c>
    </row>
    <row r="1693" spans="1:7" ht="17.25">
      <c r="A1693" s="39" t="s">
        <v>2682</v>
      </c>
      <c r="C1693" s="97" t="s">
        <v>264</v>
      </c>
      <c r="D1693" s="161" t="e">
        <f>C1693 &amp; CHAR(10) &amp; C1695 &amp; CHAR(10) &amp;#REF! &amp; CHAR(10) &amp; C1697</f>
        <v>#REF!</v>
      </c>
      <c r="F1693" s="97" t="str">
        <f>C1693</f>
        <v>5U80-000140-11 Rev C P-KIT TOP PHT</v>
      </c>
      <c r="G1693" s="162" t="str">
        <f t="shared" si="26"/>
        <v>5U80-000140-11 Rev C P-KIT TOP PHT
JJFK25010517
243</v>
      </c>
    </row>
    <row r="1694" spans="1:7">
      <c r="A1694" s="39" t="s">
        <v>2682</v>
      </c>
      <c r="C1694" s="96"/>
      <c r="D1694" s="161" t="e">
        <f>C1694 &amp; CHAR(10) &amp; C1696 &amp; CHAR(10) &amp;#REF! &amp; CHAR(10) &amp; C1698</f>
        <v>#REF!</v>
      </c>
      <c r="F1694" s="96"/>
      <c r="G1694" s="162" t="str">
        <f t="shared" si="26"/>
        <v xml:space="preserve">
2026-05
5U80-000140-11 Rev C P-KIT TOP PHT
</v>
      </c>
    </row>
    <row r="1695" spans="1:7" ht="55.5">
      <c r="A1695" s="39" t="s">
        <v>2682</v>
      </c>
      <c r="C1695" s="98" t="s">
        <v>2733</v>
      </c>
      <c r="D1695" s="161" t="e">
        <f>C1695 &amp; CHAR(10) &amp; C1697 &amp; CHAR(10) &amp;#REF! &amp; CHAR(10) &amp; C1699</f>
        <v>#REF!</v>
      </c>
      <c r="F1695" s="98" t="str">
        <f>C1695</f>
        <v>JJFK25010517</v>
      </c>
      <c r="G1695" s="162" t="str">
        <f t="shared" si="26"/>
        <v>JJFK25010517
243
5U80-000140-11 Rev C P-KIT TOP PHT</v>
      </c>
    </row>
    <row r="1696" spans="1:7" ht="24.6" customHeight="1">
      <c r="A1696" s="39" t="s">
        <v>2687</v>
      </c>
      <c r="C1696" s="93" t="s">
        <v>2835</v>
      </c>
      <c r="D1696" s="161" t="e">
        <f>C1696 &amp; CHAR(10) &amp; C1698 &amp; CHAR(10) &amp;#REF! &amp; CHAR(10) &amp; C1700</f>
        <v>#REF!</v>
      </c>
      <c r="F1696" s="93" t="str">
        <f>C1696</f>
        <v>2026-05</v>
      </c>
      <c r="G1696" s="162" t="str">
        <f t="shared" si="26"/>
        <v xml:space="preserve">2026-05
JJFK25010517
</v>
      </c>
    </row>
    <row r="1697" spans="1:7" ht="130.9" customHeight="1">
      <c r="A1697" s="39" t="s">
        <v>2686</v>
      </c>
      <c r="C1697" s="94" t="s">
        <v>2688</v>
      </c>
      <c r="D1697" s="161" t="e">
        <f>C1697 &amp; CHAR(10) &amp; C1699 &amp; CHAR(10) &amp;#REF! &amp; CHAR(10) &amp; C1701</f>
        <v>#REF!</v>
      </c>
      <c r="E1697" s="95"/>
      <c r="F1697" s="94" t="str">
        <f>C1697</f>
        <v>243</v>
      </c>
      <c r="G1697" s="162" t="str">
        <f t="shared" si="26"/>
        <v>243
5U80-000140-11 Rev C P-KIT TOP PHT
2026-05
JJFK25010518</v>
      </c>
    </row>
    <row r="1698" spans="1:7">
      <c r="A1698" s="39" t="s">
        <v>2686</v>
      </c>
      <c r="C1698" s="96"/>
      <c r="D1698" s="161" t="e">
        <f>C1698 &amp; CHAR(10) &amp; C1700 &amp; CHAR(10) &amp;#REF! &amp; CHAR(10) &amp; C1702</f>
        <v>#REF!</v>
      </c>
      <c r="F1698" s="96"/>
      <c r="G1698" s="162" t="str">
        <f t="shared" si="26"/>
        <v xml:space="preserve">
243
</v>
      </c>
    </row>
    <row r="1699" spans="1:7" ht="17.25">
      <c r="A1699" s="39" t="s">
        <v>2686</v>
      </c>
      <c r="C1699" s="97" t="s">
        <v>264</v>
      </c>
      <c r="D1699" s="161" t="e">
        <f>C1699 &amp; CHAR(10) &amp; C1701 &amp; CHAR(10) &amp;#REF! &amp; CHAR(10) &amp; C1703</f>
        <v>#REF!</v>
      </c>
      <c r="F1699" s="97" t="str">
        <f>C1699</f>
        <v>5U80-000140-11 Rev C P-KIT TOP PHT</v>
      </c>
      <c r="G1699" s="162" t="str">
        <f t="shared" si="26"/>
        <v xml:space="preserve">5U80-000140-11 Rev C P-KIT TOP PHT
JJFK25010518
</v>
      </c>
    </row>
    <row r="1700" spans="1:7">
      <c r="A1700" s="39" t="s">
        <v>2686</v>
      </c>
      <c r="C1700" s="96"/>
      <c r="D1700" s="161" t="e">
        <f>C1700 &amp; CHAR(10) &amp; C1702 &amp; CHAR(10) &amp;#REF! &amp; CHAR(10) &amp; C1704</f>
        <v>#REF!</v>
      </c>
      <c r="F1700" s="96"/>
      <c r="G1700" s="162" t="str">
        <f t="shared" si="26"/>
        <v xml:space="preserve">
5U80-000140-11 Rev C P-KIT TOP PHT
2026-05</v>
      </c>
    </row>
    <row r="1701" spans="1:7" ht="55.5">
      <c r="A1701" s="39" t="s">
        <v>2686</v>
      </c>
      <c r="C1701" s="98" t="s">
        <v>2734</v>
      </c>
      <c r="D1701" s="161" t="e">
        <f>C1701 &amp; CHAR(10) &amp; C1703 &amp; CHAR(10) &amp;#REF! &amp; CHAR(10) &amp; C1705</f>
        <v>#REF!</v>
      </c>
      <c r="F1701" s="98" t="str">
        <f>C1701</f>
        <v>JJFK25010518</v>
      </c>
      <c r="G1701" s="162" t="str">
        <f t="shared" si="26"/>
        <v>JJFK25010518
244</v>
      </c>
    </row>
    <row r="1702" spans="1:7" ht="24" customHeight="1">
      <c r="A1702" s="39" t="s">
        <v>2686</v>
      </c>
      <c r="D1702" s="161" t="e">
        <f>C1702 &amp; CHAR(10) &amp; C1704 &amp; CHAR(10) &amp;#REF! &amp; CHAR(10) &amp; C1706</f>
        <v>#REF!</v>
      </c>
      <c r="G1702" s="162" t="str">
        <f t="shared" si="26"/>
        <v xml:space="preserve">
2026-05
JJFK25010518
</v>
      </c>
    </row>
    <row r="1703" spans="1:7">
      <c r="A1703" s="39" t="s">
        <v>2686</v>
      </c>
      <c r="D1703" s="161" t="e">
        <f>C1703 &amp; CHAR(10) &amp; C1705 &amp; CHAR(10) &amp;#REF! &amp; CHAR(10) &amp; C1707</f>
        <v>#REF!</v>
      </c>
      <c r="G1703" s="162" t="str">
        <f t="shared" si="26"/>
        <v xml:space="preserve">
244
5U92-500019-11-P-KIT FRAME STEP MAINTE</v>
      </c>
    </row>
    <row r="1704" spans="1:7" ht="25.15" customHeight="1">
      <c r="A1704" s="39" t="s">
        <v>2686</v>
      </c>
      <c r="C1704" s="93" t="s">
        <v>2835</v>
      </c>
      <c r="D1704" s="161" t="e">
        <f>C1704 &amp; CHAR(10) &amp; C1706 &amp; CHAR(10) &amp;#REF! &amp; CHAR(10) &amp; C1708</f>
        <v>#REF!</v>
      </c>
      <c r="F1704" s="93" t="str">
        <f>C1704</f>
        <v>2026-05</v>
      </c>
      <c r="G1704" s="162" t="str">
        <f t="shared" si="26"/>
        <v xml:space="preserve">2026-05
</v>
      </c>
    </row>
    <row r="1705" spans="1:7" ht="130.9" customHeight="1">
      <c r="A1705" s="39" t="s">
        <v>2686</v>
      </c>
      <c r="C1705" s="94" t="s">
        <v>2689</v>
      </c>
      <c r="D1705" s="161" t="e">
        <f>C1705 &amp; CHAR(10) &amp; C1707 &amp; CHAR(10) &amp;#REF! &amp; CHAR(10) &amp; C1709</f>
        <v>#REF!</v>
      </c>
      <c r="F1705" s="94" t="str">
        <f>C1705</f>
        <v>244</v>
      </c>
      <c r="G1705" s="162" t="str">
        <f t="shared" si="26"/>
        <v>244
5U92-500019-11-P-KIT FRAME STEP MAINTE
2026-05
JJFK25010567-1/3</v>
      </c>
    </row>
    <row r="1706" spans="1:7">
      <c r="A1706" s="39" t="s">
        <v>2686</v>
      </c>
      <c r="C1706" s="96"/>
      <c r="D1706" s="161" t="e">
        <f>C1706 &amp; CHAR(10) &amp; C1708 &amp; CHAR(10) &amp;#REF! &amp; CHAR(10) &amp; C1710</f>
        <v>#REF!</v>
      </c>
      <c r="F1706" s="96"/>
      <c r="G1706" s="162" t="str">
        <f t="shared" si="26"/>
        <v xml:space="preserve">
244
2026-05</v>
      </c>
    </row>
    <row r="1707" spans="1:7" ht="17.25">
      <c r="A1707" s="39" t="s">
        <v>2686</v>
      </c>
      <c r="C1707" s="97" t="s">
        <v>686</v>
      </c>
      <c r="D1707" s="161" t="e">
        <f>C1707 &amp; CHAR(10) &amp; C1709 &amp; CHAR(10) &amp;#REF! &amp; CHAR(10) &amp; C1711</f>
        <v>#REF!</v>
      </c>
      <c r="F1707" s="97" t="str">
        <f>C1707</f>
        <v>5U92-500019-11-P-KIT FRAME STEP MAINTE</v>
      </c>
      <c r="G1707" s="162" t="str">
        <f t="shared" si="26"/>
        <v>5U92-500019-11-P-KIT FRAME STEP MAINTE
JJFK25010567-1/3
245</v>
      </c>
    </row>
    <row r="1708" spans="1:7">
      <c r="A1708" s="39" t="s">
        <v>2686</v>
      </c>
      <c r="C1708" s="96"/>
      <c r="D1708" s="161" t="e">
        <f>C1708 &amp; CHAR(10) &amp; C1710 &amp; CHAR(10) &amp;#REF! &amp; CHAR(10) &amp; C1712</f>
        <v>#REF!</v>
      </c>
      <c r="F1708" s="96"/>
      <c r="G1708" s="162" t="str">
        <f t="shared" si="26"/>
        <v xml:space="preserve">
2026-05
5U92-500019-11-P-KIT FRAME STEP MAINTE
</v>
      </c>
    </row>
    <row r="1709" spans="1:7" ht="55.5">
      <c r="A1709" s="39" t="s">
        <v>2686</v>
      </c>
      <c r="C1709" s="98" t="s">
        <v>2735</v>
      </c>
      <c r="D1709" s="161" t="e">
        <f>C1709 &amp; CHAR(10) &amp; C1711 &amp; CHAR(10) &amp;#REF! &amp; CHAR(10) &amp; C1713</f>
        <v>#REF!</v>
      </c>
      <c r="F1709" s="98" t="str">
        <f>C1709</f>
        <v>JJFK25010567-1/3</v>
      </c>
      <c r="G1709" s="162" t="str">
        <f t="shared" si="26"/>
        <v>JJFK25010567-1/3
245
5U92-500019-11-P-KIT FRAME STEP MAINTE</v>
      </c>
    </row>
    <row r="1710" spans="1:7" ht="24.6" customHeight="1">
      <c r="A1710" s="39" t="s">
        <v>2691</v>
      </c>
      <c r="C1710" s="93" t="s">
        <v>2835</v>
      </c>
      <c r="D1710" s="161" t="e">
        <f>C1710 &amp; CHAR(10) &amp; C1712 &amp; CHAR(10) &amp;#REF! &amp; CHAR(10) &amp; C1714</f>
        <v>#REF!</v>
      </c>
      <c r="F1710" s="93" t="str">
        <f>C1710</f>
        <v>2026-05</v>
      </c>
      <c r="G1710" s="162" t="str">
        <f t="shared" si="26"/>
        <v xml:space="preserve">2026-05
JJFK25010567-1/3
</v>
      </c>
    </row>
    <row r="1711" spans="1:7" ht="130.9" customHeight="1">
      <c r="A1711" s="39" t="s">
        <v>2690</v>
      </c>
      <c r="C1711" s="94" t="s">
        <v>2692</v>
      </c>
      <c r="D1711" s="161" t="e">
        <f>C1711 &amp; CHAR(10) &amp; C1713 &amp; CHAR(10) &amp;#REF! &amp; CHAR(10) &amp; C1715</f>
        <v>#REF!</v>
      </c>
      <c r="E1711" s="95"/>
      <c r="F1711" s="94" t="str">
        <f>C1711</f>
        <v>245</v>
      </c>
      <c r="G1711" s="162" t="str">
        <f t="shared" si="26"/>
        <v>245
5U92-500019-11-P-KIT FRAME STEP MAINTE
2026-05
JJFK25010567-2/3</v>
      </c>
    </row>
    <row r="1712" spans="1:7">
      <c r="A1712" s="39" t="s">
        <v>2690</v>
      </c>
      <c r="C1712" s="96"/>
      <c r="D1712" s="161" t="e">
        <f>C1712 &amp; CHAR(10) &amp; C1714 &amp; CHAR(10) &amp;#REF! &amp; CHAR(10) &amp; C1716</f>
        <v>#REF!</v>
      </c>
      <c r="F1712" s="96"/>
      <c r="G1712" s="162" t="str">
        <f t="shared" si="26"/>
        <v xml:space="preserve">
245
</v>
      </c>
    </row>
    <row r="1713" spans="1:7" ht="17.25">
      <c r="A1713" s="39" t="s">
        <v>2690</v>
      </c>
      <c r="C1713" s="97" t="s">
        <v>686</v>
      </c>
      <c r="D1713" s="161" t="e">
        <f>C1713 &amp; CHAR(10) &amp; C1715 &amp; CHAR(10) &amp;#REF! &amp; CHAR(10) &amp; C1717</f>
        <v>#REF!</v>
      </c>
      <c r="F1713" s="97" t="str">
        <f>C1713</f>
        <v>5U92-500019-11-P-KIT FRAME STEP MAINTE</v>
      </c>
      <c r="G1713" s="162" t="str">
        <f t="shared" si="26"/>
        <v xml:space="preserve">5U92-500019-11-P-KIT FRAME STEP MAINTE
JJFK25010567-2/3
</v>
      </c>
    </row>
    <row r="1714" spans="1:7">
      <c r="A1714" s="39" t="s">
        <v>2690</v>
      </c>
      <c r="C1714" s="96"/>
      <c r="D1714" s="161" t="e">
        <f>C1714 &amp; CHAR(10) &amp; C1716 &amp; CHAR(10) &amp;#REF! &amp; CHAR(10) &amp; C1718</f>
        <v>#REF!</v>
      </c>
      <c r="F1714" s="96"/>
      <c r="G1714" s="162" t="str">
        <f t="shared" si="26"/>
        <v xml:space="preserve">
5U92-500019-11-P-KIT FRAME STEP MAINTE
2026-05</v>
      </c>
    </row>
    <row r="1715" spans="1:7" ht="55.5">
      <c r="A1715" s="39" t="s">
        <v>2690</v>
      </c>
      <c r="C1715" s="98" t="s">
        <v>2736</v>
      </c>
      <c r="D1715" s="161" t="e">
        <f>C1715 &amp; CHAR(10) &amp; C1717 &amp; CHAR(10) &amp;#REF! &amp; CHAR(10) &amp; C1719</f>
        <v>#REF!</v>
      </c>
      <c r="F1715" s="98" t="str">
        <f>C1715</f>
        <v>JJFK25010567-2/3</v>
      </c>
      <c r="G1715" s="162" t="str">
        <f t="shared" si="26"/>
        <v>JJFK25010567-2/3
246</v>
      </c>
    </row>
    <row r="1716" spans="1:7" ht="24" customHeight="1">
      <c r="A1716" s="39" t="s">
        <v>2690</v>
      </c>
      <c r="D1716" s="161" t="e">
        <f>C1716 &amp; CHAR(10) &amp; C1718 &amp; CHAR(10) &amp;#REF! &amp; CHAR(10) &amp; C1720</f>
        <v>#REF!</v>
      </c>
      <c r="G1716" s="162" t="str">
        <f t="shared" si="26"/>
        <v xml:space="preserve">
2026-05
JJFK25010567-2/3
</v>
      </c>
    </row>
    <row r="1717" spans="1:7">
      <c r="A1717" s="39" t="s">
        <v>2690</v>
      </c>
      <c r="D1717" s="161" t="e">
        <f>C1717 &amp; CHAR(10) &amp; C1719 &amp; CHAR(10) &amp;#REF! &amp; CHAR(10) &amp; C1721</f>
        <v>#REF!</v>
      </c>
      <c r="G1717" s="162" t="str">
        <f t="shared" si="26"/>
        <v xml:space="preserve">
246
5U92-500019-11-P-KIT FRAME STEP MAINTE</v>
      </c>
    </row>
    <row r="1718" spans="1:7" ht="25.15" customHeight="1">
      <c r="A1718" s="39" t="s">
        <v>2690</v>
      </c>
      <c r="C1718" s="93" t="s">
        <v>2835</v>
      </c>
      <c r="D1718" s="161" t="e">
        <f>C1718 &amp; CHAR(10) &amp; C1720 &amp; CHAR(10) &amp;#REF! &amp; CHAR(10) &amp; C1722</f>
        <v>#REF!</v>
      </c>
      <c r="F1718" s="93" t="str">
        <f>C1718</f>
        <v>2026-05</v>
      </c>
      <c r="G1718" s="162" t="str">
        <f t="shared" si="26"/>
        <v xml:space="preserve">2026-05
</v>
      </c>
    </row>
    <row r="1719" spans="1:7" ht="130.9" customHeight="1">
      <c r="A1719" s="39" t="s">
        <v>2690</v>
      </c>
      <c r="C1719" s="94" t="s">
        <v>2693</v>
      </c>
      <c r="D1719" s="161" t="e">
        <f>C1719 &amp; CHAR(10) &amp; C1721 &amp; CHAR(10) &amp;#REF! &amp; CHAR(10) &amp; C1723</f>
        <v>#REF!</v>
      </c>
      <c r="F1719" s="94" t="str">
        <f>C1719</f>
        <v>246</v>
      </c>
      <c r="G1719" s="162" t="str">
        <f t="shared" si="26"/>
        <v>246
5U92-500019-11-P-KIT FRAME STEP MAINTE
2026-05
JJFK25010567-3/3</v>
      </c>
    </row>
    <row r="1720" spans="1:7">
      <c r="A1720" s="39" t="s">
        <v>2690</v>
      </c>
      <c r="C1720" s="96"/>
      <c r="D1720" s="161" t="e">
        <f>C1720 &amp; CHAR(10) &amp; C1722 &amp; CHAR(10) &amp;#REF! &amp; CHAR(10) &amp; C1724</f>
        <v>#REF!</v>
      </c>
      <c r="F1720" s="96"/>
      <c r="G1720" s="162" t="str">
        <f t="shared" si="26"/>
        <v xml:space="preserve">
246
2026-05</v>
      </c>
    </row>
    <row r="1721" spans="1:7" ht="17.25">
      <c r="A1721" s="39" t="s">
        <v>2690</v>
      </c>
      <c r="C1721" s="97" t="s">
        <v>686</v>
      </c>
      <c r="D1721" s="161" t="e">
        <f>C1721 &amp; CHAR(10) &amp; C1723 &amp; CHAR(10) &amp;#REF! &amp; CHAR(10) &amp; C1725</f>
        <v>#REF!</v>
      </c>
      <c r="F1721" s="97" t="str">
        <f>C1721</f>
        <v>5U92-500019-11-P-KIT FRAME STEP MAINTE</v>
      </c>
      <c r="G1721" s="162" t="str">
        <f t="shared" si="26"/>
        <v>5U92-500019-11-P-KIT FRAME STEP MAINTE
JJFK25010567-3/3
247</v>
      </c>
    </row>
    <row r="1722" spans="1:7">
      <c r="A1722" s="39" t="s">
        <v>2690</v>
      </c>
      <c r="C1722" s="96"/>
      <c r="D1722" s="161" t="e">
        <f>C1722 &amp; CHAR(10) &amp; C1724 &amp; CHAR(10) &amp;#REF! &amp; CHAR(10) &amp; C1726</f>
        <v>#REF!</v>
      </c>
      <c r="F1722" s="96"/>
      <c r="G1722" s="162" t="str">
        <f t="shared" si="26"/>
        <v xml:space="preserve">
2026-05
5U92-500019-11-P-KIT FRAME STEP MAINTE
</v>
      </c>
    </row>
    <row r="1723" spans="1:7" ht="55.5">
      <c r="A1723" s="39" t="s">
        <v>2690</v>
      </c>
      <c r="C1723" s="98" t="s">
        <v>2737</v>
      </c>
      <c r="D1723" s="161" t="e">
        <f>C1723 &amp; CHAR(10) &amp; C1725 &amp; CHAR(10) &amp;#REF! &amp; CHAR(10) &amp; C1727</f>
        <v>#REF!</v>
      </c>
      <c r="F1723" s="98" t="str">
        <f>C1723</f>
        <v>JJFK25010567-3/3</v>
      </c>
      <c r="G1723" s="162" t="str">
        <f t="shared" si="26"/>
        <v>JJFK25010567-3/3
247
5U29-000028-11POWER DISTRIBU</v>
      </c>
    </row>
    <row r="1724" spans="1:7" ht="24.6" customHeight="1">
      <c r="A1724" s="39" t="s">
        <v>2739</v>
      </c>
      <c r="C1724" s="93" t="s">
        <v>2835</v>
      </c>
      <c r="D1724" s="161" t="e">
        <f>C1724 &amp; CHAR(10) &amp; C1726 &amp; CHAR(10) &amp;#REF! &amp; CHAR(10) &amp; C1728</f>
        <v>#REF!</v>
      </c>
      <c r="F1724" s="93" t="str">
        <f>C1724</f>
        <v>2026-05</v>
      </c>
      <c r="G1724" s="162" t="str">
        <f t="shared" si="26"/>
        <v xml:space="preserve">2026-05
JJFK25010567-3/3
</v>
      </c>
    </row>
    <row r="1725" spans="1:7" ht="130.9" customHeight="1">
      <c r="A1725" s="39" t="s">
        <v>2738</v>
      </c>
      <c r="C1725" s="94" t="s">
        <v>2740</v>
      </c>
      <c r="D1725" s="161" t="e">
        <f>C1725 &amp; CHAR(10) &amp; C1727 &amp; CHAR(10) &amp;#REF! &amp; CHAR(10) &amp; C1729</f>
        <v>#REF!</v>
      </c>
      <c r="E1725" s="95"/>
      <c r="F1725" s="94" t="str">
        <f>C1725</f>
        <v>247</v>
      </c>
      <c r="G1725" s="162" t="str">
        <f t="shared" si="26"/>
        <v>247
5U29-000028-11POWER DISTRIBU
2026-05
JJFK25011279-1/4</v>
      </c>
    </row>
    <row r="1726" spans="1:7">
      <c r="A1726" s="39" t="s">
        <v>2738</v>
      </c>
      <c r="C1726" s="96"/>
      <c r="D1726" s="161" t="e">
        <f>C1726 &amp; CHAR(10) &amp; C1728 &amp; CHAR(10) &amp;#REF! &amp; CHAR(10) &amp; C1730</f>
        <v>#REF!</v>
      </c>
      <c r="F1726" s="96"/>
      <c r="G1726" s="162" t="str">
        <f t="shared" si="26"/>
        <v xml:space="preserve">
247
</v>
      </c>
    </row>
    <row r="1727" spans="1:7" ht="17.25">
      <c r="A1727" s="39" t="s">
        <v>2738</v>
      </c>
      <c r="C1727" s="97" t="s">
        <v>1313</v>
      </c>
      <c r="D1727" s="161" t="e">
        <f>C1727 &amp; CHAR(10) &amp; C1729 &amp; CHAR(10) &amp;#REF! &amp; CHAR(10) &amp; C1731</f>
        <v>#REF!</v>
      </c>
      <c r="F1727" s="97" t="str">
        <f>C1727</f>
        <v>5U29-000028-11POWER DISTRIBU</v>
      </c>
      <c r="G1727" s="162" t="str">
        <f t="shared" si="26"/>
        <v xml:space="preserve">5U29-000028-11POWER DISTRIBU
JJFK25011279-1/4
</v>
      </c>
    </row>
    <row r="1728" spans="1:7">
      <c r="A1728" s="39" t="s">
        <v>2738</v>
      </c>
      <c r="C1728" s="96"/>
      <c r="D1728" s="161" t="e">
        <f>C1728 &amp; CHAR(10) &amp; C1730 &amp; CHAR(10) &amp;#REF! &amp; CHAR(10) &amp; C1732</f>
        <v>#REF!</v>
      </c>
      <c r="F1728" s="96"/>
      <c r="G1728" s="162" t="str">
        <f t="shared" si="26"/>
        <v xml:space="preserve">
5U29-000028-11POWER DISTRIBU
2026-05</v>
      </c>
    </row>
    <row r="1729" spans="1:7" ht="55.5">
      <c r="A1729" s="39" t="s">
        <v>2738</v>
      </c>
      <c r="C1729" s="98" t="s">
        <v>2741</v>
      </c>
      <c r="D1729" s="161" t="e">
        <f>C1729 &amp; CHAR(10) &amp; C1731 &amp; CHAR(10) &amp;#REF! &amp; CHAR(10) &amp; C1733</f>
        <v>#REF!</v>
      </c>
      <c r="F1729" s="98" t="str">
        <f>C1729</f>
        <v>JJFK25011279-1/4</v>
      </c>
      <c r="G1729" s="162" t="str">
        <f t="shared" si="26"/>
        <v>JJFK25011279-1/4
248</v>
      </c>
    </row>
    <row r="1730" spans="1:7" ht="24" customHeight="1">
      <c r="A1730" s="39" t="s">
        <v>2738</v>
      </c>
      <c r="D1730" s="161" t="e">
        <f>C1730 &amp; CHAR(10) &amp; C1732 &amp; CHAR(10) &amp;#REF! &amp; CHAR(10) &amp; C1734</f>
        <v>#REF!</v>
      </c>
      <c r="G1730" s="162" t="str">
        <f t="shared" si="26"/>
        <v xml:space="preserve">
2026-05
JJFK25011279-1/4
</v>
      </c>
    </row>
    <row r="1731" spans="1:7">
      <c r="A1731" s="39" t="s">
        <v>2738</v>
      </c>
      <c r="D1731" s="161" t="e">
        <f>C1731 &amp; CHAR(10) &amp; C1733 &amp; CHAR(10) &amp;#REF! &amp; CHAR(10) &amp; C1735</f>
        <v>#REF!</v>
      </c>
      <c r="G1731" s="162" t="str">
        <f t="shared" ref="G1731:G1794" si="27">F1731 &amp; CHAR(10) &amp; F1733 &amp; CHAR(10) &amp; F1730 &amp; CHAR(10) &amp; F1735</f>
        <v xml:space="preserve">
248
5U29-000028-11POWER DISTRIBU</v>
      </c>
    </row>
    <row r="1732" spans="1:7" ht="25.15" customHeight="1">
      <c r="A1732" s="39" t="s">
        <v>2738</v>
      </c>
      <c r="C1732" s="93" t="s">
        <v>2835</v>
      </c>
      <c r="D1732" s="161" t="e">
        <f>C1732 &amp; CHAR(10) &amp; C1734 &amp; CHAR(10) &amp;#REF! &amp; CHAR(10) &amp; C1736</f>
        <v>#REF!</v>
      </c>
      <c r="F1732" s="93" t="str">
        <f>C1732</f>
        <v>2026-05</v>
      </c>
      <c r="G1732" s="162" t="str">
        <f t="shared" si="27"/>
        <v xml:space="preserve">2026-05
</v>
      </c>
    </row>
    <row r="1733" spans="1:7" ht="130.9" customHeight="1">
      <c r="A1733" s="39" t="s">
        <v>2738</v>
      </c>
      <c r="C1733" s="94" t="s">
        <v>2743</v>
      </c>
      <c r="D1733" s="161" t="e">
        <f>C1733 &amp; CHAR(10) &amp; C1735 &amp; CHAR(10) &amp;#REF! &amp; CHAR(10) &amp; C1737</f>
        <v>#REF!</v>
      </c>
      <c r="F1733" s="94" t="str">
        <f>C1733</f>
        <v>248</v>
      </c>
      <c r="G1733" s="162" t="str">
        <f t="shared" si="27"/>
        <v>248
5U29-000028-11POWER DISTRIBU
2026-05
JJFK25011279-2/4</v>
      </c>
    </row>
    <row r="1734" spans="1:7">
      <c r="A1734" s="39" t="s">
        <v>2738</v>
      </c>
      <c r="C1734" s="96"/>
      <c r="D1734" s="161" t="e">
        <f>C1734 &amp; CHAR(10) &amp; C1736 &amp; CHAR(10) &amp;#REF! &amp; CHAR(10) &amp; C1738</f>
        <v>#REF!</v>
      </c>
      <c r="F1734" s="96"/>
      <c r="G1734" s="162" t="str">
        <f t="shared" si="27"/>
        <v xml:space="preserve">
248
2026-05</v>
      </c>
    </row>
    <row r="1735" spans="1:7" ht="17.25">
      <c r="A1735" s="39" t="s">
        <v>2738</v>
      </c>
      <c r="C1735" s="97" t="s">
        <v>1870</v>
      </c>
      <c r="D1735" s="161" t="e">
        <f>C1735 &amp; CHAR(10) &amp; C1737 &amp; CHAR(10) &amp;#REF! &amp; CHAR(10) &amp; C1739</f>
        <v>#REF!</v>
      </c>
      <c r="F1735" s="97" t="str">
        <f>C1735</f>
        <v>5U29-000028-11POWER DISTRIBU</v>
      </c>
      <c r="G1735" s="162" t="str">
        <f t="shared" si="27"/>
        <v>5U29-000028-11POWER DISTRIBU
JJFK25011279-2/4
249</v>
      </c>
    </row>
    <row r="1736" spans="1:7">
      <c r="A1736" s="39" t="s">
        <v>2738</v>
      </c>
      <c r="C1736" s="96"/>
      <c r="D1736" s="161" t="e">
        <f>C1736 &amp; CHAR(10) &amp; C1738 &amp; CHAR(10) &amp;#REF! &amp; CHAR(10) &amp; C1740</f>
        <v>#REF!</v>
      </c>
      <c r="F1736" s="96"/>
      <c r="G1736" s="162" t="str">
        <f t="shared" si="27"/>
        <v xml:space="preserve">
2026-05
5U29-000028-11POWER DISTRIBU
</v>
      </c>
    </row>
    <row r="1737" spans="1:7" ht="55.5">
      <c r="A1737" s="39" t="s">
        <v>2738</v>
      </c>
      <c r="C1737" s="98" t="s">
        <v>2742</v>
      </c>
      <c r="D1737" s="161" t="e">
        <f>C1737 &amp; CHAR(10) &amp; C1739 &amp; CHAR(10) &amp;#REF! &amp; CHAR(10) &amp; C1741</f>
        <v>#REF!</v>
      </c>
      <c r="F1737" s="98" t="str">
        <f>C1737</f>
        <v>JJFK25011279-2/4</v>
      </c>
      <c r="G1737" s="162" t="str">
        <f t="shared" si="27"/>
        <v>JJFK25011279-2/4
249
5U29-000028-11POWER DISTRIBU</v>
      </c>
    </row>
    <row r="1738" spans="1:7" ht="24.6" customHeight="1">
      <c r="A1738" s="39" t="s">
        <v>2745</v>
      </c>
      <c r="C1738" s="93" t="s">
        <v>2835</v>
      </c>
      <c r="D1738" s="161" t="e">
        <f>C1738 &amp; CHAR(10) &amp; C1740 &amp; CHAR(10) &amp;#REF! &amp; CHAR(10) &amp; C1742</f>
        <v>#REF!</v>
      </c>
      <c r="F1738" s="93" t="str">
        <f>C1738</f>
        <v>2026-05</v>
      </c>
      <c r="G1738" s="162" t="str">
        <f t="shared" si="27"/>
        <v xml:space="preserve">2026-05
JJFK25011279-2/4
</v>
      </c>
    </row>
    <row r="1739" spans="1:7" ht="130.9" customHeight="1">
      <c r="A1739" s="39" t="s">
        <v>2744</v>
      </c>
      <c r="C1739" s="94" t="s">
        <v>2746</v>
      </c>
      <c r="D1739" s="161" t="e">
        <f>C1739 &amp; CHAR(10) &amp; C1741 &amp; CHAR(10) &amp;#REF! &amp; CHAR(10) &amp; C1743</f>
        <v>#REF!</v>
      </c>
      <c r="E1739" s="95"/>
      <c r="F1739" s="94" t="str">
        <f>C1739</f>
        <v>249</v>
      </c>
      <c r="G1739" s="162" t="str">
        <f t="shared" si="27"/>
        <v>249
5U29-000028-11POWER DISTRIBU
2026-05
JJFK25011279-3/4</v>
      </c>
    </row>
    <row r="1740" spans="1:7">
      <c r="A1740" s="39" t="s">
        <v>2744</v>
      </c>
      <c r="C1740" s="96"/>
      <c r="D1740" s="161" t="e">
        <f>C1740 &amp; CHAR(10) &amp; C1742 &amp; CHAR(10) &amp;#REF! &amp; CHAR(10) &amp; C1744</f>
        <v>#REF!</v>
      </c>
      <c r="F1740" s="96"/>
      <c r="G1740" s="162" t="str">
        <f t="shared" si="27"/>
        <v xml:space="preserve">
249
</v>
      </c>
    </row>
    <row r="1741" spans="1:7" ht="17.25">
      <c r="A1741" s="39" t="s">
        <v>2744</v>
      </c>
      <c r="C1741" s="97" t="s">
        <v>1870</v>
      </c>
      <c r="D1741" s="161" t="e">
        <f>C1741 &amp; CHAR(10) &amp; C1743 &amp; CHAR(10) &amp;#REF! &amp; CHAR(10) &amp; C1745</f>
        <v>#REF!</v>
      </c>
      <c r="F1741" s="97" t="str">
        <f>C1741</f>
        <v>5U29-000028-11POWER DISTRIBU</v>
      </c>
      <c r="G1741" s="162" t="str">
        <f t="shared" si="27"/>
        <v xml:space="preserve">5U29-000028-11POWER DISTRIBU
JJFK25011279-3/4
</v>
      </c>
    </row>
    <row r="1742" spans="1:7">
      <c r="A1742" s="39" t="s">
        <v>2744</v>
      </c>
      <c r="C1742" s="96"/>
      <c r="D1742" s="161" t="e">
        <f>C1742 &amp; CHAR(10) &amp; C1744 &amp; CHAR(10) &amp;#REF! &amp; CHAR(10) &amp; C1746</f>
        <v>#REF!</v>
      </c>
      <c r="F1742" s="96"/>
      <c r="G1742" s="162" t="str">
        <f t="shared" si="27"/>
        <v xml:space="preserve">
5U29-000028-11POWER DISTRIBU
2026-05</v>
      </c>
    </row>
    <row r="1743" spans="1:7" ht="55.5">
      <c r="A1743" s="39" t="s">
        <v>2744</v>
      </c>
      <c r="C1743" s="98" t="s">
        <v>2747</v>
      </c>
      <c r="D1743" s="161" t="e">
        <f>C1743 &amp; CHAR(10) &amp; C1745 &amp; CHAR(10) &amp;#REF! &amp; CHAR(10) &amp; C1747</f>
        <v>#REF!</v>
      </c>
      <c r="F1743" s="98" t="str">
        <f>C1743</f>
        <v>JJFK25011279-3/4</v>
      </c>
      <c r="G1743" s="162" t="str">
        <f t="shared" si="27"/>
        <v>JJFK25011279-3/4
250</v>
      </c>
    </row>
    <row r="1744" spans="1:7" ht="24" customHeight="1">
      <c r="A1744" s="39" t="s">
        <v>2744</v>
      </c>
      <c r="D1744" s="161" t="e">
        <f>C1744 &amp; CHAR(10) &amp; C1746 &amp; CHAR(10) &amp;#REF! &amp; CHAR(10) &amp; C1748</f>
        <v>#REF!</v>
      </c>
      <c r="G1744" s="162" t="str">
        <f t="shared" si="27"/>
        <v xml:space="preserve">
2026-05
JJFK25011279-3/4
</v>
      </c>
    </row>
    <row r="1745" spans="1:7">
      <c r="A1745" s="39" t="s">
        <v>2744</v>
      </c>
      <c r="D1745" s="161" t="e">
        <f>C1745 &amp; CHAR(10) &amp; C1747 &amp; CHAR(10) &amp;#REF! &amp; CHAR(10) &amp; C1749</f>
        <v>#REF!</v>
      </c>
      <c r="G1745" s="162" t="str">
        <f t="shared" si="27"/>
        <v xml:space="preserve">
250
5U29-000028-11POWER DISTRIBU</v>
      </c>
    </row>
    <row r="1746" spans="1:7" ht="25.15" customHeight="1">
      <c r="A1746" s="39" t="s">
        <v>2744</v>
      </c>
      <c r="C1746" s="93" t="s">
        <v>2835</v>
      </c>
      <c r="D1746" s="161" t="e">
        <f>C1746 &amp; CHAR(10) &amp; C1748 &amp; CHAR(10) &amp;#REF! &amp; CHAR(10) &amp; C1750</f>
        <v>#REF!</v>
      </c>
      <c r="F1746" s="93" t="str">
        <f>C1746</f>
        <v>2026-05</v>
      </c>
      <c r="G1746" s="162" t="str">
        <f t="shared" si="27"/>
        <v xml:space="preserve">2026-05
</v>
      </c>
    </row>
    <row r="1747" spans="1:7" ht="130.9" customHeight="1">
      <c r="A1747" s="39" t="s">
        <v>2744</v>
      </c>
      <c r="C1747" s="94" t="s">
        <v>2748</v>
      </c>
      <c r="D1747" s="161" t="e">
        <f>C1747 &amp; CHAR(10) &amp; C1749 &amp; CHAR(10) &amp;#REF! &amp; CHAR(10) &amp; C1751</f>
        <v>#REF!</v>
      </c>
      <c r="F1747" s="94" t="str">
        <f>C1747</f>
        <v>250</v>
      </c>
      <c r="G1747" s="162" t="str">
        <f t="shared" si="27"/>
        <v>250
5U29-000028-11POWER DISTRIBU
2026-05
JJFK25011279-4/4</v>
      </c>
    </row>
    <row r="1748" spans="1:7">
      <c r="A1748" s="39" t="s">
        <v>2744</v>
      </c>
      <c r="C1748" s="96"/>
      <c r="D1748" s="161" t="e">
        <f>C1748 &amp; CHAR(10) &amp; C1750 &amp; CHAR(10) &amp;#REF! &amp; CHAR(10) &amp; C1752</f>
        <v>#REF!</v>
      </c>
      <c r="F1748" s="96"/>
      <c r="G1748" s="162" t="str">
        <f t="shared" si="27"/>
        <v xml:space="preserve">
250
2026-05</v>
      </c>
    </row>
    <row r="1749" spans="1:7" ht="17.25">
      <c r="A1749" s="39" t="s">
        <v>2744</v>
      </c>
      <c r="C1749" s="97" t="s">
        <v>1870</v>
      </c>
      <c r="D1749" s="161" t="e">
        <f>C1749 &amp; CHAR(10) &amp; C1751 &amp; CHAR(10) &amp;#REF! &amp; CHAR(10) &amp; C1753</f>
        <v>#REF!</v>
      </c>
      <c r="F1749" s="97" t="str">
        <f>C1749</f>
        <v>5U29-000028-11POWER DISTRIBU</v>
      </c>
      <c r="G1749" s="162" t="str">
        <f t="shared" si="27"/>
        <v>5U29-000028-11POWER DISTRIBU
JJFK25011279-4/4
251</v>
      </c>
    </row>
    <row r="1750" spans="1:7">
      <c r="A1750" s="39" t="s">
        <v>2744</v>
      </c>
      <c r="C1750" s="96"/>
      <c r="D1750" s="161" t="e">
        <f>C1750 &amp; CHAR(10) &amp; C1752 &amp; CHAR(10) &amp;#REF! &amp; CHAR(10) &amp; C1754</f>
        <v>#REF!</v>
      </c>
      <c r="F1750" s="96"/>
      <c r="G1750" s="162" t="str">
        <f t="shared" si="27"/>
        <v xml:space="preserve">
2026-05
5U29-000028-11POWER DISTRIBU
</v>
      </c>
    </row>
    <row r="1751" spans="1:7" ht="55.5">
      <c r="A1751" s="39" t="s">
        <v>2744</v>
      </c>
      <c r="C1751" s="98" t="s">
        <v>2749</v>
      </c>
      <c r="D1751" s="161" t="e">
        <f>C1751 &amp; CHAR(10) &amp; C1753 &amp; CHAR(10) &amp;#REF! &amp; CHAR(10) &amp; C1755</f>
        <v>#REF!</v>
      </c>
      <c r="F1751" s="98" t="str">
        <f>C1751</f>
        <v>JJFK25011279-4/4</v>
      </c>
      <c r="G1751" s="162" t="str">
        <f t="shared" si="27"/>
        <v>JJFK25011279-4/4
251
CU80-000858-12-P-KIT FRAME,STEP ACOR-GS</v>
      </c>
    </row>
    <row r="1752" spans="1:7" ht="24.6" customHeight="1">
      <c r="A1752" s="39" t="s">
        <v>2751</v>
      </c>
      <c r="C1752" s="93" t="s">
        <v>2835</v>
      </c>
      <c r="D1752" s="161" t="e">
        <f>C1752 &amp; CHAR(10) &amp; C1754 &amp; CHAR(10) &amp;#REF! &amp; CHAR(10) &amp; C1756</f>
        <v>#REF!</v>
      </c>
      <c r="F1752" s="93" t="str">
        <f>C1752</f>
        <v>2026-05</v>
      </c>
      <c r="G1752" s="162" t="str">
        <f t="shared" si="27"/>
        <v xml:space="preserve">2026-05
JJFK25011279-4/4
</v>
      </c>
    </row>
    <row r="1753" spans="1:7" ht="130.9" customHeight="1">
      <c r="A1753" s="39" t="s">
        <v>2750</v>
      </c>
      <c r="C1753" s="94" t="s">
        <v>2752</v>
      </c>
      <c r="D1753" s="161" t="e">
        <f>C1753 &amp; CHAR(10) &amp; C1755 &amp; CHAR(10) &amp;#REF! &amp; CHAR(10) &amp; C1757</f>
        <v>#REF!</v>
      </c>
      <c r="E1753" s="95"/>
      <c r="F1753" s="94" t="str">
        <f>C1753</f>
        <v>251</v>
      </c>
      <c r="G1753" s="162" t="str">
        <f t="shared" si="27"/>
        <v>251
CU80-000858-12-P-KIT FRAME,STEP ACOR-GS
2026-05
JJFK25011340</v>
      </c>
    </row>
    <row r="1754" spans="1:7">
      <c r="A1754" s="39" t="s">
        <v>2750</v>
      </c>
      <c r="C1754" s="96"/>
      <c r="D1754" s="161" t="e">
        <f>C1754 &amp; CHAR(10) &amp; C1756 &amp; CHAR(10) &amp;#REF! &amp; CHAR(10) &amp; C1758</f>
        <v>#REF!</v>
      </c>
      <c r="F1754" s="96"/>
      <c r="G1754" s="162" t="str">
        <f t="shared" si="27"/>
        <v xml:space="preserve">
251
</v>
      </c>
    </row>
    <row r="1755" spans="1:7" ht="17.25">
      <c r="A1755" s="39" t="s">
        <v>2750</v>
      </c>
      <c r="C1755" s="97" t="s">
        <v>2458</v>
      </c>
      <c r="D1755" s="161" t="e">
        <f>C1755 &amp; CHAR(10) &amp; C1757 &amp; CHAR(10) &amp;#REF! &amp; CHAR(10) &amp; C1759</f>
        <v>#REF!</v>
      </c>
      <c r="F1755" s="97" t="str">
        <f>C1755</f>
        <v>CU80-000858-12-P-KIT FRAME,STEP ACOR-GS</v>
      </c>
      <c r="G1755" s="162" t="str">
        <f t="shared" si="27"/>
        <v xml:space="preserve">CU80-000858-12-P-KIT FRAME,STEP ACOR-GS
JJFK25011340
</v>
      </c>
    </row>
    <row r="1756" spans="1:7">
      <c r="A1756" s="39" t="s">
        <v>2750</v>
      </c>
      <c r="C1756" s="96"/>
      <c r="D1756" s="161" t="e">
        <f>C1756 &amp; CHAR(10) &amp; C1758 &amp; CHAR(10) &amp;#REF! &amp; CHAR(10) &amp; C1760</f>
        <v>#REF!</v>
      </c>
      <c r="F1756" s="96"/>
      <c r="G1756" s="162" t="str">
        <f t="shared" si="27"/>
        <v xml:space="preserve">
CU80-000858-12-P-KIT FRAME,STEP ACOR-GS
2026-05</v>
      </c>
    </row>
    <row r="1757" spans="1:7" ht="55.5">
      <c r="A1757" s="39" t="s">
        <v>2750</v>
      </c>
      <c r="C1757" s="98" t="s">
        <v>2798</v>
      </c>
      <c r="D1757" s="161" t="e">
        <f>C1757 &amp; CHAR(10) &amp; C1759 &amp; CHAR(10) &amp;#REF! &amp; CHAR(10) &amp; C1761</f>
        <v>#REF!</v>
      </c>
      <c r="F1757" s="98" t="str">
        <f>C1757</f>
        <v>JJFK25011340</v>
      </c>
      <c r="G1757" s="162" t="str">
        <f t="shared" si="27"/>
        <v>JJFK25011340
252</v>
      </c>
    </row>
    <row r="1758" spans="1:7" ht="24" customHeight="1">
      <c r="A1758" s="39" t="s">
        <v>2750</v>
      </c>
      <c r="D1758" s="161" t="e">
        <f>C1758 &amp; CHAR(10) &amp; C1760 &amp; CHAR(10) &amp;#REF! &amp; CHAR(10) &amp; C1762</f>
        <v>#REF!</v>
      </c>
      <c r="G1758" s="162" t="str">
        <f t="shared" si="27"/>
        <v xml:space="preserve">
2026-05
JJFK25011340
</v>
      </c>
    </row>
    <row r="1759" spans="1:7">
      <c r="A1759" s="39" t="s">
        <v>2750</v>
      </c>
      <c r="D1759" s="161" t="e">
        <f>C1759 &amp; CHAR(10) &amp; C1761 &amp; CHAR(10) &amp;#REF! &amp; CHAR(10) &amp; C1763</f>
        <v>#REF!</v>
      </c>
      <c r="G1759" s="162" t="str">
        <f t="shared" si="27"/>
        <v xml:space="preserve">
252
X5U80-000168-11 P-KIT LLM2-SIDE STEP VTC</v>
      </c>
    </row>
    <row r="1760" spans="1:7" ht="25.15" customHeight="1">
      <c r="A1760" s="39" t="s">
        <v>2750</v>
      </c>
      <c r="C1760" s="93" t="s">
        <v>2835</v>
      </c>
      <c r="D1760" s="161" t="e">
        <f>C1760 &amp; CHAR(10) &amp; C1762 &amp; CHAR(10) &amp;#REF! &amp; CHAR(10) &amp; C1764</f>
        <v>#REF!</v>
      </c>
      <c r="F1760" s="93" t="str">
        <f>C1760</f>
        <v>2026-05</v>
      </c>
      <c r="G1760" s="162" t="str">
        <f t="shared" si="27"/>
        <v xml:space="preserve">2026-05
</v>
      </c>
    </row>
    <row r="1761" spans="1:7" ht="130.9" customHeight="1">
      <c r="A1761" s="39" t="s">
        <v>2750</v>
      </c>
      <c r="C1761" s="94" t="s">
        <v>2753</v>
      </c>
      <c r="D1761" s="161" t="e">
        <f>C1761 &amp; CHAR(10) &amp; C1763 &amp; CHAR(10) &amp;#REF! &amp; CHAR(10) &amp; C1765</f>
        <v>#REF!</v>
      </c>
      <c r="F1761" s="94" t="str">
        <f>C1761</f>
        <v>252</v>
      </c>
      <c r="G1761" s="162" t="str">
        <f t="shared" si="27"/>
        <v>252
X5U80-000168-11 P-KIT LLM2-SIDE STEP VTC
2026-05
JJFK25011516</v>
      </c>
    </row>
    <row r="1762" spans="1:7">
      <c r="A1762" s="39" t="s">
        <v>2750</v>
      </c>
      <c r="C1762" s="96"/>
      <c r="D1762" s="161" t="e">
        <f>C1762 &amp; CHAR(10) &amp; C1764 &amp; CHAR(10) &amp;#REF! &amp; CHAR(10) &amp; C1766</f>
        <v>#REF!</v>
      </c>
      <c r="F1762" s="96"/>
      <c r="G1762" s="162" t="str">
        <f t="shared" si="27"/>
        <v xml:space="preserve">
252
2026-05</v>
      </c>
    </row>
    <row r="1763" spans="1:7" ht="17.25">
      <c r="A1763" s="39" t="s">
        <v>2750</v>
      </c>
      <c r="C1763" s="97" t="s">
        <v>263</v>
      </c>
      <c r="D1763" s="161" t="e">
        <f>C1763 &amp; CHAR(10) &amp; C1765 &amp; CHAR(10) &amp;#REF! &amp; CHAR(10) &amp; C1767</f>
        <v>#REF!</v>
      </c>
      <c r="F1763" s="97" t="str">
        <f>C1763</f>
        <v>X5U80-000168-11 P-KIT LLM2-SIDE STEP VTC</v>
      </c>
      <c r="G1763" s="162" t="str">
        <f t="shared" si="27"/>
        <v>X5U80-000168-11 P-KIT LLM2-SIDE STEP VTC
JJFK25011516
253</v>
      </c>
    </row>
    <row r="1764" spans="1:7">
      <c r="A1764" s="39" t="s">
        <v>2750</v>
      </c>
      <c r="C1764" s="96"/>
      <c r="D1764" s="161" t="e">
        <f>C1764 &amp; CHAR(10) &amp; C1766 &amp; CHAR(10) &amp;#REF! &amp; CHAR(10) &amp; C1768</f>
        <v>#REF!</v>
      </c>
      <c r="F1764" s="96"/>
      <c r="G1764" s="162" t="str">
        <f t="shared" si="27"/>
        <v xml:space="preserve">
2026-05
X5U80-000168-11 P-KIT LLM2-SIDE STEP VTC
</v>
      </c>
    </row>
    <row r="1765" spans="1:7" ht="55.5">
      <c r="A1765" s="39" t="s">
        <v>2750</v>
      </c>
      <c r="C1765" s="98" t="s">
        <v>2797</v>
      </c>
      <c r="D1765" s="161" t="e">
        <f>C1765 &amp; CHAR(10) &amp; C1767 &amp; CHAR(10) &amp;#REF! &amp; CHAR(10) &amp; C1769</f>
        <v>#REF!</v>
      </c>
      <c r="F1765" s="98" t="str">
        <f>C1765</f>
        <v>JJFK25011516</v>
      </c>
      <c r="G1765" s="162" t="str">
        <f t="shared" si="27"/>
        <v>JJFK25011516
253
CX29-000006-14P4-P-KIT LLM-SIDE STEP VTH</v>
      </c>
    </row>
    <row r="1766" spans="1:7" ht="24.6" customHeight="1">
      <c r="A1766" s="39" t="s">
        <v>2755</v>
      </c>
      <c r="C1766" s="93" t="s">
        <v>2835</v>
      </c>
      <c r="D1766" s="161" t="e">
        <f>C1766 &amp; CHAR(10) &amp; C1768 &amp; CHAR(10) &amp;#REF! &amp; CHAR(10) &amp; C1770</f>
        <v>#REF!</v>
      </c>
      <c r="F1766" s="93" t="str">
        <f>C1766</f>
        <v>2026-05</v>
      </c>
      <c r="G1766" s="162" t="str">
        <f t="shared" si="27"/>
        <v xml:space="preserve">2026-05
JJFK25011516
</v>
      </c>
    </row>
    <row r="1767" spans="1:7" ht="130.9" customHeight="1">
      <c r="A1767" s="39" t="s">
        <v>2754</v>
      </c>
      <c r="C1767" s="94" t="s">
        <v>2756</v>
      </c>
      <c r="D1767" s="161" t="e">
        <f>C1767 &amp; CHAR(10) &amp; C1769 &amp; CHAR(10) &amp;#REF! &amp; CHAR(10) &amp; C1771</f>
        <v>#REF!</v>
      </c>
      <c r="E1767" s="95"/>
      <c r="F1767" s="94" t="str">
        <f>C1767</f>
        <v>253</v>
      </c>
      <c r="G1767" s="162" t="str">
        <f t="shared" si="27"/>
        <v>253
CX29-000006-14P4-P-KIT LLM-SIDE STEP VTH
2026-05
JJFK25011517</v>
      </c>
    </row>
    <row r="1768" spans="1:7">
      <c r="A1768" s="39" t="s">
        <v>2754</v>
      </c>
      <c r="C1768" s="96"/>
      <c r="D1768" s="161" t="e">
        <f>C1768 &amp; CHAR(10) &amp; C1770 &amp; CHAR(10) &amp;#REF! &amp; CHAR(10) &amp; C1772</f>
        <v>#REF!</v>
      </c>
      <c r="F1768" s="96"/>
      <c r="G1768" s="162" t="str">
        <f t="shared" si="27"/>
        <v xml:space="preserve">
253
</v>
      </c>
    </row>
    <row r="1769" spans="1:7" ht="17.25">
      <c r="A1769" s="39" t="s">
        <v>2754</v>
      </c>
      <c r="C1769" s="97" t="s">
        <v>875</v>
      </c>
      <c r="D1769" s="161" t="e">
        <f>C1769 &amp; CHAR(10) &amp; C1771 &amp; CHAR(10) &amp;#REF! &amp; CHAR(10) &amp; C1773</f>
        <v>#REF!</v>
      </c>
      <c r="F1769" s="97" t="str">
        <f>C1769</f>
        <v>CX29-000006-14P4-P-KIT LLM-SIDE STEP VTH</v>
      </c>
      <c r="G1769" s="162" t="str">
        <f t="shared" si="27"/>
        <v xml:space="preserve">CX29-000006-14P4-P-KIT LLM-SIDE STEP VTH
JJFK25011517
</v>
      </c>
    </row>
    <row r="1770" spans="1:7">
      <c r="A1770" s="39" t="s">
        <v>2754</v>
      </c>
      <c r="C1770" s="96"/>
      <c r="D1770" s="161" t="e">
        <f>C1770 &amp; CHAR(10) &amp; C1772 &amp; CHAR(10) &amp;#REF! &amp; CHAR(10) &amp; C1774</f>
        <v>#REF!</v>
      </c>
      <c r="F1770" s="96"/>
      <c r="G1770" s="162" t="str">
        <f t="shared" si="27"/>
        <v xml:space="preserve">
CX29-000006-14P4-P-KIT LLM-SIDE STEP VTH
2026-05</v>
      </c>
    </row>
    <row r="1771" spans="1:7" ht="55.5">
      <c r="A1771" s="39" t="s">
        <v>2754</v>
      </c>
      <c r="C1771" s="98" t="s">
        <v>2799</v>
      </c>
      <c r="D1771" s="161" t="e">
        <f>C1771 &amp; CHAR(10) &amp; C1773 &amp; CHAR(10) &amp;#REF! &amp; CHAR(10) &amp; C1775</f>
        <v>#REF!</v>
      </c>
      <c r="F1771" s="98" t="str">
        <f>C1771</f>
        <v>JJFK25011517</v>
      </c>
      <c r="G1771" s="162" t="str">
        <f t="shared" si="27"/>
        <v>JJFK25011517
254</v>
      </c>
    </row>
    <row r="1772" spans="1:7" ht="24" customHeight="1">
      <c r="A1772" s="39" t="s">
        <v>2754</v>
      </c>
      <c r="D1772" s="161" t="e">
        <f>C1772 &amp; CHAR(10) &amp; C1774 &amp; CHAR(10) &amp;#REF! &amp; CHAR(10) &amp; C1776</f>
        <v>#REF!</v>
      </c>
      <c r="G1772" s="162" t="str">
        <f t="shared" si="27"/>
        <v xml:space="preserve">
2026-05
JJFK25011517
</v>
      </c>
    </row>
    <row r="1773" spans="1:7">
      <c r="A1773" s="39" t="s">
        <v>2754</v>
      </c>
      <c r="D1773" s="161" t="e">
        <f>C1773 &amp; CHAR(10) &amp; C1775 &amp; CHAR(10) &amp;#REF! &amp; CHAR(10) &amp; C1777</f>
        <v>#REF!</v>
      </c>
      <c r="G1773" s="162" t="str">
        <f t="shared" si="27"/>
        <v xml:space="preserve">
254
CX80-002447-11-P-KIT FRAME,AECAPC CONT</v>
      </c>
    </row>
    <row r="1774" spans="1:7" ht="25.15" customHeight="1">
      <c r="A1774" s="39" t="s">
        <v>2754</v>
      </c>
      <c r="C1774" s="93" t="s">
        <v>2835</v>
      </c>
      <c r="D1774" s="161" t="e">
        <f>C1774 &amp; CHAR(10) &amp; C1776 &amp; CHAR(10) &amp;#REF! &amp; CHAR(10) &amp; C1778</f>
        <v>#REF!</v>
      </c>
      <c r="F1774" s="93" t="str">
        <f>C1774</f>
        <v>2026-05</v>
      </c>
      <c r="G1774" s="162" t="str">
        <f t="shared" si="27"/>
        <v xml:space="preserve">2026-05
</v>
      </c>
    </row>
    <row r="1775" spans="1:7" ht="130.9" customHeight="1">
      <c r="A1775" s="39" t="s">
        <v>2754</v>
      </c>
      <c r="C1775" s="94" t="s">
        <v>2757</v>
      </c>
      <c r="D1775" s="161" t="e">
        <f>C1775 &amp; CHAR(10) &amp; C1777 &amp; CHAR(10) &amp;#REF! &amp; CHAR(10) &amp; C1779</f>
        <v>#REF!</v>
      </c>
      <c r="F1775" s="94" t="str">
        <f>C1775</f>
        <v>254</v>
      </c>
      <c r="G1775" s="162" t="str">
        <f t="shared" si="27"/>
        <v>254
CX80-002447-11-P-KIT FRAME,AECAPC CONT
2026-05
JJFK25011278-1/2</v>
      </c>
    </row>
    <row r="1776" spans="1:7">
      <c r="A1776" s="39" t="s">
        <v>2754</v>
      </c>
      <c r="C1776" s="96"/>
      <c r="D1776" s="161" t="e">
        <f>C1776 &amp; CHAR(10) &amp; C1778 &amp; CHAR(10) &amp;#REF! &amp; CHAR(10) &amp; C1780</f>
        <v>#REF!</v>
      </c>
      <c r="F1776" s="96"/>
      <c r="G1776" s="162" t="str">
        <f t="shared" si="27"/>
        <v xml:space="preserve">
254
2026-05</v>
      </c>
    </row>
    <row r="1777" spans="1:7" ht="17.25">
      <c r="A1777" s="39" t="s">
        <v>2754</v>
      </c>
      <c r="C1777" s="97" t="s">
        <v>1922</v>
      </c>
      <c r="D1777" s="161" t="e">
        <f>C1777 &amp; CHAR(10) &amp; C1779 &amp; CHAR(10) &amp;#REF! &amp; CHAR(10) &amp; C1781</f>
        <v>#REF!</v>
      </c>
      <c r="F1777" s="97" t="str">
        <f>C1777</f>
        <v>CX80-002447-11-P-KIT FRAME,AECAPC CONT</v>
      </c>
      <c r="G1777" s="162" t="str">
        <f t="shared" si="27"/>
        <v>CX80-002447-11-P-KIT FRAME,AECAPC CONT
JJFK25011278-1/2
255</v>
      </c>
    </row>
    <row r="1778" spans="1:7">
      <c r="A1778" s="39" t="s">
        <v>2754</v>
      </c>
      <c r="C1778" s="96"/>
      <c r="D1778" s="161" t="e">
        <f>C1778 &amp; CHAR(10) &amp; C1780 &amp; CHAR(10) &amp;#REF! &amp; CHAR(10) &amp; C1782</f>
        <v>#REF!</v>
      </c>
      <c r="F1778" s="96"/>
      <c r="G1778" s="162" t="str">
        <f t="shared" si="27"/>
        <v xml:space="preserve">
2026-05
CX80-002447-11-P-KIT FRAME,AECAPC CONT
</v>
      </c>
    </row>
    <row r="1779" spans="1:7" ht="55.5">
      <c r="A1779" s="39" t="s">
        <v>2754</v>
      </c>
      <c r="C1779" s="98" t="s">
        <v>2800</v>
      </c>
      <c r="D1779" s="161" t="e">
        <f>C1779 &amp; CHAR(10) &amp; C1781 &amp; CHAR(10) &amp;#REF! &amp; CHAR(10) &amp; C1783</f>
        <v>#REF!</v>
      </c>
      <c r="F1779" s="98" t="str">
        <f>C1779</f>
        <v>JJFK25011278-1/2</v>
      </c>
      <c r="G1779" s="162" t="str">
        <f t="shared" si="27"/>
        <v>JJFK25011278-1/2
255
CX80-002447-11-P-KIT FRAME,AECAPC CONT</v>
      </c>
    </row>
    <row r="1780" spans="1:7" ht="24.6" customHeight="1">
      <c r="A1780" s="39" t="s">
        <v>2759</v>
      </c>
      <c r="C1780" s="93" t="s">
        <v>2835</v>
      </c>
      <c r="D1780" s="161" t="e">
        <f>C1780 &amp; CHAR(10) &amp; C1782 &amp; CHAR(10) &amp;#REF! &amp; CHAR(10) &amp; C1784</f>
        <v>#REF!</v>
      </c>
      <c r="F1780" s="93" t="str">
        <f>C1780</f>
        <v>2026-05</v>
      </c>
      <c r="G1780" s="162" t="str">
        <f t="shared" si="27"/>
        <v xml:space="preserve">2026-05
JJFK25011278-1/2
</v>
      </c>
    </row>
    <row r="1781" spans="1:7" ht="130.9" customHeight="1">
      <c r="A1781" s="39" t="s">
        <v>2758</v>
      </c>
      <c r="C1781" s="94" t="s">
        <v>2760</v>
      </c>
      <c r="D1781" s="161" t="e">
        <f>C1781 &amp; CHAR(10) &amp; C1783 &amp; CHAR(10) &amp;#REF! &amp; CHAR(10) &amp; C1785</f>
        <v>#REF!</v>
      </c>
      <c r="E1781" s="95"/>
      <c r="F1781" s="94" t="str">
        <f>C1781</f>
        <v>255</v>
      </c>
      <c r="G1781" s="162" t="str">
        <f t="shared" si="27"/>
        <v>255
CX80-002447-11-P-KIT FRAME,AECAPC CONT
2026-05
JJFK25011278-2/2</v>
      </c>
    </row>
    <row r="1782" spans="1:7">
      <c r="A1782" s="39" t="s">
        <v>2758</v>
      </c>
      <c r="C1782" s="96"/>
      <c r="D1782" s="161" t="e">
        <f>C1782 &amp; CHAR(10) &amp; C1784 &amp; CHAR(10) &amp;#REF! &amp; CHAR(10) &amp; C1786</f>
        <v>#REF!</v>
      </c>
      <c r="F1782" s="96"/>
      <c r="G1782" s="162" t="str">
        <f t="shared" si="27"/>
        <v xml:space="preserve">
255
</v>
      </c>
    </row>
    <row r="1783" spans="1:7" ht="17.25">
      <c r="A1783" s="39" t="s">
        <v>2758</v>
      </c>
      <c r="C1783" s="97" t="s">
        <v>1926</v>
      </c>
      <c r="D1783" s="161" t="e">
        <f>C1783 &amp; CHAR(10) &amp; C1785 &amp; CHAR(10) &amp;#REF! &amp; CHAR(10) &amp; C1787</f>
        <v>#REF!</v>
      </c>
      <c r="F1783" s="97" t="str">
        <f>C1783</f>
        <v>CX80-002447-11-P-KIT FRAME,AECAPC CONT</v>
      </c>
      <c r="G1783" s="162" t="str">
        <f t="shared" si="27"/>
        <v xml:space="preserve">CX80-002447-11-P-KIT FRAME,AECAPC CONT
JJFK25011278-2/2
</v>
      </c>
    </row>
    <row r="1784" spans="1:7">
      <c r="A1784" s="39" t="s">
        <v>2758</v>
      </c>
      <c r="C1784" s="96"/>
      <c r="D1784" s="161" t="e">
        <f>C1784 &amp; CHAR(10) &amp; C1786 &amp; CHAR(10) &amp;#REF! &amp; CHAR(10) &amp; C1788</f>
        <v>#REF!</v>
      </c>
      <c r="F1784" s="96"/>
      <c r="G1784" s="162" t="str">
        <f t="shared" si="27"/>
        <v xml:space="preserve">
CX80-002447-11-P-KIT FRAME,AECAPC CONT
2026-05</v>
      </c>
    </row>
    <row r="1785" spans="1:7" ht="55.5">
      <c r="A1785" s="39" t="s">
        <v>2758</v>
      </c>
      <c r="C1785" s="98" t="s">
        <v>2801</v>
      </c>
      <c r="D1785" s="161" t="e">
        <f>C1785 &amp; CHAR(10) &amp; C1787 &amp; CHAR(10) &amp;#REF! &amp; CHAR(10) &amp; C1789</f>
        <v>#REF!</v>
      </c>
      <c r="F1785" s="98" t="str">
        <f>C1785</f>
        <v>JJFK25011278-2/2</v>
      </c>
      <c r="G1785" s="162" t="str">
        <f t="shared" si="27"/>
        <v>JJFK25011278-2/2
256</v>
      </c>
    </row>
    <row r="1786" spans="1:7" ht="24" customHeight="1">
      <c r="A1786" s="39" t="s">
        <v>2758</v>
      </c>
      <c r="D1786" s="161" t="e">
        <f>C1786 &amp; CHAR(10) &amp; C1788 &amp; CHAR(10) &amp;#REF! &amp; CHAR(10) &amp; C1790</f>
        <v>#REF!</v>
      </c>
      <c r="G1786" s="162" t="str">
        <f t="shared" si="27"/>
        <v xml:space="preserve">
2026-05
JJFK25011278-2/2
</v>
      </c>
    </row>
    <row r="1787" spans="1:7">
      <c r="A1787" s="39" t="s">
        <v>2758</v>
      </c>
      <c r="D1787" s="161" t="e">
        <f>C1787 &amp; CHAR(10) &amp; C1789 &amp; CHAR(10) &amp;#REF! &amp; CHAR(10) &amp; C1791</f>
        <v>#REF!</v>
      </c>
      <c r="G1787" s="162" t="str">
        <f t="shared" si="27"/>
        <v xml:space="preserve">
256
X5U80-000168-11 P-KIT LLM2-SIDE STEP VTC</v>
      </c>
    </row>
    <row r="1788" spans="1:7" ht="25.15" customHeight="1">
      <c r="A1788" s="39" t="s">
        <v>2758</v>
      </c>
      <c r="C1788" s="93" t="s">
        <v>2835</v>
      </c>
      <c r="D1788" s="161" t="e">
        <f>C1788 &amp; CHAR(10) &amp; C1790 &amp; CHAR(10) &amp;#REF! &amp; CHAR(10) &amp; C1792</f>
        <v>#REF!</v>
      </c>
      <c r="F1788" s="93" t="str">
        <f>C1788</f>
        <v>2026-05</v>
      </c>
      <c r="G1788" s="162" t="str">
        <f t="shared" si="27"/>
        <v xml:space="preserve">2026-05
</v>
      </c>
    </row>
    <row r="1789" spans="1:7" ht="130.9" customHeight="1">
      <c r="A1789" s="39" t="s">
        <v>2758</v>
      </c>
      <c r="C1789" s="94" t="s">
        <v>2761</v>
      </c>
      <c r="D1789" s="161" t="e">
        <f>C1789 &amp; CHAR(10) &amp; C1791 &amp; CHAR(10) &amp;#REF! &amp; CHAR(10) &amp; C1793</f>
        <v>#REF!</v>
      </c>
      <c r="F1789" s="94" t="str">
        <f>C1789</f>
        <v>256</v>
      </c>
      <c r="G1789" s="162" t="str">
        <f t="shared" si="27"/>
        <v>256
X5U80-000168-11 P-KIT LLM2-SIDE STEP VTC
2026-05
JJFK25011396</v>
      </c>
    </row>
    <row r="1790" spans="1:7">
      <c r="A1790" s="39" t="s">
        <v>2758</v>
      </c>
      <c r="C1790" s="96"/>
      <c r="D1790" s="161" t="e">
        <f>C1790 &amp; CHAR(10) &amp; C1792 &amp; CHAR(10) &amp;#REF! &amp; CHAR(10) &amp; C1794</f>
        <v>#REF!</v>
      </c>
      <c r="F1790" s="96"/>
      <c r="G1790" s="162" t="str">
        <f t="shared" si="27"/>
        <v xml:space="preserve">
256
2026-05</v>
      </c>
    </row>
    <row r="1791" spans="1:7" ht="17.25">
      <c r="A1791" s="39" t="s">
        <v>2758</v>
      </c>
      <c r="C1791" s="97" t="s">
        <v>737</v>
      </c>
      <c r="D1791" s="161" t="e">
        <f>C1791 &amp; CHAR(10) &amp; C1793 &amp; CHAR(10) &amp;#REF! &amp; CHAR(10) &amp; C1795</f>
        <v>#REF!</v>
      </c>
      <c r="F1791" s="97" t="str">
        <f>C1791</f>
        <v>X5U80-000168-11 P-KIT LLM2-SIDE STEP VTC</v>
      </c>
      <c r="G1791" s="162" t="str">
        <f t="shared" si="27"/>
        <v>X5U80-000168-11 P-KIT LLM2-SIDE STEP VTC
JJFK25011396
257</v>
      </c>
    </row>
    <row r="1792" spans="1:7">
      <c r="A1792" s="39" t="s">
        <v>2758</v>
      </c>
      <c r="C1792" s="96"/>
      <c r="D1792" s="161" t="e">
        <f>C1792 &amp; CHAR(10) &amp; C1794 &amp; CHAR(10) &amp;#REF! &amp; CHAR(10) &amp; C1796</f>
        <v>#REF!</v>
      </c>
      <c r="F1792" s="96"/>
      <c r="G1792" s="162" t="str">
        <f t="shared" si="27"/>
        <v xml:space="preserve">
2026-05
X5U80-000168-11 P-KIT LLM2-SIDE STEP VTC
</v>
      </c>
    </row>
    <row r="1793" spans="1:7" ht="55.5">
      <c r="A1793" s="39" t="s">
        <v>2758</v>
      </c>
      <c r="C1793" s="98" t="s">
        <v>2802</v>
      </c>
      <c r="D1793" s="161" t="e">
        <f>C1793 &amp; CHAR(10) &amp; C1795 &amp; CHAR(10) &amp;#REF! &amp; CHAR(10) &amp; C1797</f>
        <v>#REF!</v>
      </c>
      <c r="F1793" s="98" t="str">
        <f>C1793</f>
        <v>JJFK25011396</v>
      </c>
      <c r="G1793" s="162" t="str">
        <f t="shared" si="27"/>
        <v>JJFK25011396
257
CX29-000006-14P4-P-KIT LLM-SIDE STEP VTH</v>
      </c>
    </row>
    <row r="1794" spans="1:7" ht="24.6" customHeight="1">
      <c r="A1794" s="39" t="s">
        <v>2765</v>
      </c>
      <c r="C1794" s="93" t="s">
        <v>2835</v>
      </c>
      <c r="D1794" s="161" t="e">
        <f>C1794 &amp; CHAR(10) &amp; C1796 &amp; CHAR(10) &amp;#REF! &amp; CHAR(10) &amp; C1798</f>
        <v>#REF!</v>
      </c>
      <c r="F1794" s="93" t="str">
        <f>C1794</f>
        <v>2026-05</v>
      </c>
      <c r="G1794" s="162" t="str">
        <f t="shared" si="27"/>
        <v xml:space="preserve">2026-05
JJFK25011396
</v>
      </c>
    </row>
    <row r="1795" spans="1:7" ht="130.9" customHeight="1">
      <c r="A1795" s="39" t="s">
        <v>2764</v>
      </c>
      <c r="C1795" s="94" t="s">
        <v>2762</v>
      </c>
      <c r="D1795" s="161" t="e">
        <f>C1795 &amp; CHAR(10) &amp; C1797 &amp; CHAR(10) &amp;#REF! &amp; CHAR(10) &amp; C1799</f>
        <v>#REF!</v>
      </c>
      <c r="E1795" s="95"/>
      <c r="F1795" s="94" t="str">
        <f>C1795</f>
        <v>257</v>
      </c>
      <c r="G1795" s="162" t="str">
        <f t="shared" ref="G1795:G1858" si="28">F1795 &amp; CHAR(10) &amp; F1797 &amp; CHAR(10) &amp; F1794 &amp; CHAR(10) &amp; F1799</f>
        <v>257
CX29-000006-14P4-P-KIT LLM-SIDE STEP VTH
2026-05
JJFK25011397</v>
      </c>
    </row>
    <row r="1796" spans="1:7">
      <c r="A1796" s="39" t="s">
        <v>2764</v>
      </c>
      <c r="C1796" s="96"/>
      <c r="D1796" s="161" t="e">
        <f>C1796 &amp; CHAR(10) &amp; C1798 &amp; CHAR(10) &amp;#REF! &amp; CHAR(10) &amp; C1800</f>
        <v>#REF!</v>
      </c>
      <c r="F1796" s="96"/>
      <c r="G1796" s="162" t="str">
        <f t="shared" si="28"/>
        <v xml:space="preserve">
257
</v>
      </c>
    </row>
    <row r="1797" spans="1:7" ht="17.25">
      <c r="A1797" s="39" t="s">
        <v>2764</v>
      </c>
      <c r="C1797" s="97" t="s">
        <v>875</v>
      </c>
      <c r="D1797" s="161" t="e">
        <f>C1797 &amp; CHAR(10) &amp; C1799 &amp; CHAR(10) &amp;#REF! &amp; CHAR(10) &amp; C1801</f>
        <v>#REF!</v>
      </c>
      <c r="F1797" s="97" t="str">
        <f>C1797</f>
        <v>CX29-000006-14P4-P-KIT LLM-SIDE STEP VTH</v>
      </c>
      <c r="G1797" s="162" t="str">
        <f t="shared" si="28"/>
        <v xml:space="preserve">CX29-000006-14P4-P-KIT LLM-SIDE STEP VTH
JJFK25011397
</v>
      </c>
    </row>
    <row r="1798" spans="1:7">
      <c r="A1798" s="39" t="s">
        <v>2764</v>
      </c>
      <c r="C1798" s="96"/>
      <c r="D1798" s="161" t="e">
        <f>C1798 &amp; CHAR(10) &amp; C1800 &amp; CHAR(10) &amp;#REF! &amp; CHAR(10) &amp; C1802</f>
        <v>#REF!</v>
      </c>
      <c r="F1798" s="96"/>
      <c r="G1798" s="162" t="str">
        <f t="shared" si="28"/>
        <v xml:space="preserve">
CX29-000006-14P4-P-KIT LLM-SIDE STEP VTH
2026-05</v>
      </c>
    </row>
    <row r="1799" spans="1:7" ht="55.5">
      <c r="A1799" s="39" t="s">
        <v>2764</v>
      </c>
      <c r="C1799" s="98" t="s">
        <v>2803</v>
      </c>
      <c r="D1799" s="161" t="e">
        <f>C1799 &amp; CHAR(10) &amp; C1801 &amp; CHAR(10) &amp;#REF! &amp; CHAR(10) &amp; C1803</f>
        <v>#REF!</v>
      </c>
      <c r="F1799" s="98" t="str">
        <f>C1799</f>
        <v>JJFK25011397</v>
      </c>
      <c r="G1799" s="162" t="str">
        <f t="shared" si="28"/>
        <v>JJFK25011397
258</v>
      </c>
    </row>
    <row r="1800" spans="1:7" ht="24" customHeight="1">
      <c r="A1800" s="39" t="s">
        <v>2764</v>
      </c>
      <c r="D1800" s="161" t="e">
        <f>C1800 &amp; CHAR(10) &amp; C1802 &amp; CHAR(10) &amp;#REF! &amp; CHAR(10) &amp; C1804</f>
        <v>#REF!</v>
      </c>
      <c r="G1800" s="162" t="str">
        <f t="shared" si="28"/>
        <v xml:space="preserve">
2026-05
JJFK25011397
</v>
      </c>
    </row>
    <row r="1801" spans="1:7">
      <c r="A1801" s="39" t="s">
        <v>2764</v>
      </c>
      <c r="D1801" s="161" t="e">
        <f>C1801 &amp; CHAR(10) &amp; C1803 &amp; CHAR(10) &amp;#REF! &amp; CHAR(10) &amp; C1805</f>
        <v>#REF!</v>
      </c>
      <c r="G1801" s="162" t="str">
        <f t="shared" si="28"/>
        <v xml:space="preserve">
258
CX80-002500-11-P-KIT FRAME,AEC APC BASE</v>
      </c>
    </row>
    <row r="1802" spans="1:7" ht="25.15" customHeight="1">
      <c r="A1802" s="39" t="s">
        <v>2764</v>
      </c>
      <c r="C1802" s="93" t="s">
        <v>2835</v>
      </c>
      <c r="D1802" s="161" t="e">
        <f>C1802 &amp; CHAR(10) &amp; C1804 &amp; CHAR(10) &amp;#REF! &amp; CHAR(10) &amp; C1806</f>
        <v>#REF!</v>
      </c>
      <c r="F1802" s="93" t="str">
        <f>C1802</f>
        <v>2026-05</v>
      </c>
      <c r="G1802" s="162" t="str">
        <f t="shared" si="28"/>
        <v xml:space="preserve">2026-05
</v>
      </c>
    </row>
    <row r="1803" spans="1:7" ht="130.9" customHeight="1">
      <c r="A1803" s="39" t="s">
        <v>2764</v>
      </c>
      <c r="C1803" s="94" t="s">
        <v>2763</v>
      </c>
      <c r="D1803" s="161" t="e">
        <f>C1803 &amp; CHAR(10) &amp; C1805 &amp; CHAR(10) &amp;#REF! &amp; CHAR(10) &amp; C1807</f>
        <v>#REF!</v>
      </c>
      <c r="F1803" s="94" t="str">
        <f>C1803</f>
        <v>258</v>
      </c>
      <c r="G1803" s="162" t="str">
        <f t="shared" si="28"/>
        <v>258
CX80-002500-11-P-KIT FRAME,AEC APC BASE
2026-05
JJFK25011441-1/4</v>
      </c>
    </row>
    <row r="1804" spans="1:7">
      <c r="A1804" s="39" t="s">
        <v>2764</v>
      </c>
      <c r="C1804" s="96"/>
      <c r="D1804" s="161" t="e">
        <f>C1804 &amp; CHAR(10) &amp; C1806 &amp; CHAR(10) &amp;#REF! &amp; CHAR(10) &amp; C1808</f>
        <v>#REF!</v>
      </c>
      <c r="F1804" s="96"/>
      <c r="G1804" s="162" t="str">
        <f t="shared" si="28"/>
        <v xml:space="preserve">
258
2026-05</v>
      </c>
    </row>
    <row r="1805" spans="1:7" ht="17.25">
      <c r="A1805" s="39" t="s">
        <v>2764</v>
      </c>
      <c r="C1805" s="97" t="s">
        <v>1913</v>
      </c>
      <c r="D1805" s="161" t="e">
        <f>C1805 &amp; CHAR(10) &amp; C1807 &amp; CHAR(10) &amp;#REF! &amp; CHAR(10) &amp; C1809</f>
        <v>#REF!</v>
      </c>
      <c r="F1805" s="97" t="str">
        <f>C1805</f>
        <v>CX80-002500-11-P-KIT FRAME,AEC APC BASE</v>
      </c>
      <c r="G1805" s="162" t="str">
        <f t="shared" si="28"/>
        <v>CX80-002500-11-P-KIT FRAME,AEC APC BASE
JJFK25011441-1/4
259</v>
      </c>
    </row>
    <row r="1806" spans="1:7">
      <c r="A1806" s="39" t="s">
        <v>2764</v>
      </c>
      <c r="C1806" s="96"/>
      <c r="D1806" s="161" t="e">
        <f>C1806 &amp; CHAR(10) &amp; C1808 &amp; CHAR(10) &amp;#REF! &amp; CHAR(10) &amp; C1810</f>
        <v>#REF!</v>
      </c>
      <c r="F1806" s="96"/>
      <c r="G1806" s="162" t="str">
        <f t="shared" si="28"/>
        <v xml:space="preserve">
2026-05
CX80-002500-11-P-KIT FRAME,AEC APC BASE
</v>
      </c>
    </row>
    <row r="1807" spans="1:7" ht="55.5">
      <c r="A1807" s="39" t="s">
        <v>2764</v>
      </c>
      <c r="C1807" s="98" t="s">
        <v>2804</v>
      </c>
      <c r="D1807" s="161" t="e">
        <f>C1807 &amp; CHAR(10) &amp; C1809 &amp; CHAR(10) &amp;#REF! &amp; CHAR(10) &amp; C1811</f>
        <v>#REF!</v>
      </c>
      <c r="F1807" s="98" t="str">
        <f>C1807</f>
        <v>JJFK25011441-1/4</v>
      </c>
      <c r="G1807" s="162" t="str">
        <f t="shared" si="28"/>
        <v>JJFK25011441-1/4
259
CX80-002500-11-P-KIT FRAME,AEC APC BASE</v>
      </c>
    </row>
    <row r="1808" spans="1:7" ht="24.6" customHeight="1">
      <c r="A1808" s="39" t="s">
        <v>2767</v>
      </c>
      <c r="C1808" s="93" t="s">
        <v>2835</v>
      </c>
      <c r="D1808" s="161" t="e">
        <f>C1808 &amp; CHAR(10) &amp; C1810 &amp; CHAR(10) &amp;#REF! &amp; CHAR(10) &amp; C1812</f>
        <v>#REF!</v>
      </c>
      <c r="F1808" s="93" t="str">
        <f>C1808</f>
        <v>2026-05</v>
      </c>
      <c r="G1808" s="162" t="str">
        <f t="shared" si="28"/>
        <v xml:space="preserve">2026-05
JJFK25011441-1/4
</v>
      </c>
    </row>
    <row r="1809" spans="1:7" ht="130.9" customHeight="1">
      <c r="A1809" s="39" t="s">
        <v>2766</v>
      </c>
      <c r="C1809" s="94" t="s">
        <v>2768</v>
      </c>
      <c r="D1809" s="161" t="e">
        <f>C1809 &amp; CHAR(10) &amp; C1811 &amp; CHAR(10) &amp;#REF! &amp; CHAR(10) &amp; C1813</f>
        <v>#REF!</v>
      </c>
      <c r="E1809" s="95"/>
      <c r="F1809" s="94" t="str">
        <f>C1809</f>
        <v>259</v>
      </c>
      <c r="G1809" s="162" t="str">
        <f t="shared" si="28"/>
        <v>259
CX80-002500-11-P-KIT FRAME,AEC APC BASE
2026-05
JJFK25011441-2/4</v>
      </c>
    </row>
    <row r="1810" spans="1:7">
      <c r="A1810" s="39" t="s">
        <v>2766</v>
      </c>
      <c r="C1810" s="96"/>
      <c r="D1810" s="161" t="e">
        <f>C1810 &amp; CHAR(10) &amp; C1812 &amp; CHAR(10) &amp;#REF! &amp; CHAR(10) &amp; C1814</f>
        <v>#REF!</v>
      </c>
      <c r="F1810" s="96"/>
      <c r="G1810" s="162" t="str">
        <f t="shared" si="28"/>
        <v xml:space="preserve">
259
</v>
      </c>
    </row>
    <row r="1811" spans="1:7" ht="17.25">
      <c r="A1811" s="39" t="s">
        <v>2766</v>
      </c>
      <c r="C1811" s="97" t="s">
        <v>1913</v>
      </c>
      <c r="D1811" s="161" t="e">
        <f>C1811 &amp; CHAR(10) &amp; C1813 &amp; CHAR(10) &amp;#REF! &amp; CHAR(10) &amp; C1815</f>
        <v>#REF!</v>
      </c>
      <c r="F1811" s="97" t="str">
        <f>C1811</f>
        <v>CX80-002500-11-P-KIT FRAME,AEC APC BASE</v>
      </c>
      <c r="G1811" s="162" t="str">
        <f t="shared" si="28"/>
        <v xml:space="preserve">CX80-002500-11-P-KIT FRAME,AEC APC BASE
JJFK25011441-2/4
</v>
      </c>
    </row>
    <row r="1812" spans="1:7">
      <c r="A1812" s="39" t="s">
        <v>2766</v>
      </c>
      <c r="C1812" s="96"/>
      <c r="D1812" s="161" t="e">
        <f>C1812 &amp; CHAR(10) &amp; C1814 &amp; CHAR(10) &amp;#REF! &amp; CHAR(10) &amp; C1816</f>
        <v>#REF!</v>
      </c>
      <c r="F1812" s="96"/>
      <c r="G1812" s="162" t="str">
        <f t="shared" si="28"/>
        <v xml:space="preserve">
CX80-002500-11-P-KIT FRAME,AEC APC BASE
2026-05</v>
      </c>
    </row>
    <row r="1813" spans="1:7" ht="55.5">
      <c r="A1813" s="39" t="s">
        <v>2766</v>
      </c>
      <c r="C1813" s="98" t="s">
        <v>2805</v>
      </c>
      <c r="D1813" s="161" t="e">
        <f>C1813 &amp; CHAR(10) &amp; C1815 &amp; CHAR(10) &amp;#REF! &amp; CHAR(10) &amp; C1817</f>
        <v>#REF!</v>
      </c>
      <c r="F1813" s="98" t="str">
        <f>C1813</f>
        <v>JJFK25011441-2/4</v>
      </c>
      <c r="G1813" s="162" t="str">
        <f t="shared" si="28"/>
        <v>JJFK25011441-2/4
260</v>
      </c>
    </row>
    <row r="1814" spans="1:7" ht="24" customHeight="1">
      <c r="A1814" s="39" t="s">
        <v>2766</v>
      </c>
      <c r="D1814" s="161" t="e">
        <f>C1814 &amp; CHAR(10) &amp; C1816 &amp; CHAR(10) &amp;#REF! &amp; CHAR(10) &amp; C1818</f>
        <v>#REF!</v>
      </c>
      <c r="G1814" s="162" t="str">
        <f t="shared" si="28"/>
        <v xml:space="preserve">
2026-05
JJFK25011441-2/4
</v>
      </c>
    </row>
    <row r="1815" spans="1:7">
      <c r="A1815" s="39" t="s">
        <v>2766</v>
      </c>
      <c r="D1815" s="161" t="e">
        <f>C1815 &amp; CHAR(10) &amp; C1817 &amp; CHAR(10) &amp;#REF! &amp; CHAR(10) &amp; C1819</f>
        <v>#REF!</v>
      </c>
      <c r="G1815" s="162" t="str">
        <f t="shared" si="28"/>
        <v xml:space="preserve">
260
CX80-002500-11-P-KIT FRAME,AEC APC BASE</v>
      </c>
    </row>
    <row r="1816" spans="1:7" ht="25.15" customHeight="1">
      <c r="A1816" s="39" t="s">
        <v>2766</v>
      </c>
      <c r="C1816" s="93" t="s">
        <v>2835</v>
      </c>
      <c r="D1816" s="161" t="e">
        <f>C1816 &amp; CHAR(10) &amp; C1818 &amp; CHAR(10) &amp;#REF! &amp; CHAR(10) &amp; C1820</f>
        <v>#REF!</v>
      </c>
      <c r="F1816" s="93" t="str">
        <f>C1816</f>
        <v>2026-05</v>
      </c>
      <c r="G1816" s="162" t="str">
        <f t="shared" si="28"/>
        <v xml:space="preserve">2026-05
</v>
      </c>
    </row>
    <row r="1817" spans="1:7" ht="130.9" customHeight="1">
      <c r="A1817" s="39" t="s">
        <v>2766</v>
      </c>
      <c r="C1817" s="94" t="s">
        <v>2769</v>
      </c>
      <c r="D1817" s="161" t="e">
        <f>C1817 &amp; CHAR(10) &amp; C1819 &amp; CHAR(10) &amp;#REF! &amp; CHAR(10) &amp; C1821</f>
        <v>#REF!</v>
      </c>
      <c r="F1817" s="94" t="str">
        <f>C1817</f>
        <v>260</v>
      </c>
      <c r="G1817" s="162" t="str">
        <f t="shared" si="28"/>
        <v>260
CX80-002500-11-P-KIT FRAME,AEC APC BASE
2026-05
JJFK25011441-3/4</v>
      </c>
    </row>
    <row r="1818" spans="1:7">
      <c r="A1818" s="39" t="s">
        <v>2766</v>
      </c>
      <c r="C1818" s="96"/>
      <c r="D1818" s="161" t="e">
        <f>C1818 &amp; CHAR(10) &amp; C1820 &amp; CHAR(10) &amp;#REF! &amp; CHAR(10) &amp; C1822</f>
        <v>#REF!</v>
      </c>
      <c r="F1818" s="96"/>
      <c r="G1818" s="162" t="str">
        <f t="shared" si="28"/>
        <v xml:space="preserve">
260
2026-05</v>
      </c>
    </row>
    <row r="1819" spans="1:7" ht="17.25">
      <c r="A1819" s="39" t="s">
        <v>2766</v>
      </c>
      <c r="C1819" s="97" t="s">
        <v>1913</v>
      </c>
      <c r="D1819" s="161" t="e">
        <f>C1819 &amp; CHAR(10) &amp; C1821 &amp; CHAR(10) &amp;#REF! &amp; CHAR(10) &amp; C1823</f>
        <v>#REF!</v>
      </c>
      <c r="F1819" s="97" t="str">
        <f>C1819</f>
        <v>CX80-002500-11-P-KIT FRAME,AEC APC BASE</v>
      </c>
      <c r="G1819" s="162" t="str">
        <f t="shared" si="28"/>
        <v>CX80-002500-11-P-KIT FRAME,AEC APC BASE
JJFK25011441-3/4
261</v>
      </c>
    </row>
    <row r="1820" spans="1:7">
      <c r="A1820" s="39" t="s">
        <v>2766</v>
      </c>
      <c r="C1820" s="96"/>
      <c r="D1820" s="161" t="e">
        <f>C1820 &amp; CHAR(10) &amp; C1822 &amp; CHAR(10) &amp;#REF! &amp; CHAR(10) &amp; C1824</f>
        <v>#REF!</v>
      </c>
      <c r="F1820" s="96"/>
      <c r="G1820" s="162" t="str">
        <f t="shared" si="28"/>
        <v xml:space="preserve">
2026-05
CX80-002500-11-P-KIT FRAME,AEC APC BASE
</v>
      </c>
    </row>
    <row r="1821" spans="1:7" ht="55.5">
      <c r="A1821" s="39" t="s">
        <v>2766</v>
      </c>
      <c r="C1821" s="98" t="s">
        <v>2806</v>
      </c>
      <c r="D1821" s="161" t="e">
        <f>C1821 &amp; CHAR(10) &amp; C1823 &amp; CHAR(10) &amp;#REF! &amp; CHAR(10) &amp; C1825</f>
        <v>#REF!</v>
      </c>
      <c r="F1821" s="98" t="str">
        <f>C1821</f>
        <v>JJFK25011441-3/4</v>
      </c>
      <c r="G1821" s="162" t="str">
        <f t="shared" si="28"/>
        <v>JJFK25011441-3/4
261
CX80-002500-11-P-KIT FRAME,AEC APC BASE</v>
      </c>
    </row>
    <row r="1822" spans="1:7" ht="24.6" customHeight="1">
      <c r="A1822" s="39" t="s">
        <v>2771</v>
      </c>
      <c r="C1822" s="93" t="s">
        <v>2835</v>
      </c>
      <c r="D1822" s="161" t="e">
        <f>C1822 &amp; CHAR(10) &amp; C1824 &amp; CHAR(10) &amp;#REF! &amp; CHAR(10) &amp; C1826</f>
        <v>#REF!</v>
      </c>
      <c r="F1822" s="93" t="str">
        <f>C1822</f>
        <v>2026-05</v>
      </c>
      <c r="G1822" s="162" t="str">
        <f t="shared" si="28"/>
        <v xml:space="preserve">2026-05
JJFK25011441-3/4
</v>
      </c>
    </row>
    <row r="1823" spans="1:7" ht="130.9" customHeight="1">
      <c r="A1823" s="39" t="s">
        <v>2770</v>
      </c>
      <c r="C1823" s="94" t="s">
        <v>2772</v>
      </c>
      <c r="D1823" s="161" t="e">
        <f>C1823 &amp; CHAR(10) &amp; C1825 &amp; CHAR(10) &amp;#REF! &amp; CHAR(10) &amp; C1827</f>
        <v>#REF!</v>
      </c>
      <c r="E1823" s="95"/>
      <c r="F1823" s="94" t="str">
        <f>C1823</f>
        <v>261</v>
      </c>
      <c r="G1823" s="162" t="str">
        <f t="shared" si="28"/>
        <v>261
CX80-002500-11-P-KIT FRAME,AEC APC BASE
2026-05
JJFK25011441-4/4</v>
      </c>
    </row>
    <row r="1824" spans="1:7">
      <c r="A1824" s="39" t="s">
        <v>2770</v>
      </c>
      <c r="C1824" s="96"/>
      <c r="D1824" s="161" t="e">
        <f>C1824 &amp; CHAR(10) &amp; C1826 &amp; CHAR(10) &amp;#REF! &amp; CHAR(10) &amp; C1828</f>
        <v>#REF!</v>
      </c>
      <c r="F1824" s="96"/>
      <c r="G1824" s="162" t="str">
        <f t="shared" si="28"/>
        <v xml:space="preserve">
261
</v>
      </c>
    </row>
    <row r="1825" spans="1:7" ht="17.25">
      <c r="A1825" s="39" t="s">
        <v>2770</v>
      </c>
      <c r="C1825" s="97" t="s">
        <v>1913</v>
      </c>
      <c r="D1825" s="161" t="e">
        <f>C1825 &amp; CHAR(10) &amp; C1827 &amp; CHAR(10) &amp;#REF! &amp; CHAR(10) &amp; C1829</f>
        <v>#REF!</v>
      </c>
      <c r="F1825" s="97" t="str">
        <f>C1825</f>
        <v>CX80-002500-11-P-KIT FRAME,AEC APC BASE</v>
      </c>
      <c r="G1825" s="162" t="str">
        <f t="shared" si="28"/>
        <v xml:space="preserve">CX80-002500-11-P-KIT FRAME,AEC APC BASE
JJFK25011441-4/4
</v>
      </c>
    </row>
    <row r="1826" spans="1:7">
      <c r="A1826" s="39" t="s">
        <v>2770</v>
      </c>
      <c r="C1826" s="96"/>
      <c r="D1826" s="161" t="e">
        <f>C1826 &amp; CHAR(10) &amp; C1828 &amp; CHAR(10) &amp;#REF! &amp; CHAR(10) &amp; C1830</f>
        <v>#REF!</v>
      </c>
      <c r="F1826" s="96"/>
      <c r="G1826" s="162" t="str">
        <f t="shared" si="28"/>
        <v xml:space="preserve">
CX80-002500-11-P-KIT FRAME,AEC APC BASE
2026-05</v>
      </c>
    </row>
    <row r="1827" spans="1:7" ht="55.5">
      <c r="A1827" s="39" t="s">
        <v>2770</v>
      </c>
      <c r="C1827" s="98" t="s">
        <v>2807</v>
      </c>
      <c r="D1827" s="161" t="e">
        <f>C1827 &amp; CHAR(10) &amp; C1829 &amp; CHAR(10) &amp;#REF! &amp; CHAR(10) &amp; C1831</f>
        <v>#REF!</v>
      </c>
      <c r="F1827" s="98" t="str">
        <f>C1827</f>
        <v>JJFK25011441-4/4</v>
      </c>
      <c r="G1827" s="162" t="str">
        <f t="shared" si="28"/>
        <v>JJFK25011441-4/4
262</v>
      </c>
    </row>
    <row r="1828" spans="1:7" ht="24" customHeight="1">
      <c r="A1828" s="39" t="s">
        <v>2770</v>
      </c>
      <c r="D1828" s="161" t="e">
        <f>C1828 &amp; CHAR(10) &amp; C1830 &amp; CHAR(10) &amp;#REF! &amp; CHAR(10) &amp; C1832</f>
        <v>#REF!</v>
      </c>
      <c r="G1828" s="162" t="str">
        <f t="shared" si="28"/>
        <v xml:space="preserve">
2026-05
JJFK25011441-4/4
</v>
      </c>
    </row>
    <row r="1829" spans="1:7">
      <c r="A1829" s="39" t="s">
        <v>2770</v>
      </c>
      <c r="D1829" s="161" t="e">
        <f>C1829 &amp; CHAR(10) &amp; C1831 &amp; CHAR(10) &amp;#REF! &amp; CHAR(10) &amp; C1833</f>
        <v>#REF!</v>
      </c>
      <c r="G1829" s="162" t="str">
        <f t="shared" si="28"/>
        <v xml:space="preserve">
262
CU80-000858-12-P-KIT FRAME,STEP ACOR-GS</v>
      </c>
    </row>
    <row r="1830" spans="1:7" ht="25.15" customHeight="1">
      <c r="A1830" s="39" t="s">
        <v>2770</v>
      </c>
      <c r="C1830" s="93" t="s">
        <v>2835</v>
      </c>
      <c r="D1830" s="161" t="e">
        <f>C1830 &amp; CHAR(10) &amp; C1832 &amp; CHAR(10) &amp;#REF! &amp; CHAR(10) &amp; C1834</f>
        <v>#REF!</v>
      </c>
      <c r="F1830" s="93" t="str">
        <f>C1830</f>
        <v>2026-05</v>
      </c>
      <c r="G1830" s="162" t="str">
        <f t="shared" si="28"/>
        <v xml:space="preserve">2026-05
</v>
      </c>
    </row>
    <row r="1831" spans="1:7" ht="130.9" customHeight="1">
      <c r="A1831" s="39" t="s">
        <v>2770</v>
      </c>
      <c r="C1831" s="94" t="s">
        <v>2773</v>
      </c>
      <c r="D1831" s="161" t="e">
        <f>C1831 &amp; CHAR(10) &amp; C1833 &amp; CHAR(10) &amp;#REF! &amp; CHAR(10) &amp; C1835</f>
        <v>#REF!</v>
      </c>
      <c r="F1831" s="94" t="str">
        <f>C1831</f>
        <v>262</v>
      </c>
      <c r="G1831" s="162" t="str">
        <f t="shared" si="28"/>
        <v>262
CU80-000858-12-P-KIT FRAME,STEP ACOR-GS
2026-05
JJFK25011518-1/4</v>
      </c>
    </row>
    <row r="1832" spans="1:7">
      <c r="A1832" s="39" t="s">
        <v>2770</v>
      </c>
      <c r="C1832" s="96"/>
      <c r="D1832" s="161" t="e">
        <f>C1832 &amp; CHAR(10) &amp; C1834 &amp; CHAR(10) &amp;#REF! &amp; CHAR(10) &amp; C1836</f>
        <v>#REF!</v>
      </c>
      <c r="F1832" s="96"/>
      <c r="G1832" s="162" t="str">
        <f t="shared" si="28"/>
        <v xml:space="preserve">
262
2026-05</v>
      </c>
    </row>
    <row r="1833" spans="1:7" ht="17.25">
      <c r="A1833" s="39" t="s">
        <v>2770</v>
      </c>
      <c r="C1833" s="97" t="s">
        <v>1712</v>
      </c>
      <c r="D1833" s="161" t="e">
        <f>C1833 &amp; CHAR(10) &amp; C1835 &amp; CHAR(10) &amp;#REF! &amp; CHAR(10) &amp; C1837</f>
        <v>#REF!</v>
      </c>
      <c r="F1833" s="97" t="str">
        <f>C1833</f>
        <v>CU80-000858-12-P-KIT FRAME,STEP ACOR-GS</v>
      </c>
      <c r="G1833" s="162" t="str">
        <f t="shared" si="28"/>
        <v>CU80-000858-12-P-KIT FRAME,STEP ACOR-GS
JJFK25011518-1/4
263</v>
      </c>
    </row>
    <row r="1834" spans="1:7">
      <c r="A1834" s="39" t="s">
        <v>2770</v>
      </c>
      <c r="C1834" s="96"/>
      <c r="D1834" s="161" t="e">
        <f>C1834 &amp; CHAR(10) &amp; C1836 &amp; CHAR(10) &amp;#REF! &amp; CHAR(10) &amp; C1838</f>
        <v>#REF!</v>
      </c>
      <c r="F1834" s="96"/>
      <c r="G1834" s="162" t="str">
        <f t="shared" si="28"/>
        <v xml:space="preserve">
2026-05
CU80-000858-12-P-KIT FRAME,STEP ACOR-GS
</v>
      </c>
    </row>
    <row r="1835" spans="1:7" ht="55.5">
      <c r="A1835" s="39" t="s">
        <v>2770</v>
      </c>
      <c r="C1835" s="98" t="s">
        <v>2808</v>
      </c>
      <c r="D1835" s="161" t="e">
        <f>C1835 &amp; CHAR(10) &amp; C1837 &amp; CHAR(10) &amp;#REF! &amp; CHAR(10) &amp; C1839</f>
        <v>#REF!</v>
      </c>
      <c r="F1835" s="98" t="str">
        <f>C1835</f>
        <v>JJFK25011518-1/4</v>
      </c>
      <c r="G1835" s="162" t="str">
        <f t="shared" si="28"/>
        <v>JJFK25011518-1/4
263
CU80-000858-12-P-KIT FRAME,STEP ACOR-GS</v>
      </c>
    </row>
    <row r="1836" spans="1:7" ht="24.6" customHeight="1">
      <c r="A1836" s="39" t="s">
        <v>2775</v>
      </c>
      <c r="C1836" s="93" t="s">
        <v>2835</v>
      </c>
      <c r="D1836" s="161" t="e">
        <f>C1836 &amp; CHAR(10) &amp; C1838 &amp; CHAR(10) &amp;#REF! &amp; CHAR(10) &amp; C1840</f>
        <v>#REF!</v>
      </c>
      <c r="F1836" s="93" t="str">
        <f>C1836</f>
        <v>2026-05</v>
      </c>
      <c r="G1836" s="162" t="str">
        <f t="shared" si="28"/>
        <v xml:space="preserve">2026-05
JJFK25011518-1/4
</v>
      </c>
    </row>
    <row r="1837" spans="1:7" ht="130.9" customHeight="1">
      <c r="A1837" s="39" t="s">
        <v>2774</v>
      </c>
      <c r="C1837" s="94" t="s">
        <v>2776</v>
      </c>
      <c r="D1837" s="161" t="e">
        <f>C1837 &amp; CHAR(10) &amp; C1839 &amp; CHAR(10) &amp;#REF! &amp; CHAR(10) &amp; C1841</f>
        <v>#REF!</v>
      </c>
      <c r="E1837" s="95"/>
      <c r="F1837" s="94" t="str">
        <f>C1837</f>
        <v>263</v>
      </c>
      <c r="G1837" s="162" t="str">
        <f t="shared" si="28"/>
        <v>263
CU80-000858-12-P-KIT FRAME,STEP ACOR-GS
2026-05
JJFK25011518-2/4</v>
      </c>
    </row>
    <row r="1838" spans="1:7">
      <c r="A1838" s="39" t="s">
        <v>2774</v>
      </c>
      <c r="C1838" s="96"/>
      <c r="D1838" s="161" t="e">
        <f>C1838 &amp; CHAR(10) &amp; C1840 &amp; CHAR(10) &amp;#REF! &amp; CHAR(10) &amp; C1842</f>
        <v>#REF!</v>
      </c>
      <c r="F1838" s="96"/>
      <c r="G1838" s="162" t="str">
        <f t="shared" si="28"/>
        <v xml:space="preserve">
263
</v>
      </c>
    </row>
    <row r="1839" spans="1:7" ht="17.25">
      <c r="A1839" s="39" t="s">
        <v>2774</v>
      </c>
      <c r="C1839" s="97" t="s">
        <v>2458</v>
      </c>
      <c r="D1839" s="161" t="e">
        <f>C1839 &amp; CHAR(10) &amp; C1841 &amp; CHAR(10) &amp;#REF! &amp; CHAR(10) &amp; C1843</f>
        <v>#REF!</v>
      </c>
      <c r="F1839" s="97" t="str">
        <f>C1839</f>
        <v>CU80-000858-12-P-KIT FRAME,STEP ACOR-GS</v>
      </c>
      <c r="G1839" s="162" t="str">
        <f t="shared" si="28"/>
        <v xml:space="preserve">CU80-000858-12-P-KIT FRAME,STEP ACOR-GS
JJFK25011518-2/4
</v>
      </c>
    </row>
    <row r="1840" spans="1:7">
      <c r="A1840" s="39" t="s">
        <v>2774</v>
      </c>
      <c r="C1840" s="96"/>
      <c r="D1840" s="161" t="e">
        <f>C1840 &amp; CHAR(10) &amp; C1842 &amp; CHAR(10) &amp;#REF! &amp; CHAR(10) &amp; C1844</f>
        <v>#REF!</v>
      </c>
      <c r="F1840" s="96"/>
      <c r="G1840" s="162" t="str">
        <f t="shared" si="28"/>
        <v xml:space="preserve">
CU80-000858-12-P-KIT FRAME,STEP ACOR-GS
2026-05</v>
      </c>
    </row>
    <row r="1841" spans="1:7" ht="55.5">
      <c r="A1841" s="39" t="s">
        <v>2774</v>
      </c>
      <c r="C1841" s="98" t="s">
        <v>2809</v>
      </c>
      <c r="D1841" s="161" t="e">
        <f>C1841 &amp; CHAR(10) &amp; C1843 &amp; CHAR(10) &amp;#REF! &amp; CHAR(10) &amp; C1845</f>
        <v>#REF!</v>
      </c>
      <c r="F1841" s="98" t="str">
        <f>C1841</f>
        <v>JJFK25011518-2/4</v>
      </c>
      <c r="G1841" s="162" t="str">
        <f t="shared" si="28"/>
        <v>JJFK25011518-2/4
264</v>
      </c>
    </row>
    <row r="1842" spans="1:7" ht="24" customHeight="1">
      <c r="A1842" s="39" t="s">
        <v>2774</v>
      </c>
      <c r="D1842" s="161" t="e">
        <f>C1842 &amp; CHAR(10) &amp; C1844 &amp; CHAR(10) &amp;#REF! &amp; CHAR(10) &amp; C1846</f>
        <v>#REF!</v>
      </c>
      <c r="G1842" s="162" t="str">
        <f t="shared" si="28"/>
        <v xml:space="preserve">
2026-05
JJFK25011518-2/4
</v>
      </c>
    </row>
    <row r="1843" spans="1:7">
      <c r="A1843" s="39" t="s">
        <v>2774</v>
      </c>
      <c r="D1843" s="161" t="e">
        <f>C1843 &amp; CHAR(10) &amp; C1845 &amp; CHAR(10) &amp;#REF! &amp; CHAR(10) &amp; C1847</f>
        <v>#REF!</v>
      </c>
      <c r="G1843" s="162" t="str">
        <f t="shared" si="28"/>
        <v xml:space="preserve">
264
CU80-000858-12-P-KIT FRAME,STEP ACOR-GS</v>
      </c>
    </row>
    <row r="1844" spans="1:7" ht="25.15" customHeight="1">
      <c r="A1844" s="39" t="s">
        <v>2774</v>
      </c>
      <c r="C1844" s="93" t="s">
        <v>2835</v>
      </c>
      <c r="D1844" s="161" t="e">
        <f>C1844 &amp; CHAR(10) &amp; C1846 &amp; CHAR(10) &amp;#REF! &amp; CHAR(10) &amp; C1848</f>
        <v>#REF!</v>
      </c>
      <c r="F1844" s="93" t="str">
        <f>C1844</f>
        <v>2026-05</v>
      </c>
      <c r="G1844" s="162" t="str">
        <f t="shared" si="28"/>
        <v xml:space="preserve">2026-05
</v>
      </c>
    </row>
    <row r="1845" spans="1:7" ht="130.9" customHeight="1">
      <c r="A1845" s="39" t="s">
        <v>2774</v>
      </c>
      <c r="C1845" s="94" t="s">
        <v>2777</v>
      </c>
      <c r="D1845" s="161" t="e">
        <f>C1845 &amp; CHAR(10) &amp; C1847 &amp; CHAR(10) &amp;#REF! &amp; CHAR(10) &amp; C1849</f>
        <v>#REF!</v>
      </c>
      <c r="F1845" s="94" t="str">
        <f>C1845</f>
        <v>264</v>
      </c>
      <c r="G1845" s="162" t="str">
        <f t="shared" si="28"/>
        <v>264
CU80-000858-12-P-KIT FRAME,STEP ACOR-GS
2026-05
JJFK25011518-3/4</v>
      </c>
    </row>
    <row r="1846" spans="1:7">
      <c r="A1846" s="39" t="s">
        <v>2774</v>
      </c>
      <c r="C1846" s="96"/>
      <c r="D1846" s="161" t="e">
        <f>C1846 &amp; CHAR(10) &amp; C1848 &amp; CHAR(10) &amp;#REF! &amp; CHAR(10) &amp; C1850</f>
        <v>#REF!</v>
      </c>
      <c r="F1846" s="96"/>
      <c r="G1846" s="162" t="str">
        <f t="shared" si="28"/>
        <v xml:space="preserve">
264
2026-05</v>
      </c>
    </row>
    <row r="1847" spans="1:7" ht="17.25">
      <c r="A1847" s="39" t="s">
        <v>2774</v>
      </c>
      <c r="C1847" s="97" t="s">
        <v>2458</v>
      </c>
      <c r="D1847" s="161" t="e">
        <f>C1847 &amp; CHAR(10) &amp; C1849 &amp; CHAR(10) &amp;#REF! &amp; CHAR(10) &amp; C1851</f>
        <v>#REF!</v>
      </c>
      <c r="F1847" s="97" t="str">
        <f>C1847</f>
        <v>CU80-000858-12-P-KIT FRAME,STEP ACOR-GS</v>
      </c>
      <c r="G1847" s="162" t="str">
        <f t="shared" si="28"/>
        <v>CU80-000858-12-P-KIT FRAME,STEP ACOR-GS
JJFK25011518-3/4
265</v>
      </c>
    </row>
    <row r="1848" spans="1:7">
      <c r="A1848" s="39" t="s">
        <v>2774</v>
      </c>
      <c r="C1848" s="96"/>
      <c r="D1848" s="161" t="e">
        <f>C1848 &amp; CHAR(10) &amp; C1850 &amp; CHAR(10) &amp;#REF! &amp; CHAR(10) &amp; C1852</f>
        <v>#REF!</v>
      </c>
      <c r="F1848" s="96"/>
      <c r="G1848" s="162" t="str">
        <f t="shared" si="28"/>
        <v xml:space="preserve">
2026-05
CU80-000858-12-P-KIT FRAME,STEP ACOR-GS
</v>
      </c>
    </row>
    <row r="1849" spans="1:7" ht="55.5">
      <c r="A1849" s="39" t="s">
        <v>2774</v>
      </c>
      <c r="C1849" s="98" t="s">
        <v>2810</v>
      </c>
      <c r="D1849" s="161" t="e">
        <f>C1849 &amp; CHAR(10) &amp; C1851 &amp; CHAR(10) &amp;#REF! &amp; CHAR(10) &amp; C1853</f>
        <v>#REF!</v>
      </c>
      <c r="F1849" s="98" t="str">
        <f>C1849</f>
        <v>JJFK25011518-3/4</v>
      </c>
      <c r="G1849" s="162" t="str">
        <f t="shared" si="28"/>
        <v>JJFK25011518-3/4
265
CU80-000858-12-P-KIT FRAME,STEP ACOR-GS</v>
      </c>
    </row>
    <row r="1850" spans="1:7" ht="24.6" customHeight="1">
      <c r="A1850" s="39" t="s">
        <v>2781</v>
      </c>
      <c r="C1850" s="93" t="s">
        <v>2835</v>
      </c>
      <c r="D1850" s="161" t="e">
        <f>C1850 &amp; CHAR(10) &amp; C1852 &amp; CHAR(10) &amp;#REF! &amp; CHAR(10) &amp; C1854</f>
        <v>#REF!</v>
      </c>
      <c r="F1850" s="93" t="str">
        <f>C1850</f>
        <v>2026-05</v>
      </c>
      <c r="G1850" s="162" t="str">
        <f t="shared" si="28"/>
        <v xml:space="preserve">2026-05
JJFK25011518-3/4
</v>
      </c>
    </row>
    <row r="1851" spans="1:7" ht="130.9" customHeight="1">
      <c r="A1851" s="39" t="s">
        <v>2780</v>
      </c>
      <c r="C1851" s="94" t="s">
        <v>2778</v>
      </c>
      <c r="D1851" s="161" t="e">
        <f>C1851 &amp; CHAR(10) &amp; C1853 &amp; CHAR(10) &amp;#REF! &amp; CHAR(10) &amp; C1855</f>
        <v>#REF!</v>
      </c>
      <c r="E1851" s="95"/>
      <c r="F1851" s="94" t="str">
        <f>C1851</f>
        <v>265</v>
      </c>
      <c r="G1851" s="162" t="str">
        <f t="shared" si="28"/>
        <v>265
CU80-000858-12-P-KIT FRAME,STEP ACOR-GS
2026-05
JJFK25011518-4/4</v>
      </c>
    </row>
    <row r="1852" spans="1:7">
      <c r="A1852" s="39" t="s">
        <v>2780</v>
      </c>
      <c r="C1852" s="96"/>
      <c r="D1852" s="161" t="e">
        <f>C1852 &amp; CHAR(10) &amp; C1854 &amp; CHAR(10) &amp;#REF! &amp; CHAR(10) &amp; C1856</f>
        <v>#REF!</v>
      </c>
      <c r="F1852" s="96"/>
      <c r="G1852" s="162" t="str">
        <f t="shared" si="28"/>
        <v xml:space="preserve">
265
</v>
      </c>
    </row>
    <row r="1853" spans="1:7" ht="17.25">
      <c r="A1853" s="39" t="s">
        <v>2780</v>
      </c>
      <c r="C1853" s="97" t="s">
        <v>2458</v>
      </c>
      <c r="D1853" s="161" t="e">
        <f>C1853 &amp; CHAR(10) &amp; C1855 &amp; CHAR(10) &amp;#REF! &amp; CHAR(10) &amp; C1857</f>
        <v>#REF!</v>
      </c>
      <c r="F1853" s="97" t="str">
        <f>C1853</f>
        <v>CU80-000858-12-P-KIT FRAME,STEP ACOR-GS</v>
      </c>
      <c r="G1853" s="162" t="str">
        <f t="shared" si="28"/>
        <v xml:space="preserve">CU80-000858-12-P-KIT FRAME,STEP ACOR-GS
JJFK25011518-4/4
</v>
      </c>
    </row>
    <row r="1854" spans="1:7">
      <c r="A1854" s="39" t="s">
        <v>2780</v>
      </c>
      <c r="C1854" s="96"/>
      <c r="D1854" s="161" t="e">
        <f>C1854 &amp; CHAR(10) &amp; C1856 &amp; CHAR(10) &amp;#REF! &amp; CHAR(10) &amp; C1858</f>
        <v>#REF!</v>
      </c>
      <c r="F1854" s="96"/>
      <c r="G1854" s="162" t="str">
        <f t="shared" si="28"/>
        <v xml:space="preserve">
CU80-000858-12-P-KIT FRAME,STEP ACOR-GS
2026-05</v>
      </c>
    </row>
    <row r="1855" spans="1:7" ht="55.5">
      <c r="A1855" s="39" t="s">
        <v>2780</v>
      </c>
      <c r="C1855" s="98" t="s">
        <v>2811</v>
      </c>
      <c r="D1855" s="161" t="e">
        <f>C1855 &amp; CHAR(10) &amp; C1857 &amp; CHAR(10) &amp;#REF! &amp; CHAR(10) &amp; C1859</f>
        <v>#REF!</v>
      </c>
      <c r="F1855" s="98" t="str">
        <f>C1855</f>
        <v>JJFK25011518-4/4</v>
      </c>
      <c r="G1855" s="162" t="str">
        <f t="shared" si="28"/>
        <v>JJFK25011518-4/4
266</v>
      </c>
    </row>
    <row r="1856" spans="1:7" ht="24" customHeight="1">
      <c r="A1856" s="39" t="s">
        <v>2780</v>
      </c>
      <c r="D1856" s="161" t="e">
        <f>C1856 &amp; CHAR(10) &amp; C1858 &amp; CHAR(10) &amp;#REF! &amp; CHAR(10) &amp; C1860</f>
        <v>#REF!</v>
      </c>
      <c r="G1856" s="162" t="str">
        <f t="shared" si="28"/>
        <v xml:space="preserve">
2026-05
JJFK25011518-4/4
</v>
      </c>
    </row>
    <row r="1857" spans="1:7">
      <c r="A1857" s="39" t="s">
        <v>2780</v>
      </c>
      <c r="D1857" s="161" t="e">
        <f>C1857 &amp; CHAR(10) &amp; C1859 &amp; CHAR(10) &amp;#REF! &amp; CHAR(10) &amp; C1861</f>
        <v>#REF!</v>
      </c>
      <c r="G1857" s="162" t="str">
        <f t="shared" si="28"/>
        <v xml:space="preserve">
266
CX80-002447-11-P-KIT FRAME,AECAPC CONT</v>
      </c>
    </row>
    <row r="1858" spans="1:7" ht="25.15" customHeight="1">
      <c r="A1858" s="39" t="s">
        <v>2780</v>
      </c>
      <c r="C1858" s="93" t="s">
        <v>2835</v>
      </c>
      <c r="D1858" s="161" t="e">
        <f>C1858 &amp; CHAR(10) &amp; C1860 &amp; CHAR(10) &amp;#REF! &amp; CHAR(10) &amp; C1862</f>
        <v>#REF!</v>
      </c>
      <c r="F1858" s="93" t="str">
        <f>C1858</f>
        <v>2026-05</v>
      </c>
      <c r="G1858" s="162" t="str">
        <f t="shared" si="28"/>
        <v xml:space="preserve">2026-05
</v>
      </c>
    </row>
    <row r="1859" spans="1:7" ht="130.9" customHeight="1">
      <c r="A1859" s="39" t="s">
        <v>2780</v>
      </c>
      <c r="C1859" s="94" t="s">
        <v>2779</v>
      </c>
      <c r="D1859" s="161" t="e">
        <f>C1859 &amp; CHAR(10) &amp; C1861 &amp; CHAR(10) &amp;#REF! &amp; CHAR(10) &amp; C1863</f>
        <v>#REF!</v>
      </c>
      <c r="F1859" s="94" t="str">
        <f>C1859</f>
        <v>266</v>
      </c>
      <c r="G1859" s="162" t="str">
        <f t="shared" ref="G1859:G1922" si="29">F1859 &amp; CHAR(10) &amp; F1861 &amp; CHAR(10) &amp; F1858 &amp; CHAR(10) &amp; F1863</f>
        <v>266
CX80-002447-11-P-KIT FRAME,AECAPC CONT
2026-05
JJFK25011514</v>
      </c>
    </row>
    <row r="1860" spans="1:7">
      <c r="A1860" s="39" t="s">
        <v>2780</v>
      </c>
      <c r="C1860" s="96"/>
      <c r="D1860" s="161" t="e">
        <f>C1860 &amp; CHAR(10) &amp; C1862 &amp; CHAR(10) &amp;#REF! &amp; CHAR(10) &amp; C1864</f>
        <v>#REF!</v>
      </c>
      <c r="F1860" s="96"/>
      <c r="G1860" s="162" t="str">
        <f t="shared" si="29"/>
        <v xml:space="preserve">
266
2026-05</v>
      </c>
    </row>
    <row r="1861" spans="1:7" ht="17.25">
      <c r="A1861" s="39" t="s">
        <v>2780</v>
      </c>
      <c r="C1861" s="97" t="s">
        <v>1926</v>
      </c>
      <c r="D1861" s="161" t="e">
        <f>C1861 &amp; CHAR(10) &amp; C1863 &amp; CHAR(10) &amp;#REF! &amp; CHAR(10) &amp; C1865</f>
        <v>#REF!</v>
      </c>
      <c r="F1861" s="97" t="str">
        <f>C1861</f>
        <v>CX80-002447-11-P-KIT FRAME,AECAPC CONT</v>
      </c>
      <c r="G1861" s="162" t="str">
        <f t="shared" si="29"/>
        <v>CX80-002447-11-P-KIT FRAME,AECAPC CONT
JJFK25011514
267</v>
      </c>
    </row>
    <row r="1862" spans="1:7">
      <c r="A1862" s="39" t="s">
        <v>2780</v>
      </c>
      <c r="C1862" s="96"/>
      <c r="D1862" s="161" t="e">
        <f>C1862 &amp; CHAR(10) &amp; C1864 &amp; CHAR(10) &amp;#REF! &amp; CHAR(10) &amp; C1866</f>
        <v>#REF!</v>
      </c>
      <c r="F1862" s="96"/>
      <c r="G1862" s="162" t="str">
        <f t="shared" si="29"/>
        <v xml:space="preserve">
2026-05
CX80-002447-11-P-KIT FRAME,AECAPC CONT
</v>
      </c>
    </row>
    <row r="1863" spans="1:7" ht="55.5">
      <c r="A1863" s="39" t="s">
        <v>2780</v>
      </c>
      <c r="C1863" s="98" t="s">
        <v>2812</v>
      </c>
      <c r="D1863" s="161" t="e">
        <f>C1863 &amp; CHAR(10) &amp; C1865 &amp; CHAR(10) &amp;#REF! &amp; CHAR(10) &amp; C1867</f>
        <v>#REF!</v>
      </c>
      <c r="F1863" s="98" t="str">
        <f>C1863</f>
        <v>JJFK25011514</v>
      </c>
      <c r="G1863" s="162" t="str">
        <f t="shared" si="29"/>
        <v>JJFK25011514
267
5U80-000577-11-P-KIT LLM2-SIDESTEPVTC</v>
      </c>
    </row>
    <row r="1864" spans="1:7" ht="24.6" customHeight="1">
      <c r="A1864" s="39" t="s">
        <v>2783</v>
      </c>
      <c r="C1864" s="93" t="s">
        <v>2835</v>
      </c>
      <c r="D1864" s="161" t="e">
        <f>C1864 &amp; CHAR(10) &amp; C1866 &amp; CHAR(10) &amp;#REF! &amp; CHAR(10) &amp; C1868</f>
        <v>#REF!</v>
      </c>
      <c r="F1864" s="93" t="str">
        <f>C1864</f>
        <v>2026-05</v>
      </c>
      <c r="G1864" s="162" t="str">
        <f t="shared" si="29"/>
        <v xml:space="preserve">2026-05
JJFK25011514
</v>
      </c>
    </row>
    <row r="1865" spans="1:7" ht="130.9" customHeight="1">
      <c r="A1865" s="39" t="s">
        <v>2782</v>
      </c>
      <c r="C1865" s="94" t="s">
        <v>2784</v>
      </c>
      <c r="D1865" s="161" t="e">
        <f>C1865 &amp; CHAR(10) &amp; C1867 &amp; CHAR(10) &amp;#REF! &amp; CHAR(10) &amp; C1869</f>
        <v>#REF!</v>
      </c>
      <c r="E1865" s="95"/>
      <c r="F1865" s="94" t="str">
        <f>C1865</f>
        <v>267</v>
      </c>
      <c r="G1865" s="162" t="str">
        <f t="shared" si="29"/>
        <v>267
5U80-000577-11-P-KIT LLM2-SIDESTEPVTC
2026-05
JJFK25011398</v>
      </c>
    </row>
    <row r="1866" spans="1:7">
      <c r="A1866" s="39" t="s">
        <v>2782</v>
      </c>
      <c r="C1866" s="96"/>
      <c r="D1866" s="161" t="e">
        <f>C1866 &amp; CHAR(10) &amp; C1868 &amp; CHAR(10) &amp;#REF! &amp; CHAR(10) &amp; C1870</f>
        <v>#REF!</v>
      </c>
      <c r="F1866" s="96"/>
      <c r="G1866" s="162" t="str">
        <f t="shared" si="29"/>
        <v xml:space="preserve">
267
</v>
      </c>
    </row>
    <row r="1867" spans="1:7" ht="17.25">
      <c r="A1867" s="39" t="s">
        <v>2782</v>
      </c>
      <c r="C1867" s="97" t="s">
        <v>1005</v>
      </c>
      <c r="D1867" s="161" t="e">
        <f>C1867 &amp; CHAR(10) &amp; C1869 &amp; CHAR(10) &amp;#REF! &amp; CHAR(10) &amp; C1871</f>
        <v>#REF!</v>
      </c>
      <c r="F1867" s="97" t="str">
        <f>C1867</f>
        <v>5U80-000577-11-P-KIT LLM2-SIDESTEPVTC</v>
      </c>
      <c r="G1867" s="162" t="str">
        <f t="shared" si="29"/>
        <v xml:space="preserve">5U80-000577-11-P-KIT LLM2-SIDESTEPVTC
JJFK25011398
</v>
      </c>
    </row>
    <row r="1868" spans="1:7">
      <c r="A1868" s="39" t="s">
        <v>2782</v>
      </c>
      <c r="C1868" s="96"/>
      <c r="D1868" s="161" t="e">
        <f>C1868 &amp; CHAR(10) &amp; C1870 &amp; CHAR(10) &amp;#REF! &amp; CHAR(10) &amp; C1872</f>
        <v>#REF!</v>
      </c>
      <c r="F1868" s="96"/>
      <c r="G1868" s="162" t="str">
        <f t="shared" si="29"/>
        <v xml:space="preserve">
5U80-000577-11-P-KIT LLM2-SIDESTEPVTC
2026-05</v>
      </c>
    </row>
    <row r="1869" spans="1:7" ht="55.5">
      <c r="A1869" s="39" t="s">
        <v>2782</v>
      </c>
      <c r="C1869" s="98" t="s">
        <v>2813</v>
      </c>
      <c r="D1869" s="161" t="e">
        <f>C1869 &amp; CHAR(10) &amp; C1871 &amp; CHAR(10) &amp;#REF! &amp; CHAR(10) &amp; C1873</f>
        <v>#REF!</v>
      </c>
      <c r="F1869" s="98" t="str">
        <f>C1869</f>
        <v>JJFK25011398</v>
      </c>
      <c r="G1869" s="162" t="str">
        <f t="shared" si="29"/>
        <v>JJFK25011398
268</v>
      </c>
    </row>
    <row r="1870" spans="1:7" ht="24" customHeight="1">
      <c r="A1870" s="39" t="s">
        <v>2782</v>
      </c>
      <c r="D1870" s="161" t="e">
        <f>C1870 &amp; CHAR(10) &amp; C1872 &amp; CHAR(10) &amp;#REF! &amp; CHAR(10) &amp; C1874</f>
        <v>#REF!</v>
      </c>
      <c r="G1870" s="162" t="str">
        <f t="shared" si="29"/>
        <v xml:space="preserve">
2026-05
JJFK25011398
</v>
      </c>
    </row>
    <row r="1871" spans="1:7">
      <c r="A1871" s="39" t="s">
        <v>2782</v>
      </c>
      <c r="D1871" s="161" t="e">
        <f>C1871 &amp; CHAR(10) &amp; C1873 &amp; CHAR(10) &amp;#REF! &amp; CHAR(10) &amp; C1875</f>
        <v>#REF!</v>
      </c>
      <c r="G1871" s="162" t="str">
        <f t="shared" si="29"/>
        <v xml:space="preserve">
268
5U80-000875-11-P-KIT POWER DISTRIBUTI</v>
      </c>
    </row>
    <row r="1872" spans="1:7" ht="25.15" customHeight="1">
      <c r="A1872" s="39" t="s">
        <v>2782</v>
      </c>
      <c r="C1872" s="93" t="s">
        <v>2835</v>
      </c>
      <c r="D1872" s="161" t="e">
        <f>C1872 &amp; CHAR(10) &amp; C1874 &amp; CHAR(10) &amp;#REF! &amp; CHAR(10) &amp; C1876</f>
        <v>#REF!</v>
      </c>
      <c r="F1872" s="93" t="str">
        <f>C1872</f>
        <v>2026-05</v>
      </c>
      <c r="G1872" s="162" t="str">
        <f t="shared" si="29"/>
        <v xml:space="preserve">2026-05
</v>
      </c>
    </row>
    <row r="1873" spans="1:7" ht="130.9" customHeight="1">
      <c r="A1873" s="39" t="s">
        <v>2782</v>
      </c>
      <c r="C1873" s="94" t="s">
        <v>2785</v>
      </c>
      <c r="D1873" s="161" t="e">
        <f>C1873 &amp; CHAR(10) &amp; C1875 &amp; CHAR(10) &amp;#REF! &amp; CHAR(10) &amp; C1877</f>
        <v>#REF!</v>
      </c>
      <c r="F1873" s="94" t="str">
        <f>C1873</f>
        <v>268</v>
      </c>
      <c r="G1873" s="162" t="str">
        <f t="shared" si="29"/>
        <v>268
5U80-000875-11-P-KIT POWER DISTRIBUTI
2026-05
JJFK25011399</v>
      </c>
    </row>
    <row r="1874" spans="1:7">
      <c r="A1874" s="39" t="s">
        <v>2782</v>
      </c>
      <c r="C1874" s="96"/>
      <c r="D1874" s="161" t="e">
        <f>C1874 &amp; CHAR(10) &amp; C1876 &amp; CHAR(10) &amp;#REF! &amp; CHAR(10) &amp; C1878</f>
        <v>#REF!</v>
      </c>
      <c r="F1874" s="96"/>
      <c r="G1874" s="162" t="str">
        <f t="shared" si="29"/>
        <v xml:space="preserve">
268
2026-05</v>
      </c>
    </row>
    <row r="1875" spans="1:7" ht="17.25">
      <c r="A1875" s="39" t="s">
        <v>2782</v>
      </c>
      <c r="C1875" s="97" t="s">
        <v>680</v>
      </c>
      <c r="D1875" s="161" t="e">
        <f>C1875 &amp; CHAR(10) &amp; C1877 &amp; CHAR(10) &amp;#REF! &amp; CHAR(10) &amp; C1879</f>
        <v>#REF!</v>
      </c>
      <c r="F1875" s="97" t="str">
        <f>C1875</f>
        <v>5U80-000875-11-P-KIT POWER DISTRIBUTI</v>
      </c>
      <c r="G1875" s="162" t="str">
        <f t="shared" si="29"/>
        <v>5U80-000875-11-P-KIT POWER DISTRIBUTI
JJFK25011399
269</v>
      </c>
    </row>
    <row r="1876" spans="1:7">
      <c r="A1876" s="39" t="s">
        <v>2782</v>
      </c>
      <c r="C1876" s="96"/>
      <c r="D1876" s="161" t="e">
        <f>C1876 &amp; CHAR(10) &amp; C1878 &amp; CHAR(10) &amp;#REF! &amp; CHAR(10) &amp; C1880</f>
        <v>#REF!</v>
      </c>
      <c r="F1876" s="96"/>
      <c r="G1876" s="162" t="str">
        <f t="shared" si="29"/>
        <v xml:space="preserve">
2026-05
5U80-000875-11-P-KIT POWER DISTRIBUTI
</v>
      </c>
    </row>
    <row r="1877" spans="1:7" ht="55.5">
      <c r="A1877" s="39" t="s">
        <v>2782</v>
      </c>
      <c r="C1877" s="98" t="s">
        <v>2814</v>
      </c>
      <c r="D1877" s="161" t="e">
        <f>C1877 &amp; CHAR(10) &amp; C1879 &amp; CHAR(10) &amp;#REF! &amp; CHAR(10) &amp; C1881</f>
        <v>#REF!</v>
      </c>
      <c r="F1877" s="98" t="str">
        <f>C1877</f>
        <v>JJFK25011399</v>
      </c>
      <c r="G1877" s="162" t="str">
        <f t="shared" si="29"/>
        <v>JJFK25011399
269
CX80-002447-11-P-KIT FRAME,AECAPC CONT</v>
      </c>
    </row>
    <row r="1878" spans="1:7" ht="24.6" customHeight="1">
      <c r="A1878" s="39" t="s">
        <v>2788</v>
      </c>
      <c r="C1878" s="93" t="s">
        <v>2835</v>
      </c>
      <c r="D1878" s="161" t="e">
        <f>C1878 &amp; CHAR(10) &amp; C1880 &amp; CHAR(10) &amp;#REF! &amp; CHAR(10) &amp; C1882</f>
        <v>#REF!</v>
      </c>
      <c r="F1878" s="93" t="str">
        <f>C1878</f>
        <v>2026-05</v>
      </c>
      <c r="G1878" s="162" t="str">
        <f t="shared" si="29"/>
        <v xml:space="preserve">2026-05
JJFK25011399
</v>
      </c>
    </row>
    <row r="1879" spans="1:7" ht="130.9" customHeight="1">
      <c r="A1879" s="39" t="s">
        <v>2788</v>
      </c>
      <c r="C1879" s="94" t="s">
        <v>2786</v>
      </c>
      <c r="D1879" s="161" t="e">
        <f>C1879 &amp; CHAR(10) &amp; C1881 &amp; CHAR(10) &amp;#REF! &amp; CHAR(10) &amp; C1883</f>
        <v>#REF!</v>
      </c>
      <c r="E1879" s="95"/>
      <c r="F1879" s="94" t="str">
        <f>C1879</f>
        <v>269</v>
      </c>
      <c r="G1879" s="162" t="str">
        <f t="shared" si="29"/>
        <v>269
CX80-002447-11-P-KIT FRAME,AECAPC CONT
2026-05
JJFK25011442-1/6</v>
      </c>
    </row>
    <row r="1880" spans="1:7">
      <c r="A1880" s="39" t="s">
        <v>2788</v>
      </c>
      <c r="C1880" s="96"/>
      <c r="D1880" s="161" t="e">
        <f>C1880 &amp; CHAR(10) &amp; C1882 &amp; CHAR(10) &amp;#REF! &amp; CHAR(10) &amp; C1884</f>
        <v>#REF!</v>
      </c>
      <c r="F1880" s="96"/>
      <c r="G1880" s="162" t="str">
        <f t="shared" si="29"/>
        <v xml:space="preserve">
269
</v>
      </c>
    </row>
    <row r="1881" spans="1:7" ht="17.25">
      <c r="A1881" s="39" t="s">
        <v>2788</v>
      </c>
      <c r="C1881" s="97" t="s">
        <v>1926</v>
      </c>
      <c r="D1881" s="161" t="e">
        <f>C1881 &amp; CHAR(10) &amp; C1883 &amp; CHAR(10) &amp;#REF! &amp; CHAR(10) &amp; C1885</f>
        <v>#REF!</v>
      </c>
      <c r="F1881" s="97" t="str">
        <f>C1881</f>
        <v>CX80-002447-11-P-KIT FRAME,AECAPC CONT</v>
      </c>
      <c r="G1881" s="162" t="str">
        <f t="shared" si="29"/>
        <v xml:space="preserve">CX80-002447-11-P-KIT FRAME,AECAPC CONT
JJFK25011442-1/6
</v>
      </c>
    </row>
    <row r="1882" spans="1:7">
      <c r="A1882" s="39" t="s">
        <v>2788</v>
      </c>
      <c r="C1882" s="96"/>
      <c r="D1882" s="161" t="e">
        <f>C1882 &amp; CHAR(10) &amp; C1884 &amp; CHAR(10) &amp;#REF! &amp; CHAR(10) &amp; C1886</f>
        <v>#REF!</v>
      </c>
      <c r="F1882" s="96"/>
      <c r="G1882" s="162" t="str">
        <f t="shared" si="29"/>
        <v xml:space="preserve">
CX80-002447-11-P-KIT FRAME,AECAPC CONT
2026-05</v>
      </c>
    </row>
    <row r="1883" spans="1:7" ht="55.5">
      <c r="A1883" s="39" t="s">
        <v>2788</v>
      </c>
      <c r="C1883" s="98" t="s">
        <v>2815</v>
      </c>
      <c r="D1883" s="161" t="e">
        <f>C1883 &amp; CHAR(10) &amp; C1885 &amp; CHAR(10) &amp;#REF! &amp; CHAR(10) &amp; C1887</f>
        <v>#REF!</v>
      </c>
      <c r="F1883" s="98" t="str">
        <f>C1883</f>
        <v>JJFK25011442-1/6</v>
      </c>
      <c r="G1883" s="162" t="str">
        <f t="shared" si="29"/>
        <v>JJFK25011442-1/6
270</v>
      </c>
    </row>
    <row r="1884" spans="1:7" ht="24" customHeight="1">
      <c r="A1884" s="39" t="s">
        <v>2788</v>
      </c>
      <c r="D1884" s="161" t="e">
        <f>C1884 &amp; CHAR(10) &amp; C1886 &amp; CHAR(10) &amp;#REF! &amp; CHAR(10) &amp; C1888</f>
        <v>#REF!</v>
      </c>
      <c r="G1884" s="162" t="str">
        <f t="shared" si="29"/>
        <v xml:space="preserve">
2026-05
JJFK25011442-1/6
</v>
      </c>
    </row>
    <row r="1885" spans="1:7">
      <c r="A1885" s="39" t="s">
        <v>2788</v>
      </c>
      <c r="D1885" s="161" t="e">
        <f>C1885 &amp; CHAR(10) &amp; C1887 &amp; CHAR(10) &amp;#REF! &amp; CHAR(10) &amp; C1889</f>
        <v>#REF!</v>
      </c>
      <c r="G1885" s="162" t="str">
        <f t="shared" si="29"/>
        <v xml:space="preserve">
270
CX80-002447-11-P-KIT FRAME,AECAPC CONT</v>
      </c>
    </row>
    <row r="1886" spans="1:7" ht="25.15" customHeight="1">
      <c r="A1886" s="39" t="s">
        <v>2788</v>
      </c>
      <c r="C1886" s="93" t="s">
        <v>2835</v>
      </c>
      <c r="D1886" s="161" t="e">
        <f>C1886 &amp; CHAR(10) &amp; C1888 &amp; CHAR(10) &amp;#REF! &amp; CHAR(10) &amp; C1890</f>
        <v>#REF!</v>
      </c>
      <c r="F1886" s="93" t="str">
        <f>C1886</f>
        <v>2026-05</v>
      </c>
      <c r="G1886" s="162" t="str">
        <f t="shared" si="29"/>
        <v xml:space="preserve">2026-05
</v>
      </c>
    </row>
    <row r="1887" spans="1:7" ht="130.9" customHeight="1">
      <c r="A1887" s="39" t="s">
        <v>2788</v>
      </c>
      <c r="C1887" s="94" t="s">
        <v>2787</v>
      </c>
      <c r="D1887" s="161" t="e">
        <f>C1887 &amp; CHAR(10) &amp; C1889 &amp; CHAR(10) &amp;#REF! &amp; CHAR(10) &amp; C1891</f>
        <v>#REF!</v>
      </c>
      <c r="F1887" s="94" t="str">
        <f>C1887</f>
        <v>270</v>
      </c>
      <c r="G1887" s="162" t="str">
        <f t="shared" si="29"/>
        <v>270
CX80-002447-11-P-KIT FRAME,AECAPC CONT
2026-05
JJFK25011442-2/6</v>
      </c>
    </row>
    <row r="1888" spans="1:7">
      <c r="A1888" s="39" t="s">
        <v>2788</v>
      </c>
      <c r="C1888" s="96"/>
      <c r="D1888" s="161" t="e">
        <f>C1888 &amp; CHAR(10) &amp; C1890 &amp; CHAR(10) &amp;#REF! &amp; CHAR(10) &amp; C1892</f>
        <v>#REF!</v>
      </c>
      <c r="F1888" s="96"/>
      <c r="G1888" s="162" t="str">
        <f t="shared" si="29"/>
        <v xml:space="preserve">
270
2026-05</v>
      </c>
    </row>
    <row r="1889" spans="1:7" ht="17.25">
      <c r="A1889" s="39" t="s">
        <v>2788</v>
      </c>
      <c r="C1889" s="97" t="s">
        <v>1922</v>
      </c>
      <c r="D1889" s="161" t="e">
        <f>C1889 &amp; CHAR(10) &amp; C1891 &amp; CHAR(10) &amp;#REF! &amp; CHAR(10) &amp; C1893</f>
        <v>#REF!</v>
      </c>
      <c r="F1889" s="97" t="str">
        <f>C1889</f>
        <v>CX80-002447-11-P-KIT FRAME,AECAPC CONT</v>
      </c>
      <c r="G1889" s="162" t="str">
        <f t="shared" si="29"/>
        <v>CX80-002447-11-P-KIT FRAME,AECAPC CONT
JJFK25011442-2/6
271</v>
      </c>
    </row>
    <row r="1890" spans="1:7">
      <c r="A1890" s="39" t="s">
        <v>2788</v>
      </c>
      <c r="C1890" s="96"/>
      <c r="D1890" s="161" t="e">
        <f>C1890 &amp; CHAR(10) &amp; C1892 &amp; CHAR(10) &amp;#REF! &amp; CHAR(10) &amp; C1894</f>
        <v>#REF!</v>
      </c>
      <c r="F1890" s="96"/>
      <c r="G1890" s="162" t="str">
        <f t="shared" si="29"/>
        <v xml:space="preserve">
2026-05
CX80-002447-11-P-KIT FRAME,AECAPC CONT
</v>
      </c>
    </row>
    <row r="1891" spans="1:7" ht="55.5">
      <c r="A1891" s="39" t="s">
        <v>2788</v>
      </c>
      <c r="C1891" s="98" t="s">
        <v>2816</v>
      </c>
      <c r="D1891" s="161" t="e">
        <f>C1891 &amp; CHAR(10) &amp; C1893 &amp; CHAR(10) &amp;#REF! &amp; CHAR(10) &amp; C1895</f>
        <v>#REF!</v>
      </c>
      <c r="F1891" s="98" t="str">
        <f>C1891</f>
        <v>JJFK25011442-2/6</v>
      </c>
      <c r="G1891" s="162" t="str">
        <f t="shared" si="29"/>
        <v>JJFK25011442-2/6
271
CX80-002447-11-P-KIT FRAME,AECAPC CONT</v>
      </c>
    </row>
    <row r="1892" spans="1:7" ht="24.6" customHeight="1">
      <c r="A1892" s="39" t="s">
        <v>2790</v>
      </c>
      <c r="C1892" s="93" t="s">
        <v>2835</v>
      </c>
      <c r="D1892" s="161" t="e">
        <f>C1892 &amp; CHAR(10) &amp; C1894 &amp; CHAR(10) &amp;#REF! &amp; CHAR(10) &amp; C1896</f>
        <v>#REF!</v>
      </c>
      <c r="F1892" s="93" t="str">
        <f>C1892</f>
        <v>2026-05</v>
      </c>
      <c r="G1892" s="162" t="str">
        <f t="shared" si="29"/>
        <v xml:space="preserve">2026-05
JJFK25011442-2/6
</v>
      </c>
    </row>
    <row r="1893" spans="1:7" ht="130.9" customHeight="1">
      <c r="A1893" s="39" t="s">
        <v>2789</v>
      </c>
      <c r="C1893" s="94" t="s">
        <v>2791</v>
      </c>
      <c r="D1893" s="161" t="e">
        <f>C1893 &amp; CHAR(10) &amp; C1895 &amp; CHAR(10) &amp;#REF! &amp; CHAR(10) &amp; C1897</f>
        <v>#REF!</v>
      </c>
      <c r="E1893" s="95"/>
      <c r="F1893" s="94" t="str">
        <f>C1893</f>
        <v>271</v>
      </c>
      <c r="G1893" s="162" t="str">
        <f t="shared" si="29"/>
        <v>271
CX80-002447-11-P-KIT FRAME,AECAPC CONT
2026-05
JJFK25011442-3/6</v>
      </c>
    </row>
    <row r="1894" spans="1:7">
      <c r="A1894" s="39" t="s">
        <v>2789</v>
      </c>
      <c r="C1894" s="96"/>
      <c r="D1894" s="161" t="e">
        <f>C1894 &amp; CHAR(10) &amp; C1896 &amp; CHAR(10) &amp;#REF! &amp; CHAR(10) &amp; C1898</f>
        <v>#REF!</v>
      </c>
      <c r="F1894" s="96"/>
      <c r="G1894" s="162" t="str">
        <f t="shared" si="29"/>
        <v xml:space="preserve">
271
</v>
      </c>
    </row>
    <row r="1895" spans="1:7" ht="17.25">
      <c r="A1895" s="39" t="s">
        <v>2789</v>
      </c>
      <c r="C1895" s="97" t="s">
        <v>1922</v>
      </c>
      <c r="D1895" s="161" t="e">
        <f>C1895 &amp; CHAR(10) &amp; C1897 &amp; CHAR(10) &amp;#REF! &amp; CHAR(10) &amp; C1899</f>
        <v>#REF!</v>
      </c>
      <c r="F1895" s="97" t="str">
        <f>C1895</f>
        <v>CX80-002447-11-P-KIT FRAME,AECAPC CONT</v>
      </c>
      <c r="G1895" s="162" t="str">
        <f t="shared" si="29"/>
        <v xml:space="preserve">CX80-002447-11-P-KIT FRAME,AECAPC CONT
JJFK25011442-3/6
</v>
      </c>
    </row>
    <row r="1896" spans="1:7">
      <c r="A1896" s="39" t="s">
        <v>2789</v>
      </c>
      <c r="C1896" s="96"/>
      <c r="D1896" s="161" t="e">
        <f>C1896 &amp; CHAR(10) &amp; C1898 &amp; CHAR(10) &amp;#REF! &amp; CHAR(10) &amp; C1900</f>
        <v>#REF!</v>
      </c>
      <c r="F1896" s="96"/>
      <c r="G1896" s="162" t="str">
        <f t="shared" si="29"/>
        <v xml:space="preserve">
CX80-002447-11-P-KIT FRAME,AECAPC CONT
2026-05</v>
      </c>
    </row>
    <row r="1897" spans="1:7" ht="55.5">
      <c r="A1897" s="39" t="s">
        <v>2789</v>
      </c>
      <c r="C1897" s="98" t="s">
        <v>2817</v>
      </c>
      <c r="D1897" s="161" t="e">
        <f>C1897 &amp; CHAR(10) &amp; C1899 &amp; CHAR(10) &amp;#REF! &amp; CHAR(10) &amp; C1901</f>
        <v>#REF!</v>
      </c>
      <c r="F1897" s="98" t="str">
        <f>C1897</f>
        <v>JJFK25011442-3/6</v>
      </c>
      <c r="G1897" s="162" t="str">
        <f t="shared" si="29"/>
        <v>JJFK25011442-3/6
272</v>
      </c>
    </row>
    <row r="1898" spans="1:7" ht="24" customHeight="1">
      <c r="A1898" s="39" t="s">
        <v>2789</v>
      </c>
      <c r="D1898" s="161" t="e">
        <f>C1898 &amp; CHAR(10) &amp; C1900 &amp; CHAR(10) &amp;#REF! &amp; CHAR(10) &amp; C1902</f>
        <v>#REF!</v>
      </c>
      <c r="G1898" s="162" t="str">
        <f t="shared" si="29"/>
        <v xml:space="preserve">
2026-05
JJFK25011442-3/6
</v>
      </c>
    </row>
    <row r="1899" spans="1:7">
      <c r="A1899" s="39" t="s">
        <v>2789</v>
      </c>
      <c r="D1899" s="161" t="e">
        <f>C1899 &amp; CHAR(10) &amp; C1901 &amp; CHAR(10) &amp;#REF! &amp; CHAR(10) &amp; C1903</f>
        <v>#REF!</v>
      </c>
      <c r="G1899" s="162" t="str">
        <f t="shared" si="29"/>
        <v xml:space="preserve">
272
CX80-002447-11-P-KIT FRAME,AECAPC CONT</v>
      </c>
    </row>
    <row r="1900" spans="1:7" ht="25.15" customHeight="1">
      <c r="A1900" s="39" t="s">
        <v>2789</v>
      </c>
      <c r="C1900" s="93" t="s">
        <v>2835</v>
      </c>
      <c r="D1900" s="161" t="e">
        <f>C1900 &amp; CHAR(10) &amp; C1902 &amp; CHAR(10) &amp;#REF! &amp; CHAR(10) &amp; C1904</f>
        <v>#REF!</v>
      </c>
      <c r="F1900" s="93" t="str">
        <f>C1900</f>
        <v>2026-05</v>
      </c>
      <c r="G1900" s="162" t="str">
        <f t="shared" si="29"/>
        <v xml:space="preserve">2026-05
</v>
      </c>
    </row>
    <row r="1901" spans="1:7" ht="130.9" customHeight="1">
      <c r="A1901" s="39" t="s">
        <v>2789</v>
      </c>
      <c r="C1901" s="94" t="s">
        <v>2792</v>
      </c>
      <c r="D1901" s="161" t="e">
        <f>C1901 &amp; CHAR(10) &amp; C1903 &amp; CHAR(10) &amp;#REF! &amp; CHAR(10) &amp; C1905</f>
        <v>#REF!</v>
      </c>
      <c r="F1901" s="94" t="str">
        <f>C1901</f>
        <v>272</v>
      </c>
      <c r="G1901" s="162" t="str">
        <f t="shared" si="29"/>
        <v>272
CX80-002447-11-P-KIT FRAME,AECAPC CONT
2026-05
JJFK25011442-4/6</v>
      </c>
    </row>
    <row r="1902" spans="1:7">
      <c r="A1902" s="39" t="s">
        <v>2789</v>
      </c>
      <c r="C1902" s="96"/>
      <c r="D1902" s="161" t="e">
        <f>C1902 &amp; CHAR(10) &amp; C1904 &amp; CHAR(10) &amp;#REF! &amp; CHAR(10) &amp; C1906</f>
        <v>#REF!</v>
      </c>
      <c r="F1902" s="96"/>
      <c r="G1902" s="162" t="str">
        <f t="shared" si="29"/>
        <v xml:space="preserve">
272
2026-05</v>
      </c>
    </row>
    <row r="1903" spans="1:7" ht="17.25">
      <c r="A1903" s="39" t="s">
        <v>2789</v>
      </c>
      <c r="C1903" s="97" t="s">
        <v>1922</v>
      </c>
      <c r="D1903" s="161" t="e">
        <f>C1903 &amp; CHAR(10) &amp; C1905 &amp; CHAR(10) &amp;#REF! &amp; CHAR(10) &amp; C1907</f>
        <v>#REF!</v>
      </c>
      <c r="F1903" s="97" t="str">
        <f>C1903</f>
        <v>CX80-002447-11-P-KIT FRAME,AECAPC CONT</v>
      </c>
      <c r="G1903" s="162" t="str">
        <f t="shared" si="29"/>
        <v>CX80-002447-11-P-KIT FRAME,AECAPC CONT
JJFK25011442-4/6
273</v>
      </c>
    </row>
    <row r="1904" spans="1:7">
      <c r="A1904" s="39" t="s">
        <v>2789</v>
      </c>
      <c r="C1904" s="96"/>
      <c r="D1904" s="161" t="e">
        <f>C1904 &amp; CHAR(10) &amp; C1906 &amp; CHAR(10) &amp;#REF! &amp; CHAR(10) &amp; C1908</f>
        <v>#REF!</v>
      </c>
      <c r="F1904" s="96"/>
      <c r="G1904" s="162" t="str">
        <f t="shared" si="29"/>
        <v xml:space="preserve">
2026-05
CX80-002447-11-P-KIT FRAME,AECAPC CONT
</v>
      </c>
    </row>
    <row r="1905" spans="1:7" ht="55.5">
      <c r="A1905" s="39" t="s">
        <v>2789</v>
      </c>
      <c r="C1905" s="98" t="s">
        <v>2818</v>
      </c>
      <c r="D1905" s="161" t="e">
        <f>C1905 &amp; CHAR(10) &amp; C1907 &amp; CHAR(10) &amp;#REF! &amp; CHAR(10) &amp; C1909</f>
        <v>#REF!</v>
      </c>
      <c r="F1905" s="98" t="str">
        <f>C1905</f>
        <v>JJFK25011442-4/6</v>
      </c>
      <c r="G1905" s="162" t="str">
        <f t="shared" si="29"/>
        <v>JJFK25011442-4/6
273
CX80-002447-11-P-KIT FRAME,AECAPC CONT</v>
      </c>
    </row>
    <row r="1906" spans="1:7" ht="24.6" customHeight="1">
      <c r="A1906" s="39" t="s">
        <v>2794</v>
      </c>
      <c r="C1906" s="93" t="s">
        <v>2835</v>
      </c>
      <c r="D1906" s="161" t="e">
        <f>C1906 &amp; CHAR(10) &amp; C1908 &amp; CHAR(10) &amp;#REF! &amp; CHAR(10) &amp; C1910</f>
        <v>#REF!</v>
      </c>
      <c r="F1906" s="93" t="str">
        <f>C1906</f>
        <v>2026-05</v>
      </c>
      <c r="G1906" s="162" t="str">
        <f t="shared" si="29"/>
        <v xml:space="preserve">2026-05
JJFK25011442-4/6
</v>
      </c>
    </row>
    <row r="1907" spans="1:7" ht="130.9" customHeight="1">
      <c r="A1907" s="39" t="s">
        <v>2793</v>
      </c>
      <c r="C1907" s="94" t="s">
        <v>2795</v>
      </c>
      <c r="D1907" s="161" t="e">
        <f>C1907 &amp; CHAR(10) &amp; C1909 &amp; CHAR(10) &amp;#REF! &amp; CHAR(10) &amp; C1911</f>
        <v>#REF!</v>
      </c>
      <c r="E1907" s="95"/>
      <c r="F1907" s="94" t="str">
        <f>C1907</f>
        <v>273</v>
      </c>
      <c r="G1907" s="162" t="str">
        <f t="shared" si="29"/>
        <v>273
CX80-002447-11-P-KIT FRAME,AECAPC CONT
2026-05
JJFK25011442-5/6</v>
      </c>
    </row>
    <row r="1908" spans="1:7">
      <c r="A1908" s="39" t="s">
        <v>2793</v>
      </c>
      <c r="C1908" s="96"/>
      <c r="D1908" s="161" t="e">
        <f>C1908 &amp; CHAR(10) &amp; C1910 &amp; CHAR(10) &amp;#REF! &amp; CHAR(10) &amp; C1912</f>
        <v>#REF!</v>
      </c>
      <c r="F1908" s="96"/>
      <c r="G1908" s="162" t="str">
        <f t="shared" si="29"/>
        <v xml:space="preserve">
273
</v>
      </c>
    </row>
    <row r="1909" spans="1:7" ht="17.25">
      <c r="A1909" s="39" t="s">
        <v>2793</v>
      </c>
      <c r="C1909" s="97" t="s">
        <v>1922</v>
      </c>
      <c r="D1909" s="161" t="e">
        <f>C1909 &amp; CHAR(10) &amp; C1911 &amp; CHAR(10) &amp;#REF! &amp; CHAR(10) &amp; C1913</f>
        <v>#REF!</v>
      </c>
      <c r="F1909" s="97" t="str">
        <f>C1909</f>
        <v>CX80-002447-11-P-KIT FRAME,AECAPC CONT</v>
      </c>
      <c r="G1909" s="162" t="str">
        <f t="shared" si="29"/>
        <v xml:space="preserve">CX80-002447-11-P-KIT FRAME,AECAPC CONT
JJFK25011442-5/6
</v>
      </c>
    </row>
    <row r="1910" spans="1:7">
      <c r="A1910" s="39" t="s">
        <v>2793</v>
      </c>
      <c r="C1910" s="96"/>
      <c r="D1910" s="161" t="e">
        <f>C1910 &amp; CHAR(10) &amp; C1912 &amp; CHAR(10) &amp;#REF! &amp; CHAR(10) &amp; C1914</f>
        <v>#REF!</v>
      </c>
      <c r="F1910" s="96"/>
      <c r="G1910" s="162" t="str">
        <f t="shared" si="29"/>
        <v xml:space="preserve">
CX80-002447-11-P-KIT FRAME,AECAPC CONT
2026-05</v>
      </c>
    </row>
    <row r="1911" spans="1:7" ht="55.5">
      <c r="A1911" s="39" t="s">
        <v>2793</v>
      </c>
      <c r="C1911" s="98" t="s">
        <v>2819</v>
      </c>
      <c r="D1911" s="161" t="e">
        <f>C1911 &amp; CHAR(10) &amp; C1913 &amp; CHAR(10) &amp;#REF! &amp; CHAR(10) &amp; C1915</f>
        <v>#REF!</v>
      </c>
      <c r="F1911" s="98" t="str">
        <f>C1911</f>
        <v>JJFK25011442-5/6</v>
      </c>
      <c r="G1911" s="162" t="str">
        <f t="shared" si="29"/>
        <v>JJFK25011442-5/6
274</v>
      </c>
    </row>
    <row r="1912" spans="1:7" ht="24" customHeight="1">
      <c r="A1912" s="39" t="s">
        <v>2793</v>
      </c>
      <c r="D1912" s="161" t="e">
        <f>C1912 &amp; CHAR(10) &amp; C1914 &amp; CHAR(10) &amp;#REF! &amp; CHAR(10) &amp; C1916</f>
        <v>#REF!</v>
      </c>
      <c r="G1912" s="162" t="str">
        <f t="shared" si="29"/>
        <v xml:space="preserve">
2026-05
JJFK25011442-5/6
</v>
      </c>
    </row>
    <row r="1913" spans="1:7">
      <c r="A1913" s="39" t="s">
        <v>2793</v>
      </c>
      <c r="D1913" s="161" t="e">
        <f>C1913 &amp; CHAR(10) &amp; C1915 &amp; CHAR(10) &amp;#REF! &amp; CHAR(10) &amp; C1917</f>
        <v>#REF!</v>
      </c>
      <c r="G1913" s="162" t="str">
        <f t="shared" si="29"/>
        <v xml:space="preserve">
274
CX80-002447-11-P-KIT FRAME,AECAPC CONT</v>
      </c>
    </row>
    <row r="1914" spans="1:7" ht="25.15" customHeight="1">
      <c r="A1914" s="39" t="s">
        <v>2793</v>
      </c>
      <c r="C1914" s="93" t="s">
        <v>2835</v>
      </c>
      <c r="D1914" s="161" t="e">
        <f>C1914 &amp; CHAR(10) &amp; C1916 &amp; CHAR(10) &amp;#REF! &amp; CHAR(10) &amp; C1918</f>
        <v>#REF!</v>
      </c>
      <c r="F1914" s="93" t="str">
        <f>C1914</f>
        <v>2026-05</v>
      </c>
      <c r="G1914" s="162" t="str">
        <f t="shared" si="29"/>
        <v xml:space="preserve">2026-05
</v>
      </c>
    </row>
    <row r="1915" spans="1:7" ht="130.9" customHeight="1">
      <c r="A1915" s="39" t="s">
        <v>2793</v>
      </c>
      <c r="C1915" s="94" t="s">
        <v>2796</v>
      </c>
      <c r="D1915" s="161" t="e">
        <f>C1915 &amp; CHAR(10) &amp; C1917 &amp; CHAR(10) &amp;#REF! &amp; CHAR(10) &amp; C1919</f>
        <v>#REF!</v>
      </c>
      <c r="F1915" s="94" t="str">
        <f>C1915</f>
        <v>274</v>
      </c>
      <c r="G1915" s="162" t="str">
        <f t="shared" si="29"/>
        <v>274
CX80-002447-11-P-KIT FRAME,AECAPC CONT
2026-05
JJFK25011442-6/6</v>
      </c>
    </row>
    <row r="1916" spans="1:7">
      <c r="A1916" s="39" t="s">
        <v>2793</v>
      </c>
      <c r="C1916" s="96"/>
      <c r="D1916" s="161" t="e">
        <f>C1916 &amp; CHAR(10) &amp; C1918 &amp; CHAR(10) &amp;#REF! &amp; CHAR(10) &amp; C1920</f>
        <v>#REF!</v>
      </c>
      <c r="F1916" s="96"/>
      <c r="G1916" s="162" t="str">
        <f t="shared" si="29"/>
        <v xml:space="preserve">
274
2026-05</v>
      </c>
    </row>
    <row r="1917" spans="1:7" ht="17.25">
      <c r="A1917" s="39" t="s">
        <v>2793</v>
      </c>
      <c r="C1917" s="97" t="s">
        <v>1922</v>
      </c>
      <c r="D1917" s="161" t="e">
        <f>C1917 &amp; CHAR(10) &amp; C1919 &amp; CHAR(10) &amp;#REF! &amp; CHAR(10) &amp; C1921</f>
        <v>#REF!</v>
      </c>
      <c r="F1917" s="97" t="str">
        <f>C1917</f>
        <v>CX80-002447-11-P-KIT FRAME,AECAPC CONT</v>
      </c>
      <c r="G1917" s="162" t="str">
        <f t="shared" si="29"/>
        <v>CX80-002447-11-P-KIT FRAME,AECAPC CONT
JJFK25011442-6/6
275</v>
      </c>
    </row>
    <row r="1918" spans="1:7">
      <c r="A1918" s="39" t="s">
        <v>2793</v>
      </c>
      <c r="C1918" s="96"/>
      <c r="D1918" s="161" t="e">
        <f>C1918 &amp; CHAR(10) &amp; C1920 &amp; CHAR(10) &amp;#REF! &amp; CHAR(10) &amp; C1922</f>
        <v>#REF!</v>
      </c>
      <c r="F1918" s="96"/>
      <c r="G1918" s="162" t="str">
        <f t="shared" si="29"/>
        <v xml:space="preserve">
2026-05
CX80-002447-11-P-KIT FRAME,AECAPC CONT
</v>
      </c>
    </row>
    <row r="1919" spans="1:7" ht="55.5">
      <c r="A1919" s="39" t="s">
        <v>2794</v>
      </c>
      <c r="C1919" s="98" t="s">
        <v>2820</v>
      </c>
      <c r="D1919" s="161" t="e">
        <f>C1919 &amp; CHAR(10) &amp; C1921 &amp; CHAR(10) &amp;#REF! &amp; CHAR(10) &amp; C1923</f>
        <v>#REF!</v>
      </c>
      <c r="F1919" s="98" t="str">
        <f>C1919</f>
        <v>JJFK25011442-6/6</v>
      </c>
      <c r="G1919" s="162" t="str">
        <f t="shared" si="29"/>
        <v>JJFK25011442-6/6
275
2L29-000302-11-P-KIT P2-P5 G-PIPE-V4</v>
      </c>
    </row>
    <row r="1920" spans="1:7" ht="24.6" customHeight="1">
      <c r="A1920" s="39" t="s">
        <v>2822</v>
      </c>
      <c r="C1920" s="93" t="s">
        <v>2835</v>
      </c>
      <c r="D1920" s="161" t="e">
        <f>C1920 &amp; CHAR(10) &amp; C1922 &amp; CHAR(10) &amp;#REF! &amp; CHAR(10) &amp; C1924</f>
        <v>#REF!</v>
      </c>
      <c r="F1920" s="93" t="str">
        <f>C1920</f>
        <v>2026-05</v>
      </c>
      <c r="G1920" s="162" t="str">
        <f t="shared" si="29"/>
        <v xml:space="preserve">2026-05
JJFK25011442-6/6
</v>
      </c>
    </row>
    <row r="1921" spans="1:7" ht="130.9" customHeight="1">
      <c r="A1921" s="39" t="s">
        <v>2821</v>
      </c>
      <c r="C1921" s="94" t="s">
        <v>2824</v>
      </c>
      <c r="D1921" s="161" t="e">
        <f>C1921 &amp; CHAR(10) &amp; C1923 &amp; CHAR(10) &amp;#REF! &amp; CHAR(10) &amp; C1925</f>
        <v>#REF!</v>
      </c>
      <c r="E1921" s="95"/>
      <c r="F1921" s="94" t="str">
        <f>C1921</f>
        <v>275</v>
      </c>
      <c r="G1921" s="162" t="str">
        <f t="shared" si="29"/>
        <v>275
2L29-000302-11-P-KIT P2-P5 G-PIPE-V4
2026-05
JJFK25011435</v>
      </c>
    </row>
    <row r="1922" spans="1:7">
      <c r="A1922" s="39" t="s">
        <v>2821</v>
      </c>
      <c r="C1922" s="96"/>
      <c r="D1922" s="161" t="e">
        <f>C1922 &amp; CHAR(10) &amp; C1924 &amp; CHAR(10) &amp;#REF! &amp; CHAR(10) &amp; C1926</f>
        <v>#REF!</v>
      </c>
      <c r="F1922" s="96"/>
      <c r="G1922" s="162" t="str">
        <f t="shared" si="29"/>
        <v xml:space="preserve">
275
</v>
      </c>
    </row>
    <row r="1923" spans="1:7" ht="17.25">
      <c r="A1923" s="39" t="s">
        <v>2821</v>
      </c>
      <c r="C1923" s="97" t="s">
        <v>1500</v>
      </c>
      <c r="D1923" s="161" t="e">
        <f>C1923 &amp; CHAR(10) &amp; C1925 &amp; CHAR(10) &amp;#REF! &amp; CHAR(10) &amp; C1927</f>
        <v>#REF!</v>
      </c>
      <c r="F1923" s="97" t="str">
        <f>C1923</f>
        <v>2L29-000302-11-P-KIT P2-P5 G-PIPE-V4</v>
      </c>
      <c r="G1923" s="162" t="str">
        <f t="shared" ref="G1923:G1933" si="30">F1923 &amp; CHAR(10) &amp; F1925 &amp; CHAR(10) &amp; F1922 &amp; CHAR(10) &amp; F1927</f>
        <v xml:space="preserve">2L29-000302-11-P-KIT P2-P5 G-PIPE-V4
JJFK25011435
</v>
      </c>
    </row>
    <row r="1924" spans="1:7">
      <c r="A1924" s="39" t="s">
        <v>2821</v>
      </c>
      <c r="C1924" s="96"/>
      <c r="D1924" s="161" t="e">
        <f>C1924 &amp; CHAR(10) &amp; C1926 &amp; CHAR(10) &amp;#REF! &amp; CHAR(10) &amp; C1928</f>
        <v>#REF!</v>
      </c>
      <c r="F1924" s="96"/>
      <c r="G1924" s="162" t="str">
        <f t="shared" si="30"/>
        <v xml:space="preserve">
2L29-000302-11-P-KIT P2-P5 G-PIPE-V4
2026-05</v>
      </c>
    </row>
    <row r="1925" spans="1:7" ht="55.5">
      <c r="A1925" s="39" t="s">
        <v>2821</v>
      </c>
      <c r="C1925" s="98" t="s">
        <v>2825</v>
      </c>
      <c r="D1925" s="161" t="e">
        <f>C1925 &amp; CHAR(10) &amp; C1927 &amp; CHAR(10) &amp;#REF! &amp; CHAR(10) &amp; C1929</f>
        <v>#REF!</v>
      </c>
      <c r="F1925" s="98" t="str">
        <f>C1925</f>
        <v>JJFK25011435</v>
      </c>
      <c r="G1925" s="162" t="str">
        <f t="shared" si="30"/>
        <v>JJFK25011435
276</v>
      </c>
    </row>
    <row r="1926" spans="1:7" ht="24" customHeight="1">
      <c r="A1926" s="39" t="s">
        <v>2821</v>
      </c>
      <c r="D1926" s="161" t="e">
        <f>C1926 &amp; CHAR(10) &amp; C1928 &amp; CHAR(10) &amp;#REF! &amp; CHAR(10) &amp; C1930</f>
        <v>#REF!</v>
      </c>
      <c r="G1926" s="162" t="str">
        <f t="shared" si="30"/>
        <v xml:space="preserve">
2026-05
JJFK25011435
</v>
      </c>
    </row>
    <row r="1927" spans="1:7">
      <c r="A1927" s="39" t="s">
        <v>2821</v>
      </c>
      <c r="D1927" s="161" t="e">
        <f>C1927 &amp; CHAR(10) &amp; C1929 &amp; CHAR(10) &amp;#REF! &amp; CHAR(10) &amp; C1931</f>
        <v>#REF!</v>
      </c>
      <c r="G1927" s="162" t="str">
        <f t="shared" si="30"/>
        <v xml:space="preserve">
276
-</v>
      </c>
    </row>
    <row r="1928" spans="1:7" ht="25.15" customHeight="1">
      <c r="A1928" s="39" t="s">
        <v>2821</v>
      </c>
      <c r="C1928" s="93" t="s">
        <v>2835</v>
      </c>
      <c r="D1928" s="161" t="e">
        <f>C1928 &amp; CHAR(10) &amp; C1930 &amp; CHAR(10) &amp;#REF! &amp; CHAR(10) &amp; C1932</f>
        <v>#REF!</v>
      </c>
      <c r="F1928" s="93" t="str">
        <f>C1928</f>
        <v>2026-05</v>
      </c>
      <c r="G1928" s="162" t="str">
        <f t="shared" si="30"/>
        <v xml:space="preserve">2026-05
</v>
      </c>
    </row>
    <row r="1929" spans="1:7" ht="130.9" customHeight="1">
      <c r="A1929" s="39" t="s">
        <v>2821</v>
      </c>
      <c r="C1929" s="94" t="s">
        <v>2823</v>
      </c>
      <c r="D1929" s="161" t="e">
        <f>C1929 &amp; CHAR(10) &amp; C1931 &amp; CHAR(10) &amp;#REF! &amp; CHAR(10) &amp; C1933</f>
        <v>#REF!</v>
      </c>
      <c r="F1929" s="94" t="str">
        <f>C1929</f>
        <v>276</v>
      </c>
      <c r="G1929" s="162" t="str">
        <f t="shared" si="30"/>
        <v>276
-
2026-05
-</v>
      </c>
    </row>
    <row r="1930" spans="1:7">
      <c r="A1930" s="39" t="s">
        <v>2821</v>
      </c>
      <c r="C1930" s="96"/>
      <c r="D1930" s="161" t="e">
        <f>C1930 &amp; CHAR(10) &amp; C1932 &amp; CHAR(10) &amp;#REF! &amp; CHAR(10) &amp; C1934</f>
        <v>#REF!</v>
      </c>
      <c r="F1930" s="96"/>
      <c r="G1930" s="162" t="str">
        <f t="shared" si="30"/>
        <v xml:space="preserve">
276
</v>
      </c>
    </row>
    <row r="1931" spans="1:7" ht="17.25">
      <c r="A1931" s="39" t="s">
        <v>2821</v>
      </c>
      <c r="C1931" s="97" t="s">
        <v>124</v>
      </c>
      <c r="D1931" s="161" t="e">
        <f>C1931 &amp; CHAR(10) &amp; C1933 &amp; CHAR(10) &amp;#REF! &amp; CHAR(10) &amp; C1935</f>
        <v>#REF!</v>
      </c>
      <c r="F1931" s="97" t="str">
        <f>C1931</f>
        <v>-</v>
      </c>
      <c r="G1931" s="162" t="str">
        <f t="shared" si="30"/>
        <v xml:space="preserve">-
-
</v>
      </c>
    </row>
    <row r="1932" spans="1:7">
      <c r="A1932" s="39" t="s">
        <v>2821</v>
      </c>
      <c r="C1932" s="96"/>
      <c r="D1932" s="161" t="e">
        <f>C1932 &amp; CHAR(10) &amp; C1934 &amp; CHAR(10) &amp;#REF! &amp; CHAR(10) &amp; C1936</f>
        <v>#REF!</v>
      </c>
      <c r="F1932" s="96"/>
      <c r="G1932" s="162" t="str">
        <f t="shared" si="30"/>
        <v xml:space="preserve">
-
</v>
      </c>
    </row>
    <row r="1933" spans="1:7" ht="55.5">
      <c r="A1933" s="39" t="s">
        <v>2821</v>
      </c>
      <c r="C1933" s="98" t="s">
        <v>124</v>
      </c>
      <c r="D1933" s="161" t="e">
        <f>C1933 &amp; CHAR(10) &amp; C1935 &amp; CHAR(10) &amp;#REF! &amp; CHAR(10) &amp; C1937</f>
        <v>#REF!</v>
      </c>
      <c r="F1933" s="98" t="str">
        <f>C1933</f>
        <v>-</v>
      </c>
      <c r="G1933" s="162" t="str">
        <f t="shared" si="30"/>
        <v xml:space="preserve">-
</v>
      </c>
    </row>
    <row r="1934" spans="1:7">
      <c r="D1934" s="161" t="e">
        <f>C1934 &amp; CHAR(10) &amp; C1936 &amp; CHAR(10) &amp;#REF! &amp; CHAR(10) &amp; C1938</f>
        <v>#REF!</v>
      </c>
    </row>
    <row r="1935" spans="1:7">
      <c r="D1935" s="161" t="e">
        <f>C1935 &amp; CHAR(10) &amp; C1937 &amp; CHAR(10) &amp;#REF! &amp; CHAR(10) &amp; C1939</f>
        <v>#REF!</v>
      </c>
    </row>
    <row r="1936" spans="1:7">
      <c r="D1936" s="161" t="e">
        <f>C1936 &amp; CHAR(10) &amp; C1938 &amp; CHAR(10) &amp;#REF! &amp; CHAR(10) &amp; C1940</f>
        <v>#REF!</v>
      </c>
    </row>
    <row r="1937" spans="4:4">
      <c r="D1937" s="161" t="e">
        <f>C1937 &amp; CHAR(10) &amp; C1939 &amp; CHAR(10) &amp;#REF! &amp; CHAR(10) &amp; C1941</f>
        <v>#REF!</v>
      </c>
    </row>
  </sheetData>
  <phoneticPr fontId="1"/>
  <printOptions horizontalCentered="1" verticalCentered="1"/>
  <pageMargins left="0" right="0" top="0" bottom="0" header="0.31496062992125984" footer="0.31496062992125984"/>
  <pageSetup paperSize="9" orientation="landscape" r:id="rId1"/>
  <rowBreaks count="18" manualBreakCount="18">
    <brk id="351" min="1" max="6" man="1"/>
    <brk id="365" min="1" max="6" man="1"/>
    <brk id="379" min="1" max="6" man="1"/>
    <brk id="393" min="1" max="6" man="1"/>
    <brk id="407" min="1" max="6" man="1"/>
    <brk id="421" min="1" max="6" man="1"/>
    <brk id="435" min="1" max="6" man="1"/>
    <brk id="449" min="1" max="6" man="1"/>
    <brk id="463" min="1" max="6" man="1"/>
    <brk id="477" min="1" max="6" man="1"/>
    <brk id="491" min="1" max="6" man="1"/>
    <brk id="561" min="1" max="6" man="1"/>
    <brk id="575" min="1" max="6" man="1"/>
    <brk id="589" min="1" max="6" man="1"/>
    <brk id="603" min="1" max="6" man="1"/>
    <brk id="617" min="1" max="6" man="1"/>
    <brk id="631" min="1" max="6" man="1"/>
    <brk id="645" min="1" max="6" man="1"/>
  </rowBreaks>
  <drawing r:id="rId2"/>
  <legacyDrawing r:id="rId3"/>
  <controls>
    <mc:AlternateContent xmlns:mc="http://schemas.openxmlformats.org/markup-compatibility/2006">
      <mc:Choice Requires="x14">
        <control shapeId="6724" r:id="rId4" name="BarCodeCtrl276">
          <controlPr defaultSize="0" autoLine="0" linkedCell="$G$1929" r:id="rId5">
            <anchor moveWithCells="1" sizeWithCells="1">
              <from>
                <xdr:col>5</xdr:col>
                <xdr:colOff>2762250</xdr:colOff>
                <xdr:row>1928</xdr:row>
                <xdr:rowOff>38100</xdr:rowOff>
              </from>
              <to>
                <xdr:col>5</xdr:col>
                <xdr:colOff>4343400</xdr:colOff>
                <xdr:row>1928</xdr:row>
                <xdr:rowOff>1619250</xdr:rowOff>
              </to>
            </anchor>
          </controlPr>
        </control>
      </mc:Choice>
      <mc:Fallback>
        <control shapeId="6724" r:id="rId4" name="BarCodeCtrl276"/>
      </mc:Fallback>
    </mc:AlternateContent>
    <mc:AlternateContent xmlns:mc="http://schemas.openxmlformats.org/markup-compatibility/2006">
      <mc:Choice Requires="x14">
        <control shapeId="6723" r:id="rId6" name="BarCodeCtrl275">
          <controlPr defaultSize="0" autoLine="0" linkedCell="$G$1921" r:id="rId7">
            <anchor moveWithCells="1" sizeWithCells="1">
              <from>
                <xdr:col>5</xdr:col>
                <xdr:colOff>2762250</xdr:colOff>
                <xdr:row>1920</xdr:row>
                <xdr:rowOff>38100</xdr:rowOff>
              </from>
              <to>
                <xdr:col>5</xdr:col>
                <xdr:colOff>4343400</xdr:colOff>
                <xdr:row>1920</xdr:row>
                <xdr:rowOff>1619250</xdr:rowOff>
              </to>
            </anchor>
          </controlPr>
        </control>
      </mc:Choice>
      <mc:Fallback>
        <control shapeId="6723" r:id="rId6" name="BarCodeCtrl275"/>
      </mc:Fallback>
    </mc:AlternateContent>
    <mc:AlternateContent xmlns:mc="http://schemas.openxmlformats.org/markup-compatibility/2006">
      <mc:Choice Requires="x14">
        <control shapeId="6722" r:id="rId8" name="BarCodeCtrl274">
          <controlPr defaultSize="0" autoLine="0" linkedCell="$G$1915" r:id="rId9">
            <anchor moveWithCells="1" sizeWithCells="1">
              <from>
                <xdr:col>5</xdr:col>
                <xdr:colOff>2762250</xdr:colOff>
                <xdr:row>1914</xdr:row>
                <xdr:rowOff>38100</xdr:rowOff>
              </from>
              <to>
                <xdr:col>5</xdr:col>
                <xdr:colOff>4343400</xdr:colOff>
                <xdr:row>1914</xdr:row>
                <xdr:rowOff>1619250</xdr:rowOff>
              </to>
            </anchor>
          </controlPr>
        </control>
      </mc:Choice>
      <mc:Fallback>
        <control shapeId="6722" r:id="rId8" name="BarCodeCtrl274"/>
      </mc:Fallback>
    </mc:AlternateContent>
    <mc:AlternateContent xmlns:mc="http://schemas.openxmlformats.org/markup-compatibility/2006">
      <mc:Choice Requires="x14">
        <control shapeId="6721" r:id="rId10" name="BarCodeCtrl273">
          <controlPr defaultSize="0" autoLine="0" linkedCell="$G$1907" r:id="rId11">
            <anchor moveWithCells="1" sizeWithCells="1">
              <from>
                <xdr:col>5</xdr:col>
                <xdr:colOff>2762250</xdr:colOff>
                <xdr:row>1906</xdr:row>
                <xdr:rowOff>38100</xdr:rowOff>
              </from>
              <to>
                <xdr:col>5</xdr:col>
                <xdr:colOff>4343400</xdr:colOff>
                <xdr:row>1906</xdr:row>
                <xdr:rowOff>1619250</xdr:rowOff>
              </to>
            </anchor>
          </controlPr>
        </control>
      </mc:Choice>
      <mc:Fallback>
        <control shapeId="6721" r:id="rId10" name="BarCodeCtrl273"/>
      </mc:Fallback>
    </mc:AlternateContent>
    <mc:AlternateContent xmlns:mc="http://schemas.openxmlformats.org/markup-compatibility/2006">
      <mc:Choice Requires="x14">
        <control shapeId="6720" r:id="rId12" name="BarCodeCtrl272">
          <controlPr defaultSize="0" autoLine="0" linkedCell="$G$1901" r:id="rId13">
            <anchor moveWithCells="1" sizeWithCells="1">
              <from>
                <xdr:col>5</xdr:col>
                <xdr:colOff>2762250</xdr:colOff>
                <xdr:row>1900</xdr:row>
                <xdr:rowOff>38100</xdr:rowOff>
              </from>
              <to>
                <xdr:col>5</xdr:col>
                <xdr:colOff>4343400</xdr:colOff>
                <xdr:row>1900</xdr:row>
                <xdr:rowOff>1619250</xdr:rowOff>
              </to>
            </anchor>
          </controlPr>
        </control>
      </mc:Choice>
      <mc:Fallback>
        <control shapeId="6720" r:id="rId12" name="BarCodeCtrl272"/>
      </mc:Fallback>
    </mc:AlternateContent>
    <mc:AlternateContent xmlns:mc="http://schemas.openxmlformats.org/markup-compatibility/2006">
      <mc:Choice Requires="x14">
        <control shapeId="6719" r:id="rId14" name="BarCodeCtrl271">
          <controlPr defaultSize="0" autoLine="0" linkedCell="$G$1893" r:id="rId15">
            <anchor moveWithCells="1" sizeWithCells="1">
              <from>
                <xdr:col>5</xdr:col>
                <xdr:colOff>2762250</xdr:colOff>
                <xdr:row>1892</xdr:row>
                <xdr:rowOff>38100</xdr:rowOff>
              </from>
              <to>
                <xdr:col>5</xdr:col>
                <xdr:colOff>4343400</xdr:colOff>
                <xdr:row>1892</xdr:row>
                <xdr:rowOff>1619250</xdr:rowOff>
              </to>
            </anchor>
          </controlPr>
        </control>
      </mc:Choice>
      <mc:Fallback>
        <control shapeId="6719" r:id="rId14" name="BarCodeCtrl271"/>
      </mc:Fallback>
    </mc:AlternateContent>
    <mc:AlternateContent xmlns:mc="http://schemas.openxmlformats.org/markup-compatibility/2006">
      <mc:Choice Requires="x14">
        <control shapeId="6718" r:id="rId16" name="BarCodeCtrl270">
          <controlPr defaultSize="0" autoLine="0" linkedCell="$G$1887" r:id="rId17">
            <anchor moveWithCells="1" sizeWithCells="1">
              <from>
                <xdr:col>5</xdr:col>
                <xdr:colOff>2762250</xdr:colOff>
                <xdr:row>1886</xdr:row>
                <xdr:rowOff>38100</xdr:rowOff>
              </from>
              <to>
                <xdr:col>5</xdr:col>
                <xdr:colOff>4343400</xdr:colOff>
                <xdr:row>1886</xdr:row>
                <xdr:rowOff>1619250</xdr:rowOff>
              </to>
            </anchor>
          </controlPr>
        </control>
      </mc:Choice>
      <mc:Fallback>
        <control shapeId="6718" r:id="rId16" name="BarCodeCtrl270"/>
      </mc:Fallback>
    </mc:AlternateContent>
    <mc:AlternateContent xmlns:mc="http://schemas.openxmlformats.org/markup-compatibility/2006">
      <mc:Choice Requires="x14">
        <control shapeId="6717" r:id="rId18" name="BarCodeCtrl269">
          <controlPr defaultSize="0" autoLine="0" linkedCell="$G$1879" r:id="rId19">
            <anchor moveWithCells="1" sizeWithCells="1">
              <from>
                <xdr:col>5</xdr:col>
                <xdr:colOff>2762250</xdr:colOff>
                <xdr:row>1878</xdr:row>
                <xdr:rowOff>38100</xdr:rowOff>
              </from>
              <to>
                <xdr:col>5</xdr:col>
                <xdr:colOff>4343400</xdr:colOff>
                <xdr:row>1878</xdr:row>
                <xdr:rowOff>1619250</xdr:rowOff>
              </to>
            </anchor>
          </controlPr>
        </control>
      </mc:Choice>
      <mc:Fallback>
        <control shapeId="6717" r:id="rId18" name="BarCodeCtrl269"/>
      </mc:Fallback>
    </mc:AlternateContent>
    <mc:AlternateContent xmlns:mc="http://schemas.openxmlformats.org/markup-compatibility/2006">
      <mc:Choice Requires="x14">
        <control shapeId="6716" r:id="rId20" name="BarCodeCtrl268">
          <controlPr defaultSize="0" autoLine="0" linkedCell="$G$1873" r:id="rId21">
            <anchor moveWithCells="1" sizeWithCells="1">
              <from>
                <xdr:col>5</xdr:col>
                <xdr:colOff>2762250</xdr:colOff>
                <xdr:row>1872</xdr:row>
                <xdr:rowOff>38100</xdr:rowOff>
              </from>
              <to>
                <xdr:col>5</xdr:col>
                <xdr:colOff>4343400</xdr:colOff>
                <xdr:row>1872</xdr:row>
                <xdr:rowOff>1619250</xdr:rowOff>
              </to>
            </anchor>
          </controlPr>
        </control>
      </mc:Choice>
      <mc:Fallback>
        <control shapeId="6716" r:id="rId20" name="BarCodeCtrl268"/>
      </mc:Fallback>
    </mc:AlternateContent>
    <mc:AlternateContent xmlns:mc="http://schemas.openxmlformats.org/markup-compatibility/2006">
      <mc:Choice Requires="x14">
        <control shapeId="6715" r:id="rId22" name="BarCodeCtrl267">
          <controlPr defaultSize="0" autoLine="0" linkedCell="$G$1865" r:id="rId23">
            <anchor moveWithCells="1" sizeWithCells="1">
              <from>
                <xdr:col>5</xdr:col>
                <xdr:colOff>2762250</xdr:colOff>
                <xdr:row>1864</xdr:row>
                <xdr:rowOff>38100</xdr:rowOff>
              </from>
              <to>
                <xdr:col>5</xdr:col>
                <xdr:colOff>4343400</xdr:colOff>
                <xdr:row>1864</xdr:row>
                <xdr:rowOff>1619250</xdr:rowOff>
              </to>
            </anchor>
          </controlPr>
        </control>
      </mc:Choice>
      <mc:Fallback>
        <control shapeId="6715" r:id="rId22" name="BarCodeCtrl267"/>
      </mc:Fallback>
    </mc:AlternateContent>
    <mc:AlternateContent xmlns:mc="http://schemas.openxmlformats.org/markup-compatibility/2006">
      <mc:Choice Requires="x14">
        <control shapeId="6714" r:id="rId24" name="BarCodeCtrl266">
          <controlPr defaultSize="0" autoLine="0" linkedCell="$G$1859" r:id="rId25">
            <anchor moveWithCells="1" sizeWithCells="1">
              <from>
                <xdr:col>5</xdr:col>
                <xdr:colOff>2762250</xdr:colOff>
                <xdr:row>1858</xdr:row>
                <xdr:rowOff>38100</xdr:rowOff>
              </from>
              <to>
                <xdr:col>5</xdr:col>
                <xdr:colOff>4343400</xdr:colOff>
                <xdr:row>1858</xdr:row>
                <xdr:rowOff>1619250</xdr:rowOff>
              </to>
            </anchor>
          </controlPr>
        </control>
      </mc:Choice>
      <mc:Fallback>
        <control shapeId="6714" r:id="rId24" name="BarCodeCtrl266"/>
      </mc:Fallback>
    </mc:AlternateContent>
    <mc:AlternateContent xmlns:mc="http://schemas.openxmlformats.org/markup-compatibility/2006">
      <mc:Choice Requires="x14">
        <control shapeId="6713" r:id="rId26" name="BarCodeCtrl265">
          <controlPr defaultSize="0" autoLine="0" linkedCell="$G$1851" r:id="rId27">
            <anchor moveWithCells="1" sizeWithCells="1">
              <from>
                <xdr:col>5</xdr:col>
                <xdr:colOff>2762250</xdr:colOff>
                <xdr:row>1850</xdr:row>
                <xdr:rowOff>38100</xdr:rowOff>
              </from>
              <to>
                <xdr:col>5</xdr:col>
                <xdr:colOff>4343400</xdr:colOff>
                <xdr:row>1850</xdr:row>
                <xdr:rowOff>1619250</xdr:rowOff>
              </to>
            </anchor>
          </controlPr>
        </control>
      </mc:Choice>
      <mc:Fallback>
        <control shapeId="6713" r:id="rId26" name="BarCodeCtrl265"/>
      </mc:Fallback>
    </mc:AlternateContent>
    <mc:AlternateContent xmlns:mc="http://schemas.openxmlformats.org/markup-compatibility/2006">
      <mc:Choice Requires="x14">
        <control shapeId="6712" r:id="rId28" name="BarCodeCtrl264">
          <controlPr defaultSize="0" autoLine="0" linkedCell="$G$1845" r:id="rId29">
            <anchor moveWithCells="1" sizeWithCells="1">
              <from>
                <xdr:col>5</xdr:col>
                <xdr:colOff>2762250</xdr:colOff>
                <xdr:row>1844</xdr:row>
                <xdr:rowOff>38100</xdr:rowOff>
              </from>
              <to>
                <xdr:col>5</xdr:col>
                <xdr:colOff>4343400</xdr:colOff>
                <xdr:row>1844</xdr:row>
                <xdr:rowOff>1619250</xdr:rowOff>
              </to>
            </anchor>
          </controlPr>
        </control>
      </mc:Choice>
      <mc:Fallback>
        <control shapeId="6712" r:id="rId28" name="BarCodeCtrl264"/>
      </mc:Fallback>
    </mc:AlternateContent>
    <mc:AlternateContent xmlns:mc="http://schemas.openxmlformats.org/markup-compatibility/2006">
      <mc:Choice Requires="x14">
        <control shapeId="6711" r:id="rId30" name="BarCodeCtrl263">
          <controlPr defaultSize="0" autoLine="0" linkedCell="$G$1837" r:id="rId31">
            <anchor moveWithCells="1" sizeWithCells="1">
              <from>
                <xdr:col>5</xdr:col>
                <xdr:colOff>2762250</xdr:colOff>
                <xdr:row>1836</xdr:row>
                <xdr:rowOff>38100</xdr:rowOff>
              </from>
              <to>
                <xdr:col>5</xdr:col>
                <xdr:colOff>4343400</xdr:colOff>
                <xdr:row>1836</xdr:row>
                <xdr:rowOff>1619250</xdr:rowOff>
              </to>
            </anchor>
          </controlPr>
        </control>
      </mc:Choice>
      <mc:Fallback>
        <control shapeId="6711" r:id="rId30" name="BarCodeCtrl263"/>
      </mc:Fallback>
    </mc:AlternateContent>
    <mc:AlternateContent xmlns:mc="http://schemas.openxmlformats.org/markup-compatibility/2006">
      <mc:Choice Requires="x14">
        <control shapeId="6710" r:id="rId32" name="BarCodeCtrl262">
          <controlPr defaultSize="0" autoLine="0" linkedCell="$G$1831" r:id="rId33">
            <anchor moveWithCells="1" sizeWithCells="1">
              <from>
                <xdr:col>5</xdr:col>
                <xdr:colOff>2762250</xdr:colOff>
                <xdr:row>1830</xdr:row>
                <xdr:rowOff>38100</xdr:rowOff>
              </from>
              <to>
                <xdr:col>5</xdr:col>
                <xdr:colOff>4343400</xdr:colOff>
                <xdr:row>1830</xdr:row>
                <xdr:rowOff>1619250</xdr:rowOff>
              </to>
            </anchor>
          </controlPr>
        </control>
      </mc:Choice>
      <mc:Fallback>
        <control shapeId="6710" r:id="rId32" name="BarCodeCtrl262"/>
      </mc:Fallback>
    </mc:AlternateContent>
    <mc:AlternateContent xmlns:mc="http://schemas.openxmlformats.org/markup-compatibility/2006">
      <mc:Choice Requires="x14">
        <control shapeId="6709" r:id="rId34" name="BarCodeCtrl261">
          <controlPr defaultSize="0" autoLine="0" linkedCell="$G$1823" r:id="rId35">
            <anchor moveWithCells="1" sizeWithCells="1">
              <from>
                <xdr:col>5</xdr:col>
                <xdr:colOff>2762250</xdr:colOff>
                <xdr:row>1822</xdr:row>
                <xdr:rowOff>38100</xdr:rowOff>
              </from>
              <to>
                <xdr:col>5</xdr:col>
                <xdr:colOff>4343400</xdr:colOff>
                <xdr:row>1822</xdr:row>
                <xdr:rowOff>1619250</xdr:rowOff>
              </to>
            </anchor>
          </controlPr>
        </control>
      </mc:Choice>
      <mc:Fallback>
        <control shapeId="6709" r:id="rId34" name="BarCodeCtrl261"/>
      </mc:Fallback>
    </mc:AlternateContent>
    <mc:AlternateContent xmlns:mc="http://schemas.openxmlformats.org/markup-compatibility/2006">
      <mc:Choice Requires="x14">
        <control shapeId="6708" r:id="rId36" name="BarCodeCtrl260">
          <controlPr defaultSize="0" autoLine="0" linkedCell="$G$1817" r:id="rId37">
            <anchor moveWithCells="1" sizeWithCells="1">
              <from>
                <xdr:col>5</xdr:col>
                <xdr:colOff>2762250</xdr:colOff>
                <xdr:row>1816</xdr:row>
                <xdr:rowOff>38100</xdr:rowOff>
              </from>
              <to>
                <xdr:col>5</xdr:col>
                <xdr:colOff>4343400</xdr:colOff>
                <xdr:row>1816</xdr:row>
                <xdr:rowOff>1619250</xdr:rowOff>
              </to>
            </anchor>
          </controlPr>
        </control>
      </mc:Choice>
      <mc:Fallback>
        <control shapeId="6708" r:id="rId36" name="BarCodeCtrl260"/>
      </mc:Fallback>
    </mc:AlternateContent>
    <mc:AlternateContent xmlns:mc="http://schemas.openxmlformats.org/markup-compatibility/2006">
      <mc:Choice Requires="x14">
        <control shapeId="6707" r:id="rId38" name="BarCodeCtrl259">
          <controlPr defaultSize="0" autoLine="0" linkedCell="$G$1809" r:id="rId39">
            <anchor moveWithCells="1" sizeWithCells="1">
              <from>
                <xdr:col>5</xdr:col>
                <xdr:colOff>2762250</xdr:colOff>
                <xdr:row>1808</xdr:row>
                <xdr:rowOff>38100</xdr:rowOff>
              </from>
              <to>
                <xdr:col>5</xdr:col>
                <xdr:colOff>4343400</xdr:colOff>
                <xdr:row>1808</xdr:row>
                <xdr:rowOff>1619250</xdr:rowOff>
              </to>
            </anchor>
          </controlPr>
        </control>
      </mc:Choice>
      <mc:Fallback>
        <control shapeId="6707" r:id="rId38" name="BarCodeCtrl259"/>
      </mc:Fallback>
    </mc:AlternateContent>
    <mc:AlternateContent xmlns:mc="http://schemas.openxmlformats.org/markup-compatibility/2006">
      <mc:Choice Requires="x14">
        <control shapeId="6706" r:id="rId40" name="BarCodeCtrl258">
          <controlPr defaultSize="0" autoLine="0" linkedCell="$G$1803" r:id="rId41">
            <anchor moveWithCells="1" sizeWithCells="1">
              <from>
                <xdr:col>5</xdr:col>
                <xdr:colOff>2762250</xdr:colOff>
                <xdr:row>1802</xdr:row>
                <xdr:rowOff>38100</xdr:rowOff>
              </from>
              <to>
                <xdr:col>5</xdr:col>
                <xdr:colOff>4343400</xdr:colOff>
                <xdr:row>1802</xdr:row>
                <xdr:rowOff>1619250</xdr:rowOff>
              </to>
            </anchor>
          </controlPr>
        </control>
      </mc:Choice>
      <mc:Fallback>
        <control shapeId="6706" r:id="rId40" name="BarCodeCtrl258"/>
      </mc:Fallback>
    </mc:AlternateContent>
    <mc:AlternateContent xmlns:mc="http://schemas.openxmlformats.org/markup-compatibility/2006">
      <mc:Choice Requires="x14">
        <control shapeId="6705" r:id="rId42" name="BarCodeCtrl257">
          <controlPr defaultSize="0" autoLine="0" linkedCell="$G$1795" r:id="rId43">
            <anchor moveWithCells="1" sizeWithCells="1">
              <from>
                <xdr:col>5</xdr:col>
                <xdr:colOff>2762250</xdr:colOff>
                <xdr:row>1794</xdr:row>
                <xdr:rowOff>38100</xdr:rowOff>
              </from>
              <to>
                <xdr:col>5</xdr:col>
                <xdr:colOff>4343400</xdr:colOff>
                <xdr:row>1794</xdr:row>
                <xdr:rowOff>1619250</xdr:rowOff>
              </to>
            </anchor>
          </controlPr>
        </control>
      </mc:Choice>
      <mc:Fallback>
        <control shapeId="6705" r:id="rId42" name="BarCodeCtrl257"/>
      </mc:Fallback>
    </mc:AlternateContent>
    <mc:AlternateContent xmlns:mc="http://schemas.openxmlformats.org/markup-compatibility/2006">
      <mc:Choice Requires="x14">
        <control shapeId="6704" r:id="rId44" name="BarCodeCtrl256">
          <controlPr defaultSize="0" autoLine="0" linkedCell="$G$1789" r:id="rId45">
            <anchor moveWithCells="1" sizeWithCells="1">
              <from>
                <xdr:col>5</xdr:col>
                <xdr:colOff>2762250</xdr:colOff>
                <xdr:row>1788</xdr:row>
                <xdr:rowOff>38100</xdr:rowOff>
              </from>
              <to>
                <xdr:col>5</xdr:col>
                <xdr:colOff>4343400</xdr:colOff>
                <xdr:row>1788</xdr:row>
                <xdr:rowOff>1619250</xdr:rowOff>
              </to>
            </anchor>
          </controlPr>
        </control>
      </mc:Choice>
      <mc:Fallback>
        <control shapeId="6704" r:id="rId44" name="BarCodeCtrl256"/>
      </mc:Fallback>
    </mc:AlternateContent>
    <mc:AlternateContent xmlns:mc="http://schemas.openxmlformats.org/markup-compatibility/2006">
      <mc:Choice Requires="x14">
        <control shapeId="6703" r:id="rId46" name="BarCodeCtrl255">
          <controlPr defaultSize="0" autoLine="0" linkedCell="$G$1781" r:id="rId47">
            <anchor moveWithCells="1" sizeWithCells="1">
              <from>
                <xdr:col>5</xdr:col>
                <xdr:colOff>2762250</xdr:colOff>
                <xdr:row>1780</xdr:row>
                <xdr:rowOff>38100</xdr:rowOff>
              </from>
              <to>
                <xdr:col>5</xdr:col>
                <xdr:colOff>4343400</xdr:colOff>
                <xdr:row>1780</xdr:row>
                <xdr:rowOff>1619250</xdr:rowOff>
              </to>
            </anchor>
          </controlPr>
        </control>
      </mc:Choice>
      <mc:Fallback>
        <control shapeId="6703" r:id="rId46" name="BarCodeCtrl255"/>
      </mc:Fallback>
    </mc:AlternateContent>
    <mc:AlternateContent xmlns:mc="http://schemas.openxmlformats.org/markup-compatibility/2006">
      <mc:Choice Requires="x14">
        <control shapeId="6702" r:id="rId48" name="BarCodeCtrl254">
          <controlPr defaultSize="0" autoLine="0" linkedCell="$G$1775" r:id="rId49">
            <anchor moveWithCells="1" sizeWithCells="1">
              <from>
                <xdr:col>5</xdr:col>
                <xdr:colOff>2762250</xdr:colOff>
                <xdr:row>1774</xdr:row>
                <xdr:rowOff>38100</xdr:rowOff>
              </from>
              <to>
                <xdr:col>5</xdr:col>
                <xdr:colOff>4343400</xdr:colOff>
                <xdr:row>1774</xdr:row>
                <xdr:rowOff>1619250</xdr:rowOff>
              </to>
            </anchor>
          </controlPr>
        </control>
      </mc:Choice>
      <mc:Fallback>
        <control shapeId="6702" r:id="rId48" name="BarCodeCtrl254"/>
      </mc:Fallback>
    </mc:AlternateContent>
    <mc:AlternateContent xmlns:mc="http://schemas.openxmlformats.org/markup-compatibility/2006">
      <mc:Choice Requires="x14">
        <control shapeId="6701" r:id="rId50" name="BarCodeCtrl253">
          <controlPr defaultSize="0" autoLine="0" linkedCell="$G$1767" r:id="rId51">
            <anchor moveWithCells="1" sizeWithCells="1">
              <from>
                <xdr:col>5</xdr:col>
                <xdr:colOff>2762250</xdr:colOff>
                <xdr:row>1766</xdr:row>
                <xdr:rowOff>38100</xdr:rowOff>
              </from>
              <to>
                <xdr:col>5</xdr:col>
                <xdr:colOff>4343400</xdr:colOff>
                <xdr:row>1766</xdr:row>
                <xdr:rowOff>1619250</xdr:rowOff>
              </to>
            </anchor>
          </controlPr>
        </control>
      </mc:Choice>
      <mc:Fallback>
        <control shapeId="6701" r:id="rId50" name="BarCodeCtrl253"/>
      </mc:Fallback>
    </mc:AlternateContent>
    <mc:AlternateContent xmlns:mc="http://schemas.openxmlformats.org/markup-compatibility/2006">
      <mc:Choice Requires="x14">
        <control shapeId="6700" r:id="rId52" name="BarCodeCtrl252">
          <controlPr defaultSize="0" autoLine="0" linkedCell="$G$1761" r:id="rId53">
            <anchor moveWithCells="1" sizeWithCells="1">
              <from>
                <xdr:col>5</xdr:col>
                <xdr:colOff>2762250</xdr:colOff>
                <xdr:row>1760</xdr:row>
                <xdr:rowOff>38100</xdr:rowOff>
              </from>
              <to>
                <xdr:col>5</xdr:col>
                <xdr:colOff>4343400</xdr:colOff>
                <xdr:row>1760</xdr:row>
                <xdr:rowOff>1619250</xdr:rowOff>
              </to>
            </anchor>
          </controlPr>
        </control>
      </mc:Choice>
      <mc:Fallback>
        <control shapeId="6700" r:id="rId52" name="BarCodeCtrl252"/>
      </mc:Fallback>
    </mc:AlternateContent>
    <mc:AlternateContent xmlns:mc="http://schemas.openxmlformats.org/markup-compatibility/2006">
      <mc:Choice Requires="x14">
        <control shapeId="6699" r:id="rId54" name="BarCodeCtrl251">
          <controlPr defaultSize="0" autoLine="0" linkedCell="$G$1753" r:id="rId55">
            <anchor moveWithCells="1" sizeWithCells="1">
              <from>
                <xdr:col>5</xdr:col>
                <xdr:colOff>2762250</xdr:colOff>
                <xdr:row>1752</xdr:row>
                <xdr:rowOff>38100</xdr:rowOff>
              </from>
              <to>
                <xdr:col>5</xdr:col>
                <xdr:colOff>4343400</xdr:colOff>
                <xdr:row>1752</xdr:row>
                <xdr:rowOff>1619250</xdr:rowOff>
              </to>
            </anchor>
          </controlPr>
        </control>
      </mc:Choice>
      <mc:Fallback>
        <control shapeId="6699" r:id="rId54" name="BarCodeCtrl251"/>
      </mc:Fallback>
    </mc:AlternateContent>
    <mc:AlternateContent xmlns:mc="http://schemas.openxmlformats.org/markup-compatibility/2006">
      <mc:Choice Requires="x14">
        <control shapeId="6698" r:id="rId56" name="BarCodeCtrl250">
          <controlPr defaultSize="0" autoLine="0" linkedCell="$G$1747" r:id="rId57">
            <anchor moveWithCells="1" sizeWithCells="1">
              <from>
                <xdr:col>5</xdr:col>
                <xdr:colOff>2762250</xdr:colOff>
                <xdr:row>1746</xdr:row>
                <xdr:rowOff>38100</xdr:rowOff>
              </from>
              <to>
                <xdr:col>5</xdr:col>
                <xdr:colOff>4343400</xdr:colOff>
                <xdr:row>1746</xdr:row>
                <xdr:rowOff>1619250</xdr:rowOff>
              </to>
            </anchor>
          </controlPr>
        </control>
      </mc:Choice>
      <mc:Fallback>
        <control shapeId="6698" r:id="rId56" name="BarCodeCtrl250"/>
      </mc:Fallback>
    </mc:AlternateContent>
    <mc:AlternateContent xmlns:mc="http://schemas.openxmlformats.org/markup-compatibility/2006">
      <mc:Choice Requires="x14">
        <control shapeId="6697" r:id="rId58" name="BarCodeCtrl249">
          <controlPr defaultSize="0" autoLine="0" linkedCell="$G$1739" r:id="rId59">
            <anchor moveWithCells="1" sizeWithCells="1">
              <from>
                <xdr:col>5</xdr:col>
                <xdr:colOff>2762250</xdr:colOff>
                <xdr:row>1738</xdr:row>
                <xdr:rowOff>38100</xdr:rowOff>
              </from>
              <to>
                <xdr:col>5</xdr:col>
                <xdr:colOff>4343400</xdr:colOff>
                <xdr:row>1738</xdr:row>
                <xdr:rowOff>1619250</xdr:rowOff>
              </to>
            </anchor>
          </controlPr>
        </control>
      </mc:Choice>
      <mc:Fallback>
        <control shapeId="6697" r:id="rId58" name="BarCodeCtrl249"/>
      </mc:Fallback>
    </mc:AlternateContent>
    <mc:AlternateContent xmlns:mc="http://schemas.openxmlformats.org/markup-compatibility/2006">
      <mc:Choice Requires="x14">
        <control shapeId="6696" r:id="rId60" name="BarCodeCtrl248">
          <controlPr defaultSize="0" autoLine="0" linkedCell="$G$1733" r:id="rId61">
            <anchor moveWithCells="1" sizeWithCells="1">
              <from>
                <xdr:col>5</xdr:col>
                <xdr:colOff>2762250</xdr:colOff>
                <xdr:row>1732</xdr:row>
                <xdr:rowOff>38100</xdr:rowOff>
              </from>
              <to>
                <xdr:col>5</xdr:col>
                <xdr:colOff>4343400</xdr:colOff>
                <xdr:row>1732</xdr:row>
                <xdr:rowOff>1619250</xdr:rowOff>
              </to>
            </anchor>
          </controlPr>
        </control>
      </mc:Choice>
      <mc:Fallback>
        <control shapeId="6696" r:id="rId60" name="BarCodeCtrl248"/>
      </mc:Fallback>
    </mc:AlternateContent>
    <mc:AlternateContent xmlns:mc="http://schemas.openxmlformats.org/markup-compatibility/2006">
      <mc:Choice Requires="x14">
        <control shapeId="6695" r:id="rId62" name="BarCodeCtrl247">
          <controlPr defaultSize="0" autoLine="0" linkedCell="$G$1725" r:id="rId63">
            <anchor moveWithCells="1" sizeWithCells="1">
              <from>
                <xdr:col>5</xdr:col>
                <xdr:colOff>2762250</xdr:colOff>
                <xdr:row>1724</xdr:row>
                <xdr:rowOff>38100</xdr:rowOff>
              </from>
              <to>
                <xdr:col>5</xdr:col>
                <xdr:colOff>4343400</xdr:colOff>
                <xdr:row>1724</xdr:row>
                <xdr:rowOff>1619250</xdr:rowOff>
              </to>
            </anchor>
          </controlPr>
        </control>
      </mc:Choice>
      <mc:Fallback>
        <control shapeId="6695" r:id="rId62" name="BarCodeCtrl247"/>
      </mc:Fallback>
    </mc:AlternateContent>
    <mc:AlternateContent xmlns:mc="http://schemas.openxmlformats.org/markup-compatibility/2006">
      <mc:Choice Requires="x14">
        <control shapeId="6694" r:id="rId64" name="BarCodeCtrl246">
          <controlPr defaultSize="0" autoLine="0" linkedCell="$G$1719" r:id="rId65">
            <anchor moveWithCells="1" sizeWithCells="1">
              <from>
                <xdr:col>5</xdr:col>
                <xdr:colOff>2762250</xdr:colOff>
                <xdr:row>1718</xdr:row>
                <xdr:rowOff>38100</xdr:rowOff>
              </from>
              <to>
                <xdr:col>5</xdr:col>
                <xdr:colOff>4343400</xdr:colOff>
                <xdr:row>1718</xdr:row>
                <xdr:rowOff>1619250</xdr:rowOff>
              </to>
            </anchor>
          </controlPr>
        </control>
      </mc:Choice>
      <mc:Fallback>
        <control shapeId="6694" r:id="rId64" name="BarCodeCtrl246"/>
      </mc:Fallback>
    </mc:AlternateContent>
    <mc:AlternateContent xmlns:mc="http://schemas.openxmlformats.org/markup-compatibility/2006">
      <mc:Choice Requires="x14">
        <control shapeId="6693" r:id="rId66" name="BarCodeCtrl245">
          <controlPr defaultSize="0" autoLine="0" linkedCell="$G$1711" r:id="rId67">
            <anchor moveWithCells="1" sizeWithCells="1">
              <from>
                <xdr:col>5</xdr:col>
                <xdr:colOff>2762250</xdr:colOff>
                <xdr:row>1710</xdr:row>
                <xdr:rowOff>38100</xdr:rowOff>
              </from>
              <to>
                <xdr:col>5</xdr:col>
                <xdr:colOff>4343400</xdr:colOff>
                <xdr:row>1710</xdr:row>
                <xdr:rowOff>1619250</xdr:rowOff>
              </to>
            </anchor>
          </controlPr>
        </control>
      </mc:Choice>
      <mc:Fallback>
        <control shapeId="6693" r:id="rId66" name="BarCodeCtrl245"/>
      </mc:Fallback>
    </mc:AlternateContent>
    <mc:AlternateContent xmlns:mc="http://schemas.openxmlformats.org/markup-compatibility/2006">
      <mc:Choice Requires="x14">
        <control shapeId="6692" r:id="rId68" name="BarCodeCtrl244">
          <controlPr defaultSize="0" autoLine="0" linkedCell="$G$1705" r:id="rId69">
            <anchor moveWithCells="1" sizeWithCells="1">
              <from>
                <xdr:col>5</xdr:col>
                <xdr:colOff>2762250</xdr:colOff>
                <xdr:row>1704</xdr:row>
                <xdr:rowOff>38100</xdr:rowOff>
              </from>
              <to>
                <xdr:col>5</xdr:col>
                <xdr:colOff>4343400</xdr:colOff>
                <xdr:row>1704</xdr:row>
                <xdr:rowOff>1619250</xdr:rowOff>
              </to>
            </anchor>
          </controlPr>
        </control>
      </mc:Choice>
      <mc:Fallback>
        <control shapeId="6692" r:id="rId68" name="BarCodeCtrl244"/>
      </mc:Fallback>
    </mc:AlternateContent>
    <mc:AlternateContent xmlns:mc="http://schemas.openxmlformats.org/markup-compatibility/2006">
      <mc:Choice Requires="x14">
        <control shapeId="6691" r:id="rId70" name="BarCodeCtrl243">
          <controlPr defaultSize="0" autoLine="0" linkedCell="$G$1697" r:id="rId71">
            <anchor moveWithCells="1" sizeWithCells="1">
              <from>
                <xdr:col>5</xdr:col>
                <xdr:colOff>2762250</xdr:colOff>
                <xdr:row>1696</xdr:row>
                <xdr:rowOff>38100</xdr:rowOff>
              </from>
              <to>
                <xdr:col>5</xdr:col>
                <xdr:colOff>4343400</xdr:colOff>
                <xdr:row>1696</xdr:row>
                <xdr:rowOff>1619250</xdr:rowOff>
              </to>
            </anchor>
          </controlPr>
        </control>
      </mc:Choice>
      <mc:Fallback>
        <control shapeId="6691" r:id="rId70" name="BarCodeCtrl243"/>
      </mc:Fallback>
    </mc:AlternateContent>
    <mc:AlternateContent xmlns:mc="http://schemas.openxmlformats.org/markup-compatibility/2006">
      <mc:Choice Requires="x14">
        <control shapeId="6690" r:id="rId72" name="BarCodeCtrl242">
          <controlPr defaultSize="0" autoLine="0" linkedCell="$G$1691" r:id="rId73">
            <anchor moveWithCells="1" sizeWithCells="1">
              <from>
                <xdr:col>5</xdr:col>
                <xdr:colOff>2762250</xdr:colOff>
                <xdr:row>1690</xdr:row>
                <xdr:rowOff>38100</xdr:rowOff>
              </from>
              <to>
                <xdr:col>5</xdr:col>
                <xdr:colOff>4343400</xdr:colOff>
                <xdr:row>1690</xdr:row>
                <xdr:rowOff>1619250</xdr:rowOff>
              </to>
            </anchor>
          </controlPr>
        </control>
      </mc:Choice>
      <mc:Fallback>
        <control shapeId="6690" r:id="rId72" name="BarCodeCtrl242"/>
      </mc:Fallback>
    </mc:AlternateContent>
    <mc:AlternateContent xmlns:mc="http://schemas.openxmlformats.org/markup-compatibility/2006">
      <mc:Choice Requires="x14">
        <control shapeId="6689" r:id="rId74" name="BarCodeCtrl241">
          <controlPr defaultSize="0" autoLine="0" linkedCell="$G$1683" r:id="rId75">
            <anchor moveWithCells="1" sizeWithCells="1">
              <from>
                <xdr:col>5</xdr:col>
                <xdr:colOff>2762250</xdr:colOff>
                <xdr:row>1682</xdr:row>
                <xdr:rowOff>38100</xdr:rowOff>
              </from>
              <to>
                <xdr:col>5</xdr:col>
                <xdr:colOff>4343400</xdr:colOff>
                <xdr:row>1682</xdr:row>
                <xdr:rowOff>1619250</xdr:rowOff>
              </to>
            </anchor>
          </controlPr>
        </control>
      </mc:Choice>
      <mc:Fallback>
        <control shapeId="6689" r:id="rId74" name="BarCodeCtrl241"/>
      </mc:Fallback>
    </mc:AlternateContent>
    <mc:AlternateContent xmlns:mc="http://schemas.openxmlformats.org/markup-compatibility/2006">
      <mc:Choice Requires="x14">
        <control shapeId="6688" r:id="rId76" name="BarCodeCtrl240">
          <controlPr defaultSize="0" autoLine="0" linkedCell="$G$1677" r:id="rId77">
            <anchor moveWithCells="1" sizeWithCells="1">
              <from>
                <xdr:col>5</xdr:col>
                <xdr:colOff>2762250</xdr:colOff>
                <xdr:row>1676</xdr:row>
                <xdr:rowOff>38100</xdr:rowOff>
              </from>
              <to>
                <xdr:col>5</xdr:col>
                <xdr:colOff>4343400</xdr:colOff>
                <xdr:row>1676</xdr:row>
                <xdr:rowOff>1619250</xdr:rowOff>
              </to>
            </anchor>
          </controlPr>
        </control>
      </mc:Choice>
      <mc:Fallback>
        <control shapeId="6688" r:id="rId76" name="BarCodeCtrl240"/>
      </mc:Fallback>
    </mc:AlternateContent>
    <mc:AlternateContent xmlns:mc="http://schemas.openxmlformats.org/markup-compatibility/2006">
      <mc:Choice Requires="x14">
        <control shapeId="6687" r:id="rId78" name="BarCodeCtrl239">
          <controlPr defaultSize="0" autoLine="0" linkedCell="$G$1669" r:id="rId79">
            <anchor moveWithCells="1" sizeWithCells="1">
              <from>
                <xdr:col>5</xdr:col>
                <xdr:colOff>2762250</xdr:colOff>
                <xdr:row>1668</xdr:row>
                <xdr:rowOff>38100</xdr:rowOff>
              </from>
              <to>
                <xdr:col>5</xdr:col>
                <xdr:colOff>4343400</xdr:colOff>
                <xdr:row>1668</xdr:row>
                <xdr:rowOff>1619250</xdr:rowOff>
              </to>
            </anchor>
          </controlPr>
        </control>
      </mc:Choice>
      <mc:Fallback>
        <control shapeId="6687" r:id="rId78" name="BarCodeCtrl239"/>
      </mc:Fallback>
    </mc:AlternateContent>
    <mc:AlternateContent xmlns:mc="http://schemas.openxmlformats.org/markup-compatibility/2006">
      <mc:Choice Requires="x14">
        <control shapeId="6686" r:id="rId80" name="BarCodeCtrl238">
          <controlPr defaultSize="0" autoLine="0" linkedCell="$G$1663" r:id="rId81">
            <anchor moveWithCells="1" sizeWithCells="1">
              <from>
                <xdr:col>5</xdr:col>
                <xdr:colOff>2762250</xdr:colOff>
                <xdr:row>1662</xdr:row>
                <xdr:rowOff>38100</xdr:rowOff>
              </from>
              <to>
                <xdr:col>5</xdr:col>
                <xdr:colOff>4343400</xdr:colOff>
                <xdr:row>1662</xdr:row>
                <xdr:rowOff>1619250</xdr:rowOff>
              </to>
            </anchor>
          </controlPr>
        </control>
      </mc:Choice>
      <mc:Fallback>
        <control shapeId="6686" r:id="rId80" name="BarCodeCtrl238"/>
      </mc:Fallback>
    </mc:AlternateContent>
    <mc:AlternateContent xmlns:mc="http://schemas.openxmlformats.org/markup-compatibility/2006">
      <mc:Choice Requires="x14">
        <control shapeId="6685" r:id="rId82" name="BarCodeCtrl237">
          <controlPr defaultSize="0" autoLine="0" linkedCell="$G$1655" r:id="rId83">
            <anchor moveWithCells="1" sizeWithCells="1">
              <from>
                <xdr:col>5</xdr:col>
                <xdr:colOff>2762250</xdr:colOff>
                <xdr:row>1654</xdr:row>
                <xdr:rowOff>38100</xdr:rowOff>
              </from>
              <to>
                <xdr:col>5</xdr:col>
                <xdr:colOff>4343400</xdr:colOff>
                <xdr:row>1654</xdr:row>
                <xdr:rowOff>1619250</xdr:rowOff>
              </to>
            </anchor>
          </controlPr>
        </control>
      </mc:Choice>
      <mc:Fallback>
        <control shapeId="6685" r:id="rId82" name="BarCodeCtrl237"/>
      </mc:Fallback>
    </mc:AlternateContent>
    <mc:AlternateContent xmlns:mc="http://schemas.openxmlformats.org/markup-compatibility/2006">
      <mc:Choice Requires="x14">
        <control shapeId="6684" r:id="rId84" name="BarCodeCtrl236">
          <controlPr defaultSize="0" autoLine="0" linkedCell="$G$1649" r:id="rId85">
            <anchor moveWithCells="1" sizeWithCells="1">
              <from>
                <xdr:col>5</xdr:col>
                <xdr:colOff>2762250</xdr:colOff>
                <xdr:row>1648</xdr:row>
                <xdr:rowOff>38100</xdr:rowOff>
              </from>
              <to>
                <xdr:col>5</xdr:col>
                <xdr:colOff>4343400</xdr:colOff>
                <xdr:row>1648</xdr:row>
                <xdr:rowOff>1619250</xdr:rowOff>
              </to>
            </anchor>
          </controlPr>
        </control>
      </mc:Choice>
      <mc:Fallback>
        <control shapeId="6684" r:id="rId84" name="BarCodeCtrl236"/>
      </mc:Fallback>
    </mc:AlternateContent>
    <mc:AlternateContent xmlns:mc="http://schemas.openxmlformats.org/markup-compatibility/2006">
      <mc:Choice Requires="x14">
        <control shapeId="6683" r:id="rId86" name="BarCodeCtrl235">
          <controlPr defaultSize="0" autoLine="0" linkedCell="$G$1641" r:id="rId87">
            <anchor moveWithCells="1" sizeWithCells="1">
              <from>
                <xdr:col>5</xdr:col>
                <xdr:colOff>2762250</xdr:colOff>
                <xdr:row>1640</xdr:row>
                <xdr:rowOff>38100</xdr:rowOff>
              </from>
              <to>
                <xdr:col>5</xdr:col>
                <xdr:colOff>4343400</xdr:colOff>
                <xdr:row>1640</xdr:row>
                <xdr:rowOff>1619250</xdr:rowOff>
              </to>
            </anchor>
          </controlPr>
        </control>
      </mc:Choice>
      <mc:Fallback>
        <control shapeId="6683" r:id="rId86" name="BarCodeCtrl235"/>
      </mc:Fallback>
    </mc:AlternateContent>
    <mc:AlternateContent xmlns:mc="http://schemas.openxmlformats.org/markup-compatibility/2006">
      <mc:Choice Requires="x14">
        <control shapeId="6682" r:id="rId88" name="BarCodeCtrl234">
          <controlPr defaultSize="0" autoLine="0" linkedCell="$G$1635" r:id="rId89">
            <anchor moveWithCells="1" sizeWithCells="1">
              <from>
                <xdr:col>5</xdr:col>
                <xdr:colOff>2762250</xdr:colOff>
                <xdr:row>1634</xdr:row>
                <xdr:rowOff>38100</xdr:rowOff>
              </from>
              <to>
                <xdr:col>5</xdr:col>
                <xdr:colOff>4343400</xdr:colOff>
                <xdr:row>1634</xdr:row>
                <xdr:rowOff>1619250</xdr:rowOff>
              </to>
            </anchor>
          </controlPr>
        </control>
      </mc:Choice>
      <mc:Fallback>
        <control shapeId="6682" r:id="rId88" name="BarCodeCtrl234"/>
      </mc:Fallback>
    </mc:AlternateContent>
    <mc:AlternateContent xmlns:mc="http://schemas.openxmlformats.org/markup-compatibility/2006">
      <mc:Choice Requires="x14">
        <control shapeId="6681" r:id="rId90" name="BarCodeCtrl233">
          <controlPr defaultSize="0" autoLine="0" linkedCell="$G$1627" r:id="rId91">
            <anchor moveWithCells="1" sizeWithCells="1">
              <from>
                <xdr:col>5</xdr:col>
                <xdr:colOff>2762250</xdr:colOff>
                <xdr:row>1626</xdr:row>
                <xdr:rowOff>38100</xdr:rowOff>
              </from>
              <to>
                <xdr:col>5</xdr:col>
                <xdr:colOff>4343400</xdr:colOff>
                <xdr:row>1626</xdr:row>
                <xdr:rowOff>1619250</xdr:rowOff>
              </to>
            </anchor>
          </controlPr>
        </control>
      </mc:Choice>
      <mc:Fallback>
        <control shapeId="6681" r:id="rId90" name="BarCodeCtrl233"/>
      </mc:Fallback>
    </mc:AlternateContent>
    <mc:AlternateContent xmlns:mc="http://schemas.openxmlformats.org/markup-compatibility/2006">
      <mc:Choice Requires="x14">
        <control shapeId="6680" r:id="rId92" name="BarCodeCtrl232">
          <controlPr defaultSize="0" autoLine="0" linkedCell="$G$1621" r:id="rId93">
            <anchor moveWithCells="1" sizeWithCells="1">
              <from>
                <xdr:col>5</xdr:col>
                <xdr:colOff>2762250</xdr:colOff>
                <xdr:row>1620</xdr:row>
                <xdr:rowOff>38100</xdr:rowOff>
              </from>
              <to>
                <xdr:col>5</xdr:col>
                <xdr:colOff>4343400</xdr:colOff>
                <xdr:row>1620</xdr:row>
                <xdr:rowOff>1619250</xdr:rowOff>
              </to>
            </anchor>
          </controlPr>
        </control>
      </mc:Choice>
      <mc:Fallback>
        <control shapeId="6680" r:id="rId92" name="BarCodeCtrl232"/>
      </mc:Fallback>
    </mc:AlternateContent>
    <mc:AlternateContent xmlns:mc="http://schemas.openxmlformats.org/markup-compatibility/2006">
      <mc:Choice Requires="x14">
        <control shapeId="6679" r:id="rId94" name="BarCodeCtrl231">
          <controlPr defaultSize="0" autoLine="0" linkedCell="$G$1613" r:id="rId95">
            <anchor moveWithCells="1" sizeWithCells="1">
              <from>
                <xdr:col>5</xdr:col>
                <xdr:colOff>2762250</xdr:colOff>
                <xdr:row>1612</xdr:row>
                <xdr:rowOff>38100</xdr:rowOff>
              </from>
              <to>
                <xdr:col>5</xdr:col>
                <xdr:colOff>4343400</xdr:colOff>
                <xdr:row>1612</xdr:row>
                <xdr:rowOff>1619250</xdr:rowOff>
              </to>
            </anchor>
          </controlPr>
        </control>
      </mc:Choice>
      <mc:Fallback>
        <control shapeId="6679" r:id="rId94" name="BarCodeCtrl231"/>
      </mc:Fallback>
    </mc:AlternateContent>
    <mc:AlternateContent xmlns:mc="http://schemas.openxmlformats.org/markup-compatibility/2006">
      <mc:Choice Requires="x14">
        <control shapeId="6678" r:id="rId96" name="BarCodeCtrl230">
          <controlPr defaultSize="0" autoLine="0" linkedCell="$G$1607" r:id="rId97">
            <anchor moveWithCells="1" sizeWithCells="1">
              <from>
                <xdr:col>5</xdr:col>
                <xdr:colOff>2762250</xdr:colOff>
                <xdr:row>1606</xdr:row>
                <xdr:rowOff>38100</xdr:rowOff>
              </from>
              <to>
                <xdr:col>5</xdr:col>
                <xdr:colOff>4343400</xdr:colOff>
                <xdr:row>1606</xdr:row>
                <xdr:rowOff>1619250</xdr:rowOff>
              </to>
            </anchor>
          </controlPr>
        </control>
      </mc:Choice>
      <mc:Fallback>
        <control shapeId="6678" r:id="rId96" name="BarCodeCtrl230"/>
      </mc:Fallback>
    </mc:AlternateContent>
    <mc:AlternateContent xmlns:mc="http://schemas.openxmlformats.org/markup-compatibility/2006">
      <mc:Choice Requires="x14">
        <control shapeId="6677" r:id="rId98" name="BarCodeCtrl229">
          <controlPr defaultSize="0" autoLine="0" linkedCell="$G$1599" r:id="rId99">
            <anchor moveWithCells="1" sizeWithCells="1">
              <from>
                <xdr:col>5</xdr:col>
                <xdr:colOff>2762250</xdr:colOff>
                <xdr:row>1598</xdr:row>
                <xdr:rowOff>38100</xdr:rowOff>
              </from>
              <to>
                <xdr:col>5</xdr:col>
                <xdr:colOff>4343400</xdr:colOff>
                <xdr:row>1598</xdr:row>
                <xdr:rowOff>1619250</xdr:rowOff>
              </to>
            </anchor>
          </controlPr>
        </control>
      </mc:Choice>
      <mc:Fallback>
        <control shapeId="6677" r:id="rId98" name="BarCodeCtrl229"/>
      </mc:Fallback>
    </mc:AlternateContent>
    <mc:AlternateContent xmlns:mc="http://schemas.openxmlformats.org/markup-compatibility/2006">
      <mc:Choice Requires="x14">
        <control shapeId="6676" r:id="rId100" name="BarCodeCtrl228">
          <controlPr defaultSize="0" autoLine="0" linkedCell="$G$1593" r:id="rId101">
            <anchor moveWithCells="1" sizeWithCells="1">
              <from>
                <xdr:col>5</xdr:col>
                <xdr:colOff>2762250</xdr:colOff>
                <xdr:row>1592</xdr:row>
                <xdr:rowOff>38100</xdr:rowOff>
              </from>
              <to>
                <xdr:col>5</xdr:col>
                <xdr:colOff>4343400</xdr:colOff>
                <xdr:row>1592</xdr:row>
                <xdr:rowOff>1619250</xdr:rowOff>
              </to>
            </anchor>
          </controlPr>
        </control>
      </mc:Choice>
      <mc:Fallback>
        <control shapeId="6676" r:id="rId100" name="BarCodeCtrl228"/>
      </mc:Fallback>
    </mc:AlternateContent>
    <mc:AlternateContent xmlns:mc="http://schemas.openxmlformats.org/markup-compatibility/2006">
      <mc:Choice Requires="x14">
        <control shapeId="6675" r:id="rId102" name="BarCodeCtrl227">
          <controlPr defaultSize="0" autoLine="0" linkedCell="$G$1585" r:id="rId103">
            <anchor moveWithCells="1" sizeWithCells="1">
              <from>
                <xdr:col>5</xdr:col>
                <xdr:colOff>2762250</xdr:colOff>
                <xdr:row>1584</xdr:row>
                <xdr:rowOff>38100</xdr:rowOff>
              </from>
              <to>
                <xdr:col>5</xdr:col>
                <xdr:colOff>4343400</xdr:colOff>
                <xdr:row>1584</xdr:row>
                <xdr:rowOff>1619250</xdr:rowOff>
              </to>
            </anchor>
          </controlPr>
        </control>
      </mc:Choice>
      <mc:Fallback>
        <control shapeId="6675" r:id="rId102" name="BarCodeCtrl227"/>
      </mc:Fallback>
    </mc:AlternateContent>
    <mc:AlternateContent xmlns:mc="http://schemas.openxmlformats.org/markup-compatibility/2006">
      <mc:Choice Requires="x14">
        <control shapeId="6674" r:id="rId104" name="BarCodeCtrl226">
          <controlPr defaultSize="0" autoLine="0" linkedCell="$G$1579" r:id="rId105">
            <anchor moveWithCells="1" sizeWithCells="1">
              <from>
                <xdr:col>5</xdr:col>
                <xdr:colOff>2762250</xdr:colOff>
                <xdr:row>1578</xdr:row>
                <xdr:rowOff>38100</xdr:rowOff>
              </from>
              <to>
                <xdr:col>5</xdr:col>
                <xdr:colOff>4343400</xdr:colOff>
                <xdr:row>1578</xdr:row>
                <xdr:rowOff>1619250</xdr:rowOff>
              </to>
            </anchor>
          </controlPr>
        </control>
      </mc:Choice>
      <mc:Fallback>
        <control shapeId="6674" r:id="rId104" name="BarCodeCtrl226"/>
      </mc:Fallback>
    </mc:AlternateContent>
    <mc:AlternateContent xmlns:mc="http://schemas.openxmlformats.org/markup-compatibility/2006">
      <mc:Choice Requires="x14">
        <control shapeId="6673" r:id="rId106" name="BarCodeCtrl225">
          <controlPr defaultSize="0" autoLine="0" linkedCell="$G$1571" r:id="rId107">
            <anchor moveWithCells="1" sizeWithCells="1">
              <from>
                <xdr:col>5</xdr:col>
                <xdr:colOff>2762250</xdr:colOff>
                <xdr:row>1570</xdr:row>
                <xdr:rowOff>38100</xdr:rowOff>
              </from>
              <to>
                <xdr:col>5</xdr:col>
                <xdr:colOff>4343400</xdr:colOff>
                <xdr:row>1570</xdr:row>
                <xdr:rowOff>1619250</xdr:rowOff>
              </to>
            </anchor>
          </controlPr>
        </control>
      </mc:Choice>
      <mc:Fallback>
        <control shapeId="6673" r:id="rId106" name="BarCodeCtrl225"/>
      </mc:Fallback>
    </mc:AlternateContent>
    <mc:AlternateContent xmlns:mc="http://schemas.openxmlformats.org/markup-compatibility/2006">
      <mc:Choice Requires="x14">
        <control shapeId="6672" r:id="rId108" name="BarCodeCtrl224">
          <controlPr defaultSize="0" autoLine="0" linkedCell="$G$1565" r:id="rId109">
            <anchor moveWithCells="1" sizeWithCells="1">
              <from>
                <xdr:col>5</xdr:col>
                <xdr:colOff>2762250</xdr:colOff>
                <xdr:row>1564</xdr:row>
                <xdr:rowOff>38100</xdr:rowOff>
              </from>
              <to>
                <xdr:col>5</xdr:col>
                <xdr:colOff>4343400</xdr:colOff>
                <xdr:row>1564</xdr:row>
                <xdr:rowOff>1619250</xdr:rowOff>
              </to>
            </anchor>
          </controlPr>
        </control>
      </mc:Choice>
      <mc:Fallback>
        <control shapeId="6672" r:id="rId108" name="BarCodeCtrl224"/>
      </mc:Fallback>
    </mc:AlternateContent>
    <mc:AlternateContent xmlns:mc="http://schemas.openxmlformats.org/markup-compatibility/2006">
      <mc:Choice Requires="x14">
        <control shapeId="6671" r:id="rId110" name="BarCodeCtrl223">
          <controlPr defaultSize="0" autoLine="0" linkedCell="$G$1557" r:id="rId111">
            <anchor moveWithCells="1" sizeWithCells="1">
              <from>
                <xdr:col>5</xdr:col>
                <xdr:colOff>2762250</xdr:colOff>
                <xdr:row>1556</xdr:row>
                <xdr:rowOff>38100</xdr:rowOff>
              </from>
              <to>
                <xdr:col>5</xdr:col>
                <xdr:colOff>4343400</xdr:colOff>
                <xdr:row>1556</xdr:row>
                <xdr:rowOff>1619250</xdr:rowOff>
              </to>
            </anchor>
          </controlPr>
        </control>
      </mc:Choice>
      <mc:Fallback>
        <control shapeId="6671" r:id="rId110" name="BarCodeCtrl223"/>
      </mc:Fallback>
    </mc:AlternateContent>
    <mc:AlternateContent xmlns:mc="http://schemas.openxmlformats.org/markup-compatibility/2006">
      <mc:Choice Requires="x14">
        <control shapeId="6670" r:id="rId112" name="BarCodeCtrl222">
          <controlPr defaultSize="0" autoLine="0" linkedCell="$G$1551" r:id="rId113">
            <anchor moveWithCells="1" sizeWithCells="1">
              <from>
                <xdr:col>5</xdr:col>
                <xdr:colOff>2762250</xdr:colOff>
                <xdr:row>1550</xdr:row>
                <xdr:rowOff>38100</xdr:rowOff>
              </from>
              <to>
                <xdr:col>5</xdr:col>
                <xdr:colOff>4343400</xdr:colOff>
                <xdr:row>1550</xdr:row>
                <xdr:rowOff>1619250</xdr:rowOff>
              </to>
            </anchor>
          </controlPr>
        </control>
      </mc:Choice>
      <mc:Fallback>
        <control shapeId="6670" r:id="rId112" name="BarCodeCtrl222"/>
      </mc:Fallback>
    </mc:AlternateContent>
    <mc:AlternateContent xmlns:mc="http://schemas.openxmlformats.org/markup-compatibility/2006">
      <mc:Choice Requires="x14">
        <control shapeId="6669" r:id="rId114" name="BarCodeCtrl221">
          <controlPr defaultSize="0" autoLine="0" linkedCell="$G$1543" r:id="rId115">
            <anchor moveWithCells="1" sizeWithCells="1">
              <from>
                <xdr:col>5</xdr:col>
                <xdr:colOff>2762250</xdr:colOff>
                <xdr:row>1542</xdr:row>
                <xdr:rowOff>38100</xdr:rowOff>
              </from>
              <to>
                <xdr:col>5</xdr:col>
                <xdr:colOff>4343400</xdr:colOff>
                <xdr:row>1542</xdr:row>
                <xdr:rowOff>1619250</xdr:rowOff>
              </to>
            </anchor>
          </controlPr>
        </control>
      </mc:Choice>
      <mc:Fallback>
        <control shapeId="6669" r:id="rId114" name="BarCodeCtrl221"/>
      </mc:Fallback>
    </mc:AlternateContent>
    <mc:AlternateContent xmlns:mc="http://schemas.openxmlformats.org/markup-compatibility/2006">
      <mc:Choice Requires="x14">
        <control shapeId="6668" r:id="rId116" name="BarCodeCtrl220">
          <controlPr defaultSize="0" autoLine="0" linkedCell="$G$1537" r:id="rId117">
            <anchor moveWithCells="1" sizeWithCells="1">
              <from>
                <xdr:col>5</xdr:col>
                <xdr:colOff>2762250</xdr:colOff>
                <xdr:row>1536</xdr:row>
                <xdr:rowOff>38100</xdr:rowOff>
              </from>
              <to>
                <xdr:col>5</xdr:col>
                <xdr:colOff>4343400</xdr:colOff>
                <xdr:row>1536</xdr:row>
                <xdr:rowOff>1619250</xdr:rowOff>
              </to>
            </anchor>
          </controlPr>
        </control>
      </mc:Choice>
      <mc:Fallback>
        <control shapeId="6668" r:id="rId116" name="BarCodeCtrl220"/>
      </mc:Fallback>
    </mc:AlternateContent>
    <mc:AlternateContent xmlns:mc="http://schemas.openxmlformats.org/markup-compatibility/2006">
      <mc:Choice Requires="x14">
        <control shapeId="6667" r:id="rId118" name="BarCodeCtrl219">
          <controlPr defaultSize="0" autoLine="0" linkedCell="$G$1529" r:id="rId119">
            <anchor moveWithCells="1" sizeWithCells="1">
              <from>
                <xdr:col>5</xdr:col>
                <xdr:colOff>2762250</xdr:colOff>
                <xdr:row>1528</xdr:row>
                <xdr:rowOff>38100</xdr:rowOff>
              </from>
              <to>
                <xdr:col>5</xdr:col>
                <xdr:colOff>4343400</xdr:colOff>
                <xdr:row>1528</xdr:row>
                <xdr:rowOff>1619250</xdr:rowOff>
              </to>
            </anchor>
          </controlPr>
        </control>
      </mc:Choice>
      <mc:Fallback>
        <control shapeId="6667" r:id="rId118" name="BarCodeCtrl219"/>
      </mc:Fallback>
    </mc:AlternateContent>
    <mc:AlternateContent xmlns:mc="http://schemas.openxmlformats.org/markup-compatibility/2006">
      <mc:Choice Requires="x14">
        <control shapeId="6666" r:id="rId120" name="BarCodeCtrl218">
          <controlPr defaultSize="0" autoLine="0" linkedCell="$G$1523" r:id="rId121">
            <anchor moveWithCells="1" sizeWithCells="1">
              <from>
                <xdr:col>5</xdr:col>
                <xdr:colOff>2762250</xdr:colOff>
                <xdr:row>1522</xdr:row>
                <xdr:rowOff>38100</xdr:rowOff>
              </from>
              <to>
                <xdr:col>5</xdr:col>
                <xdr:colOff>4343400</xdr:colOff>
                <xdr:row>1522</xdr:row>
                <xdr:rowOff>1619250</xdr:rowOff>
              </to>
            </anchor>
          </controlPr>
        </control>
      </mc:Choice>
      <mc:Fallback>
        <control shapeId="6666" r:id="rId120" name="BarCodeCtrl218"/>
      </mc:Fallback>
    </mc:AlternateContent>
    <mc:AlternateContent xmlns:mc="http://schemas.openxmlformats.org/markup-compatibility/2006">
      <mc:Choice Requires="x14">
        <control shapeId="6665" r:id="rId122" name="BarCodeCtrl217">
          <controlPr defaultSize="0" autoLine="0" linkedCell="$G$1515" r:id="rId123">
            <anchor moveWithCells="1" sizeWithCells="1">
              <from>
                <xdr:col>5</xdr:col>
                <xdr:colOff>2762250</xdr:colOff>
                <xdr:row>1514</xdr:row>
                <xdr:rowOff>38100</xdr:rowOff>
              </from>
              <to>
                <xdr:col>5</xdr:col>
                <xdr:colOff>4343400</xdr:colOff>
                <xdr:row>1514</xdr:row>
                <xdr:rowOff>1619250</xdr:rowOff>
              </to>
            </anchor>
          </controlPr>
        </control>
      </mc:Choice>
      <mc:Fallback>
        <control shapeId="6665" r:id="rId122" name="BarCodeCtrl217"/>
      </mc:Fallback>
    </mc:AlternateContent>
    <mc:AlternateContent xmlns:mc="http://schemas.openxmlformats.org/markup-compatibility/2006">
      <mc:Choice Requires="x14">
        <control shapeId="6664" r:id="rId124" name="BarCodeCtrl216">
          <controlPr defaultSize="0" autoLine="0" linkedCell="$G$1509" r:id="rId125">
            <anchor moveWithCells="1" sizeWithCells="1">
              <from>
                <xdr:col>5</xdr:col>
                <xdr:colOff>2762250</xdr:colOff>
                <xdr:row>1508</xdr:row>
                <xdr:rowOff>38100</xdr:rowOff>
              </from>
              <to>
                <xdr:col>5</xdr:col>
                <xdr:colOff>4343400</xdr:colOff>
                <xdr:row>1508</xdr:row>
                <xdr:rowOff>1619250</xdr:rowOff>
              </to>
            </anchor>
          </controlPr>
        </control>
      </mc:Choice>
      <mc:Fallback>
        <control shapeId="6664" r:id="rId124" name="BarCodeCtrl216"/>
      </mc:Fallback>
    </mc:AlternateContent>
    <mc:AlternateContent xmlns:mc="http://schemas.openxmlformats.org/markup-compatibility/2006">
      <mc:Choice Requires="x14">
        <control shapeId="6663" r:id="rId126" name="BarCodeCtrl215">
          <controlPr defaultSize="0" autoLine="0" linkedCell="$G$1501" r:id="rId127">
            <anchor moveWithCells="1" sizeWithCells="1">
              <from>
                <xdr:col>5</xdr:col>
                <xdr:colOff>2762250</xdr:colOff>
                <xdr:row>1500</xdr:row>
                <xdr:rowOff>38100</xdr:rowOff>
              </from>
              <to>
                <xdr:col>5</xdr:col>
                <xdr:colOff>4343400</xdr:colOff>
                <xdr:row>1500</xdr:row>
                <xdr:rowOff>1619250</xdr:rowOff>
              </to>
            </anchor>
          </controlPr>
        </control>
      </mc:Choice>
      <mc:Fallback>
        <control shapeId="6663" r:id="rId126" name="BarCodeCtrl215"/>
      </mc:Fallback>
    </mc:AlternateContent>
    <mc:AlternateContent xmlns:mc="http://schemas.openxmlformats.org/markup-compatibility/2006">
      <mc:Choice Requires="x14">
        <control shapeId="6662" r:id="rId128" name="BarCodeCtrl214">
          <controlPr defaultSize="0" autoLine="0" linkedCell="$G$1495" r:id="rId129">
            <anchor moveWithCells="1" sizeWithCells="1">
              <from>
                <xdr:col>5</xdr:col>
                <xdr:colOff>2762250</xdr:colOff>
                <xdr:row>1494</xdr:row>
                <xdr:rowOff>38100</xdr:rowOff>
              </from>
              <to>
                <xdr:col>5</xdr:col>
                <xdr:colOff>4343400</xdr:colOff>
                <xdr:row>1494</xdr:row>
                <xdr:rowOff>1619250</xdr:rowOff>
              </to>
            </anchor>
          </controlPr>
        </control>
      </mc:Choice>
      <mc:Fallback>
        <control shapeId="6662" r:id="rId128" name="BarCodeCtrl214"/>
      </mc:Fallback>
    </mc:AlternateContent>
    <mc:AlternateContent xmlns:mc="http://schemas.openxmlformats.org/markup-compatibility/2006">
      <mc:Choice Requires="x14">
        <control shapeId="6661" r:id="rId130" name="BarCodeCtrl213">
          <controlPr defaultSize="0" autoLine="0" linkedCell="$G$1487" r:id="rId131">
            <anchor moveWithCells="1" sizeWithCells="1">
              <from>
                <xdr:col>5</xdr:col>
                <xdr:colOff>2762250</xdr:colOff>
                <xdr:row>1486</xdr:row>
                <xdr:rowOff>38100</xdr:rowOff>
              </from>
              <to>
                <xdr:col>5</xdr:col>
                <xdr:colOff>4343400</xdr:colOff>
                <xdr:row>1486</xdr:row>
                <xdr:rowOff>1619250</xdr:rowOff>
              </to>
            </anchor>
          </controlPr>
        </control>
      </mc:Choice>
      <mc:Fallback>
        <control shapeId="6661" r:id="rId130" name="BarCodeCtrl213"/>
      </mc:Fallback>
    </mc:AlternateContent>
    <mc:AlternateContent xmlns:mc="http://schemas.openxmlformats.org/markup-compatibility/2006">
      <mc:Choice Requires="x14">
        <control shapeId="6660" r:id="rId132" name="BarCodeCtrl212">
          <controlPr defaultSize="0" autoLine="0" linkedCell="$G$1481" r:id="rId133">
            <anchor moveWithCells="1" sizeWithCells="1">
              <from>
                <xdr:col>5</xdr:col>
                <xdr:colOff>2762250</xdr:colOff>
                <xdr:row>1480</xdr:row>
                <xdr:rowOff>38100</xdr:rowOff>
              </from>
              <to>
                <xdr:col>5</xdr:col>
                <xdr:colOff>4343400</xdr:colOff>
                <xdr:row>1480</xdr:row>
                <xdr:rowOff>1619250</xdr:rowOff>
              </to>
            </anchor>
          </controlPr>
        </control>
      </mc:Choice>
      <mc:Fallback>
        <control shapeId="6660" r:id="rId132" name="BarCodeCtrl212"/>
      </mc:Fallback>
    </mc:AlternateContent>
    <mc:AlternateContent xmlns:mc="http://schemas.openxmlformats.org/markup-compatibility/2006">
      <mc:Choice Requires="x14">
        <control shapeId="6659" r:id="rId134" name="BarCodeCtrl211">
          <controlPr defaultSize="0" autoLine="0" linkedCell="$G$1473" r:id="rId135">
            <anchor moveWithCells="1" sizeWithCells="1">
              <from>
                <xdr:col>5</xdr:col>
                <xdr:colOff>2762250</xdr:colOff>
                <xdr:row>1472</xdr:row>
                <xdr:rowOff>38100</xdr:rowOff>
              </from>
              <to>
                <xdr:col>5</xdr:col>
                <xdr:colOff>4343400</xdr:colOff>
                <xdr:row>1472</xdr:row>
                <xdr:rowOff>1619250</xdr:rowOff>
              </to>
            </anchor>
          </controlPr>
        </control>
      </mc:Choice>
      <mc:Fallback>
        <control shapeId="6659" r:id="rId134" name="BarCodeCtrl211"/>
      </mc:Fallback>
    </mc:AlternateContent>
    <mc:AlternateContent xmlns:mc="http://schemas.openxmlformats.org/markup-compatibility/2006">
      <mc:Choice Requires="x14">
        <control shapeId="6658" r:id="rId136" name="BarCodeCtrl210">
          <controlPr defaultSize="0" autoLine="0" linkedCell="$G$1467" r:id="rId137">
            <anchor moveWithCells="1" sizeWithCells="1">
              <from>
                <xdr:col>5</xdr:col>
                <xdr:colOff>2762250</xdr:colOff>
                <xdr:row>1466</xdr:row>
                <xdr:rowOff>38100</xdr:rowOff>
              </from>
              <to>
                <xdr:col>5</xdr:col>
                <xdr:colOff>4343400</xdr:colOff>
                <xdr:row>1466</xdr:row>
                <xdr:rowOff>1619250</xdr:rowOff>
              </to>
            </anchor>
          </controlPr>
        </control>
      </mc:Choice>
      <mc:Fallback>
        <control shapeId="6658" r:id="rId136" name="BarCodeCtrl210"/>
      </mc:Fallback>
    </mc:AlternateContent>
    <mc:AlternateContent xmlns:mc="http://schemas.openxmlformats.org/markup-compatibility/2006">
      <mc:Choice Requires="x14">
        <control shapeId="6657" r:id="rId138" name="BarCodeCtrl209">
          <controlPr defaultSize="0" autoLine="0" linkedCell="$G$1459" r:id="rId139">
            <anchor moveWithCells="1" sizeWithCells="1">
              <from>
                <xdr:col>5</xdr:col>
                <xdr:colOff>2762250</xdr:colOff>
                <xdr:row>1458</xdr:row>
                <xdr:rowOff>38100</xdr:rowOff>
              </from>
              <to>
                <xdr:col>5</xdr:col>
                <xdr:colOff>4343400</xdr:colOff>
                <xdr:row>1458</xdr:row>
                <xdr:rowOff>1619250</xdr:rowOff>
              </to>
            </anchor>
          </controlPr>
        </control>
      </mc:Choice>
      <mc:Fallback>
        <control shapeId="6657" r:id="rId138" name="BarCodeCtrl209"/>
      </mc:Fallback>
    </mc:AlternateContent>
    <mc:AlternateContent xmlns:mc="http://schemas.openxmlformats.org/markup-compatibility/2006">
      <mc:Choice Requires="x14">
        <control shapeId="6656" r:id="rId140" name="BarCodeCtrl208">
          <controlPr defaultSize="0" autoLine="0" linkedCell="$G$1453" r:id="rId141">
            <anchor moveWithCells="1" sizeWithCells="1">
              <from>
                <xdr:col>5</xdr:col>
                <xdr:colOff>2762250</xdr:colOff>
                <xdr:row>1452</xdr:row>
                <xdr:rowOff>38100</xdr:rowOff>
              </from>
              <to>
                <xdr:col>5</xdr:col>
                <xdr:colOff>4343400</xdr:colOff>
                <xdr:row>1452</xdr:row>
                <xdr:rowOff>1619250</xdr:rowOff>
              </to>
            </anchor>
          </controlPr>
        </control>
      </mc:Choice>
      <mc:Fallback>
        <control shapeId="6656" r:id="rId140" name="BarCodeCtrl208"/>
      </mc:Fallback>
    </mc:AlternateContent>
    <mc:AlternateContent xmlns:mc="http://schemas.openxmlformats.org/markup-compatibility/2006">
      <mc:Choice Requires="x14">
        <control shapeId="6655" r:id="rId142" name="BarCodeCtrl207">
          <controlPr defaultSize="0" autoLine="0" linkedCell="$G$1445" r:id="rId143">
            <anchor moveWithCells="1" sizeWithCells="1">
              <from>
                <xdr:col>5</xdr:col>
                <xdr:colOff>2762250</xdr:colOff>
                <xdr:row>1444</xdr:row>
                <xdr:rowOff>38100</xdr:rowOff>
              </from>
              <to>
                <xdr:col>5</xdr:col>
                <xdr:colOff>4343400</xdr:colOff>
                <xdr:row>1444</xdr:row>
                <xdr:rowOff>1619250</xdr:rowOff>
              </to>
            </anchor>
          </controlPr>
        </control>
      </mc:Choice>
      <mc:Fallback>
        <control shapeId="6655" r:id="rId142" name="BarCodeCtrl207"/>
      </mc:Fallback>
    </mc:AlternateContent>
    <mc:AlternateContent xmlns:mc="http://schemas.openxmlformats.org/markup-compatibility/2006">
      <mc:Choice Requires="x14">
        <control shapeId="6654" r:id="rId144" name="BarCodeCtrl206">
          <controlPr defaultSize="0" autoLine="0" linkedCell="$G$1439" r:id="rId145">
            <anchor moveWithCells="1" sizeWithCells="1">
              <from>
                <xdr:col>5</xdr:col>
                <xdr:colOff>2762250</xdr:colOff>
                <xdr:row>1438</xdr:row>
                <xdr:rowOff>38100</xdr:rowOff>
              </from>
              <to>
                <xdr:col>5</xdr:col>
                <xdr:colOff>4343400</xdr:colOff>
                <xdr:row>1438</xdr:row>
                <xdr:rowOff>1619250</xdr:rowOff>
              </to>
            </anchor>
          </controlPr>
        </control>
      </mc:Choice>
      <mc:Fallback>
        <control shapeId="6654" r:id="rId144" name="BarCodeCtrl206"/>
      </mc:Fallback>
    </mc:AlternateContent>
    <mc:AlternateContent xmlns:mc="http://schemas.openxmlformats.org/markup-compatibility/2006">
      <mc:Choice Requires="x14">
        <control shapeId="6653" r:id="rId146" name="BarCodeCtrl205">
          <controlPr defaultSize="0" autoLine="0" linkedCell="$G$1431" r:id="rId147">
            <anchor moveWithCells="1" sizeWithCells="1">
              <from>
                <xdr:col>5</xdr:col>
                <xdr:colOff>2762250</xdr:colOff>
                <xdr:row>1430</xdr:row>
                <xdr:rowOff>38100</xdr:rowOff>
              </from>
              <to>
                <xdr:col>5</xdr:col>
                <xdr:colOff>4343400</xdr:colOff>
                <xdr:row>1430</xdr:row>
                <xdr:rowOff>1619250</xdr:rowOff>
              </to>
            </anchor>
          </controlPr>
        </control>
      </mc:Choice>
      <mc:Fallback>
        <control shapeId="6653" r:id="rId146" name="BarCodeCtrl205"/>
      </mc:Fallback>
    </mc:AlternateContent>
    <mc:AlternateContent xmlns:mc="http://schemas.openxmlformats.org/markup-compatibility/2006">
      <mc:Choice Requires="x14">
        <control shapeId="6652" r:id="rId148" name="BarCodeCtrl204">
          <controlPr defaultSize="0" autoLine="0" linkedCell="$G$1425" r:id="rId149">
            <anchor moveWithCells="1" sizeWithCells="1">
              <from>
                <xdr:col>5</xdr:col>
                <xdr:colOff>2762250</xdr:colOff>
                <xdr:row>1424</xdr:row>
                <xdr:rowOff>38100</xdr:rowOff>
              </from>
              <to>
                <xdr:col>5</xdr:col>
                <xdr:colOff>4343400</xdr:colOff>
                <xdr:row>1424</xdr:row>
                <xdr:rowOff>1619250</xdr:rowOff>
              </to>
            </anchor>
          </controlPr>
        </control>
      </mc:Choice>
      <mc:Fallback>
        <control shapeId="6652" r:id="rId148" name="BarCodeCtrl204"/>
      </mc:Fallback>
    </mc:AlternateContent>
    <mc:AlternateContent xmlns:mc="http://schemas.openxmlformats.org/markup-compatibility/2006">
      <mc:Choice Requires="x14">
        <control shapeId="6651" r:id="rId150" name="BarCodeCtrl203">
          <controlPr defaultSize="0" autoLine="0" linkedCell="$G$1417" r:id="rId151">
            <anchor moveWithCells="1" sizeWithCells="1">
              <from>
                <xdr:col>5</xdr:col>
                <xdr:colOff>2762250</xdr:colOff>
                <xdr:row>1416</xdr:row>
                <xdr:rowOff>38100</xdr:rowOff>
              </from>
              <to>
                <xdr:col>5</xdr:col>
                <xdr:colOff>4343400</xdr:colOff>
                <xdr:row>1416</xdr:row>
                <xdr:rowOff>1619250</xdr:rowOff>
              </to>
            </anchor>
          </controlPr>
        </control>
      </mc:Choice>
      <mc:Fallback>
        <control shapeId="6651" r:id="rId150" name="BarCodeCtrl203"/>
      </mc:Fallback>
    </mc:AlternateContent>
    <mc:AlternateContent xmlns:mc="http://schemas.openxmlformats.org/markup-compatibility/2006">
      <mc:Choice Requires="x14">
        <control shapeId="6650" r:id="rId152" name="BarCodeCtrl202">
          <controlPr defaultSize="0" autoLine="0" linkedCell="$G$1411" r:id="rId153">
            <anchor moveWithCells="1" sizeWithCells="1">
              <from>
                <xdr:col>5</xdr:col>
                <xdr:colOff>2762250</xdr:colOff>
                <xdr:row>1410</xdr:row>
                <xdr:rowOff>38100</xdr:rowOff>
              </from>
              <to>
                <xdr:col>5</xdr:col>
                <xdr:colOff>4343400</xdr:colOff>
                <xdr:row>1410</xdr:row>
                <xdr:rowOff>1619250</xdr:rowOff>
              </to>
            </anchor>
          </controlPr>
        </control>
      </mc:Choice>
      <mc:Fallback>
        <control shapeId="6650" r:id="rId152" name="BarCodeCtrl202"/>
      </mc:Fallback>
    </mc:AlternateContent>
    <mc:AlternateContent xmlns:mc="http://schemas.openxmlformats.org/markup-compatibility/2006">
      <mc:Choice Requires="x14">
        <control shapeId="6649" r:id="rId154" name="BarCodeCtrl201">
          <controlPr defaultSize="0" autoLine="0" linkedCell="$G$1403" r:id="rId155">
            <anchor moveWithCells="1" sizeWithCells="1">
              <from>
                <xdr:col>5</xdr:col>
                <xdr:colOff>2762250</xdr:colOff>
                <xdr:row>1402</xdr:row>
                <xdr:rowOff>38100</xdr:rowOff>
              </from>
              <to>
                <xdr:col>5</xdr:col>
                <xdr:colOff>4343400</xdr:colOff>
                <xdr:row>1402</xdr:row>
                <xdr:rowOff>1619250</xdr:rowOff>
              </to>
            </anchor>
          </controlPr>
        </control>
      </mc:Choice>
      <mc:Fallback>
        <control shapeId="6649" r:id="rId154" name="BarCodeCtrl201"/>
      </mc:Fallback>
    </mc:AlternateContent>
    <mc:AlternateContent xmlns:mc="http://schemas.openxmlformats.org/markup-compatibility/2006">
      <mc:Choice Requires="x14">
        <control shapeId="6648" r:id="rId156" name="BarCodeCtrl200">
          <controlPr defaultSize="0" autoLine="0" linkedCell="$G$1397" r:id="rId157">
            <anchor moveWithCells="1" sizeWithCells="1">
              <from>
                <xdr:col>5</xdr:col>
                <xdr:colOff>2762250</xdr:colOff>
                <xdr:row>1396</xdr:row>
                <xdr:rowOff>38100</xdr:rowOff>
              </from>
              <to>
                <xdr:col>5</xdr:col>
                <xdr:colOff>4343400</xdr:colOff>
                <xdr:row>1396</xdr:row>
                <xdr:rowOff>1619250</xdr:rowOff>
              </to>
            </anchor>
          </controlPr>
        </control>
      </mc:Choice>
      <mc:Fallback>
        <control shapeId="6648" r:id="rId156" name="BarCodeCtrl200"/>
      </mc:Fallback>
    </mc:AlternateContent>
    <mc:AlternateContent xmlns:mc="http://schemas.openxmlformats.org/markup-compatibility/2006">
      <mc:Choice Requires="x14">
        <control shapeId="6647" r:id="rId158" name="BarCodeCtrl199">
          <controlPr defaultSize="0" autoLine="0" linkedCell="$G$1389" r:id="rId159">
            <anchor moveWithCells="1" sizeWithCells="1">
              <from>
                <xdr:col>5</xdr:col>
                <xdr:colOff>2762250</xdr:colOff>
                <xdr:row>1388</xdr:row>
                <xdr:rowOff>38100</xdr:rowOff>
              </from>
              <to>
                <xdr:col>5</xdr:col>
                <xdr:colOff>4343400</xdr:colOff>
                <xdr:row>1388</xdr:row>
                <xdr:rowOff>1619250</xdr:rowOff>
              </to>
            </anchor>
          </controlPr>
        </control>
      </mc:Choice>
      <mc:Fallback>
        <control shapeId="6647" r:id="rId158" name="BarCodeCtrl199"/>
      </mc:Fallback>
    </mc:AlternateContent>
    <mc:AlternateContent xmlns:mc="http://schemas.openxmlformats.org/markup-compatibility/2006">
      <mc:Choice Requires="x14">
        <control shapeId="6646" r:id="rId160" name="BarCodeCtrl198">
          <controlPr defaultSize="0" autoLine="0" linkedCell="$G$1383" r:id="rId161">
            <anchor moveWithCells="1" sizeWithCells="1">
              <from>
                <xdr:col>5</xdr:col>
                <xdr:colOff>2762250</xdr:colOff>
                <xdr:row>1382</xdr:row>
                <xdr:rowOff>38100</xdr:rowOff>
              </from>
              <to>
                <xdr:col>5</xdr:col>
                <xdr:colOff>4343400</xdr:colOff>
                <xdr:row>1382</xdr:row>
                <xdr:rowOff>1619250</xdr:rowOff>
              </to>
            </anchor>
          </controlPr>
        </control>
      </mc:Choice>
      <mc:Fallback>
        <control shapeId="6646" r:id="rId160" name="BarCodeCtrl198"/>
      </mc:Fallback>
    </mc:AlternateContent>
    <mc:AlternateContent xmlns:mc="http://schemas.openxmlformats.org/markup-compatibility/2006">
      <mc:Choice Requires="x14">
        <control shapeId="6645" r:id="rId162" name="BarCodeCtrl197">
          <controlPr defaultSize="0" autoLine="0" linkedCell="$G$1375" r:id="rId163">
            <anchor moveWithCells="1" sizeWithCells="1">
              <from>
                <xdr:col>5</xdr:col>
                <xdr:colOff>2762250</xdr:colOff>
                <xdr:row>1374</xdr:row>
                <xdr:rowOff>38100</xdr:rowOff>
              </from>
              <to>
                <xdr:col>5</xdr:col>
                <xdr:colOff>4343400</xdr:colOff>
                <xdr:row>1374</xdr:row>
                <xdr:rowOff>1619250</xdr:rowOff>
              </to>
            </anchor>
          </controlPr>
        </control>
      </mc:Choice>
      <mc:Fallback>
        <control shapeId="6645" r:id="rId162" name="BarCodeCtrl197"/>
      </mc:Fallback>
    </mc:AlternateContent>
    <mc:AlternateContent xmlns:mc="http://schemas.openxmlformats.org/markup-compatibility/2006">
      <mc:Choice Requires="x14">
        <control shapeId="6644" r:id="rId164" name="BarCodeCtrl196">
          <controlPr defaultSize="0" autoLine="0" linkedCell="$G$1369" r:id="rId165">
            <anchor moveWithCells="1" sizeWithCells="1">
              <from>
                <xdr:col>5</xdr:col>
                <xdr:colOff>2762250</xdr:colOff>
                <xdr:row>1368</xdr:row>
                <xdr:rowOff>38100</xdr:rowOff>
              </from>
              <to>
                <xdr:col>5</xdr:col>
                <xdr:colOff>4343400</xdr:colOff>
                <xdr:row>1368</xdr:row>
                <xdr:rowOff>1619250</xdr:rowOff>
              </to>
            </anchor>
          </controlPr>
        </control>
      </mc:Choice>
      <mc:Fallback>
        <control shapeId="6644" r:id="rId164" name="BarCodeCtrl196"/>
      </mc:Fallback>
    </mc:AlternateContent>
    <mc:AlternateContent xmlns:mc="http://schemas.openxmlformats.org/markup-compatibility/2006">
      <mc:Choice Requires="x14">
        <control shapeId="6643" r:id="rId166" name="BarCodeCtrl195">
          <controlPr defaultSize="0" autoLine="0" linkedCell="$G$1361" r:id="rId167">
            <anchor moveWithCells="1" sizeWithCells="1">
              <from>
                <xdr:col>5</xdr:col>
                <xdr:colOff>2762250</xdr:colOff>
                <xdr:row>1360</xdr:row>
                <xdr:rowOff>38100</xdr:rowOff>
              </from>
              <to>
                <xdr:col>5</xdr:col>
                <xdr:colOff>4343400</xdr:colOff>
                <xdr:row>1360</xdr:row>
                <xdr:rowOff>1619250</xdr:rowOff>
              </to>
            </anchor>
          </controlPr>
        </control>
      </mc:Choice>
      <mc:Fallback>
        <control shapeId="6643" r:id="rId166" name="BarCodeCtrl195"/>
      </mc:Fallback>
    </mc:AlternateContent>
    <mc:AlternateContent xmlns:mc="http://schemas.openxmlformats.org/markup-compatibility/2006">
      <mc:Choice Requires="x14">
        <control shapeId="6642" r:id="rId168" name="BarCodeCtrl194">
          <controlPr defaultSize="0" autoLine="0" linkedCell="$G$1355" r:id="rId169">
            <anchor moveWithCells="1" sizeWithCells="1">
              <from>
                <xdr:col>5</xdr:col>
                <xdr:colOff>2762250</xdr:colOff>
                <xdr:row>1354</xdr:row>
                <xdr:rowOff>38100</xdr:rowOff>
              </from>
              <to>
                <xdr:col>5</xdr:col>
                <xdr:colOff>4343400</xdr:colOff>
                <xdr:row>1354</xdr:row>
                <xdr:rowOff>1619250</xdr:rowOff>
              </to>
            </anchor>
          </controlPr>
        </control>
      </mc:Choice>
      <mc:Fallback>
        <control shapeId="6642" r:id="rId168" name="BarCodeCtrl194"/>
      </mc:Fallback>
    </mc:AlternateContent>
    <mc:AlternateContent xmlns:mc="http://schemas.openxmlformats.org/markup-compatibility/2006">
      <mc:Choice Requires="x14">
        <control shapeId="6641" r:id="rId170" name="BarCodeCtrl193">
          <controlPr defaultSize="0" autoLine="0" linkedCell="$G$1347" r:id="rId171">
            <anchor moveWithCells="1" sizeWithCells="1">
              <from>
                <xdr:col>5</xdr:col>
                <xdr:colOff>2762250</xdr:colOff>
                <xdr:row>1346</xdr:row>
                <xdr:rowOff>38100</xdr:rowOff>
              </from>
              <to>
                <xdr:col>5</xdr:col>
                <xdr:colOff>4343400</xdr:colOff>
                <xdr:row>1346</xdr:row>
                <xdr:rowOff>1619250</xdr:rowOff>
              </to>
            </anchor>
          </controlPr>
        </control>
      </mc:Choice>
      <mc:Fallback>
        <control shapeId="6641" r:id="rId170" name="BarCodeCtrl193"/>
      </mc:Fallback>
    </mc:AlternateContent>
    <mc:AlternateContent xmlns:mc="http://schemas.openxmlformats.org/markup-compatibility/2006">
      <mc:Choice Requires="x14">
        <control shapeId="6640" r:id="rId172" name="BarCodeCtrl192">
          <controlPr defaultSize="0" autoLine="0" linkedCell="$G$1341" r:id="rId173">
            <anchor moveWithCells="1" sizeWithCells="1">
              <from>
                <xdr:col>5</xdr:col>
                <xdr:colOff>2762250</xdr:colOff>
                <xdr:row>1340</xdr:row>
                <xdr:rowOff>38100</xdr:rowOff>
              </from>
              <to>
                <xdr:col>5</xdr:col>
                <xdr:colOff>4343400</xdr:colOff>
                <xdr:row>1340</xdr:row>
                <xdr:rowOff>1619250</xdr:rowOff>
              </to>
            </anchor>
          </controlPr>
        </control>
      </mc:Choice>
      <mc:Fallback>
        <control shapeId="6640" r:id="rId172" name="BarCodeCtrl192"/>
      </mc:Fallback>
    </mc:AlternateContent>
    <mc:AlternateContent xmlns:mc="http://schemas.openxmlformats.org/markup-compatibility/2006">
      <mc:Choice Requires="x14">
        <control shapeId="6639" r:id="rId174" name="BarCodeCtrl191">
          <controlPr defaultSize="0" autoLine="0" linkedCell="$G$1333" r:id="rId175">
            <anchor moveWithCells="1" sizeWithCells="1">
              <from>
                <xdr:col>5</xdr:col>
                <xdr:colOff>2762250</xdr:colOff>
                <xdr:row>1332</xdr:row>
                <xdr:rowOff>38100</xdr:rowOff>
              </from>
              <to>
                <xdr:col>5</xdr:col>
                <xdr:colOff>4343400</xdr:colOff>
                <xdr:row>1332</xdr:row>
                <xdr:rowOff>1619250</xdr:rowOff>
              </to>
            </anchor>
          </controlPr>
        </control>
      </mc:Choice>
      <mc:Fallback>
        <control shapeId="6639" r:id="rId174" name="BarCodeCtrl191"/>
      </mc:Fallback>
    </mc:AlternateContent>
    <mc:AlternateContent xmlns:mc="http://schemas.openxmlformats.org/markup-compatibility/2006">
      <mc:Choice Requires="x14">
        <control shapeId="6638" r:id="rId176" name="BarCodeCtrl190">
          <controlPr defaultSize="0" autoLine="0" linkedCell="$G$1327" r:id="rId177">
            <anchor moveWithCells="1" sizeWithCells="1">
              <from>
                <xdr:col>5</xdr:col>
                <xdr:colOff>2762250</xdr:colOff>
                <xdr:row>1326</xdr:row>
                <xdr:rowOff>38100</xdr:rowOff>
              </from>
              <to>
                <xdr:col>5</xdr:col>
                <xdr:colOff>4343400</xdr:colOff>
                <xdr:row>1326</xdr:row>
                <xdr:rowOff>1619250</xdr:rowOff>
              </to>
            </anchor>
          </controlPr>
        </control>
      </mc:Choice>
      <mc:Fallback>
        <control shapeId="6638" r:id="rId176" name="BarCodeCtrl190"/>
      </mc:Fallback>
    </mc:AlternateContent>
    <mc:AlternateContent xmlns:mc="http://schemas.openxmlformats.org/markup-compatibility/2006">
      <mc:Choice Requires="x14">
        <control shapeId="6637" r:id="rId178" name="BarCodeCtrl189">
          <controlPr defaultSize="0" autoLine="0" linkedCell="$G$1319" r:id="rId179">
            <anchor moveWithCells="1" sizeWithCells="1">
              <from>
                <xdr:col>5</xdr:col>
                <xdr:colOff>2762250</xdr:colOff>
                <xdr:row>1318</xdr:row>
                <xdr:rowOff>38100</xdr:rowOff>
              </from>
              <to>
                <xdr:col>5</xdr:col>
                <xdr:colOff>4343400</xdr:colOff>
                <xdr:row>1318</xdr:row>
                <xdr:rowOff>1619250</xdr:rowOff>
              </to>
            </anchor>
          </controlPr>
        </control>
      </mc:Choice>
      <mc:Fallback>
        <control shapeId="6637" r:id="rId178" name="BarCodeCtrl189"/>
      </mc:Fallback>
    </mc:AlternateContent>
    <mc:AlternateContent xmlns:mc="http://schemas.openxmlformats.org/markup-compatibility/2006">
      <mc:Choice Requires="x14">
        <control shapeId="6636" r:id="rId180" name="BarCodeCtrl188">
          <controlPr defaultSize="0" autoLine="0" linkedCell="$G$1313" r:id="rId181">
            <anchor moveWithCells="1" sizeWithCells="1">
              <from>
                <xdr:col>5</xdr:col>
                <xdr:colOff>2762250</xdr:colOff>
                <xdr:row>1312</xdr:row>
                <xdr:rowOff>38100</xdr:rowOff>
              </from>
              <to>
                <xdr:col>5</xdr:col>
                <xdr:colOff>4343400</xdr:colOff>
                <xdr:row>1312</xdr:row>
                <xdr:rowOff>1619250</xdr:rowOff>
              </to>
            </anchor>
          </controlPr>
        </control>
      </mc:Choice>
      <mc:Fallback>
        <control shapeId="6636" r:id="rId180" name="BarCodeCtrl188"/>
      </mc:Fallback>
    </mc:AlternateContent>
    <mc:AlternateContent xmlns:mc="http://schemas.openxmlformats.org/markup-compatibility/2006">
      <mc:Choice Requires="x14">
        <control shapeId="6635" r:id="rId182" name="BarCodeCtrl187">
          <controlPr defaultSize="0" autoLine="0" linkedCell="$G$1305" r:id="rId183">
            <anchor moveWithCells="1" sizeWithCells="1">
              <from>
                <xdr:col>5</xdr:col>
                <xdr:colOff>2762250</xdr:colOff>
                <xdr:row>1304</xdr:row>
                <xdr:rowOff>38100</xdr:rowOff>
              </from>
              <to>
                <xdr:col>5</xdr:col>
                <xdr:colOff>4343400</xdr:colOff>
                <xdr:row>1304</xdr:row>
                <xdr:rowOff>1619250</xdr:rowOff>
              </to>
            </anchor>
          </controlPr>
        </control>
      </mc:Choice>
      <mc:Fallback>
        <control shapeId="6635" r:id="rId182" name="BarCodeCtrl187"/>
      </mc:Fallback>
    </mc:AlternateContent>
    <mc:AlternateContent xmlns:mc="http://schemas.openxmlformats.org/markup-compatibility/2006">
      <mc:Choice Requires="x14">
        <control shapeId="6634" r:id="rId184" name="BarCodeCtrl186">
          <controlPr defaultSize="0" autoLine="0" linkedCell="$G$1299" r:id="rId185">
            <anchor moveWithCells="1" sizeWithCells="1">
              <from>
                <xdr:col>5</xdr:col>
                <xdr:colOff>2762250</xdr:colOff>
                <xdr:row>1298</xdr:row>
                <xdr:rowOff>38100</xdr:rowOff>
              </from>
              <to>
                <xdr:col>5</xdr:col>
                <xdr:colOff>4343400</xdr:colOff>
                <xdr:row>1298</xdr:row>
                <xdr:rowOff>1619250</xdr:rowOff>
              </to>
            </anchor>
          </controlPr>
        </control>
      </mc:Choice>
      <mc:Fallback>
        <control shapeId="6634" r:id="rId184" name="BarCodeCtrl186"/>
      </mc:Fallback>
    </mc:AlternateContent>
    <mc:AlternateContent xmlns:mc="http://schemas.openxmlformats.org/markup-compatibility/2006">
      <mc:Choice Requires="x14">
        <control shapeId="6633" r:id="rId186" name="BarCodeCtrl185">
          <controlPr defaultSize="0" autoLine="0" linkedCell="$G$1291" r:id="rId187">
            <anchor moveWithCells="1" sizeWithCells="1">
              <from>
                <xdr:col>5</xdr:col>
                <xdr:colOff>2762250</xdr:colOff>
                <xdr:row>1290</xdr:row>
                <xdr:rowOff>38100</xdr:rowOff>
              </from>
              <to>
                <xdr:col>5</xdr:col>
                <xdr:colOff>4343400</xdr:colOff>
                <xdr:row>1290</xdr:row>
                <xdr:rowOff>1619250</xdr:rowOff>
              </to>
            </anchor>
          </controlPr>
        </control>
      </mc:Choice>
      <mc:Fallback>
        <control shapeId="6633" r:id="rId186" name="BarCodeCtrl185"/>
      </mc:Fallback>
    </mc:AlternateContent>
    <mc:AlternateContent xmlns:mc="http://schemas.openxmlformats.org/markup-compatibility/2006">
      <mc:Choice Requires="x14">
        <control shapeId="6632" r:id="rId188" name="BarCodeCtrl184">
          <controlPr defaultSize="0" autoLine="0" linkedCell="$G$1285" r:id="rId189">
            <anchor moveWithCells="1" sizeWithCells="1">
              <from>
                <xdr:col>5</xdr:col>
                <xdr:colOff>2762250</xdr:colOff>
                <xdr:row>1284</xdr:row>
                <xdr:rowOff>38100</xdr:rowOff>
              </from>
              <to>
                <xdr:col>5</xdr:col>
                <xdr:colOff>4343400</xdr:colOff>
                <xdr:row>1284</xdr:row>
                <xdr:rowOff>1619250</xdr:rowOff>
              </to>
            </anchor>
          </controlPr>
        </control>
      </mc:Choice>
      <mc:Fallback>
        <control shapeId="6632" r:id="rId188" name="BarCodeCtrl184"/>
      </mc:Fallback>
    </mc:AlternateContent>
    <mc:AlternateContent xmlns:mc="http://schemas.openxmlformats.org/markup-compatibility/2006">
      <mc:Choice Requires="x14">
        <control shapeId="6631" r:id="rId190" name="BarCodeCtrl183">
          <controlPr defaultSize="0" autoLine="0" linkedCell="$G$1277" r:id="rId191">
            <anchor moveWithCells="1" sizeWithCells="1">
              <from>
                <xdr:col>5</xdr:col>
                <xdr:colOff>2762250</xdr:colOff>
                <xdr:row>1276</xdr:row>
                <xdr:rowOff>38100</xdr:rowOff>
              </from>
              <to>
                <xdr:col>5</xdr:col>
                <xdr:colOff>4343400</xdr:colOff>
                <xdr:row>1276</xdr:row>
                <xdr:rowOff>1619250</xdr:rowOff>
              </to>
            </anchor>
          </controlPr>
        </control>
      </mc:Choice>
      <mc:Fallback>
        <control shapeId="6631" r:id="rId190" name="BarCodeCtrl183"/>
      </mc:Fallback>
    </mc:AlternateContent>
    <mc:AlternateContent xmlns:mc="http://schemas.openxmlformats.org/markup-compatibility/2006">
      <mc:Choice Requires="x14">
        <control shapeId="6630" r:id="rId192" name="BarCodeCtrl182">
          <controlPr defaultSize="0" autoLine="0" linkedCell="$G$1271" r:id="rId193">
            <anchor moveWithCells="1" sizeWithCells="1">
              <from>
                <xdr:col>5</xdr:col>
                <xdr:colOff>2762250</xdr:colOff>
                <xdr:row>1270</xdr:row>
                <xdr:rowOff>38100</xdr:rowOff>
              </from>
              <to>
                <xdr:col>5</xdr:col>
                <xdr:colOff>4343400</xdr:colOff>
                <xdr:row>1270</xdr:row>
                <xdr:rowOff>1619250</xdr:rowOff>
              </to>
            </anchor>
          </controlPr>
        </control>
      </mc:Choice>
      <mc:Fallback>
        <control shapeId="6630" r:id="rId192" name="BarCodeCtrl182"/>
      </mc:Fallback>
    </mc:AlternateContent>
    <mc:AlternateContent xmlns:mc="http://schemas.openxmlformats.org/markup-compatibility/2006">
      <mc:Choice Requires="x14">
        <control shapeId="6629" r:id="rId194" name="BarCodeCtrl181">
          <controlPr defaultSize="0" autoLine="0" linkedCell="$G$1263" r:id="rId195">
            <anchor moveWithCells="1" sizeWithCells="1">
              <from>
                <xdr:col>5</xdr:col>
                <xdr:colOff>2762250</xdr:colOff>
                <xdr:row>1262</xdr:row>
                <xdr:rowOff>38100</xdr:rowOff>
              </from>
              <to>
                <xdr:col>5</xdr:col>
                <xdr:colOff>4343400</xdr:colOff>
                <xdr:row>1262</xdr:row>
                <xdr:rowOff>1619250</xdr:rowOff>
              </to>
            </anchor>
          </controlPr>
        </control>
      </mc:Choice>
      <mc:Fallback>
        <control shapeId="6629" r:id="rId194" name="BarCodeCtrl181"/>
      </mc:Fallback>
    </mc:AlternateContent>
    <mc:AlternateContent xmlns:mc="http://schemas.openxmlformats.org/markup-compatibility/2006">
      <mc:Choice Requires="x14">
        <control shapeId="6628" r:id="rId196" name="BarCodeCtrl180">
          <controlPr defaultSize="0" autoLine="0" linkedCell="$G$1257" r:id="rId197">
            <anchor moveWithCells="1" sizeWithCells="1">
              <from>
                <xdr:col>5</xdr:col>
                <xdr:colOff>2762250</xdr:colOff>
                <xdr:row>1256</xdr:row>
                <xdr:rowOff>38100</xdr:rowOff>
              </from>
              <to>
                <xdr:col>5</xdr:col>
                <xdr:colOff>4343400</xdr:colOff>
                <xdr:row>1256</xdr:row>
                <xdr:rowOff>1619250</xdr:rowOff>
              </to>
            </anchor>
          </controlPr>
        </control>
      </mc:Choice>
      <mc:Fallback>
        <control shapeId="6628" r:id="rId196" name="BarCodeCtrl180"/>
      </mc:Fallback>
    </mc:AlternateContent>
    <mc:AlternateContent xmlns:mc="http://schemas.openxmlformats.org/markup-compatibility/2006">
      <mc:Choice Requires="x14">
        <control shapeId="6627" r:id="rId198" name="BarCodeCtrl179">
          <controlPr defaultSize="0" autoLine="0" linkedCell="$G$1249" r:id="rId199">
            <anchor moveWithCells="1" sizeWithCells="1">
              <from>
                <xdr:col>5</xdr:col>
                <xdr:colOff>2762250</xdr:colOff>
                <xdr:row>1248</xdr:row>
                <xdr:rowOff>38100</xdr:rowOff>
              </from>
              <to>
                <xdr:col>5</xdr:col>
                <xdr:colOff>4343400</xdr:colOff>
                <xdr:row>1248</xdr:row>
                <xdr:rowOff>1619250</xdr:rowOff>
              </to>
            </anchor>
          </controlPr>
        </control>
      </mc:Choice>
      <mc:Fallback>
        <control shapeId="6627" r:id="rId198" name="BarCodeCtrl179"/>
      </mc:Fallback>
    </mc:AlternateContent>
    <mc:AlternateContent xmlns:mc="http://schemas.openxmlformats.org/markup-compatibility/2006">
      <mc:Choice Requires="x14">
        <control shapeId="6626" r:id="rId200" name="BarCodeCtrl178">
          <controlPr defaultSize="0" autoLine="0" linkedCell="$G$1243" r:id="rId201">
            <anchor moveWithCells="1" sizeWithCells="1">
              <from>
                <xdr:col>5</xdr:col>
                <xdr:colOff>2762250</xdr:colOff>
                <xdr:row>1242</xdr:row>
                <xdr:rowOff>38100</xdr:rowOff>
              </from>
              <to>
                <xdr:col>5</xdr:col>
                <xdr:colOff>4343400</xdr:colOff>
                <xdr:row>1242</xdr:row>
                <xdr:rowOff>1619250</xdr:rowOff>
              </to>
            </anchor>
          </controlPr>
        </control>
      </mc:Choice>
      <mc:Fallback>
        <control shapeId="6626" r:id="rId200" name="BarCodeCtrl178"/>
      </mc:Fallback>
    </mc:AlternateContent>
    <mc:AlternateContent xmlns:mc="http://schemas.openxmlformats.org/markup-compatibility/2006">
      <mc:Choice Requires="x14">
        <control shapeId="6625" r:id="rId202" name="BarCodeCtrl177">
          <controlPr defaultSize="0" autoLine="0" linkedCell="$G$1235" r:id="rId203">
            <anchor moveWithCells="1" sizeWithCells="1">
              <from>
                <xdr:col>5</xdr:col>
                <xdr:colOff>2762250</xdr:colOff>
                <xdr:row>1234</xdr:row>
                <xdr:rowOff>38100</xdr:rowOff>
              </from>
              <to>
                <xdr:col>5</xdr:col>
                <xdr:colOff>4343400</xdr:colOff>
                <xdr:row>1234</xdr:row>
                <xdr:rowOff>1619250</xdr:rowOff>
              </to>
            </anchor>
          </controlPr>
        </control>
      </mc:Choice>
      <mc:Fallback>
        <control shapeId="6625" r:id="rId202" name="BarCodeCtrl177"/>
      </mc:Fallback>
    </mc:AlternateContent>
    <mc:AlternateContent xmlns:mc="http://schemas.openxmlformats.org/markup-compatibility/2006">
      <mc:Choice Requires="x14">
        <control shapeId="6624" r:id="rId204" name="BarCodeCtrl176">
          <controlPr defaultSize="0" autoLine="0" linkedCell="$G$1229" r:id="rId205">
            <anchor moveWithCells="1" sizeWithCells="1">
              <from>
                <xdr:col>5</xdr:col>
                <xdr:colOff>2762250</xdr:colOff>
                <xdr:row>1228</xdr:row>
                <xdr:rowOff>38100</xdr:rowOff>
              </from>
              <to>
                <xdr:col>5</xdr:col>
                <xdr:colOff>4343400</xdr:colOff>
                <xdr:row>1228</xdr:row>
                <xdr:rowOff>1619250</xdr:rowOff>
              </to>
            </anchor>
          </controlPr>
        </control>
      </mc:Choice>
      <mc:Fallback>
        <control shapeId="6624" r:id="rId204" name="BarCodeCtrl176"/>
      </mc:Fallback>
    </mc:AlternateContent>
    <mc:AlternateContent xmlns:mc="http://schemas.openxmlformats.org/markup-compatibility/2006">
      <mc:Choice Requires="x14">
        <control shapeId="6623" r:id="rId206" name="BarCodeCtrl175">
          <controlPr defaultSize="0" autoLine="0" linkedCell="$G$1221" r:id="rId207">
            <anchor moveWithCells="1" sizeWithCells="1">
              <from>
                <xdr:col>5</xdr:col>
                <xdr:colOff>2762250</xdr:colOff>
                <xdr:row>1220</xdr:row>
                <xdr:rowOff>38100</xdr:rowOff>
              </from>
              <to>
                <xdr:col>5</xdr:col>
                <xdr:colOff>4343400</xdr:colOff>
                <xdr:row>1220</xdr:row>
                <xdr:rowOff>1619250</xdr:rowOff>
              </to>
            </anchor>
          </controlPr>
        </control>
      </mc:Choice>
      <mc:Fallback>
        <control shapeId="6623" r:id="rId206" name="BarCodeCtrl175"/>
      </mc:Fallback>
    </mc:AlternateContent>
    <mc:AlternateContent xmlns:mc="http://schemas.openxmlformats.org/markup-compatibility/2006">
      <mc:Choice Requires="x14">
        <control shapeId="6622" r:id="rId208" name="BarCodeCtrl174">
          <controlPr defaultSize="0" autoLine="0" linkedCell="$G$1215" r:id="rId209">
            <anchor moveWithCells="1" sizeWithCells="1">
              <from>
                <xdr:col>5</xdr:col>
                <xdr:colOff>2762250</xdr:colOff>
                <xdr:row>1214</xdr:row>
                <xdr:rowOff>38100</xdr:rowOff>
              </from>
              <to>
                <xdr:col>5</xdr:col>
                <xdr:colOff>4343400</xdr:colOff>
                <xdr:row>1214</xdr:row>
                <xdr:rowOff>1619250</xdr:rowOff>
              </to>
            </anchor>
          </controlPr>
        </control>
      </mc:Choice>
      <mc:Fallback>
        <control shapeId="6622" r:id="rId208" name="BarCodeCtrl174"/>
      </mc:Fallback>
    </mc:AlternateContent>
    <mc:AlternateContent xmlns:mc="http://schemas.openxmlformats.org/markup-compatibility/2006">
      <mc:Choice Requires="x14">
        <control shapeId="6621" r:id="rId210" name="BarCodeCtrl173">
          <controlPr defaultSize="0" autoLine="0" linkedCell="$G$1207" r:id="rId211">
            <anchor moveWithCells="1" sizeWithCells="1">
              <from>
                <xdr:col>5</xdr:col>
                <xdr:colOff>2762250</xdr:colOff>
                <xdr:row>1206</xdr:row>
                <xdr:rowOff>38100</xdr:rowOff>
              </from>
              <to>
                <xdr:col>5</xdr:col>
                <xdr:colOff>4343400</xdr:colOff>
                <xdr:row>1206</xdr:row>
                <xdr:rowOff>1619250</xdr:rowOff>
              </to>
            </anchor>
          </controlPr>
        </control>
      </mc:Choice>
      <mc:Fallback>
        <control shapeId="6621" r:id="rId210" name="BarCodeCtrl173"/>
      </mc:Fallback>
    </mc:AlternateContent>
    <mc:AlternateContent xmlns:mc="http://schemas.openxmlformats.org/markup-compatibility/2006">
      <mc:Choice Requires="x14">
        <control shapeId="6620" r:id="rId212" name="BarCodeCtrl172">
          <controlPr defaultSize="0" autoLine="0" linkedCell="$G$1201" r:id="rId213">
            <anchor moveWithCells="1" sizeWithCells="1">
              <from>
                <xdr:col>5</xdr:col>
                <xdr:colOff>2762250</xdr:colOff>
                <xdr:row>1200</xdr:row>
                <xdr:rowOff>38100</xdr:rowOff>
              </from>
              <to>
                <xdr:col>5</xdr:col>
                <xdr:colOff>4343400</xdr:colOff>
                <xdr:row>1200</xdr:row>
                <xdr:rowOff>1619250</xdr:rowOff>
              </to>
            </anchor>
          </controlPr>
        </control>
      </mc:Choice>
      <mc:Fallback>
        <control shapeId="6620" r:id="rId212" name="BarCodeCtrl172"/>
      </mc:Fallback>
    </mc:AlternateContent>
    <mc:AlternateContent xmlns:mc="http://schemas.openxmlformats.org/markup-compatibility/2006">
      <mc:Choice Requires="x14">
        <control shapeId="6619" r:id="rId214" name="BarCodeCtrl171">
          <controlPr defaultSize="0" autoLine="0" linkedCell="$G$1193" r:id="rId215">
            <anchor moveWithCells="1" sizeWithCells="1">
              <from>
                <xdr:col>5</xdr:col>
                <xdr:colOff>2762250</xdr:colOff>
                <xdr:row>1192</xdr:row>
                <xdr:rowOff>38100</xdr:rowOff>
              </from>
              <to>
                <xdr:col>5</xdr:col>
                <xdr:colOff>4343400</xdr:colOff>
                <xdr:row>1192</xdr:row>
                <xdr:rowOff>1619250</xdr:rowOff>
              </to>
            </anchor>
          </controlPr>
        </control>
      </mc:Choice>
      <mc:Fallback>
        <control shapeId="6619" r:id="rId214" name="BarCodeCtrl171"/>
      </mc:Fallback>
    </mc:AlternateContent>
    <mc:AlternateContent xmlns:mc="http://schemas.openxmlformats.org/markup-compatibility/2006">
      <mc:Choice Requires="x14">
        <control shapeId="6618" r:id="rId216" name="BarCodeCtrl170">
          <controlPr defaultSize="0" autoLine="0" linkedCell="$G$1187" r:id="rId217">
            <anchor moveWithCells="1" sizeWithCells="1">
              <from>
                <xdr:col>5</xdr:col>
                <xdr:colOff>2762250</xdr:colOff>
                <xdr:row>1186</xdr:row>
                <xdr:rowOff>38100</xdr:rowOff>
              </from>
              <to>
                <xdr:col>5</xdr:col>
                <xdr:colOff>4343400</xdr:colOff>
                <xdr:row>1186</xdr:row>
                <xdr:rowOff>1619250</xdr:rowOff>
              </to>
            </anchor>
          </controlPr>
        </control>
      </mc:Choice>
      <mc:Fallback>
        <control shapeId="6618" r:id="rId216" name="BarCodeCtrl170"/>
      </mc:Fallback>
    </mc:AlternateContent>
    <mc:AlternateContent xmlns:mc="http://schemas.openxmlformats.org/markup-compatibility/2006">
      <mc:Choice Requires="x14">
        <control shapeId="6617" r:id="rId218" name="BarCodeCtrl169">
          <controlPr defaultSize="0" autoLine="0" linkedCell="$G$1179" r:id="rId219">
            <anchor moveWithCells="1" sizeWithCells="1">
              <from>
                <xdr:col>5</xdr:col>
                <xdr:colOff>2762250</xdr:colOff>
                <xdr:row>1178</xdr:row>
                <xdr:rowOff>38100</xdr:rowOff>
              </from>
              <to>
                <xdr:col>5</xdr:col>
                <xdr:colOff>4343400</xdr:colOff>
                <xdr:row>1178</xdr:row>
                <xdr:rowOff>1619250</xdr:rowOff>
              </to>
            </anchor>
          </controlPr>
        </control>
      </mc:Choice>
      <mc:Fallback>
        <control shapeId="6617" r:id="rId218" name="BarCodeCtrl169"/>
      </mc:Fallback>
    </mc:AlternateContent>
    <mc:AlternateContent xmlns:mc="http://schemas.openxmlformats.org/markup-compatibility/2006">
      <mc:Choice Requires="x14">
        <control shapeId="6616" r:id="rId220" name="BarCodeCtrl168">
          <controlPr defaultSize="0" autoLine="0" linkedCell="$G$1173" r:id="rId221">
            <anchor moveWithCells="1" sizeWithCells="1">
              <from>
                <xdr:col>5</xdr:col>
                <xdr:colOff>2762250</xdr:colOff>
                <xdr:row>1172</xdr:row>
                <xdr:rowOff>38100</xdr:rowOff>
              </from>
              <to>
                <xdr:col>5</xdr:col>
                <xdr:colOff>4343400</xdr:colOff>
                <xdr:row>1172</xdr:row>
                <xdr:rowOff>1619250</xdr:rowOff>
              </to>
            </anchor>
          </controlPr>
        </control>
      </mc:Choice>
      <mc:Fallback>
        <control shapeId="6616" r:id="rId220" name="BarCodeCtrl168"/>
      </mc:Fallback>
    </mc:AlternateContent>
    <mc:AlternateContent xmlns:mc="http://schemas.openxmlformats.org/markup-compatibility/2006">
      <mc:Choice Requires="x14">
        <control shapeId="6615" r:id="rId222" name="BarCodeCtrl167">
          <controlPr defaultSize="0" autoLine="0" linkedCell="$G$1165" r:id="rId223">
            <anchor moveWithCells="1" sizeWithCells="1">
              <from>
                <xdr:col>5</xdr:col>
                <xdr:colOff>2762250</xdr:colOff>
                <xdr:row>1164</xdr:row>
                <xdr:rowOff>38100</xdr:rowOff>
              </from>
              <to>
                <xdr:col>5</xdr:col>
                <xdr:colOff>4343400</xdr:colOff>
                <xdr:row>1164</xdr:row>
                <xdr:rowOff>1619250</xdr:rowOff>
              </to>
            </anchor>
          </controlPr>
        </control>
      </mc:Choice>
      <mc:Fallback>
        <control shapeId="6615" r:id="rId222" name="BarCodeCtrl167"/>
      </mc:Fallback>
    </mc:AlternateContent>
    <mc:AlternateContent xmlns:mc="http://schemas.openxmlformats.org/markup-compatibility/2006">
      <mc:Choice Requires="x14">
        <control shapeId="6614" r:id="rId224" name="BarCodeCtrl166">
          <controlPr defaultSize="0" autoLine="0" linkedCell="$G$1159" r:id="rId225">
            <anchor moveWithCells="1" sizeWithCells="1">
              <from>
                <xdr:col>5</xdr:col>
                <xdr:colOff>2762250</xdr:colOff>
                <xdr:row>1158</xdr:row>
                <xdr:rowOff>38100</xdr:rowOff>
              </from>
              <to>
                <xdr:col>5</xdr:col>
                <xdr:colOff>4343400</xdr:colOff>
                <xdr:row>1158</xdr:row>
                <xdr:rowOff>1619250</xdr:rowOff>
              </to>
            </anchor>
          </controlPr>
        </control>
      </mc:Choice>
      <mc:Fallback>
        <control shapeId="6614" r:id="rId224" name="BarCodeCtrl166"/>
      </mc:Fallback>
    </mc:AlternateContent>
    <mc:AlternateContent xmlns:mc="http://schemas.openxmlformats.org/markup-compatibility/2006">
      <mc:Choice Requires="x14">
        <control shapeId="6613" r:id="rId226" name="BarCodeCtrl165">
          <controlPr defaultSize="0" autoLine="0" linkedCell="$G$1151" r:id="rId227">
            <anchor moveWithCells="1" sizeWithCells="1">
              <from>
                <xdr:col>5</xdr:col>
                <xdr:colOff>2762250</xdr:colOff>
                <xdr:row>1150</xdr:row>
                <xdr:rowOff>38100</xdr:rowOff>
              </from>
              <to>
                <xdr:col>5</xdr:col>
                <xdr:colOff>4343400</xdr:colOff>
                <xdr:row>1150</xdr:row>
                <xdr:rowOff>1619250</xdr:rowOff>
              </to>
            </anchor>
          </controlPr>
        </control>
      </mc:Choice>
      <mc:Fallback>
        <control shapeId="6613" r:id="rId226" name="BarCodeCtrl165"/>
      </mc:Fallback>
    </mc:AlternateContent>
    <mc:AlternateContent xmlns:mc="http://schemas.openxmlformats.org/markup-compatibility/2006">
      <mc:Choice Requires="x14">
        <control shapeId="6612" r:id="rId228" name="BarCodeCtrl164">
          <controlPr defaultSize="0" autoLine="0" linkedCell="$G$1145" r:id="rId229">
            <anchor moveWithCells="1" sizeWithCells="1">
              <from>
                <xdr:col>5</xdr:col>
                <xdr:colOff>2762250</xdr:colOff>
                <xdr:row>1144</xdr:row>
                <xdr:rowOff>38100</xdr:rowOff>
              </from>
              <to>
                <xdr:col>5</xdr:col>
                <xdr:colOff>4343400</xdr:colOff>
                <xdr:row>1144</xdr:row>
                <xdr:rowOff>1619250</xdr:rowOff>
              </to>
            </anchor>
          </controlPr>
        </control>
      </mc:Choice>
      <mc:Fallback>
        <control shapeId="6612" r:id="rId228" name="BarCodeCtrl164"/>
      </mc:Fallback>
    </mc:AlternateContent>
    <mc:AlternateContent xmlns:mc="http://schemas.openxmlformats.org/markup-compatibility/2006">
      <mc:Choice Requires="x14">
        <control shapeId="6611" r:id="rId230" name="BarCodeCtrl163">
          <controlPr defaultSize="0" autoLine="0" linkedCell="$G$1137" r:id="rId231">
            <anchor moveWithCells="1" sizeWithCells="1">
              <from>
                <xdr:col>5</xdr:col>
                <xdr:colOff>2762250</xdr:colOff>
                <xdr:row>1136</xdr:row>
                <xdr:rowOff>38100</xdr:rowOff>
              </from>
              <to>
                <xdr:col>5</xdr:col>
                <xdr:colOff>4343400</xdr:colOff>
                <xdr:row>1136</xdr:row>
                <xdr:rowOff>1619250</xdr:rowOff>
              </to>
            </anchor>
          </controlPr>
        </control>
      </mc:Choice>
      <mc:Fallback>
        <control shapeId="6611" r:id="rId230" name="BarCodeCtrl163"/>
      </mc:Fallback>
    </mc:AlternateContent>
    <mc:AlternateContent xmlns:mc="http://schemas.openxmlformats.org/markup-compatibility/2006">
      <mc:Choice Requires="x14">
        <control shapeId="6610" r:id="rId232" name="BarCodeCtrl162">
          <controlPr defaultSize="0" autoLine="0" linkedCell="$G$1131" r:id="rId233">
            <anchor moveWithCells="1" sizeWithCells="1">
              <from>
                <xdr:col>5</xdr:col>
                <xdr:colOff>2762250</xdr:colOff>
                <xdr:row>1130</xdr:row>
                <xdr:rowOff>38100</xdr:rowOff>
              </from>
              <to>
                <xdr:col>5</xdr:col>
                <xdr:colOff>4343400</xdr:colOff>
                <xdr:row>1130</xdr:row>
                <xdr:rowOff>1619250</xdr:rowOff>
              </to>
            </anchor>
          </controlPr>
        </control>
      </mc:Choice>
      <mc:Fallback>
        <control shapeId="6610" r:id="rId232" name="BarCodeCtrl162"/>
      </mc:Fallback>
    </mc:AlternateContent>
    <mc:AlternateContent xmlns:mc="http://schemas.openxmlformats.org/markup-compatibility/2006">
      <mc:Choice Requires="x14">
        <control shapeId="6609" r:id="rId234" name="BarCodeCtrl161">
          <controlPr defaultSize="0" autoLine="0" linkedCell="$G$1123" r:id="rId235">
            <anchor moveWithCells="1" sizeWithCells="1">
              <from>
                <xdr:col>5</xdr:col>
                <xdr:colOff>2762250</xdr:colOff>
                <xdr:row>1122</xdr:row>
                <xdr:rowOff>38100</xdr:rowOff>
              </from>
              <to>
                <xdr:col>5</xdr:col>
                <xdr:colOff>4343400</xdr:colOff>
                <xdr:row>1122</xdr:row>
                <xdr:rowOff>1619250</xdr:rowOff>
              </to>
            </anchor>
          </controlPr>
        </control>
      </mc:Choice>
      <mc:Fallback>
        <control shapeId="6609" r:id="rId234" name="BarCodeCtrl161"/>
      </mc:Fallback>
    </mc:AlternateContent>
    <mc:AlternateContent xmlns:mc="http://schemas.openxmlformats.org/markup-compatibility/2006">
      <mc:Choice Requires="x14">
        <control shapeId="6608" r:id="rId236" name="BarCodeCtrl160">
          <controlPr defaultSize="0" autoLine="0" linkedCell="$G$1117" r:id="rId237">
            <anchor moveWithCells="1" sizeWithCells="1">
              <from>
                <xdr:col>5</xdr:col>
                <xdr:colOff>2762250</xdr:colOff>
                <xdr:row>1116</xdr:row>
                <xdr:rowOff>38100</xdr:rowOff>
              </from>
              <to>
                <xdr:col>5</xdr:col>
                <xdr:colOff>4343400</xdr:colOff>
                <xdr:row>1116</xdr:row>
                <xdr:rowOff>1619250</xdr:rowOff>
              </to>
            </anchor>
          </controlPr>
        </control>
      </mc:Choice>
      <mc:Fallback>
        <control shapeId="6608" r:id="rId236" name="BarCodeCtrl160"/>
      </mc:Fallback>
    </mc:AlternateContent>
    <mc:AlternateContent xmlns:mc="http://schemas.openxmlformats.org/markup-compatibility/2006">
      <mc:Choice Requires="x14">
        <control shapeId="6607" r:id="rId238" name="BarCodeCtrl159">
          <controlPr defaultSize="0" autoLine="0" linkedCell="$G$1109" r:id="rId239">
            <anchor moveWithCells="1" sizeWithCells="1">
              <from>
                <xdr:col>5</xdr:col>
                <xdr:colOff>2762250</xdr:colOff>
                <xdr:row>1108</xdr:row>
                <xdr:rowOff>38100</xdr:rowOff>
              </from>
              <to>
                <xdr:col>5</xdr:col>
                <xdr:colOff>4343400</xdr:colOff>
                <xdr:row>1108</xdr:row>
                <xdr:rowOff>1619250</xdr:rowOff>
              </to>
            </anchor>
          </controlPr>
        </control>
      </mc:Choice>
      <mc:Fallback>
        <control shapeId="6607" r:id="rId238" name="BarCodeCtrl159"/>
      </mc:Fallback>
    </mc:AlternateContent>
    <mc:AlternateContent xmlns:mc="http://schemas.openxmlformats.org/markup-compatibility/2006">
      <mc:Choice Requires="x14">
        <control shapeId="6606" r:id="rId240" name="BarCodeCtrl158">
          <controlPr defaultSize="0" autoLine="0" linkedCell="$G$1103" r:id="rId241">
            <anchor moveWithCells="1" sizeWithCells="1">
              <from>
                <xdr:col>5</xdr:col>
                <xdr:colOff>2762250</xdr:colOff>
                <xdr:row>1102</xdr:row>
                <xdr:rowOff>38100</xdr:rowOff>
              </from>
              <to>
                <xdr:col>5</xdr:col>
                <xdr:colOff>4343400</xdr:colOff>
                <xdr:row>1102</xdr:row>
                <xdr:rowOff>1619250</xdr:rowOff>
              </to>
            </anchor>
          </controlPr>
        </control>
      </mc:Choice>
      <mc:Fallback>
        <control shapeId="6606" r:id="rId240" name="BarCodeCtrl158"/>
      </mc:Fallback>
    </mc:AlternateContent>
    <mc:AlternateContent xmlns:mc="http://schemas.openxmlformats.org/markup-compatibility/2006">
      <mc:Choice Requires="x14">
        <control shapeId="6605" r:id="rId242" name="BarCodeCtrl157">
          <controlPr defaultSize="0" autoLine="0" linkedCell="$G$1095" r:id="rId243">
            <anchor moveWithCells="1" sizeWithCells="1">
              <from>
                <xdr:col>5</xdr:col>
                <xdr:colOff>2762250</xdr:colOff>
                <xdr:row>1094</xdr:row>
                <xdr:rowOff>38100</xdr:rowOff>
              </from>
              <to>
                <xdr:col>5</xdr:col>
                <xdr:colOff>4343400</xdr:colOff>
                <xdr:row>1094</xdr:row>
                <xdr:rowOff>1619250</xdr:rowOff>
              </to>
            </anchor>
          </controlPr>
        </control>
      </mc:Choice>
      <mc:Fallback>
        <control shapeId="6605" r:id="rId242" name="BarCodeCtrl157"/>
      </mc:Fallback>
    </mc:AlternateContent>
    <mc:AlternateContent xmlns:mc="http://schemas.openxmlformats.org/markup-compatibility/2006">
      <mc:Choice Requires="x14">
        <control shapeId="6604" r:id="rId244" name="BarCodeCtrl156">
          <controlPr defaultSize="0" autoLine="0" linkedCell="$G$1089" r:id="rId245">
            <anchor moveWithCells="1" sizeWithCells="1">
              <from>
                <xdr:col>5</xdr:col>
                <xdr:colOff>2762250</xdr:colOff>
                <xdr:row>1088</xdr:row>
                <xdr:rowOff>38100</xdr:rowOff>
              </from>
              <to>
                <xdr:col>5</xdr:col>
                <xdr:colOff>4343400</xdr:colOff>
                <xdr:row>1088</xdr:row>
                <xdr:rowOff>1619250</xdr:rowOff>
              </to>
            </anchor>
          </controlPr>
        </control>
      </mc:Choice>
      <mc:Fallback>
        <control shapeId="6604" r:id="rId244" name="BarCodeCtrl156"/>
      </mc:Fallback>
    </mc:AlternateContent>
    <mc:AlternateContent xmlns:mc="http://schemas.openxmlformats.org/markup-compatibility/2006">
      <mc:Choice Requires="x14">
        <control shapeId="6603" r:id="rId246" name="BarCodeCtrl155">
          <controlPr defaultSize="0" autoLine="0" linkedCell="$G$1081" r:id="rId247">
            <anchor moveWithCells="1" sizeWithCells="1">
              <from>
                <xdr:col>5</xdr:col>
                <xdr:colOff>2762250</xdr:colOff>
                <xdr:row>1080</xdr:row>
                <xdr:rowOff>38100</xdr:rowOff>
              </from>
              <to>
                <xdr:col>5</xdr:col>
                <xdr:colOff>4343400</xdr:colOff>
                <xdr:row>1080</xdr:row>
                <xdr:rowOff>1619250</xdr:rowOff>
              </to>
            </anchor>
          </controlPr>
        </control>
      </mc:Choice>
      <mc:Fallback>
        <control shapeId="6603" r:id="rId246" name="BarCodeCtrl155"/>
      </mc:Fallback>
    </mc:AlternateContent>
    <mc:AlternateContent xmlns:mc="http://schemas.openxmlformats.org/markup-compatibility/2006">
      <mc:Choice Requires="x14">
        <control shapeId="6602" r:id="rId248" name="BarCodeCtrl154">
          <controlPr defaultSize="0" autoLine="0" linkedCell="$G$1075" r:id="rId249">
            <anchor moveWithCells="1" sizeWithCells="1">
              <from>
                <xdr:col>5</xdr:col>
                <xdr:colOff>2762250</xdr:colOff>
                <xdr:row>1074</xdr:row>
                <xdr:rowOff>38100</xdr:rowOff>
              </from>
              <to>
                <xdr:col>5</xdr:col>
                <xdr:colOff>4343400</xdr:colOff>
                <xdr:row>1074</xdr:row>
                <xdr:rowOff>1619250</xdr:rowOff>
              </to>
            </anchor>
          </controlPr>
        </control>
      </mc:Choice>
      <mc:Fallback>
        <control shapeId="6602" r:id="rId248" name="BarCodeCtrl154"/>
      </mc:Fallback>
    </mc:AlternateContent>
    <mc:AlternateContent xmlns:mc="http://schemas.openxmlformats.org/markup-compatibility/2006">
      <mc:Choice Requires="x14">
        <control shapeId="6601" r:id="rId250" name="BarCodeCtrl153">
          <controlPr defaultSize="0" autoLine="0" linkedCell="$G$1067" r:id="rId251">
            <anchor moveWithCells="1" sizeWithCells="1">
              <from>
                <xdr:col>5</xdr:col>
                <xdr:colOff>2762250</xdr:colOff>
                <xdr:row>1066</xdr:row>
                <xdr:rowOff>38100</xdr:rowOff>
              </from>
              <to>
                <xdr:col>5</xdr:col>
                <xdr:colOff>4343400</xdr:colOff>
                <xdr:row>1066</xdr:row>
                <xdr:rowOff>1619250</xdr:rowOff>
              </to>
            </anchor>
          </controlPr>
        </control>
      </mc:Choice>
      <mc:Fallback>
        <control shapeId="6601" r:id="rId250" name="BarCodeCtrl153"/>
      </mc:Fallback>
    </mc:AlternateContent>
    <mc:AlternateContent xmlns:mc="http://schemas.openxmlformats.org/markup-compatibility/2006">
      <mc:Choice Requires="x14">
        <control shapeId="6600" r:id="rId252" name="BarCodeCtrl152">
          <controlPr defaultSize="0" autoLine="0" linkedCell="$G$1061" r:id="rId253">
            <anchor moveWithCells="1" sizeWithCells="1">
              <from>
                <xdr:col>5</xdr:col>
                <xdr:colOff>2762250</xdr:colOff>
                <xdr:row>1060</xdr:row>
                <xdr:rowOff>38100</xdr:rowOff>
              </from>
              <to>
                <xdr:col>5</xdr:col>
                <xdr:colOff>4343400</xdr:colOff>
                <xdr:row>1060</xdr:row>
                <xdr:rowOff>1619250</xdr:rowOff>
              </to>
            </anchor>
          </controlPr>
        </control>
      </mc:Choice>
      <mc:Fallback>
        <control shapeId="6600" r:id="rId252" name="BarCodeCtrl152"/>
      </mc:Fallback>
    </mc:AlternateContent>
    <mc:AlternateContent xmlns:mc="http://schemas.openxmlformats.org/markup-compatibility/2006">
      <mc:Choice Requires="x14">
        <control shapeId="6599" r:id="rId254" name="BarCodeCtrl151">
          <controlPr defaultSize="0" autoLine="0" linkedCell="$G$1053" r:id="rId255">
            <anchor moveWithCells="1" sizeWithCells="1">
              <from>
                <xdr:col>5</xdr:col>
                <xdr:colOff>2762250</xdr:colOff>
                <xdr:row>1052</xdr:row>
                <xdr:rowOff>38100</xdr:rowOff>
              </from>
              <to>
                <xdr:col>5</xdr:col>
                <xdr:colOff>4343400</xdr:colOff>
                <xdr:row>1052</xdr:row>
                <xdr:rowOff>1619250</xdr:rowOff>
              </to>
            </anchor>
          </controlPr>
        </control>
      </mc:Choice>
      <mc:Fallback>
        <control shapeId="6599" r:id="rId254" name="BarCodeCtrl151"/>
      </mc:Fallback>
    </mc:AlternateContent>
    <mc:AlternateContent xmlns:mc="http://schemas.openxmlformats.org/markup-compatibility/2006">
      <mc:Choice Requires="x14">
        <control shapeId="6598" r:id="rId256" name="BarCodeCtrl150">
          <controlPr defaultSize="0" autoLine="0" linkedCell="$G$1047" r:id="rId257">
            <anchor moveWithCells="1" sizeWithCells="1">
              <from>
                <xdr:col>5</xdr:col>
                <xdr:colOff>2762250</xdr:colOff>
                <xdr:row>1046</xdr:row>
                <xdr:rowOff>38100</xdr:rowOff>
              </from>
              <to>
                <xdr:col>5</xdr:col>
                <xdr:colOff>4343400</xdr:colOff>
                <xdr:row>1046</xdr:row>
                <xdr:rowOff>1619250</xdr:rowOff>
              </to>
            </anchor>
          </controlPr>
        </control>
      </mc:Choice>
      <mc:Fallback>
        <control shapeId="6598" r:id="rId256" name="BarCodeCtrl150"/>
      </mc:Fallback>
    </mc:AlternateContent>
    <mc:AlternateContent xmlns:mc="http://schemas.openxmlformats.org/markup-compatibility/2006">
      <mc:Choice Requires="x14">
        <control shapeId="6597" r:id="rId258" name="BarCodeCtrl149">
          <controlPr defaultSize="0" autoLine="0" linkedCell="$G$1039" r:id="rId259">
            <anchor moveWithCells="1" sizeWithCells="1">
              <from>
                <xdr:col>5</xdr:col>
                <xdr:colOff>2762250</xdr:colOff>
                <xdr:row>1038</xdr:row>
                <xdr:rowOff>38100</xdr:rowOff>
              </from>
              <to>
                <xdr:col>5</xdr:col>
                <xdr:colOff>4343400</xdr:colOff>
                <xdr:row>1038</xdr:row>
                <xdr:rowOff>1619250</xdr:rowOff>
              </to>
            </anchor>
          </controlPr>
        </control>
      </mc:Choice>
      <mc:Fallback>
        <control shapeId="6597" r:id="rId258" name="BarCodeCtrl149"/>
      </mc:Fallback>
    </mc:AlternateContent>
    <mc:AlternateContent xmlns:mc="http://schemas.openxmlformats.org/markup-compatibility/2006">
      <mc:Choice Requires="x14">
        <control shapeId="6596" r:id="rId260" name="BarCodeCtrl148">
          <controlPr defaultSize="0" autoLine="0" linkedCell="$G$1033" r:id="rId261">
            <anchor moveWithCells="1" sizeWithCells="1">
              <from>
                <xdr:col>5</xdr:col>
                <xdr:colOff>2762250</xdr:colOff>
                <xdr:row>1032</xdr:row>
                <xdr:rowOff>38100</xdr:rowOff>
              </from>
              <to>
                <xdr:col>5</xdr:col>
                <xdr:colOff>4343400</xdr:colOff>
                <xdr:row>1032</xdr:row>
                <xdr:rowOff>1619250</xdr:rowOff>
              </to>
            </anchor>
          </controlPr>
        </control>
      </mc:Choice>
      <mc:Fallback>
        <control shapeId="6596" r:id="rId260" name="BarCodeCtrl148"/>
      </mc:Fallback>
    </mc:AlternateContent>
    <mc:AlternateContent xmlns:mc="http://schemas.openxmlformats.org/markup-compatibility/2006">
      <mc:Choice Requires="x14">
        <control shapeId="6595" r:id="rId262" name="BarCodeCtrl147">
          <controlPr defaultSize="0" autoLine="0" linkedCell="$G$1025" r:id="rId263">
            <anchor moveWithCells="1" sizeWithCells="1">
              <from>
                <xdr:col>5</xdr:col>
                <xdr:colOff>2762250</xdr:colOff>
                <xdr:row>1024</xdr:row>
                <xdr:rowOff>38100</xdr:rowOff>
              </from>
              <to>
                <xdr:col>5</xdr:col>
                <xdr:colOff>4343400</xdr:colOff>
                <xdr:row>1024</xdr:row>
                <xdr:rowOff>1619250</xdr:rowOff>
              </to>
            </anchor>
          </controlPr>
        </control>
      </mc:Choice>
      <mc:Fallback>
        <control shapeId="6595" r:id="rId262" name="BarCodeCtrl147"/>
      </mc:Fallback>
    </mc:AlternateContent>
    <mc:AlternateContent xmlns:mc="http://schemas.openxmlformats.org/markup-compatibility/2006">
      <mc:Choice Requires="x14">
        <control shapeId="6594" r:id="rId264" name="BarCodeCtrl146">
          <controlPr defaultSize="0" autoLine="0" linkedCell="$G$1019" r:id="rId265">
            <anchor moveWithCells="1" sizeWithCells="1">
              <from>
                <xdr:col>5</xdr:col>
                <xdr:colOff>2762250</xdr:colOff>
                <xdr:row>1018</xdr:row>
                <xdr:rowOff>38100</xdr:rowOff>
              </from>
              <to>
                <xdr:col>5</xdr:col>
                <xdr:colOff>4343400</xdr:colOff>
                <xdr:row>1018</xdr:row>
                <xdr:rowOff>1619250</xdr:rowOff>
              </to>
            </anchor>
          </controlPr>
        </control>
      </mc:Choice>
      <mc:Fallback>
        <control shapeId="6594" r:id="rId264" name="BarCodeCtrl146"/>
      </mc:Fallback>
    </mc:AlternateContent>
    <mc:AlternateContent xmlns:mc="http://schemas.openxmlformats.org/markup-compatibility/2006">
      <mc:Choice Requires="x14">
        <control shapeId="6593" r:id="rId266" name="BarCodeCtrl145">
          <controlPr defaultSize="0" autoLine="0" linkedCell="$G$1011" r:id="rId267">
            <anchor moveWithCells="1" sizeWithCells="1">
              <from>
                <xdr:col>5</xdr:col>
                <xdr:colOff>2762250</xdr:colOff>
                <xdr:row>1010</xdr:row>
                <xdr:rowOff>38100</xdr:rowOff>
              </from>
              <to>
                <xdr:col>5</xdr:col>
                <xdr:colOff>4343400</xdr:colOff>
                <xdr:row>1010</xdr:row>
                <xdr:rowOff>1619250</xdr:rowOff>
              </to>
            </anchor>
          </controlPr>
        </control>
      </mc:Choice>
      <mc:Fallback>
        <control shapeId="6593" r:id="rId266" name="BarCodeCtrl145"/>
      </mc:Fallback>
    </mc:AlternateContent>
    <mc:AlternateContent xmlns:mc="http://schemas.openxmlformats.org/markup-compatibility/2006">
      <mc:Choice Requires="x14">
        <control shapeId="6592" r:id="rId268" name="BarCodeCtrl144">
          <controlPr defaultSize="0" autoLine="0" linkedCell="$G$1005" r:id="rId269">
            <anchor moveWithCells="1" sizeWithCells="1">
              <from>
                <xdr:col>5</xdr:col>
                <xdr:colOff>2762250</xdr:colOff>
                <xdr:row>1004</xdr:row>
                <xdr:rowOff>38100</xdr:rowOff>
              </from>
              <to>
                <xdr:col>5</xdr:col>
                <xdr:colOff>4343400</xdr:colOff>
                <xdr:row>1004</xdr:row>
                <xdr:rowOff>1619250</xdr:rowOff>
              </to>
            </anchor>
          </controlPr>
        </control>
      </mc:Choice>
      <mc:Fallback>
        <control shapeId="6592" r:id="rId268" name="BarCodeCtrl144"/>
      </mc:Fallback>
    </mc:AlternateContent>
    <mc:AlternateContent xmlns:mc="http://schemas.openxmlformats.org/markup-compatibility/2006">
      <mc:Choice Requires="x14">
        <control shapeId="6591" r:id="rId270" name="BarCodeCtrl143">
          <controlPr defaultSize="0" autoLine="0" linkedCell="$G$997" r:id="rId271">
            <anchor moveWithCells="1" sizeWithCells="1">
              <from>
                <xdr:col>5</xdr:col>
                <xdr:colOff>2762250</xdr:colOff>
                <xdr:row>996</xdr:row>
                <xdr:rowOff>38100</xdr:rowOff>
              </from>
              <to>
                <xdr:col>5</xdr:col>
                <xdr:colOff>4343400</xdr:colOff>
                <xdr:row>996</xdr:row>
                <xdr:rowOff>1619250</xdr:rowOff>
              </to>
            </anchor>
          </controlPr>
        </control>
      </mc:Choice>
      <mc:Fallback>
        <control shapeId="6591" r:id="rId270" name="BarCodeCtrl143"/>
      </mc:Fallback>
    </mc:AlternateContent>
    <mc:AlternateContent xmlns:mc="http://schemas.openxmlformats.org/markup-compatibility/2006">
      <mc:Choice Requires="x14">
        <control shapeId="6590" r:id="rId272" name="BarCodeCtrl142">
          <controlPr defaultSize="0" autoLine="0" linkedCell="$G$991" r:id="rId273">
            <anchor moveWithCells="1" sizeWithCells="1">
              <from>
                <xdr:col>5</xdr:col>
                <xdr:colOff>2762250</xdr:colOff>
                <xdr:row>990</xdr:row>
                <xdr:rowOff>38100</xdr:rowOff>
              </from>
              <to>
                <xdr:col>5</xdr:col>
                <xdr:colOff>4343400</xdr:colOff>
                <xdr:row>990</xdr:row>
                <xdr:rowOff>1619250</xdr:rowOff>
              </to>
            </anchor>
          </controlPr>
        </control>
      </mc:Choice>
      <mc:Fallback>
        <control shapeId="6590" r:id="rId272" name="BarCodeCtrl142"/>
      </mc:Fallback>
    </mc:AlternateContent>
    <mc:AlternateContent xmlns:mc="http://schemas.openxmlformats.org/markup-compatibility/2006">
      <mc:Choice Requires="x14">
        <control shapeId="6589" r:id="rId274" name="BarCodeCtrl141">
          <controlPr defaultSize="0" autoLine="0" linkedCell="$G$983" r:id="rId275">
            <anchor moveWithCells="1" sizeWithCells="1">
              <from>
                <xdr:col>5</xdr:col>
                <xdr:colOff>2762250</xdr:colOff>
                <xdr:row>982</xdr:row>
                <xdr:rowOff>38100</xdr:rowOff>
              </from>
              <to>
                <xdr:col>5</xdr:col>
                <xdr:colOff>4343400</xdr:colOff>
                <xdr:row>982</xdr:row>
                <xdr:rowOff>1619250</xdr:rowOff>
              </to>
            </anchor>
          </controlPr>
        </control>
      </mc:Choice>
      <mc:Fallback>
        <control shapeId="6589" r:id="rId274" name="BarCodeCtrl141"/>
      </mc:Fallback>
    </mc:AlternateContent>
    <mc:AlternateContent xmlns:mc="http://schemas.openxmlformats.org/markup-compatibility/2006">
      <mc:Choice Requires="x14">
        <control shapeId="6588" r:id="rId276" name="BarCodeCtrl140">
          <controlPr defaultSize="0" autoLine="0" linkedCell="$G$977" r:id="rId277">
            <anchor moveWithCells="1" sizeWithCells="1">
              <from>
                <xdr:col>5</xdr:col>
                <xdr:colOff>2762250</xdr:colOff>
                <xdr:row>976</xdr:row>
                <xdr:rowOff>38100</xdr:rowOff>
              </from>
              <to>
                <xdr:col>5</xdr:col>
                <xdr:colOff>4343400</xdr:colOff>
                <xdr:row>976</xdr:row>
                <xdr:rowOff>1619250</xdr:rowOff>
              </to>
            </anchor>
          </controlPr>
        </control>
      </mc:Choice>
      <mc:Fallback>
        <control shapeId="6588" r:id="rId276" name="BarCodeCtrl140"/>
      </mc:Fallback>
    </mc:AlternateContent>
    <mc:AlternateContent xmlns:mc="http://schemas.openxmlformats.org/markup-compatibility/2006">
      <mc:Choice Requires="x14">
        <control shapeId="6587" r:id="rId278" name="BarCodeCtrl139">
          <controlPr defaultSize="0" autoLine="0" linkedCell="$G$969" r:id="rId279">
            <anchor moveWithCells="1" sizeWithCells="1">
              <from>
                <xdr:col>5</xdr:col>
                <xdr:colOff>2762250</xdr:colOff>
                <xdr:row>968</xdr:row>
                <xdr:rowOff>38100</xdr:rowOff>
              </from>
              <to>
                <xdr:col>5</xdr:col>
                <xdr:colOff>4343400</xdr:colOff>
                <xdr:row>968</xdr:row>
                <xdr:rowOff>1619250</xdr:rowOff>
              </to>
            </anchor>
          </controlPr>
        </control>
      </mc:Choice>
      <mc:Fallback>
        <control shapeId="6587" r:id="rId278" name="BarCodeCtrl139"/>
      </mc:Fallback>
    </mc:AlternateContent>
    <mc:AlternateContent xmlns:mc="http://schemas.openxmlformats.org/markup-compatibility/2006">
      <mc:Choice Requires="x14">
        <control shapeId="6586" r:id="rId280" name="BarCodeCtrl138">
          <controlPr defaultSize="0" autoLine="0" linkedCell="$G$963" r:id="rId281">
            <anchor moveWithCells="1" sizeWithCells="1">
              <from>
                <xdr:col>5</xdr:col>
                <xdr:colOff>2762250</xdr:colOff>
                <xdr:row>962</xdr:row>
                <xdr:rowOff>38100</xdr:rowOff>
              </from>
              <to>
                <xdr:col>5</xdr:col>
                <xdr:colOff>4343400</xdr:colOff>
                <xdr:row>962</xdr:row>
                <xdr:rowOff>1619250</xdr:rowOff>
              </to>
            </anchor>
          </controlPr>
        </control>
      </mc:Choice>
      <mc:Fallback>
        <control shapeId="6586" r:id="rId280" name="BarCodeCtrl138"/>
      </mc:Fallback>
    </mc:AlternateContent>
    <mc:AlternateContent xmlns:mc="http://schemas.openxmlformats.org/markup-compatibility/2006">
      <mc:Choice Requires="x14">
        <control shapeId="6585" r:id="rId282" name="BarCodeCtrl137">
          <controlPr defaultSize="0" autoLine="0" linkedCell="$G$955" r:id="rId283">
            <anchor moveWithCells="1" sizeWithCells="1">
              <from>
                <xdr:col>5</xdr:col>
                <xdr:colOff>2762250</xdr:colOff>
                <xdr:row>954</xdr:row>
                <xdr:rowOff>38100</xdr:rowOff>
              </from>
              <to>
                <xdr:col>5</xdr:col>
                <xdr:colOff>4343400</xdr:colOff>
                <xdr:row>954</xdr:row>
                <xdr:rowOff>1619250</xdr:rowOff>
              </to>
            </anchor>
          </controlPr>
        </control>
      </mc:Choice>
      <mc:Fallback>
        <control shapeId="6585" r:id="rId282" name="BarCodeCtrl137"/>
      </mc:Fallback>
    </mc:AlternateContent>
    <mc:AlternateContent xmlns:mc="http://schemas.openxmlformats.org/markup-compatibility/2006">
      <mc:Choice Requires="x14">
        <control shapeId="6584" r:id="rId284" name="BarCodeCtrl136">
          <controlPr defaultSize="0" autoLine="0" linkedCell="$G$949" r:id="rId285">
            <anchor moveWithCells="1" sizeWithCells="1">
              <from>
                <xdr:col>5</xdr:col>
                <xdr:colOff>2762250</xdr:colOff>
                <xdr:row>948</xdr:row>
                <xdr:rowOff>38100</xdr:rowOff>
              </from>
              <to>
                <xdr:col>5</xdr:col>
                <xdr:colOff>4343400</xdr:colOff>
                <xdr:row>948</xdr:row>
                <xdr:rowOff>1619250</xdr:rowOff>
              </to>
            </anchor>
          </controlPr>
        </control>
      </mc:Choice>
      <mc:Fallback>
        <control shapeId="6584" r:id="rId284" name="BarCodeCtrl136"/>
      </mc:Fallback>
    </mc:AlternateContent>
    <mc:AlternateContent xmlns:mc="http://schemas.openxmlformats.org/markup-compatibility/2006">
      <mc:Choice Requires="x14">
        <control shapeId="6583" r:id="rId286" name="BarCodeCtrl135">
          <controlPr defaultSize="0" autoLine="0" linkedCell="$G$941" r:id="rId287">
            <anchor moveWithCells="1" sizeWithCells="1">
              <from>
                <xdr:col>5</xdr:col>
                <xdr:colOff>2762250</xdr:colOff>
                <xdr:row>940</xdr:row>
                <xdr:rowOff>38100</xdr:rowOff>
              </from>
              <to>
                <xdr:col>5</xdr:col>
                <xdr:colOff>4343400</xdr:colOff>
                <xdr:row>940</xdr:row>
                <xdr:rowOff>1619250</xdr:rowOff>
              </to>
            </anchor>
          </controlPr>
        </control>
      </mc:Choice>
      <mc:Fallback>
        <control shapeId="6583" r:id="rId286" name="BarCodeCtrl135"/>
      </mc:Fallback>
    </mc:AlternateContent>
    <mc:AlternateContent xmlns:mc="http://schemas.openxmlformats.org/markup-compatibility/2006">
      <mc:Choice Requires="x14">
        <control shapeId="6582" r:id="rId288" name="BarCodeCtrl134">
          <controlPr defaultSize="0" autoLine="0" linkedCell="$G$935" r:id="rId289">
            <anchor moveWithCells="1" sizeWithCells="1">
              <from>
                <xdr:col>5</xdr:col>
                <xdr:colOff>2762250</xdr:colOff>
                <xdr:row>934</xdr:row>
                <xdr:rowOff>38100</xdr:rowOff>
              </from>
              <to>
                <xdr:col>5</xdr:col>
                <xdr:colOff>4343400</xdr:colOff>
                <xdr:row>934</xdr:row>
                <xdr:rowOff>1619250</xdr:rowOff>
              </to>
            </anchor>
          </controlPr>
        </control>
      </mc:Choice>
      <mc:Fallback>
        <control shapeId="6582" r:id="rId288" name="BarCodeCtrl134"/>
      </mc:Fallback>
    </mc:AlternateContent>
    <mc:AlternateContent xmlns:mc="http://schemas.openxmlformats.org/markup-compatibility/2006">
      <mc:Choice Requires="x14">
        <control shapeId="6581" r:id="rId290" name="BarCodeCtrl133">
          <controlPr defaultSize="0" autoLine="0" linkedCell="$G$927" r:id="rId291">
            <anchor moveWithCells="1" sizeWithCells="1">
              <from>
                <xdr:col>5</xdr:col>
                <xdr:colOff>2762250</xdr:colOff>
                <xdr:row>926</xdr:row>
                <xdr:rowOff>38100</xdr:rowOff>
              </from>
              <to>
                <xdr:col>5</xdr:col>
                <xdr:colOff>4343400</xdr:colOff>
                <xdr:row>926</xdr:row>
                <xdr:rowOff>1619250</xdr:rowOff>
              </to>
            </anchor>
          </controlPr>
        </control>
      </mc:Choice>
      <mc:Fallback>
        <control shapeId="6581" r:id="rId290" name="BarCodeCtrl133"/>
      </mc:Fallback>
    </mc:AlternateContent>
    <mc:AlternateContent xmlns:mc="http://schemas.openxmlformats.org/markup-compatibility/2006">
      <mc:Choice Requires="x14">
        <control shapeId="6580" r:id="rId292" name="BarCodeCtrl132">
          <controlPr defaultSize="0" autoLine="0" linkedCell="$G$921" r:id="rId293">
            <anchor moveWithCells="1" sizeWithCells="1">
              <from>
                <xdr:col>5</xdr:col>
                <xdr:colOff>2762250</xdr:colOff>
                <xdr:row>920</xdr:row>
                <xdr:rowOff>38100</xdr:rowOff>
              </from>
              <to>
                <xdr:col>5</xdr:col>
                <xdr:colOff>4343400</xdr:colOff>
                <xdr:row>920</xdr:row>
                <xdr:rowOff>1619250</xdr:rowOff>
              </to>
            </anchor>
          </controlPr>
        </control>
      </mc:Choice>
      <mc:Fallback>
        <control shapeId="6580" r:id="rId292" name="BarCodeCtrl132"/>
      </mc:Fallback>
    </mc:AlternateContent>
    <mc:AlternateContent xmlns:mc="http://schemas.openxmlformats.org/markup-compatibility/2006">
      <mc:Choice Requires="x14">
        <control shapeId="6579" r:id="rId294" name="BarCodeCtrl131">
          <controlPr defaultSize="0" autoLine="0" linkedCell="$G$913" r:id="rId295">
            <anchor moveWithCells="1" sizeWithCells="1">
              <from>
                <xdr:col>5</xdr:col>
                <xdr:colOff>2762250</xdr:colOff>
                <xdr:row>912</xdr:row>
                <xdr:rowOff>38100</xdr:rowOff>
              </from>
              <to>
                <xdr:col>5</xdr:col>
                <xdr:colOff>4343400</xdr:colOff>
                <xdr:row>912</xdr:row>
                <xdr:rowOff>1619250</xdr:rowOff>
              </to>
            </anchor>
          </controlPr>
        </control>
      </mc:Choice>
      <mc:Fallback>
        <control shapeId="6579" r:id="rId294" name="BarCodeCtrl131"/>
      </mc:Fallback>
    </mc:AlternateContent>
    <mc:AlternateContent xmlns:mc="http://schemas.openxmlformats.org/markup-compatibility/2006">
      <mc:Choice Requires="x14">
        <control shapeId="6578" r:id="rId296" name="BarCodeCtrl130">
          <controlPr defaultSize="0" autoLine="0" linkedCell="$G$907" r:id="rId297">
            <anchor moveWithCells="1" sizeWithCells="1">
              <from>
                <xdr:col>5</xdr:col>
                <xdr:colOff>2762250</xdr:colOff>
                <xdr:row>906</xdr:row>
                <xdr:rowOff>38100</xdr:rowOff>
              </from>
              <to>
                <xdr:col>5</xdr:col>
                <xdr:colOff>4343400</xdr:colOff>
                <xdr:row>906</xdr:row>
                <xdr:rowOff>1619250</xdr:rowOff>
              </to>
            </anchor>
          </controlPr>
        </control>
      </mc:Choice>
      <mc:Fallback>
        <control shapeId="6578" r:id="rId296" name="BarCodeCtrl130"/>
      </mc:Fallback>
    </mc:AlternateContent>
    <mc:AlternateContent xmlns:mc="http://schemas.openxmlformats.org/markup-compatibility/2006">
      <mc:Choice Requires="x14">
        <control shapeId="6577" r:id="rId298" name="BarCodeCtrl129">
          <controlPr defaultSize="0" autoLine="0" linkedCell="$G$899" r:id="rId299">
            <anchor moveWithCells="1" sizeWithCells="1">
              <from>
                <xdr:col>5</xdr:col>
                <xdr:colOff>2762250</xdr:colOff>
                <xdr:row>898</xdr:row>
                <xdr:rowOff>38100</xdr:rowOff>
              </from>
              <to>
                <xdr:col>5</xdr:col>
                <xdr:colOff>4343400</xdr:colOff>
                <xdr:row>898</xdr:row>
                <xdr:rowOff>1619250</xdr:rowOff>
              </to>
            </anchor>
          </controlPr>
        </control>
      </mc:Choice>
      <mc:Fallback>
        <control shapeId="6577" r:id="rId298" name="BarCodeCtrl129"/>
      </mc:Fallback>
    </mc:AlternateContent>
    <mc:AlternateContent xmlns:mc="http://schemas.openxmlformats.org/markup-compatibility/2006">
      <mc:Choice Requires="x14">
        <control shapeId="6576" r:id="rId300" name="BarCodeCtrl128">
          <controlPr defaultSize="0" autoLine="0" linkedCell="$G$893" r:id="rId301">
            <anchor moveWithCells="1" sizeWithCells="1">
              <from>
                <xdr:col>5</xdr:col>
                <xdr:colOff>2762250</xdr:colOff>
                <xdr:row>892</xdr:row>
                <xdr:rowOff>38100</xdr:rowOff>
              </from>
              <to>
                <xdr:col>5</xdr:col>
                <xdr:colOff>4343400</xdr:colOff>
                <xdr:row>892</xdr:row>
                <xdr:rowOff>1619250</xdr:rowOff>
              </to>
            </anchor>
          </controlPr>
        </control>
      </mc:Choice>
      <mc:Fallback>
        <control shapeId="6576" r:id="rId300" name="BarCodeCtrl128"/>
      </mc:Fallback>
    </mc:AlternateContent>
    <mc:AlternateContent xmlns:mc="http://schemas.openxmlformats.org/markup-compatibility/2006">
      <mc:Choice Requires="x14">
        <control shapeId="6575" r:id="rId302" name="BarCodeCtrl127">
          <controlPr defaultSize="0" autoLine="0" linkedCell="$G$885" r:id="rId303">
            <anchor moveWithCells="1" sizeWithCells="1">
              <from>
                <xdr:col>5</xdr:col>
                <xdr:colOff>2762250</xdr:colOff>
                <xdr:row>884</xdr:row>
                <xdr:rowOff>38100</xdr:rowOff>
              </from>
              <to>
                <xdr:col>5</xdr:col>
                <xdr:colOff>4343400</xdr:colOff>
                <xdr:row>884</xdr:row>
                <xdr:rowOff>1619250</xdr:rowOff>
              </to>
            </anchor>
          </controlPr>
        </control>
      </mc:Choice>
      <mc:Fallback>
        <control shapeId="6575" r:id="rId302" name="BarCodeCtrl127"/>
      </mc:Fallback>
    </mc:AlternateContent>
    <mc:AlternateContent xmlns:mc="http://schemas.openxmlformats.org/markup-compatibility/2006">
      <mc:Choice Requires="x14">
        <control shapeId="6574" r:id="rId304" name="BarCodeCtrl126">
          <controlPr defaultSize="0" autoLine="0" linkedCell="$G$879" r:id="rId305">
            <anchor moveWithCells="1" sizeWithCells="1">
              <from>
                <xdr:col>5</xdr:col>
                <xdr:colOff>2762250</xdr:colOff>
                <xdr:row>878</xdr:row>
                <xdr:rowOff>38100</xdr:rowOff>
              </from>
              <to>
                <xdr:col>5</xdr:col>
                <xdr:colOff>4343400</xdr:colOff>
                <xdr:row>878</xdr:row>
                <xdr:rowOff>1619250</xdr:rowOff>
              </to>
            </anchor>
          </controlPr>
        </control>
      </mc:Choice>
      <mc:Fallback>
        <control shapeId="6574" r:id="rId304" name="BarCodeCtrl126"/>
      </mc:Fallback>
    </mc:AlternateContent>
    <mc:AlternateContent xmlns:mc="http://schemas.openxmlformats.org/markup-compatibility/2006">
      <mc:Choice Requires="x14">
        <control shapeId="6573" r:id="rId306" name="BarCodeCtrl125">
          <controlPr defaultSize="0" autoLine="0" linkedCell="$G$871" r:id="rId307">
            <anchor moveWithCells="1" sizeWithCells="1">
              <from>
                <xdr:col>5</xdr:col>
                <xdr:colOff>2762250</xdr:colOff>
                <xdr:row>870</xdr:row>
                <xdr:rowOff>38100</xdr:rowOff>
              </from>
              <to>
                <xdr:col>5</xdr:col>
                <xdr:colOff>4343400</xdr:colOff>
                <xdr:row>870</xdr:row>
                <xdr:rowOff>1619250</xdr:rowOff>
              </to>
            </anchor>
          </controlPr>
        </control>
      </mc:Choice>
      <mc:Fallback>
        <control shapeId="6573" r:id="rId306" name="BarCodeCtrl125"/>
      </mc:Fallback>
    </mc:AlternateContent>
    <mc:AlternateContent xmlns:mc="http://schemas.openxmlformats.org/markup-compatibility/2006">
      <mc:Choice Requires="x14">
        <control shapeId="6572" r:id="rId308" name="BarCodeCtrl124">
          <controlPr defaultSize="0" autoLine="0" linkedCell="$G$865" r:id="rId309">
            <anchor moveWithCells="1" sizeWithCells="1">
              <from>
                <xdr:col>5</xdr:col>
                <xdr:colOff>2762250</xdr:colOff>
                <xdr:row>864</xdr:row>
                <xdr:rowOff>38100</xdr:rowOff>
              </from>
              <to>
                <xdr:col>5</xdr:col>
                <xdr:colOff>4343400</xdr:colOff>
                <xdr:row>864</xdr:row>
                <xdr:rowOff>1619250</xdr:rowOff>
              </to>
            </anchor>
          </controlPr>
        </control>
      </mc:Choice>
      <mc:Fallback>
        <control shapeId="6572" r:id="rId308" name="BarCodeCtrl124"/>
      </mc:Fallback>
    </mc:AlternateContent>
    <mc:AlternateContent xmlns:mc="http://schemas.openxmlformats.org/markup-compatibility/2006">
      <mc:Choice Requires="x14">
        <control shapeId="6571" r:id="rId310" name="BarCodeCtrl123">
          <controlPr defaultSize="0" autoLine="0" linkedCell="$G$857" r:id="rId311">
            <anchor moveWithCells="1" sizeWithCells="1">
              <from>
                <xdr:col>5</xdr:col>
                <xdr:colOff>2762250</xdr:colOff>
                <xdr:row>856</xdr:row>
                <xdr:rowOff>38100</xdr:rowOff>
              </from>
              <to>
                <xdr:col>5</xdr:col>
                <xdr:colOff>4343400</xdr:colOff>
                <xdr:row>856</xdr:row>
                <xdr:rowOff>1619250</xdr:rowOff>
              </to>
            </anchor>
          </controlPr>
        </control>
      </mc:Choice>
      <mc:Fallback>
        <control shapeId="6571" r:id="rId310" name="BarCodeCtrl123"/>
      </mc:Fallback>
    </mc:AlternateContent>
    <mc:AlternateContent xmlns:mc="http://schemas.openxmlformats.org/markup-compatibility/2006">
      <mc:Choice Requires="x14">
        <control shapeId="6570" r:id="rId312" name="BarCodeCtrl122">
          <controlPr defaultSize="0" autoLine="0" linkedCell="$G$851" r:id="rId313">
            <anchor moveWithCells="1" sizeWithCells="1">
              <from>
                <xdr:col>5</xdr:col>
                <xdr:colOff>2762250</xdr:colOff>
                <xdr:row>850</xdr:row>
                <xdr:rowOff>38100</xdr:rowOff>
              </from>
              <to>
                <xdr:col>5</xdr:col>
                <xdr:colOff>4343400</xdr:colOff>
                <xdr:row>850</xdr:row>
                <xdr:rowOff>1619250</xdr:rowOff>
              </to>
            </anchor>
          </controlPr>
        </control>
      </mc:Choice>
      <mc:Fallback>
        <control shapeId="6570" r:id="rId312" name="BarCodeCtrl122"/>
      </mc:Fallback>
    </mc:AlternateContent>
    <mc:AlternateContent xmlns:mc="http://schemas.openxmlformats.org/markup-compatibility/2006">
      <mc:Choice Requires="x14">
        <control shapeId="6569" r:id="rId314" name="BarCodeCtrl121">
          <controlPr defaultSize="0" autoLine="0" linkedCell="$G$843" r:id="rId315">
            <anchor moveWithCells="1" sizeWithCells="1">
              <from>
                <xdr:col>5</xdr:col>
                <xdr:colOff>2762250</xdr:colOff>
                <xdr:row>842</xdr:row>
                <xdr:rowOff>38100</xdr:rowOff>
              </from>
              <to>
                <xdr:col>5</xdr:col>
                <xdr:colOff>4343400</xdr:colOff>
                <xdr:row>842</xdr:row>
                <xdr:rowOff>1619250</xdr:rowOff>
              </to>
            </anchor>
          </controlPr>
        </control>
      </mc:Choice>
      <mc:Fallback>
        <control shapeId="6569" r:id="rId314" name="BarCodeCtrl121"/>
      </mc:Fallback>
    </mc:AlternateContent>
    <mc:AlternateContent xmlns:mc="http://schemas.openxmlformats.org/markup-compatibility/2006">
      <mc:Choice Requires="x14">
        <control shapeId="6568" r:id="rId316" name="BarCodeCtrl120">
          <controlPr defaultSize="0" autoLine="0" linkedCell="$G$837" r:id="rId317">
            <anchor moveWithCells="1" sizeWithCells="1">
              <from>
                <xdr:col>5</xdr:col>
                <xdr:colOff>2762250</xdr:colOff>
                <xdr:row>836</xdr:row>
                <xdr:rowOff>38100</xdr:rowOff>
              </from>
              <to>
                <xdr:col>5</xdr:col>
                <xdr:colOff>4343400</xdr:colOff>
                <xdr:row>836</xdr:row>
                <xdr:rowOff>1619250</xdr:rowOff>
              </to>
            </anchor>
          </controlPr>
        </control>
      </mc:Choice>
      <mc:Fallback>
        <control shapeId="6568" r:id="rId316" name="BarCodeCtrl120"/>
      </mc:Fallback>
    </mc:AlternateContent>
    <mc:AlternateContent xmlns:mc="http://schemas.openxmlformats.org/markup-compatibility/2006">
      <mc:Choice Requires="x14">
        <control shapeId="6567" r:id="rId318" name="BarCodeCtrl119">
          <controlPr defaultSize="0" autoLine="0" linkedCell="$G$829" r:id="rId319">
            <anchor moveWithCells="1" sizeWithCells="1">
              <from>
                <xdr:col>5</xdr:col>
                <xdr:colOff>2762250</xdr:colOff>
                <xdr:row>828</xdr:row>
                <xdr:rowOff>38100</xdr:rowOff>
              </from>
              <to>
                <xdr:col>5</xdr:col>
                <xdr:colOff>4343400</xdr:colOff>
                <xdr:row>828</xdr:row>
                <xdr:rowOff>1619250</xdr:rowOff>
              </to>
            </anchor>
          </controlPr>
        </control>
      </mc:Choice>
      <mc:Fallback>
        <control shapeId="6567" r:id="rId318" name="BarCodeCtrl119"/>
      </mc:Fallback>
    </mc:AlternateContent>
    <mc:AlternateContent xmlns:mc="http://schemas.openxmlformats.org/markup-compatibility/2006">
      <mc:Choice Requires="x14">
        <control shapeId="6566" r:id="rId320" name="BarCodeCtrl118">
          <controlPr defaultSize="0" autoLine="0" linkedCell="$G$823" r:id="rId321">
            <anchor moveWithCells="1" sizeWithCells="1">
              <from>
                <xdr:col>5</xdr:col>
                <xdr:colOff>2762250</xdr:colOff>
                <xdr:row>822</xdr:row>
                <xdr:rowOff>38100</xdr:rowOff>
              </from>
              <to>
                <xdr:col>5</xdr:col>
                <xdr:colOff>4343400</xdr:colOff>
                <xdr:row>822</xdr:row>
                <xdr:rowOff>1619250</xdr:rowOff>
              </to>
            </anchor>
          </controlPr>
        </control>
      </mc:Choice>
      <mc:Fallback>
        <control shapeId="6566" r:id="rId320" name="BarCodeCtrl118"/>
      </mc:Fallback>
    </mc:AlternateContent>
    <mc:AlternateContent xmlns:mc="http://schemas.openxmlformats.org/markup-compatibility/2006">
      <mc:Choice Requires="x14">
        <control shapeId="6565" r:id="rId322" name="BarCodeCtrl117">
          <controlPr defaultSize="0" autoLine="0" linkedCell="$G$815" r:id="rId323">
            <anchor moveWithCells="1" sizeWithCells="1">
              <from>
                <xdr:col>5</xdr:col>
                <xdr:colOff>2762250</xdr:colOff>
                <xdr:row>814</xdr:row>
                <xdr:rowOff>38100</xdr:rowOff>
              </from>
              <to>
                <xdr:col>5</xdr:col>
                <xdr:colOff>4343400</xdr:colOff>
                <xdr:row>814</xdr:row>
                <xdr:rowOff>1619250</xdr:rowOff>
              </to>
            </anchor>
          </controlPr>
        </control>
      </mc:Choice>
      <mc:Fallback>
        <control shapeId="6565" r:id="rId322" name="BarCodeCtrl117"/>
      </mc:Fallback>
    </mc:AlternateContent>
    <mc:AlternateContent xmlns:mc="http://schemas.openxmlformats.org/markup-compatibility/2006">
      <mc:Choice Requires="x14">
        <control shapeId="6564" r:id="rId324" name="BarCodeCtrl116">
          <controlPr defaultSize="0" autoLine="0" linkedCell="$G$809" r:id="rId325">
            <anchor moveWithCells="1" sizeWithCells="1">
              <from>
                <xdr:col>5</xdr:col>
                <xdr:colOff>2762250</xdr:colOff>
                <xdr:row>808</xdr:row>
                <xdr:rowOff>38100</xdr:rowOff>
              </from>
              <to>
                <xdr:col>5</xdr:col>
                <xdr:colOff>4343400</xdr:colOff>
                <xdr:row>808</xdr:row>
                <xdr:rowOff>1619250</xdr:rowOff>
              </to>
            </anchor>
          </controlPr>
        </control>
      </mc:Choice>
      <mc:Fallback>
        <control shapeId="6564" r:id="rId324" name="BarCodeCtrl116"/>
      </mc:Fallback>
    </mc:AlternateContent>
    <mc:AlternateContent xmlns:mc="http://schemas.openxmlformats.org/markup-compatibility/2006">
      <mc:Choice Requires="x14">
        <control shapeId="6563" r:id="rId326" name="BarCodeCtrl115">
          <controlPr defaultSize="0" autoLine="0" linkedCell="$G$801" r:id="rId327">
            <anchor moveWithCells="1" sizeWithCells="1">
              <from>
                <xdr:col>5</xdr:col>
                <xdr:colOff>2762250</xdr:colOff>
                <xdr:row>800</xdr:row>
                <xdr:rowOff>38100</xdr:rowOff>
              </from>
              <to>
                <xdr:col>5</xdr:col>
                <xdr:colOff>4343400</xdr:colOff>
                <xdr:row>800</xdr:row>
                <xdr:rowOff>1619250</xdr:rowOff>
              </to>
            </anchor>
          </controlPr>
        </control>
      </mc:Choice>
      <mc:Fallback>
        <control shapeId="6563" r:id="rId326" name="BarCodeCtrl115"/>
      </mc:Fallback>
    </mc:AlternateContent>
    <mc:AlternateContent xmlns:mc="http://schemas.openxmlformats.org/markup-compatibility/2006">
      <mc:Choice Requires="x14">
        <control shapeId="6562" r:id="rId328" name="BarCodeCtrl114">
          <controlPr defaultSize="0" autoLine="0" linkedCell="$G$795" r:id="rId329">
            <anchor moveWithCells="1" sizeWithCells="1">
              <from>
                <xdr:col>5</xdr:col>
                <xdr:colOff>2762250</xdr:colOff>
                <xdr:row>794</xdr:row>
                <xdr:rowOff>38100</xdr:rowOff>
              </from>
              <to>
                <xdr:col>5</xdr:col>
                <xdr:colOff>4343400</xdr:colOff>
                <xdr:row>794</xdr:row>
                <xdr:rowOff>1619250</xdr:rowOff>
              </to>
            </anchor>
          </controlPr>
        </control>
      </mc:Choice>
      <mc:Fallback>
        <control shapeId="6562" r:id="rId328" name="BarCodeCtrl114"/>
      </mc:Fallback>
    </mc:AlternateContent>
    <mc:AlternateContent xmlns:mc="http://schemas.openxmlformats.org/markup-compatibility/2006">
      <mc:Choice Requires="x14">
        <control shapeId="6561" r:id="rId330" name="BarCodeCtrl113">
          <controlPr defaultSize="0" autoLine="0" linkedCell="$G$787" r:id="rId331">
            <anchor moveWithCells="1" sizeWithCells="1">
              <from>
                <xdr:col>5</xdr:col>
                <xdr:colOff>2762250</xdr:colOff>
                <xdr:row>786</xdr:row>
                <xdr:rowOff>38100</xdr:rowOff>
              </from>
              <to>
                <xdr:col>5</xdr:col>
                <xdr:colOff>4343400</xdr:colOff>
                <xdr:row>786</xdr:row>
                <xdr:rowOff>1619250</xdr:rowOff>
              </to>
            </anchor>
          </controlPr>
        </control>
      </mc:Choice>
      <mc:Fallback>
        <control shapeId="6561" r:id="rId330" name="BarCodeCtrl113"/>
      </mc:Fallback>
    </mc:AlternateContent>
    <mc:AlternateContent xmlns:mc="http://schemas.openxmlformats.org/markup-compatibility/2006">
      <mc:Choice Requires="x14">
        <control shapeId="6560" r:id="rId332" name="BarCodeCtrl112">
          <controlPr defaultSize="0" autoLine="0" linkedCell="$G$781" r:id="rId333">
            <anchor moveWithCells="1" sizeWithCells="1">
              <from>
                <xdr:col>5</xdr:col>
                <xdr:colOff>2762250</xdr:colOff>
                <xdr:row>780</xdr:row>
                <xdr:rowOff>38100</xdr:rowOff>
              </from>
              <to>
                <xdr:col>5</xdr:col>
                <xdr:colOff>4343400</xdr:colOff>
                <xdr:row>780</xdr:row>
                <xdr:rowOff>1619250</xdr:rowOff>
              </to>
            </anchor>
          </controlPr>
        </control>
      </mc:Choice>
      <mc:Fallback>
        <control shapeId="6560" r:id="rId332" name="BarCodeCtrl112"/>
      </mc:Fallback>
    </mc:AlternateContent>
    <mc:AlternateContent xmlns:mc="http://schemas.openxmlformats.org/markup-compatibility/2006">
      <mc:Choice Requires="x14">
        <control shapeId="6559" r:id="rId334" name="BarCodeCtrl111">
          <controlPr defaultSize="0" autoLine="0" linkedCell="$G$773" r:id="rId335">
            <anchor moveWithCells="1" sizeWithCells="1">
              <from>
                <xdr:col>5</xdr:col>
                <xdr:colOff>2762250</xdr:colOff>
                <xdr:row>772</xdr:row>
                <xdr:rowOff>38100</xdr:rowOff>
              </from>
              <to>
                <xdr:col>5</xdr:col>
                <xdr:colOff>4343400</xdr:colOff>
                <xdr:row>772</xdr:row>
                <xdr:rowOff>1619250</xdr:rowOff>
              </to>
            </anchor>
          </controlPr>
        </control>
      </mc:Choice>
      <mc:Fallback>
        <control shapeId="6559" r:id="rId334" name="BarCodeCtrl111"/>
      </mc:Fallback>
    </mc:AlternateContent>
    <mc:AlternateContent xmlns:mc="http://schemas.openxmlformats.org/markup-compatibility/2006">
      <mc:Choice Requires="x14">
        <control shapeId="6558" r:id="rId336" name="BarCodeCtrl110">
          <controlPr defaultSize="0" autoLine="0" linkedCell="$G$767" r:id="rId337">
            <anchor moveWithCells="1" sizeWithCells="1">
              <from>
                <xdr:col>5</xdr:col>
                <xdr:colOff>2762250</xdr:colOff>
                <xdr:row>766</xdr:row>
                <xdr:rowOff>38100</xdr:rowOff>
              </from>
              <to>
                <xdr:col>5</xdr:col>
                <xdr:colOff>4343400</xdr:colOff>
                <xdr:row>766</xdr:row>
                <xdr:rowOff>1619250</xdr:rowOff>
              </to>
            </anchor>
          </controlPr>
        </control>
      </mc:Choice>
      <mc:Fallback>
        <control shapeId="6558" r:id="rId336" name="BarCodeCtrl110"/>
      </mc:Fallback>
    </mc:AlternateContent>
    <mc:AlternateContent xmlns:mc="http://schemas.openxmlformats.org/markup-compatibility/2006">
      <mc:Choice Requires="x14">
        <control shapeId="6557" r:id="rId338" name="BarCodeCtrl109">
          <controlPr defaultSize="0" autoLine="0" linkedCell="$G$759" r:id="rId339">
            <anchor moveWithCells="1" sizeWithCells="1">
              <from>
                <xdr:col>5</xdr:col>
                <xdr:colOff>2762250</xdr:colOff>
                <xdr:row>758</xdr:row>
                <xdr:rowOff>38100</xdr:rowOff>
              </from>
              <to>
                <xdr:col>5</xdr:col>
                <xdr:colOff>4343400</xdr:colOff>
                <xdr:row>758</xdr:row>
                <xdr:rowOff>1619250</xdr:rowOff>
              </to>
            </anchor>
          </controlPr>
        </control>
      </mc:Choice>
      <mc:Fallback>
        <control shapeId="6557" r:id="rId338" name="BarCodeCtrl109"/>
      </mc:Fallback>
    </mc:AlternateContent>
    <mc:AlternateContent xmlns:mc="http://schemas.openxmlformats.org/markup-compatibility/2006">
      <mc:Choice Requires="x14">
        <control shapeId="6556" r:id="rId340" name="BarCodeCtrl108">
          <controlPr defaultSize="0" autoLine="0" linkedCell="$G$753" r:id="rId341">
            <anchor moveWithCells="1" sizeWithCells="1">
              <from>
                <xdr:col>5</xdr:col>
                <xdr:colOff>2762250</xdr:colOff>
                <xdr:row>752</xdr:row>
                <xdr:rowOff>38100</xdr:rowOff>
              </from>
              <to>
                <xdr:col>5</xdr:col>
                <xdr:colOff>4343400</xdr:colOff>
                <xdr:row>752</xdr:row>
                <xdr:rowOff>1619250</xdr:rowOff>
              </to>
            </anchor>
          </controlPr>
        </control>
      </mc:Choice>
      <mc:Fallback>
        <control shapeId="6556" r:id="rId340" name="BarCodeCtrl108"/>
      </mc:Fallback>
    </mc:AlternateContent>
    <mc:AlternateContent xmlns:mc="http://schemas.openxmlformats.org/markup-compatibility/2006">
      <mc:Choice Requires="x14">
        <control shapeId="6555" r:id="rId342" name="BarCodeCtrl107">
          <controlPr defaultSize="0" autoLine="0" linkedCell="$G$745" r:id="rId343">
            <anchor moveWithCells="1" sizeWithCells="1">
              <from>
                <xdr:col>5</xdr:col>
                <xdr:colOff>2762250</xdr:colOff>
                <xdr:row>744</xdr:row>
                <xdr:rowOff>38100</xdr:rowOff>
              </from>
              <to>
                <xdr:col>5</xdr:col>
                <xdr:colOff>4343400</xdr:colOff>
                <xdr:row>744</xdr:row>
                <xdr:rowOff>1619250</xdr:rowOff>
              </to>
            </anchor>
          </controlPr>
        </control>
      </mc:Choice>
      <mc:Fallback>
        <control shapeId="6555" r:id="rId342" name="BarCodeCtrl107"/>
      </mc:Fallback>
    </mc:AlternateContent>
    <mc:AlternateContent xmlns:mc="http://schemas.openxmlformats.org/markup-compatibility/2006">
      <mc:Choice Requires="x14">
        <control shapeId="6554" r:id="rId344" name="BarCodeCtrl106">
          <controlPr defaultSize="0" autoLine="0" linkedCell="$G$739" r:id="rId345">
            <anchor moveWithCells="1" sizeWithCells="1">
              <from>
                <xdr:col>5</xdr:col>
                <xdr:colOff>2762250</xdr:colOff>
                <xdr:row>738</xdr:row>
                <xdr:rowOff>38100</xdr:rowOff>
              </from>
              <to>
                <xdr:col>5</xdr:col>
                <xdr:colOff>4343400</xdr:colOff>
                <xdr:row>738</xdr:row>
                <xdr:rowOff>1619250</xdr:rowOff>
              </to>
            </anchor>
          </controlPr>
        </control>
      </mc:Choice>
      <mc:Fallback>
        <control shapeId="6554" r:id="rId344" name="BarCodeCtrl106"/>
      </mc:Fallback>
    </mc:AlternateContent>
    <mc:AlternateContent xmlns:mc="http://schemas.openxmlformats.org/markup-compatibility/2006">
      <mc:Choice Requires="x14">
        <control shapeId="6553" r:id="rId346" name="BarCodeCtrl105">
          <controlPr defaultSize="0" autoLine="0" linkedCell="$G$731" r:id="rId347">
            <anchor moveWithCells="1" sizeWithCells="1">
              <from>
                <xdr:col>5</xdr:col>
                <xdr:colOff>2762250</xdr:colOff>
                <xdr:row>730</xdr:row>
                <xdr:rowOff>38100</xdr:rowOff>
              </from>
              <to>
                <xdr:col>5</xdr:col>
                <xdr:colOff>4343400</xdr:colOff>
                <xdr:row>730</xdr:row>
                <xdr:rowOff>1619250</xdr:rowOff>
              </to>
            </anchor>
          </controlPr>
        </control>
      </mc:Choice>
      <mc:Fallback>
        <control shapeId="6553" r:id="rId346" name="BarCodeCtrl105"/>
      </mc:Fallback>
    </mc:AlternateContent>
    <mc:AlternateContent xmlns:mc="http://schemas.openxmlformats.org/markup-compatibility/2006">
      <mc:Choice Requires="x14">
        <control shapeId="6552" r:id="rId348" name="BarCodeCtrl104">
          <controlPr defaultSize="0" autoLine="0" linkedCell="$G$725" r:id="rId349">
            <anchor moveWithCells="1" sizeWithCells="1">
              <from>
                <xdr:col>5</xdr:col>
                <xdr:colOff>2762250</xdr:colOff>
                <xdr:row>724</xdr:row>
                <xdr:rowOff>38100</xdr:rowOff>
              </from>
              <to>
                <xdr:col>5</xdr:col>
                <xdr:colOff>4343400</xdr:colOff>
                <xdr:row>724</xdr:row>
                <xdr:rowOff>1619250</xdr:rowOff>
              </to>
            </anchor>
          </controlPr>
        </control>
      </mc:Choice>
      <mc:Fallback>
        <control shapeId="6552" r:id="rId348" name="BarCodeCtrl104"/>
      </mc:Fallback>
    </mc:AlternateContent>
    <mc:AlternateContent xmlns:mc="http://schemas.openxmlformats.org/markup-compatibility/2006">
      <mc:Choice Requires="x14">
        <control shapeId="6551" r:id="rId350" name="BarCodeCtrl103">
          <controlPr defaultSize="0" autoLine="0" linkedCell="$G$717" r:id="rId351">
            <anchor moveWithCells="1" sizeWithCells="1">
              <from>
                <xdr:col>5</xdr:col>
                <xdr:colOff>2762250</xdr:colOff>
                <xdr:row>716</xdr:row>
                <xdr:rowOff>38100</xdr:rowOff>
              </from>
              <to>
                <xdr:col>5</xdr:col>
                <xdr:colOff>4343400</xdr:colOff>
                <xdr:row>716</xdr:row>
                <xdr:rowOff>1619250</xdr:rowOff>
              </to>
            </anchor>
          </controlPr>
        </control>
      </mc:Choice>
      <mc:Fallback>
        <control shapeId="6551" r:id="rId350" name="BarCodeCtrl103"/>
      </mc:Fallback>
    </mc:AlternateContent>
    <mc:AlternateContent xmlns:mc="http://schemas.openxmlformats.org/markup-compatibility/2006">
      <mc:Choice Requires="x14">
        <control shapeId="6550" r:id="rId352" name="BarCodeCtrl102">
          <controlPr defaultSize="0" autoLine="0" linkedCell="$G$711" r:id="rId353">
            <anchor moveWithCells="1" sizeWithCells="1">
              <from>
                <xdr:col>5</xdr:col>
                <xdr:colOff>2762250</xdr:colOff>
                <xdr:row>710</xdr:row>
                <xdr:rowOff>38100</xdr:rowOff>
              </from>
              <to>
                <xdr:col>5</xdr:col>
                <xdr:colOff>4343400</xdr:colOff>
                <xdr:row>710</xdr:row>
                <xdr:rowOff>1619250</xdr:rowOff>
              </to>
            </anchor>
          </controlPr>
        </control>
      </mc:Choice>
      <mc:Fallback>
        <control shapeId="6550" r:id="rId352" name="BarCodeCtrl102"/>
      </mc:Fallback>
    </mc:AlternateContent>
    <mc:AlternateContent xmlns:mc="http://schemas.openxmlformats.org/markup-compatibility/2006">
      <mc:Choice Requires="x14">
        <control shapeId="6549" r:id="rId354" name="BarCodeCtrl101">
          <controlPr defaultSize="0" autoLine="0" linkedCell="$G$703" r:id="rId355">
            <anchor moveWithCells="1" sizeWithCells="1">
              <from>
                <xdr:col>5</xdr:col>
                <xdr:colOff>2762250</xdr:colOff>
                <xdr:row>702</xdr:row>
                <xdr:rowOff>38100</xdr:rowOff>
              </from>
              <to>
                <xdr:col>5</xdr:col>
                <xdr:colOff>4343400</xdr:colOff>
                <xdr:row>702</xdr:row>
                <xdr:rowOff>1619250</xdr:rowOff>
              </to>
            </anchor>
          </controlPr>
        </control>
      </mc:Choice>
      <mc:Fallback>
        <control shapeId="6549" r:id="rId354" name="BarCodeCtrl101"/>
      </mc:Fallback>
    </mc:AlternateContent>
    <mc:AlternateContent xmlns:mc="http://schemas.openxmlformats.org/markup-compatibility/2006">
      <mc:Choice Requires="x14">
        <control shapeId="6548" r:id="rId356" name="BarCodeCtrl100">
          <controlPr defaultSize="0" autoLine="0" linkedCell="$G$697" r:id="rId357">
            <anchor moveWithCells="1" sizeWithCells="1">
              <from>
                <xdr:col>5</xdr:col>
                <xdr:colOff>2762250</xdr:colOff>
                <xdr:row>696</xdr:row>
                <xdr:rowOff>38100</xdr:rowOff>
              </from>
              <to>
                <xdr:col>5</xdr:col>
                <xdr:colOff>4343400</xdr:colOff>
                <xdr:row>696</xdr:row>
                <xdr:rowOff>1619250</xdr:rowOff>
              </to>
            </anchor>
          </controlPr>
        </control>
      </mc:Choice>
      <mc:Fallback>
        <control shapeId="6548" r:id="rId356" name="BarCodeCtrl100"/>
      </mc:Fallback>
    </mc:AlternateContent>
    <mc:AlternateContent xmlns:mc="http://schemas.openxmlformats.org/markup-compatibility/2006">
      <mc:Choice Requires="x14">
        <control shapeId="6547" r:id="rId358" name="BarCodeCtrl99">
          <controlPr defaultSize="0" autoLine="0" linkedCell="$G$689" r:id="rId359">
            <anchor moveWithCells="1" sizeWithCells="1">
              <from>
                <xdr:col>5</xdr:col>
                <xdr:colOff>2762250</xdr:colOff>
                <xdr:row>688</xdr:row>
                <xdr:rowOff>38100</xdr:rowOff>
              </from>
              <to>
                <xdr:col>5</xdr:col>
                <xdr:colOff>4343400</xdr:colOff>
                <xdr:row>688</xdr:row>
                <xdr:rowOff>1619250</xdr:rowOff>
              </to>
            </anchor>
          </controlPr>
        </control>
      </mc:Choice>
      <mc:Fallback>
        <control shapeId="6547" r:id="rId358" name="BarCodeCtrl99"/>
      </mc:Fallback>
    </mc:AlternateContent>
    <mc:AlternateContent xmlns:mc="http://schemas.openxmlformats.org/markup-compatibility/2006">
      <mc:Choice Requires="x14">
        <control shapeId="6546" r:id="rId360" name="BarCodeCtrl98">
          <controlPr defaultSize="0" autoLine="0" linkedCell="$G$683" r:id="rId361">
            <anchor moveWithCells="1" sizeWithCells="1">
              <from>
                <xdr:col>5</xdr:col>
                <xdr:colOff>2762250</xdr:colOff>
                <xdr:row>682</xdr:row>
                <xdr:rowOff>38100</xdr:rowOff>
              </from>
              <to>
                <xdr:col>5</xdr:col>
                <xdr:colOff>4343400</xdr:colOff>
                <xdr:row>682</xdr:row>
                <xdr:rowOff>1619250</xdr:rowOff>
              </to>
            </anchor>
          </controlPr>
        </control>
      </mc:Choice>
      <mc:Fallback>
        <control shapeId="6546" r:id="rId360" name="BarCodeCtrl98"/>
      </mc:Fallback>
    </mc:AlternateContent>
    <mc:AlternateContent xmlns:mc="http://schemas.openxmlformats.org/markup-compatibility/2006">
      <mc:Choice Requires="x14">
        <control shapeId="6545" r:id="rId362" name="BarCodeCtrl97">
          <controlPr defaultSize="0" autoLine="0" linkedCell="$G$675" r:id="rId363">
            <anchor moveWithCells="1" sizeWithCells="1">
              <from>
                <xdr:col>5</xdr:col>
                <xdr:colOff>2762250</xdr:colOff>
                <xdr:row>674</xdr:row>
                <xdr:rowOff>38100</xdr:rowOff>
              </from>
              <to>
                <xdr:col>5</xdr:col>
                <xdr:colOff>4343400</xdr:colOff>
                <xdr:row>674</xdr:row>
                <xdr:rowOff>1619250</xdr:rowOff>
              </to>
            </anchor>
          </controlPr>
        </control>
      </mc:Choice>
      <mc:Fallback>
        <control shapeId="6545" r:id="rId362" name="BarCodeCtrl97"/>
      </mc:Fallback>
    </mc:AlternateContent>
    <mc:AlternateContent xmlns:mc="http://schemas.openxmlformats.org/markup-compatibility/2006">
      <mc:Choice Requires="x14">
        <control shapeId="6544" r:id="rId364" name="BarCodeCtrl96">
          <controlPr defaultSize="0" autoLine="0" linkedCell="$G$669" r:id="rId365">
            <anchor moveWithCells="1" sizeWithCells="1">
              <from>
                <xdr:col>5</xdr:col>
                <xdr:colOff>2762250</xdr:colOff>
                <xdr:row>668</xdr:row>
                <xdr:rowOff>38100</xdr:rowOff>
              </from>
              <to>
                <xdr:col>5</xdr:col>
                <xdr:colOff>4343400</xdr:colOff>
                <xdr:row>668</xdr:row>
                <xdr:rowOff>1619250</xdr:rowOff>
              </to>
            </anchor>
          </controlPr>
        </control>
      </mc:Choice>
      <mc:Fallback>
        <control shapeId="6544" r:id="rId364" name="BarCodeCtrl96"/>
      </mc:Fallback>
    </mc:AlternateContent>
    <mc:AlternateContent xmlns:mc="http://schemas.openxmlformats.org/markup-compatibility/2006">
      <mc:Choice Requires="x14">
        <control shapeId="6543" r:id="rId366" name="BarCodeCtrl95">
          <controlPr defaultSize="0" autoLine="0" linkedCell="$G$661" r:id="rId367">
            <anchor moveWithCells="1" sizeWithCells="1">
              <from>
                <xdr:col>5</xdr:col>
                <xdr:colOff>2762250</xdr:colOff>
                <xdr:row>660</xdr:row>
                <xdr:rowOff>38100</xdr:rowOff>
              </from>
              <to>
                <xdr:col>5</xdr:col>
                <xdr:colOff>4343400</xdr:colOff>
                <xdr:row>660</xdr:row>
                <xdr:rowOff>1619250</xdr:rowOff>
              </to>
            </anchor>
          </controlPr>
        </control>
      </mc:Choice>
      <mc:Fallback>
        <control shapeId="6543" r:id="rId366" name="BarCodeCtrl95"/>
      </mc:Fallback>
    </mc:AlternateContent>
    <mc:AlternateContent xmlns:mc="http://schemas.openxmlformats.org/markup-compatibility/2006">
      <mc:Choice Requires="x14">
        <control shapeId="6542" r:id="rId368" name="BarCodeCtrl94">
          <controlPr defaultSize="0" autoLine="0" linkedCell="$G$655" r:id="rId369">
            <anchor moveWithCells="1" sizeWithCells="1">
              <from>
                <xdr:col>5</xdr:col>
                <xdr:colOff>2762250</xdr:colOff>
                <xdr:row>654</xdr:row>
                <xdr:rowOff>38100</xdr:rowOff>
              </from>
              <to>
                <xdr:col>5</xdr:col>
                <xdr:colOff>4343400</xdr:colOff>
                <xdr:row>654</xdr:row>
                <xdr:rowOff>1619250</xdr:rowOff>
              </to>
            </anchor>
          </controlPr>
        </control>
      </mc:Choice>
      <mc:Fallback>
        <control shapeId="6542" r:id="rId368" name="BarCodeCtrl94"/>
      </mc:Fallback>
    </mc:AlternateContent>
    <mc:AlternateContent xmlns:mc="http://schemas.openxmlformats.org/markup-compatibility/2006">
      <mc:Choice Requires="x14">
        <control shapeId="6541" r:id="rId370" name="BarCodeCtrl93">
          <controlPr defaultSize="0" autoLine="0" linkedCell="$G$647" r:id="rId371">
            <anchor moveWithCells="1" sizeWithCells="1">
              <from>
                <xdr:col>5</xdr:col>
                <xdr:colOff>2762250</xdr:colOff>
                <xdr:row>646</xdr:row>
                <xdr:rowOff>38100</xdr:rowOff>
              </from>
              <to>
                <xdr:col>5</xdr:col>
                <xdr:colOff>4343400</xdr:colOff>
                <xdr:row>646</xdr:row>
                <xdr:rowOff>1619250</xdr:rowOff>
              </to>
            </anchor>
          </controlPr>
        </control>
      </mc:Choice>
      <mc:Fallback>
        <control shapeId="6541" r:id="rId370" name="BarCodeCtrl93"/>
      </mc:Fallback>
    </mc:AlternateContent>
    <mc:AlternateContent xmlns:mc="http://schemas.openxmlformats.org/markup-compatibility/2006">
      <mc:Choice Requires="x14">
        <control shapeId="6540" r:id="rId372" name="BarCodeCtrl92">
          <controlPr defaultSize="0" autoLine="0" linkedCell="$G$641" r:id="rId373">
            <anchor moveWithCells="1" sizeWithCells="1">
              <from>
                <xdr:col>5</xdr:col>
                <xdr:colOff>2762250</xdr:colOff>
                <xdr:row>640</xdr:row>
                <xdr:rowOff>38100</xdr:rowOff>
              </from>
              <to>
                <xdr:col>5</xdr:col>
                <xdr:colOff>4343400</xdr:colOff>
                <xdr:row>640</xdr:row>
                <xdr:rowOff>1619250</xdr:rowOff>
              </to>
            </anchor>
          </controlPr>
        </control>
      </mc:Choice>
      <mc:Fallback>
        <control shapeId="6540" r:id="rId372" name="BarCodeCtrl92"/>
      </mc:Fallback>
    </mc:AlternateContent>
    <mc:AlternateContent xmlns:mc="http://schemas.openxmlformats.org/markup-compatibility/2006">
      <mc:Choice Requires="x14">
        <control shapeId="6539" r:id="rId374" name="BarCodeCtrl91">
          <controlPr defaultSize="0" autoLine="0" linkedCell="$G$633" r:id="rId375">
            <anchor moveWithCells="1" sizeWithCells="1">
              <from>
                <xdr:col>5</xdr:col>
                <xdr:colOff>2762250</xdr:colOff>
                <xdr:row>632</xdr:row>
                <xdr:rowOff>38100</xdr:rowOff>
              </from>
              <to>
                <xdr:col>5</xdr:col>
                <xdr:colOff>4343400</xdr:colOff>
                <xdr:row>632</xdr:row>
                <xdr:rowOff>1619250</xdr:rowOff>
              </to>
            </anchor>
          </controlPr>
        </control>
      </mc:Choice>
      <mc:Fallback>
        <control shapeId="6539" r:id="rId374" name="BarCodeCtrl91"/>
      </mc:Fallback>
    </mc:AlternateContent>
    <mc:AlternateContent xmlns:mc="http://schemas.openxmlformats.org/markup-compatibility/2006">
      <mc:Choice Requires="x14">
        <control shapeId="6538" r:id="rId376" name="BarCodeCtrl90">
          <controlPr defaultSize="0" autoLine="0" linkedCell="$G$627" r:id="rId377">
            <anchor moveWithCells="1" sizeWithCells="1">
              <from>
                <xdr:col>5</xdr:col>
                <xdr:colOff>2762250</xdr:colOff>
                <xdr:row>626</xdr:row>
                <xdr:rowOff>38100</xdr:rowOff>
              </from>
              <to>
                <xdr:col>5</xdr:col>
                <xdr:colOff>4343400</xdr:colOff>
                <xdr:row>626</xdr:row>
                <xdr:rowOff>1619250</xdr:rowOff>
              </to>
            </anchor>
          </controlPr>
        </control>
      </mc:Choice>
      <mc:Fallback>
        <control shapeId="6538" r:id="rId376" name="BarCodeCtrl90"/>
      </mc:Fallback>
    </mc:AlternateContent>
    <mc:AlternateContent xmlns:mc="http://schemas.openxmlformats.org/markup-compatibility/2006">
      <mc:Choice Requires="x14">
        <control shapeId="6537" r:id="rId378" name="BarCodeCtrl89">
          <controlPr defaultSize="0" autoLine="0" linkedCell="$G$619" r:id="rId379">
            <anchor moveWithCells="1" sizeWithCells="1">
              <from>
                <xdr:col>5</xdr:col>
                <xdr:colOff>2762250</xdr:colOff>
                <xdr:row>618</xdr:row>
                <xdr:rowOff>38100</xdr:rowOff>
              </from>
              <to>
                <xdr:col>5</xdr:col>
                <xdr:colOff>4343400</xdr:colOff>
                <xdr:row>618</xdr:row>
                <xdr:rowOff>1619250</xdr:rowOff>
              </to>
            </anchor>
          </controlPr>
        </control>
      </mc:Choice>
      <mc:Fallback>
        <control shapeId="6537" r:id="rId378" name="BarCodeCtrl89"/>
      </mc:Fallback>
    </mc:AlternateContent>
    <mc:AlternateContent xmlns:mc="http://schemas.openxmlformats.org/markup-compatibility/2006">
      <mc:Choice Requires="x14">
        <control shapeId="6536" r:id="rId380" name="BarCodeCtrl88">
          <controlPr defaultSize="0" autoLine="0" linkedCell="$G$613" r:id="rId381">
            <anchor moveWithCells="1" sizeWithCells="1">
              <from>
                <xdr:col>5</xdr:col>
                <xdr:colOff>2762250</xdr:colOff>
                <xdr:row>612</xdr:row>
                <xdr:rowOff>38100</xdr:rowOff>
              </from>
              <to>
                <xdr:col>5</xdr:col>
                <xdr:colOff>4343400</xdr:colOff>
                <xdr:row>612</xdr:row>
                <xdr:rowOff>1619250</xdr:rowOff>
              </to>
            </anchor>
          </controlPr>
        </control>
      </mc:Choice>
      <mc:Fallback>
        <control shapeId="6536" r:id="rId380" name="BarCodeCtrl88"/>
      </mc:Fallback>
    </mc:AlternateContent>
    <mc:AlternateContent xmlns:mc="http://schemas.openxmlformats.org/markup-compatibility/2006">
      <mc:Choice Requires="x14">
        <control shapeId="6535" r:id="rId382" name="BarCodeCtrl87">
          <controlPr defaultSize="0" autoLine="0" linkedCell="$G$605" r:id="rId383">
            <anchor moveWithCells="1" sizeWithCells="1">
              <from>
                <xdr:col>5</xdr:col>
                <xdr:colOff>2762250</xdr:colOff>
                <xdr:row>604</xdr:row>
                <xdr:rowOff>38100</xdr:rowOff>
              </from>
              <to>
                <xdr:col>5</xdr:col>
                <xdr:colOff>4343400</xdr:colOff>
                <xdr:row>604</xdr:row>
                <xdr:rowOff>1619250</xdr:rowOff>
              </to>
            </anchor>
          </controlPr>
        </control>
      </mc:Choice>
      <mc:Fallback>
        <control shapeId="6535" r:id="rId382" name="BarCodeCtrl87"/>
      </mc:Fallback>
    </mc:AlternateContent>
    <mc:AlternateContent xmlns:mc="http://schemas.openxmlformats.org/markup-compatibility/2006">
      <mc:Choice Requires="x14">
        <control shapeId="6534" r:id="rId384" name="BarCodeCtrl86">
          <controlPr defaultSize="0" autoLine="0" linkedCell="$G$599" r:id="rId385">
            <anchor moveWithCells="1" sizeWithCells="1">
              <from>
                <xdr:col>5</xdr:col>
                <xdr:colOff>2762250</xdr:colOff>
                <xdr:row>598</xdr:row>
                <xdr:rowOff>38100</xdr:rowOff>
              </from>
              <to>
                <xdr:col>5</xdr:col>
                <xdr:colOff>4343400</xdr:colOff>
                <xdr:row>598</xdr:row>
                <xdr:rowOff>1619250</xdr:rowOff>
              </to>
            </anchor>
          </controlPr>
        </control>
      </mc:Choice>
      <mc:Fallback>
        <control shapeId="6534" r:id="rId384" name="BarCodeCtrl86"/>
      </mc:Fallback>
    </mc:AlternateContent>
    <mc:AlternateContent xmlns:mc="http://schemas.openxmlformats.org/markup-compatibility/2006">
      <mc:Choice Requires="x14">
        <control shapeId="6533" r:id="rId386" name="BarCodeCtrl85">
          <controlPr defaultSize="0" autoLine="0" linkedCell="$G$591" r:id="rId387">
            <anchor moveWithCells="1" sizeWithCells="1">
              <from>
                <xdr:col>5</xdr:col>
                <xdr:colOff>2762250</xdr:colOff>
                <xdr:row>590</xdr:row>
                <xdr:rowOff>38100</xdr:rowOff>
              </from>
              <to>
                <xdr:col>5</xdr:col>
                <xdr:colOff>4343400</xdr:colOff>
                <xdr:row>590</xdr:row>
                <xdr:rowOff>1619250</xdr:rowOff>
              </to>
            </anchor>
          </controlPr>
        </control>
      </mc:Choice>
      <mc:Fallback>
        <control shapeId="6533" r:id="rId386" name="BarCodeCtrl85"/>
      </mc:Fallback>
    </mc:AlternateContent>
    <mc:AlternateContent xmlns:mc="http://schemas.openxmlformats.org/markup-compatibility/2006">
      <mc:Choice Requires="x14">
        <control shapeId="6532" r:id="rId388" name="BarCodeCtrl84">
          <controlPr defaultSize="0" autoLine="0" linkedCell="$G$585" r:id="rId389">
            <anchor moveWithCells="1" sizeWithCells="1">
              <from>
                <xdr:col>5</xdr:col>
                <xdr:colOff>2762250</xdr:colOff>
                <xdr:row>584</xdr:row>
                <xdr:rowOff>38100</xdr:rowOff>
              </from>
              <to>
                <xdr:col>5</xdr:col>
                <xdr:colOff>4343400</xdr:colOff>
                <xdr:row>584</xdr:row>
                <xdr:rowOff>1619250</xdr:rowOff>
              </to>
            </anchor>
          </controlPr>
        </control>
      </mc:Choice>
      <mc:Fallback>
        <control shapeId="6532" r:id="rId388" name="BarCodeCtrl84"/>
      </mc:Fallback>
    </mc:AlternateContent>
    <mc:AlternateContent xmlns:mc="http://schemas.openxmlformats.org/markup-compatibility/2006">
      <mc:Choice Requires="x14">
        <control shapeId="6531" r:id="rId390" name="BarCodeCtrl83">
          <controlPr defaultSize="0" autoLine="0" linkedCell="$G$577" r:id="rId391">
            <anchor moveWithCells="1" sizeWithCells="1">
              <from>
                <xdr:col>5</xdr:col>
                <xdr:colOff>2762250</xdr:colOff>
                <xdr:row>576</xdr:row>
                <xdr:rowOff>38100</xdr:rowOff>
              </from>
              <to>
                <xdr:col>5</xdr:col>
                <xdr:colOff>4343400</xdr:colOff>
                <xdr:row>576</xdr:row>
                <xdr:rowOff>1619250</xdr:rowOff>
              </to>
            </anchor>
          </controlPr>
        </control>
      </mc:Choice>
      <mc:Fallback>
        <control shapeId="6531" r:id="rId390" name="BarCodeCtrl83"/>
      </mc:Fallback>
    </mc:AlternateContent>
    <mc:AlternateContent xmlns:mc="http://schemas.openxmlformats.org/markup-compatibility/2006">
      <mc:Choice Requires="x14">
        <control shapeId="6530" r:id="rId392" name="BarCodeCtrl82">
          <controlPr defaultSize="0" autoLine="0" linkedCell="$G$571" r:id="rId393">
            <anchor moveWithCells="1" sizeWithCells="1">
              <from>
                <xdr:col>5</xdr:col>
                <xdr:colOff>2762250</xdr:colOff>
                <xdr:row>570</xdr:row>
                <xdr:rowOff>38100</xdr:rowOff>
              </from>
              <to>
                <xdr:col>5</xdr:col>
                <xdr:colOff>4343400</xdr:colOff>
                <xdr:row>570</xdr:row>
                <xdr:rowOff>1619250</xdr:rowOff>
              </to>
            </anchor>
          </controlPr>
        </control>
      </mc:Choice>
      <mc:Fallback>
        <control shapeId="6530" r:id="rId392" name="BarCodeCtrl82"/>
      </mc:Fallback>
    </mc:AlternateContent>
    <mc:AlternateContent xmlns:mc="http://schemas.openxmlformats.org/markup-compatibility/2006">
      <mc:Choice Requires="x14">
        <control shapeId="6529" r:id="rId394" name="BarCodeCtrl81">
          <controlPr defaultSize="0" autoLine="0" linkedCell="$G$563" r:id="rId395">
            <anchor moveWithCells="1" sizeWithCells="1">
              <from>
                <xdr:col>5</xdr:col>
                <xdr:colOff>2762250</xdr:colOff>
                <xdr:row>562</xdr:row>
                <xdr:rowOff>38100</xdr:rowOff>
              </from>
              <to>
                <xdr:col>5</xdr:col>
                <xdr:colOff>4343400</xdr:colOff>
                <xdr:row>562</xdr:row>
                <xdr:rowOff>1619250</xdr:rowOff>
              </to>
            </anchor>
          </controlPr>
        </control>
      </mc:Choice>
      <mc:Fallback>
        <control shapeId="6529" r:id="rId394" name="BarCodeCtrl81"/>
      </mc:Fallback>
    </mc:AlternateContent>
    <mc:AlternateContent xmlns:mc="http://schemas.openxmlformats.org/markup-compatibility/2006">
      <mc:Choice Requires="x14">
        <control shapeId="6528" r:id="rId396" name="BarCodeCtrl80">
          <controlPr defaultSize="0" autoLine="0" linkedCell="$G$557" r:id="rId397">
            <anchor moveWithCells="1" sizeWithCells="1">
              <from>
                <xdr:col>5</xdr:col>
                <xdr:colOff>2762250</xdr:colOff>
                <xdr:row>556</xdr:row>
                <xdr:rowOff>38100</xdr:rowOff>
              </from>
              <to>
                <xdr:col>5</xdr:col>
                <xdr:colOff>4343400</xdr:colOff>
                <xdr:row>556</xdr:row>
                <xdr:rowOff>1619250</xdr:rowOff>
              </to>
            </anchor>
          </controlPr>
        </control>
      </mc:Choice>
      <mc:Fallback>
        <control shapeId="6528" r:id="rId396" name="BarCodeCtrl80"/>
      </mc:Fallback>
    </mc:AlternateContent>
    <mc:AlternateContent xmlns:mc="http://schemas.openxmlformats.org/markup-compatibility/2006">
      <mc:Choice Requires="x14">
        <control shapeId="6527" r:id="rId398" name="BarCodeCtrl79">
          <controlPr defaultSize="0" autoLine="0" linkedCell="$G$549" r:id="rId399">
            <anchor moveWithCells="1" sizeWithCells="1">
              <from>
                <xdr:col>5</xdr:col>
                <xdr:colOff>2762250</xdr:colOff>
                <xdr:row>548</xdr:row>
                <xdr:rowOff>38100</xdr:rowOff>
              </from>
              <to>
                <xdr:col>5</xdr:col>
                <xdr:colOff>4343400</xdr:colOff>
                <xdr:row>548</xdr:row>
                <xdr:rowOff>1619250</xdr:rowOff>
              </to>
            </anchor>
          </controlPr>
        </control>
      </mc:Choice>
      <mc:Fallback>
        <control shapeId="6527" r:id="rId398" name="BarCodeCtrl79"/>
      </mc:Fallback>
    </mc:AlternateContent>
    <mc:AlternateContent xmlns:mc="http://schemas.openxmlformats.org/markup-compatibility/2006">
      <mc:Choice Requires="x14">
        <control shapeId="6526" r:id="rId400" name="BarCodeCtrl78">
          <controlPr defaultSize="0" autoLine="0" linkedCell="$G$543" r:id="rId401">
            <anchor moveWithCells="1" sizeWithCells="1">
              <from>
                <xdr:col>5</xdr:col>
                <xdr:colOff>2762250</xdr:colOff>
                <xdr:row>542</xdr:row>
                <xdr:rowOff>38100</xdr:rowOff>
              </from>
              <to>
                <xdr:col>5</xdr:col>
                <xdr:colOff>4343400</xdr:colOff>
                <xdr:row>542</xdr:row>
                <xdr:rowOff>1619250</xdr:rowOff>
              </to>
            </anchor>
          </controlPr>
        </control>
      </mc:Choice>
      <mc:Fallback>
        <control shapeId="6526" r:id="rId400" name="BarCodeCtrl78"/>
      </mc:Fallback>
    </mc:AlternateContent>
    <mc:AlternateContent xmlns:mc="http://schemas.openxmlformats.org/markup-compatibility/2006">
      <mc:Choice Requires="x14">
        <control shapeId="6525" r:id="rId402" name="BarCodeCtrl77">
          <controlPr defaultSize="0" autoLine="0" linkedCell="$G$535" r:id="rId403">
            <anchor moveWithCells="1" sizeWithCells="1">
              <from>
                <xdr:col>5</xdr:col>
                <xdr:colOff>2762250</xdr:colOff>
                <xdr:row>534</xdr:row>
                <xdr:rowOff>38100</xdr:rowOff>
              </from>
              <to>
                <xdr:col>5</xdr:col>
                <xdr:colOff>4343400</xdr:colOff>
                <xdr:row>534</xdr:row>
                <xdr:rowOff>1619250</xdr:rowOff>
              </to>
            </anchor>
          </controlPr>
        </control>
      </mc:Choice>
      <mc:Fallback>
        <control shapeId="6525" r:id="rId402" name="BarCodeCtrl77"/>
      </mc:Fallback>
    </mc:AlternateContent>
    <mc:AlternateContent xmlns:mc="http://schemas.openxmlformats.org/markup-compatibility/2006">
      <mc:Choice Requires="x14">
        <control shapeId="6524" r:id="rId404" name="BarCodeCtrl76">
          <controlPr defaultSize="0" autoLine="0" linkedCell="$G$529" r:id="rId405">
            <anchor moveWithCells="1" sizeWithCells="1">
              <from>
                <xdr:col>5</xdr:col>
                <xdr:colOff>2762250</xdr:colOff>
                <xdr:row>528</xdr:row>
                <xdr:rowOff>38100</xdr:rowOff>
              </from>
              <to>
                <xdr:col>5</xdr:col>
                <xdr:colOff>4343400</xdr:colOff>
                <xdr:row>528</xdr:row>
                <xdr:rowOff>1619250</xdr:rowOff>
              </to>
            </anchor>
          </controlPr>
        </control>
      </mc:Choice>
      <mc:Fallback>
        <control shapeId="6524" r:id="rId404" name="BarCodeCtrl76"/>
      </mc:Fallback>
    </mc:AlternateContent>
    <mc:AlternateContent xmlns:mc="http://schemas.openxmlformats.org/markup-compatibility/2006">
      <mc:Choice Requires="x14">
        <control shapeId="6523" r:id="rId406" name="BarCodeCtrl75">
          <controlPr defaultSize="0" autoLine="0" linkedCell="$G$521" r:id="rId407">
            <anchor moveWithCells="1" sizeWithCells="1">
              <from>
                <xdr:col>5</xdr:col>
                <xdr:colOff>2762250</xdr:colOff>
                <xdr:row>520</xdr:row>
                <xdr:rowOff>38100</xdr:rowOff>
              </from>
              <to>
                <xdr:col>5</xdr:col>
                <xdr:colOff>4343400</xdr:colOff>
                <xdr:row>520</xdr:row>
                <xdr:rowOff>1619250</xdr:rowOff>
              </to>
            </anchor>
          </controlPr>
        </control>
      </mc:Choice>
      <mc:Fallback>
        <control shapeId="6523" r:id="rId406" name="BarCodeCtrl75"/>
      </mc:Fallback>
    </mc:AlternateContent>
    <mc:AlternateContent xmlns:mc="http://schemas.openxmlformats.org/markup-compatibility/2006">
      <mc:Choice Requires="x14">
        <control shapeId="6522" r:id="rId408" name="BarCodeCtrl74">
          <controlPr defaultSize="0" autoLine="0" linkedCell="$G$515" r:id="rId409">
            <anchor moveWithCells="1" sizeWithCells="1">
              <from>
                <xdr:col>5</xdr:col>
                <xdr:colOff>2762250</xdr:colOff>
                <xdr:row>514</xdr:row>
                <xdr:rowOff>38100</xdr:rowOff>
              </from>
              <to>
                <xdr:col>5</xdr:col>
                <xdr:colOff>4343400</xdr:colOff>
                <xdr:row>514</xdr:row>
                <xdr:rowOff>1619250</xdr:rowOff>
              </to>
            </anchor>
          </controlPr>
        </control>
      </mc:Choice>
      <mc:Fallback>
        <control shapeId="6522" r:id="rId408" name="BarCodeCtrl74"/>
      </mc:Fallback>
    </mc:AlternateContent>
    <mc:AlternateContent xmlns:mc="http://schemas.openxmlformats.org/markup-compatibility/2006">
      <mc:Choice Requires="x14">
        <control shapeId="6521" r:id="rId410" name="BarCodeCtrl73">
          <controlPr defaultSize="0" autoLine="0" linkedCell="$G$507" r:id="rId411">
            <anchor moveWithCells="1" sizeWithCells="1">
              <from>
                <xdr:col>5</xdr:col>
                <xdr:colOff>2762250</xdr:colOff>
                <xdr:row>506</xdr:row>
                <xdr:rowOff>38100</xdr:rowOff>
              </from>
              <to>
                <xdr:col>5</xdr:col>
                <xdr:colOff>4343400</xdr:colOff>
                <xdr:row>506</xdr:row>
                <xdr:rowOff>1619250</xdr:rowOff>
              </to>
            </anchor>
          </controlPr>
        </control>
      </mc:Choice>
      <mc:Fallback>
        <control shapeId="6521" r:id="rId410" name="BarCodeCtrl73"/>
      </mc:Fallback>
    </mc:AlternateContent>
    <mc:AlternateContent xmlns:mc="http://schemas.openxmlformats.org/markup-compatibility/2006">
      <mc:Choice Requires="x14">
        <control shapeId="6520" r:id="rId412" name="BarCodeCtrl72">
          <controlPr defaultSize="0" autoLine="0" linkedCell="$G$501" r:id="rId413">
            <anchor moveWithCells="1" sizeWithCells="1">
              <from>
                <xdr:col>5</xdr:col>
                <xdr:colOff>2762250</xdr:colOff>
                <xdr:row>500</xdr:row>
                <xdr:rowOff>38100</xdr:rowOff>
              </from>
              <to>
                <xdr:col>5</xdr:col>
                <xdr:colOff>4343400</xdr:colOff>
                <xdr:row>500</xdr:row>
                <xdr:rowOff>1619250</xdr:rowOff>
              </to>
            </anchor>
          </controlPr>
        </control>
      </mc:Choice>
      <mc:Fallback>
        <control shapeId="6520" r:id="rId412" name="BarCodeCtrl72"/>
      </mc:Fallback>
    </mc:AlternateContent>
    <mc:AlternateContent xmlns:mc="http://schemas.openxmlformats.org/markup-compatibility/2006">
      <mc:Choice Requires="x14">
        <control shapeId="6519" r:id="rId414" name="BarCodeCtrl71">
          <controlPr defaultSize="0" autoLine="0" linkedCell="$G$493" r:id="rId415">
            <anchor moveWithCells="1" sizeWithCells="1">
              <from>
                <xdr:col>5</xdr:col>
                <xdr:colOff>2762250</xdr:colOff>
                <xdr:row>492</xdr:row>
                <xdr:rowOff>38100</xdr:rowOff>
              </from>
              <to>
                <xdr:col>5</xdr:col>
                <xdr:colOff>4343400</xdr:colOff>
                <xdr:row>492</xdr:row>
                <xdr:rowOff>1619250</xdr:rowOff>
              </to>
            </anchor>
          </controlPr>
        </control>
      </mc:Choice>
      <mc:Fallback>
        <control shapeId="6519" r:id="rId414" name="BarCodeCtrl71"/>
      </mc:Fallback>
    </mc:AlternateContent>
    <mc:AlternateContent xmlns:mc="http://schemas.openxmlformats.org/markup-compatibility/2006">
      <mc:Choice Requires="x14">
        <control shapeId="6518" r:id="rId416" name="BarCodeCtrl70">
          <controlPr defaultSize="0" autoLine="0" linkedCell="$G$487" r:id="rId417">
            <anchor moveWithCells="1" sizeWithCells="1">
              <from>
                <xdr:col>5</xdr:col>
                <xdr:colOff>2762250</xdr:colOff>
                <xdr:row>486</xdr:row>
                <xdr:rowOff>38100</xdr:rowOff>
              </from>
              <to>
                <xdr:col>5</xdr:col>
                <xdr:colOff>4343400</xdr:colOff>
                <xdr:row>486</xdr:row>
                <xdr:rowOff>1619250</xdr:rowOff>
              </to>
            </anchor>
          </controlPr>
        </control>
      </mc:Choice>
      <mc:Fallback>
        <control shapeId="6518" r:id="rId416" name="BarCodeCtrl70"/>
      </mc:Fallback>
    </mc:AlternateContent>
    <mc:AlternateContent xmlns:mc="http://schemas.openxmlformats.org/markup-compatibility/2006">
      <mc:Choice Requires="x14">
        <control shapeId="6517" r:id="rId418" name="BarCodeCtrl69">
          <controlPr defaultSize="0" autoLine="0" linkedCell="$G$479" r:id="rId419">
            <anchor moveWithCells="1" sizeWithCells="1">
              <from>
                <xdr:col>5</xdr:col>
                <xdr:colOff>2762250</xdr:colOff>
                <xdr:row>478</xdr:row>
                <xdr:rowOff>38100</xdr:rowOff>
              </from>
              <to>
                <xdr:col>5</xdr:col>
                <xdr:colOff>4343400</xdr:colOff>
                <xdr:row>478</xdr:row>
                <xdr:rowOff>1619250</xdr:rowOff>
              </to>
            </anchor>
          </controlPr>
        </control>
      </mc:Choice>
      <mc:Fallback>
        <control shapeId="6517" r:id="rId418" name="BarCodeCtrl69"/>
      </mc:Fallback>
    </mc:AlternateContent>
    <mc:AlternateContent xmlns:mc="http://schemas.openxmlformats.org/markup-compatibility/2006">
      <mc:Choice Requires="x14">
        <control shapeId="6516" r:id="rId420" name="BarCodeCtrl68">
          <controlPr defaultSize="0" autoLine="0" linkedCell="$G$473" r:id="rId421">
            <anchor moveWithCells="1" sizeWithCells="1">
              <from>
                <xdr:col>5</xdr:col>
                <xdr:colOff>2762250</xdr:colOff>
                <xdr:row>472</xdr:row>
                <xdr:rowOff>38100</xdr:rowOff>
              </from>
              <to>
                <xdr:col>5</xdr:col>
                <xdr:colOff>4343400</xdr:colOff>
                <xdr:row>472</xdr:row>
                <xdr:rowOff>1619250</xdr:rowOff>
              </to>
            </anchor>
          </controlPr>
        </control>
      </mc:Choice>
      <mc:Fallback>
        <control shapeId="6516" r:id="rId420" name="BarCodeCtrl68"/>
      </mc:Fallback>
    </mc:AlternateContent>
    <mc:AlternateContent xmlns:mc="http://schemas.openxmlformats.org/markup-compatibility/2006">
      <mc:Choice Requires="x14">
        <control shapeId="6515" r:id="rId422" name="BarCodeCtrl67">
          <controlPr defaultSize="0" autoLine="0" linkedCell="$G$465" r:id="rId423">
            <anchor moveWithCells="1" sizeWithCells="1">
              <from>
                <xdr:col>5</xdr:col>
                <xdr:colOff>2762250</xdr:colOff>
                <xdr:row>464</xdr:row>
                <xdr:rowOff>38100</xdr:rowOff>
              </from>
              <to>
                <xdr:col>5</xdr:col>
                <xdr:colOff>4343400</xdr:colOff>
                <xdr:row>464</xdr:row>
                <xdr:rowOff>1619250</xdr:rowOff>
              </to>
            </anchor>
          </controlPr>
        </control>
      </mc:Choice>
      <mc:Fallback>
        <control shapeId="6515" r:id="rId422" name="BarCodeCtrl67"/>
      </mc:Fallback>
    </mc:AlternateContent>
    <mc:AlternateContent xmlns:mc="http://schemas.openxmlformats.org/markup-compatibility/2006">
      <mc:Choice Requires="x14">
        <control shapeId="6514" r:id="rId424" name="BarCodeCtrl66">
          <controlPr defaultSize="0" autoLine="0" linkedCell="$G$459" r:id="rId425">
            <anchor moveWithCells="1" sizeWithCells="1">
              <from>
                <xdr:col>5</xdr:col>
                <xdr:colOff>2762250</xdr:colOff>
                <xdr:row>458</xdr:row>
                <xdr:rowOff>38100</xdr:rowOff>
              </from>
              <to>
                <xdr:col>5</xdr:col>
                <xdr:colOff>4343400</xdr:colOff>
                <xdr:row>458</xdr:row>
                <xdr:rowOff>1619250</xdr:rowOff>
              </to>
            </anchor>
          </controlPr>
        </control>
      </mc:Choice>
      <mc:Fallback>
        <control shapeId="6514" r:id="rId424" name="BarCodeCtrl66"/>
      </mc:Fallback>
    </mc:AlternateContent>
    <mc:AlternateContent xmlns:mc="http://schemas.openxmlformats.org/markup-compatibility/2006">
      <mc:Choice Requires="x14">
        <control shapeId="6513" r:id="rId426" name="BarCodeCtrl65">
          <controlPr defaultSize="0" autoLine="0" linkedCell="$G$451" r:id="rId427">
            <anchor moveWithCells="1" sizeWithCells="1">
              <from>
                <xdr:col>5</xdr:col>
                <xdr:colOff>2762250</xdr:colOff>
                <xdr:row>450</xdr:row>
                <xdr:rowOff>38100</xdr:rowOff>
              </from>
              <to>
                <xdr:col>5</xdr:col>
                <xdr:colOff>4343400</xdr:colOff>
                <xdr:row>450</xdr:row>
                <xdr:rowOff>1619250</xdr:rowOff>
              </to>
            </anchor>
          </controlPr>
        </control>
      </mc:Choice>
      <mc:Fallback>
        <control shapeId="6513" r:id="rId426" name="BarCodeCtrl65"/>
      </mc:Fallback>
    </mc:AlternateContent>
    <mc:AlternateContent xmlns:mc="http://schemas.openxmlformats.org/markup-compatibility/2006">
      <mc:Choice Requires="x14">
        <control shapeId="6512" r:id="rId428" name="BarCodeCtrl64">
          <controlPr defaultSize="0" autoLine="0" linkedCell="$G$445" r:id="rId429">
            <anchor moveWithCells="1" sizeWithCells="1">
              <from>
                <xdr:col>5</xdr:col>
                <xdr:colOff>2762250</xdr:colOff>
                <xdr:row>444</xdr:row>
                <xdr:rowOff>38100</xdr:rowOff>
              </from>
              <to>
                <xdr:col>5</xdr:col>
                <xdr:colOff>4343400</xdr:colOff>
                <xdr:row>444</xdr:row>
                <xdr:rowOff>1619250</xdr:rowOff>
              </to>
            </anchor>
          </controlPr>
        </control>
      </mc:Choice>
      <mc:Fallback>
        <control shapeId="6512" r:id="rId428" name="BarCodeCtrl64"/>
      </mc:Fallback>
    </mc:AlternateContent>
    <mc:AlternateContent xmlns:mc="http://schemas.openxmlformats.org/markup-compatibility/2006">
      <mc:Choice Requires="x14">
        <control shapeId="6511" r:id="rId430" name="BarCodeCtrl63">
          <controlPr defaultSize="0" autoLine="0" linkedCell="$G$437" r:id="rId431">
            <anchor moveWithCells="1" sizeWithCells="1">
              <from>
                <xdr:col>5</xdr:col>
                <xdr:colOff>2762250</xdr:colOff>
                <xdr:row>436</xdr:row>
                <xdr:rowOff>38100</xdr:rowOff>
              </from>
              <to>
                <xdr:col>5</xdr:col>
                <xdr:colOff>4343400</xdr:colOff>
                <xdr:row>436</xdr:row>
                <xdr:rowOff>1619250</xdr:rowOff>
              </to>
            </anchor>
          </controlPr>
        </control>
      </mc:Choice>
      <mc:Fallback>
        <control shapeId="6511" r:id="rId430" name="BarCodeCtrl63"/>
      </mc:Fallback>
    </mc:AlternateContent>
    <mc:AlternateContent xmlns:mc="http://schemas.openxmlformats.org/markup-compatibility/2006">
      <mc:Choice Requires="x14">
        <control shapeId="6510" r:id="rId432" name="BarCodeCtrl62">
          <controlPr defaultSize="0" autoLine="0" linkedCell="$G$431" r:id="rId433">
            <anchor moveWithCells="1" sizeWithCells="1">
              <from>
                <xdr:col>5</xdr:col>
                <xdr:colOff>2762250</xdr:colOff>
                <xdr:row>430</xdr:row>
                <xdr:rowOff>38100</xdr:rowOff>
              </from>
              <to>
                <xdr:col>5</xdr:col>
                <xdr:colOff>4343400</xdr:colOff>
                <xdr:row>430</xdr:row>
                <xdr:rowOff>1619250</xdr:rowOff>
              </to>
            </anchor>
          </controlPr>
        </control>
      </mc:Choice>
      <mc:Fallback>
        <control shapeId="6510" r:id="rId432" name="BarCodeCtrl62"/>
      </mc:Fallback>
    </mc:AlternateContent>
    <mc:AlternateContent xmlns:mc="http://schemas.openxmlformats.org/markup-compatibility/2006">
      <mc:Choice Requires="x14">
        <control shapeId="6509" r:id="rId434" name="BarCodeCtrl61">
          <controlPr defaultSize="0" autoLine="0" linkedCell="$G$423" r:id="rId435">
            <anchor moveWithCells="1" sizeWithCells="1">
              <from>
                <xdr:col>5</xdr:col>
                <xdr:colOff>2762250</xdr:colOff>
                <xdr:row>422</xdr:row>
                <xdr:rowOff>38100</xdr:rowOff>
              </from>
              <to>
                <xdr:col>5</xdr:col>
                <xdr:colOff>4343400</xdr:colOff>
                <xdr:row>422</xdr:row>
                <xdr:rowOff>1619250</xdr:rowOff>
              </to>
            </anchor>
          </controlPr>
        </control>
      </mc:Choice>
      <mc:Fallback>
        <control shapeId="6509" r:id="rId434" name="BarCodeCtrl61"/>
      </mc:Fallback>
    </mc:AlternateContent>
    <mc:AlternateContent xmlns:mc="http://schemas.openxmlformats.org/markup-compatibility/2006">
      <mc:Choice Requires="x14">
        <control shapeId="6508" r:id="rId436" name="BarCodeCtrl60">
          <controlPr defaultSize="0" autoLine="0" linkedCell="$G$417" r:id="rId437">
            <anchor moveWithCells="1" sizeWithCells="1">
              <from>
                <xdr:col>5</xdr:col>
                <xdr:colOff>2762250</xdr:colOff>
                <xdr:row>416</xdr:row>
                <xdr:rowOff>38100</xdr:rowOff>
              </from>
              <to>
                <xdr:col>5</xdr:col>
                <xdr:colOff>4343400</xdr:colOff>
                <xdr:row>416</xdr:row>
                <xdr:rowOff>1619250</xdr:rowOff>
              </to>
            </anchor>
          </controlPr>
        </control>
      </mc:Choice>
      <mc:Fallback>
        <control shapeId="6508" r:id="rId436" name="BarCodeCtrl60"/>
      </mc:Fallback>
    </mc:AlternateContent>
    <mc:AlternateContent xmlns:mc="http://schemas.openxmlformats.org/markup-compatibility/2006">
      <mc:Choice Requires="x14">
        <control shapeId="6507" r:id="rId438" name="BarCodeCtrl59">
          <controlPr defaultSize="0" autoLine="0" linkedCell="$G$409" r:id="rId439">
            <anchor moveWithCells="1" sizeWithCells="1">
              <from>
                <xdr:col>5</xdr:col>
                <xdr:colOff>2762250</xdr:colOff>
                <xdr:row>408</xdr:row>
                <xdr:rowOff>38100</xdr:rowOff>
              </from>
              <to>
                <xdr:col>5</xdr:col>
                <xdr:colOff>4343400</xdr:colOff>
                <xdr:row>408</xdr:row>
                <xdr:rowOff>1619250</xdr:rowOff>
              </to>
            </anchor>
          </controlPr>
        </control>
      </mc:Choice>
      <mc:Fallback>
        <control shapeId="6507" r:id="rId438" name="BarCodeCtrl59"/>
      </mc:Fallback>
    </mc:AlternateContent>
    <mc:AlternateContent xmlns:mc="http://schemas.openxmlformats.org/markup-compatibility/2006">
      <mc:Choice Requires="x14">
        <control shapeId="6506" r:id="rId440" name="BarCodeCtrl58">
          <controlPr defaultSize="0" autoLine="0" linkedCell="$G$403" r:id="rId441">
            <anchor moveWithCells="1" sizeWithCells="1">
              <from>
                <xdr:col>5</xdr:col>
                <xdr:colOff>2762250</xdr:colOff>
                <xdr:row>402</xdr:row>
                <xdr:rowOff>38100</xdr:rowOff>
              </from>
              <to>
                <xdr:col>5</xdr:col>
                <xdr:colOff>4343400</xdr:colOff>
                <xdr:row>402</xdr:row>
                <xdr:rowOff>1619250</xdr:rowOff>
              </to>
            </anchor>
          </controlPr>
        </control>
      </mc:Choice>
      <mc:Fallback>
        <control shapeId="6506" r:id="rId440" name="BarCodeCtrl58"/>
      </mc:Fallback>
    </mc:AlternateContent>
    <mc:AlternateContent xmlns:mc="http://schemas.openxmlformats.org/markup-compatibility/2006">
      <mc:Choice Requires="x14">
        <control shapeId="6505" r:id="rId442" name="BarCodeCtrl57">
          <controlPr defaultSize="0" autoLine="0" linkedCell="$G$395" r:id="rId443">
            <anchor moveWithCells="1" sizeWithCells="1">
              <from>
                <xdr:col>5</xdr:col>
                <xdr:colOff>2762250</xdr:colOff>
                <xdr:row>394</xdr:row>
                <xdr:rowOff>38100</xdr:rowOff>
              </from>
              <to>
                <xdr:col>5</xdr:col>
                <xdr:colOff>4343400</xdr:colOff>
                <xdr:row>394</xdr:row>
                <xdr:rowOff>1619250</xdr:rowOff>
              </to>
            </anchor>
          </controlPr>
        </control>
      </mc:Choice>
      <mc:Fallback>
        <control shapeId="6505" r:id="rId442" name="BarCodeCtrl57"/>
      </mc:Fallback>
    </mc:AlternateContent>
    <mc:AlternateContent xmlns:mc="http://schemas.openxmlformats.org/markup-compatibility/2006">
      <mc:Choice Requires="x14">
        <control shapeId="6504" r:id="rId444" name="BarCodeCtrl56">
          <controlPr defaultSize="0" autoLine="0" linkedCell="$G$389" r:id="rId445">
            <anchor moveWithCells="1" sizeWithCells="1">
              <from>
                <xdr:col>5</xdr:col>
                <xdr:colOff>2762250</xdr:colOff>
                <xdr:row>388</xdr:row>
                <xdr:rowOff>38100</xdr:rowOff>
              </from>
              <to>
                <xdr:col>5</xdr:col>
                <xdr:colOff>4343400</xdr:colOff>
                <xdr:row>388</xdr:row>
                <xdr:rowOff>1619250</xdr:rowOff>
              </to>
            </anchor>
          </controlPr>
        </control>
      </mc:Choice>
      <mc:Fallback>
        <control shapeId="6504" r:id="rId444" name="BarCodeCtrl56"/>
      </mc:Fallback>
    </mc:AlternateContent>
    <mc:AlternateContent xmlns:mc="http://schemas.openxmlformats.org/markup-compatibility/2006">
      <mc:Choice Requires="x14">
        <control shapeId="6503" r:id="rId446" name="BarCodeCtrl55">
          <controlPr defaultSize="0" autoLine="0" linkedCell="$G$381" r:id="rId447">
            <anchor moveWithCells="1" sizeWithCells="1">
              <from>
                <xdr:col>5</xdr:col>
                <xdr:colOff>2762250</xdr:colOff>
                <xdr:row>380</xdr:row>
                <xdr:rowOff>38100</xdr:rowOff>
              </from>
              <to>
                <xdr:col>5</xdr:col>
                <xdr:colOff>4343400</xdr:colOff>
                <xdr:row>380</xdr:row>
                <xdr:rowOff>1619250</xdr:rowOff>
              </to>
            </anchor>
          </controlPr>
        </control>
      </mc:Choice>
      <mc:Fallback>
        <control shapeId="6503" r:id="rId446" name="BarCodeCtrl55"/>
      </mc:Fallback>
    </mc:AlternateContent>
    <mc:AlternateContent xmlns:mc="http://schemas.openxmlformats.org/markup-compatibility/2006">
      <mc:Choice Requires="x14">
        <control shapeId="6502" r:id="rId448" name="BarCodeCtrl54">
          <controlPr defaultSize="0" autoLine="0" linkedCell="$G$375" r:id="rId449">
            <anchor moveWithCells="1" sizeWithCells="1">
              <from>
                <xdr:col>5</xdr:col>
                <xdr:colOff>2762250</xdr:colOff>
                <xdr:row>374</xdr:row>
                <xdr:rowOff>38100</xdr:rowOff>
              </from>
              <to>
                <xdr:col>5</xdr:col>
                <xdr:colOff>4343400</xdr:colOff>
                <xdr:row>374</xdr:row>
                <xdr:rowOff>1619250</xdr:rowOff>
              </to>
            </anchor>
          </controlPr>
        </control>
      </mc:Choice>
      <mc:Fallback>
        <control shapeId="6502" r:id="rId448" name="BarCodeCtrl54"/>
      </mc:Fallback>
    </mc:AlternateContent>
    <mc:AlternateContent xmlns:mc="http://schemas.openxmlformats.org/markup-compatibility/2006">
      <mc:Choice Requires="x14">
        <control shapeId="6501" r:id="rId450" name="BarCodeCtrl53">
          <controlPr defaultSize="0" autoLine="0" linkedCell="$G$367" r:id="rId451">
            <anchor moveWithCells="1" sizeWithCells="1">
              <from>
                <xdr:col>5</xdr:col>
                <xdr:colOff>2762250</xdr:colOff>
                <xdr:row>366</xdr:row>
                <xdr:rowOff>38100</xdr:rowOff>
              </from>
              <to>
                <xdr:col>5</xdr:col>
                <xdr:colOff>4343400</xdr:colOff>
                <xdr:row>366</xdr:row>
                <xdr:rowOff>1619250</xdr:rowOff>
              </to>
            </anchor>
          </controlPr>
        </control>
      </mc:Choice>
      <mc:Fallback>
        <control shapeId="6501" r:id="rId450" name="BarCodeCtrl53"/>
      </mc:Fallback>
    </mc:AlternateContent>
    <mc:AlternateContent xmlns:mc="http://schemas.openxmlformats.org/markup-compatibility/2006">
      <mc:Choice Requires="x14">
        <control shapeId="6500" r:id="rId452" name="BarCodeCtrl52">
          <controlPr defaultSize="0" autoLine="0" linkedCell="$G$361" r:id="rId453">
            <anchor moveWithCells="1" sizeWithCells="1">
              <from>
                <xdr:col>5</xdr:col>
                <xdr:colOff>2762250</xdr:colOff>
                <xdr:row>360</xdr:row>
                <xdr:rowOff>38100</xdr:rowOff>
              </from>
              <to>
                <xdr:col>5</xdr:col>
                <xdr:colOff>4343400</xdr:colOff>
                <xdr:row>360</xdr:row>
                <xdr:rowOff>1619250</xdr:rowOff>
              </to>
            </anchor>
          </controlPr>
        </control>
      </mc:Choice>
      <mc:Fallback>
        <control shapeId="6500" r:id="rId452" name="BarCodeCtrl52"/>
      </mc:Fallback>
    </mc:AlternateContent>
    <mc:AlternateContent xmlns:mc="http://schemas.openxmlformats.org/markup-compatibility/2006">
      <mc:Choice Requires="x14">
        <control shapeId="6499" r:id="rId454" name="BarCodeCtrl51">
          <controlPr defaultSize="0" autoLine="0" linkedCell="$G$353" r:id="rId455">
            <anchor moveWithCells="1" sizeWithCells="1">
              <from>
                <xdr:col>5</xdr:col>
                <xdr:colOff>2762250</xdr:colOff>
                <xdr:row>352</xdr:row>
                <xdr:rowOff>38100</xdr:rowOff>
              </from>
              <to>
                <xdr:col>5</xdr:col>
                <xdr:colOff>4343400</xdr:colOff>
                <xdr:row>352</xdr:row>
                <xdr:rowOff>1619250</xdr:rowOff>
              </to>
            </anchor>
          </controlPr>
        </control>
      </mc:Choice>
      <mc:Fallback>
        <control shapeId="6499" r:id="rId454" name="BarCodeCtrl51"/>
      </mc:Fallback>
    </mc:AlternateContent>
    <mc:AlternateContent xmlns:mc="http://schemas.openxmlformats.org/markup-compatibility/2006">
      <mc:Choice Requires="x14">
        <control shapeId="6498" r:id="rId456" name="BarCodeCtrl50">
          <controlPr defaultSize="0" autoLine="0" linkedCell="$G$347" r:id="rId457">
            <anchor moveWithCells="1" sizeWithCells="1">
              <from>
                <xdr:col>5</xdr:col>
                <xdr:colOff>2762250</xdr:colOff>
                <xdr:row>346</xdr:row>
                <xdr:rowOff>38100</xdr:rowOff>
              </from>
              <to>
                <xdr:col>5</xdr:col>
                <xdr:colOff>4343400</xdr:colOff>
                <xdr:row>346</xdr:row>
                <xdr:rowOff>1619250</xdr:rowOff>
              </to>
            </anchor>
          </controlPr>
        </control>
      </mc:Choice>
      <mc:Fallback>
        <control shapeId="6498" r:id="rId456" name="BarCodeCtrl50"/>
      </mc:Fallback>
    </mc:AlternateContent>
    <mc:AlternateContent xmlns:mc="http://schemas.openxmlformats.org/markup-compatibility/2006">
      <mc:Choice Requires="x14">
        <control shapeId="6497" r:id="rId458" name="BarCodeCtrl49">
          <controlPr defaultSize="0" autoLine="0" linkedCell="$G$339" r:id="rId459">
            <anchor moveWithCells="1" sizeWithCells="1">
              <from>
                <xdr:col>5</xdr:col>
                <xdr:colOff>2762250</xdr:colOff>
                <xdr:row>338</xdr:row>
                <xdr:rowOff>38100</xdr:rowOff>
              </from>
              <to>
                <xdr:col>5</xdr:col>
                <xdr:colOff>4343400</xdr:colOff>
                <xdr:row>338</xdr:row>
                <xdr:rowOff>1619250</xdr:rowOff>
              </to>
            </anchor>
          </controlPr>
        </control>
      </mc:Choice>
      <mc:Fallback>
        <control shapeId="6497" r:id="rId458" name="BarCodeCtrl49"/>
      </mc:Fallback>
    </mc:AlternateContent>
    <mc:AlternateContent xmlns:mc="http://schemas.openxmlformats.org/markup-compatibility/2006">
      <mc:Choice Requires="x14">
        <control shapeId="6496" r:id="rId460" name="BarCodeCtrl48">
          <controlPr defaultSize="0" autoLine="0" linkedCell="$G$333" r:id="rId461">
            <anchor moveWithCells="1" sizeWithCells="1">
              <from>
                <xdr:col>5</xdr:col>
                <xdr:colOff>2762250</xdr:colOff>
                <xdr:row>332</xdr:row>
                <xdr:rowOff>38100</xdr:rowOff>
              </from>
              <to>
                <xdr:col>5</xdr:col>
                <xdr:colOff>4343400</xdr:colOff>
                <xdr:row>332</xdr:row>
                <xdr:rowOff>1619250</xdr:rowOff>
              </to>
            </anchor>
          </controlPr>
        </control>
      </mc:Choice>
      <mc:Fallback>
        <control shapeId="6496" r:id="rId460" name="BarCodeCtrl48"/>
      </mc:Fallback>
    </mc:AlternateContent>
    <mc:AlternateContent xmlns:mc="http://schemas.openxmlformats.org/markup-compatibility/2006">
      <mc:Choice Requires="x14">
        <control shapeId="6495" r:id="rId462" name="BarCodeCtrl47">
          <controlPr defaultSize="0" autoLine="0" linkedCell="$G$325" r:id="rId463">
            <anchor moveWithCells="1" sizeWithCells="1">
              <from>
                <xdr:col>5</xdr:col>
                <xdr:colOff>2762250</xdr:colOff>
                <xdr:row>324</xdr:row>
                <xdr:rowOff>38100</xdr:rowOff>
              </from>
              <to>
                <xdr:col>5</xdr:col>
                <xdr:colOff>4343400</xdr:colOff>
                <xdr:row>324</xdr:row>
                <xdr:rowOff>1619250</xdr:rowOff>
              </to>
            </anchor>
          </controlPr>
        </control>
      </mc:Choice>
      <mc:Fallback>
        <control shapeId="6495" r:id="rId462" name="BarCodeCtrl47"/>
      </mc:Fallback>
    </mc:AlternateContent>
    <mc:AlternateContent xmlns:mc="http://schemas.openxmlformats.org/markup-compatibility/2006">
      <mc:Choice Requires="x14">
        <control shapeId="6494" r:id="rId464" name="BarCodeCtrl46">
          <controlPr defaultSize="0" autoLine="0" linkedCell="$G$319" r:id="rId465">
            <anchor moveWithCells="1" sizeWithCells="1">
              <from>
                <xdr:col>5</xdr:col>
                <xdr:colOff>2762250</xdr:colOff>
                <xdr:row>318</xdr:row>
                <xdr:rowOff>38100</xdr:rowOff>
              </from>
              <to>
                <xdr:col>5</xdr:col>
                <xdr:colOff>4343400</xdr:colOff>
                <xdr:row>318</xdr:row>
                <xdr:rowOff>1619250</xdr:rowOff>
              </to>
            </anchor>
          </controlPr>
        </control>
      </mc:Choice>
      <mc:Fallback>
        <control shapeId="6494" r:id="rId464" name="BarCodeCtrl46"/>
      </mc:Fallback>
    </mc:AlternateContent>
    <mc:AlternateContent xmlns:mc="http://schemas.openxmlformats.org/markup-compatibility/2006">
      <mc:Choice Requires="x14">
        <control shapeId="6493" r:id="rId466" name="BarCodeCtrl45">
          <controlPr defaultSize="0" autoLine="0" linkedCell="$G$311" r:id="rId467">
            <anchor moveWithCells="1" sizeWithCells="1">
              <from>
                <xdr:col>5</xdr:col>
                <xdr:colOff>2762250</xdr:colOff>
                <xdr:row>310</xdr:row>
                <xdr:rowOff>38100</xdr:rowOff>
              </from>
              <to>
                <xdr:col>5</xdr:col>
                <xdr:colOff>4343400</xdr:colOff>
                <xdr:row>310</xdr:row>
                <xdr:rowOff>1619250</xdr:rowOff>
              </to>
            </anchor>
          </controlPr>
        </control>
      </mc:Choice>
      <mc:Fallback>
        <control shapeId="6493" r:id="rId466" name="BarCodeCtrl45"/>
      </mc:Fallback>
    </mc:AlternateContent>
    <mc:AlternateContent xmlns:mc="http://schemas.openxmlformats.org/markup-compatibility/2006">
      <mc:Choice Requires="x14">
        <control shapeId="6492" r:id="rId468" name="BarCodeCtrl44">
          <controlPr defaultSize="0" autoLine="0" linkedCell="$G$305" r:id="rId469">
            <anchor moveWithCells="1" sizeWithCells="1">
              <from>
                <xdr:col>5</xdr:col>
                <xdr:colOff>2762250</xdr:colOff>
                <xdr:row>304</xdr:row>
                <xdr:rowOff>38100</xdr:rowOff>
              </from>
              <to>
                <xdr:col>5</xdr:col>
                <xdr:colOff>4343400</xdr:colOff>
                <xdr:row>304</xdr:row>
                <xdr:rowOff>1619250</xdr:rowOff>
              </to>
            </anchor>
          </controlPr>
        </control>
      </mc:Choice>
      <mc:Fallback>
        <control shapeId="6492" r:id="rId468" name="BarCodeCtrl44"/>
      </mc:Fallback>
    </mc:AlternateContent>
    <mc:AlternateContent xmlns:mc="http://schemas.openxmlformats.org/markup-compatibility/2006">
      <mc:Choice Requires="x14">
        <control shapeId="6491" r:id="rId470" name="BarCodeCtrl43">
          <controlPr defaultSize="0" autoLine="0" linkedCell="$G$297" r:id="rId471">
            <anchor moveWithCells="1" sizeWithCells="1">
              <from>
                <xdr:col>5</xdr:col>
                <xdr:colOff>2762250</xdr:colOff>
                <xdr:row>296</xdr:row>
                <xdr:rowOff>38100</xdr:rowOff>
              </from>
              <to>
                <xdr:col>5</xdr:col>
                <xdr:colOff>4343400</xdr:colOff>
                <xdr:row>296</xdr:row>
                <xdr:rowOff>1619250</xdr:rowOff>
              </to>
            </anchor>
          </controlPr>
        </control>
      </mc:Choice>
      <mc:Fallback>
        <control shapeId="6491" r:id="rId470" name="BarCodeCtrl43"/>
      </mc:Fallback>
    </mc:AlternateContent>
    <mc:AlternateContent xmlns:mc="http://schemas.openxmlformats.org/markup-compatibility/2006">
      <mc:Choice Requires="x14">
        <control shapeId="6490" r:id="rId472" name="BarCodeCtrl42">
          <controlPr defaultSize="0" autoLine="0" linkedCell="$G$291" r:id="rId473">
            <anchor moveWithCells="1" sizeWithCells="1">
              <from>
                <xdr:col>5</xdr:col>
                <xdr:colOff>2762250</xdr:colOff>
                <xdr:row>290</xdr:row>
                <xdr:rowOff>38100</xdr:rowOff>
              </from>
              <to>
                <xdr:col>5</xdr:col>
                <xdr:colOff>4343400</xdr:colOff>
                <xdr:row>290</xdr:row>
                <xdr:rowOff>1619250</xdr:rowOff>
              </to>
            </anchor>
          </controlPr>
        </control>
      </mc:Choice>
      <mc:Fallback>
        <control shapeId="6490" r:id="rId472" name="BarCodeCtrl42"/>
      </mc:Fallback>
    </mc:AlternateContent>
    <mc:AlternateContent xmlns:mc="http://schemas.openxmlformats.org/markup-compatibility/2006">
      <mc:Choice Requires="x14">
        <control shapeId="6489" r:id="rId474" name="BarCodeCtrl41">
          <controlPr defaultSize="0" autoLine="0" linkedCell="$G$283" r:id="rId475">
            <anchor moveWithCells="1" sizeWithCells="1">
              <from>
                <xdr:col>5</xdr:col>
                <xdr:colOff>2762250</xdr:colOff>
                <xdr:row>282</xdr:row>
                <xdr:rowOff>38100</xdr:rowOff>
              </from>
              <to>
                <xdr:col>5</xdr:col>
                <xdr:colOff>4343400</xdr:colOff>
                <xdr:row>282</xdr:row>
                <xdr:rowOff>1619250</xdr:rowOff>
              </to>
            </anchor>
          </controlPr>
        </control>
      </mc:Choice>
      <mc:Fallback>
        <control shapeId="6489" r:id="rId474" name="BarCodeCtrl41"/>
      </mc:Fallback>
    </mc:AlternateContent>
    <mc:AlternateContent xmlns:mc="http://schemas.openxmlformats.org/markup-compatibility/2006">
      <mc:Choice Requires="x14">
        <control shapeId="6488" r:id="rId476" name="BarCodeCtrl40">
          <controlPr defaultSize="0" autoLine="0" linkedCell="$G$277" r:id="rId477">
            <anchor moveWithCells="1" sizeWithCells="1">
              <from>
                <xdr:col>5</xdr:col>
                <xdr:colOff>2762250</xdr:colOff>
                <xdr:row>276</xdr:row>
                <xdr:rowOff>38100</xdr:rowOff>
              </from>
              <to>
                <xdr:col>5</xdr:col>
                <xdr:colOff>4343400</xdr:colOff>
                <xdr:row>276</xdr:row>
                <xdr:rowOff>1619250</xdr:rowOff>
              </to>
            </anchor>
          </controlPr>
        </control>
      </mc:Choice>
      <mc:Fallback>
        <control shapeId="6488" r:id="rId476" name="BarCodeCtrl40"/>
      </mc:Fallback>
    </mc:AlternateContent>
    <mc:AlternateContent xmlns:mc="http://schemas.openxmlformats.org/markup-compatibility/2006">
      <mc:Choice Requires="x14">
        <control shapeId="6487" r:id="rId478" name="BarCodeCtrl39">
          <controlPr defaultSize="0" autoLine="0" linkedCell="$G$269" r:id="rId479">
            <anchor moveWithCells="1" sizeWithCells="1">
              <from>
                <xdr:col>5</xdr:col>
                <xdr:colOff>2762250</xdr:colOff>
                <xdr:row>268</xdr:row>
                <xdr:rowOff>38100</xdr:rowOff>
              </from>
              <to>
                <xdr:col>5</xdr:col>
                <xdr:colOff>4343400</xdr:colOff>
                <xdr:row>268</xdr:row>
                <xdr:rowOff>1619250</xdr:rowOff>
              </to>
            </anchor>
          </controlPr>
        </control>
      </mc:Choice>
      <mc:Fallback>
        <control shapeId="6487" r:id="rId478" name="BarCodeCtrl39"/>
      </mc:Fallback>
    </mc:AlternateContent>
    <mc:AlternateContent xmlns:mc="http://schemas.openxmlformats.org/markup-compatibility/2006">
      <mc:Choice Requires="x14">
        <control shapeId="6486" r:id="rId480" name="BarCodeCtrl38">
          <controlPr defaultSize="0" autoLine="0" linkedCell="$G$263" r:id="rId481">
            <anchor moveWithCells="1" sizeWithCells="1">
              <from>
                <xdr:col>5</xdr:col>
                <xdr:colOff>2762250</xdr:colOff>
                <xdr:row>262</xdr:row>
                <xdr:rowOff>38100</xdr:rowOff>
              </from>
              <to>
                <xdr:col>5</xdr:col>
                <xdr:colOff>4343400</xdr:colOff>
                <xdr:row>262</xdr:row>
                <xdr:rowOff>1619250</xdr:rowOff>
              </to>
            </anchor>
          </controlPr>
        </control>
      </mc:Choice>
      <mc:Fallback>
        <control shapeId="6486" r:id="rId480" name="BarCodeCtrl38"/>
      </mc:Fallback>
    </mc:AlternateContent>
    <mc:AlternateContent xmlns:mc="http://schemas.openxmlformats.org/markup-compatibility/2006">
      <mc:Choice Requires="x14">
        <control shapeId="6485" r:id="rId482" name="BarCodeCtrl37">
          <controlPr defaultSize="0" autoLine="0" linkedCell="$G$255" r:id="rId483">
            <anchor moveWithCells="1" sizeWithCells="1">
              <from>
                <xdr:col>5</xdr:col>
                <xdr:colOff>2762250</xdr:colOff>
                <xdr:row>254</xdr:row>
                <xdr:rowOff>38100</xdr:rowOff>
              </from>
              <to>
                <xdr:col>5</xdr:col>
                <xdr:colOff>4343400</xdr:colOff>
                <xdr:row>254</xdr:row>
                <xdr:rowOff>1619250</xdr:rowOff>
              </to>
            </anchor>
          </controlPr>
        </control>
      </mc:Choice>
      <mc:Fallback>
        <control shapeId="6485" r:id="rId482" name="BarCodeCtrl37"/>
      </mc:Fallback>
    </mc:AlternateContent>
    <mc:AlternateContent xmlns:mc="http://schemas.openxmlformats.org/markup-compatibility/2006">
      <mc:Choice Requires="x14">
        <control shapeId="6484" r:id="rId484" name="BarCodeCtrl36">
          <controlPr defaultSize="0" autoLine="0" linkedCell="$G$249" r:id="rId485">
            <anchor moveWithCells="1" sizeWithCells="1">
              <from>
                <xdr:col>5</xdr:col>
                <xdr:colOff>2762250</xdr:colOff>
                <xdr:row>248</xdr:row>
                <xdr:rowOff>38100</xdr:rowOff>
              </from>
              <to>
                <xdr:col>5</xdr:col>
                <xdr:colOff>4343400</xdr:colOff>
                <xdr:row>248</xdr:row>
                <xdr:rowOff>1619250</xdr:rowOff>
              </to>
            </anchor>
          </controlPr>
        </control>
      </mc:Choice>
      <mc:Fallback>
        <control shapeId="6484" r:id="rId484" name="BarCodeCtrl36"/>
      </mc:Fallback>
    </mc:AlternateContent>
    <mc:AlternateContent xmlns:mc="http://schemas.openxmlformats.org/markup-compatibility/2006">
      <mc:Choice Requires="x14">
        <control shapeId="6483" r:id="rId486" name="BarCodeCtrl35">
          <controlPr defaultSize="0" autoLine="0" linkedCell="$G$241" r:id="rId487">
            <anchor moveWithCells="1" sizeWithCells="1">
              <from>
                <xdr:col>5</xdr:col>
                <xdr:colOff>2762250</xdr:colOff>
                <xdr:row>240</xdr:row>
                <xdr:rowOff>38100</xdr:rowOff>
              </from>
              <to>
                <xdr:col>5</xdr:col>
                <xdr:colOff>4343400</xdr:colOff>
                <xdr:row>240</xdr:row>
                <xdr:rowOff>1619250</xdr:rowOff>
              </to>
            </anchor>
          </controlPr>
        </control>
      </mc:Choice>
      <mc:Fallback>
        <control shapeId="6483" r:id="rId486" name="BarCodeCtrl35"/>
      </mc:Fallback>
    </mc:AlternateContent>
    <mc:AlternateContent xmlns:mc="http://schemas.openxmlformats.org/markup-compatibility/2006">
      <mc:Choice Requires="x14">
        <control shapeId="6482" r:id="rId488" name="BarCodeCtrl34">
          <controlPr defaultSize="0" autoLine="0" linkedCell="$G$234" r:id="rId489">
            <anchor moveWithCells="1" sizeWithCells="1">
              <from>
                <xdr:col>5</xdr:col>
                <xdr:colOff>2762250</xdr:colOff>
                <xdr:row>233</xdr:row>
                <xdr:rowOff>38100</xdr:rowOff>
              </from>
              <to>
                <xdr:col>5</xdr:col>
                <xdr:colOff>4343400</xdr:colOff>
                <xdr:row>233</xdr:row>
                <xdr:rowOff>1619250</xdr:rowOff>
              </to>
            </anchor>
          </controlPr>
        </control>
      </mc:Choice>
      <mc:Fallback>
        <control shapeId="6482" r:id="rId488" name="BarCodeCtrl34"/>
      </mc:Fallback>
    </mc:AlternateContent>
    <mc:AlternateContent xmlns:mc="http://schemas.openxmlformats.org/markup-compatibility/2006">
      <mc:Choice Requires="x14">
        <control shapeId="6481" r:id="rId490" name="BarCodeCtrl33">
          <controlPr defaultSize="0" autoLine="0" linkedCell="$G$226" r:id="rId491">
            <anchor moveWithCells="1" sizeWithCells="1">
              <from>
                <xdr:col>5</xdr:col>
                <xdr:colOff>2762250</xdr:colOff>
                <xdr:row>225</xdr:row>
                <xdr:rowOff>38100</xdr:rowOff>
              </from>
              <to>
                <xdr:col>5</xdr:col>
                <xdr:colOff>4343400</xdr:colOff>
                <xdr:row>225</xdr:row>
                <xdr:rowOff>1619250</xdr:rowOff>
              </to>
            </anchor>
          </controlPr>
        </control>
      </mc:Choice>
      <mc:Fallback>
        <control shapeId="6481" r:id="rId490" name="BarCodeCtrl33"/>
      </mc:Fallback>
    </mc:AlternateContent>
    <mc:AlternateContent xmlns:mc="http://schemas.openxmlformats.org/markup-compatibility/2006">
      <mc:Choice Requires="x14">
        <control shapeId="6480" r:id="rId492" name="BarCodeCtrl32">
          <controlPr defaultSize="0" autoLine="0" linkedCell="$G$220" r:id="rId493">
            <anchor moveWithCells="1" sizeWithCells="1">
              <from>
                <xdr:col>5</xdr:col>
                <xdr:colOff>2762250</xdr:colOff>
                <xdr:row>219</xdr:row>
                <xdr:rowOff>38100</xdr:rowOff>
              </from>
              <to>
                <xdr:col>5</xdr:col>
                <xdr:colOff>4343400</xdr:colOff>
                <xdr:row>219</xdr:row>
                <xdr:rowOff>1619250</xdr:rowOff>
              </to>
            </anchor>
          </controlPr>
        </control>
      </mc:Choice>
      <mc:Fallback>
        <control shapeId="6480" r:id="rId492" name="BarCodeCtrl32"/>
      </mc:Fallback>
    </mc:AlternateContent>
    <mc:AlternateContent xmlns:mc="http://schemas.openxmlformats.org/markup-compatibility/2006">
      <mc:Choice Requires="x14">
        <control shapeId="6479" r:id="rId494" name="BarCodeCtrl31">
          <controlPr defaultSize="0" autoLine="0" linkedCell="$G$212" r:id="rId495">
            <anchor moveWithCells="1" sizeWithCells="1">
              <from>
                <xdr:col>5</xdr:col>
                <xdr:colOff>2762250</xdr:colOff>
                <xdr:row>211</xdr:row>
                <xdr:rowOff>38100</xdr:rowOff>
              </from>
              <to>
                <xdr:col>5</xdr:col>
                <xdr:colOff>4343400</xdr:colOff>
                <xdr:row>211</xdr:row>
                <xdr:rowOff>1619250</xdr:rowOff>
              </to>
            </anchor>
          </controlPr>
        </control>
      </mc:Choice>
      <mc:Fallback>
        <control shapeId="6479" r:id="rId494" name="BarCodeCtrl31"/>
      </mc:Fallback>
    </mc:AlternateContent>
    <mc:AlternateContent xmlns:mc="http://schemas.openxmlformats.org/markup-compatibility/2006">
      <mc:Choice Requires="x14">
        <control shapeId="6478" r:id="rId496" name="BarCodeCtrl30">
          <controlPr defaultSize="0" autoLine="0" linkedCell="$G$206" r:id="rId497">
            <anchor moveWithCells="1" sizeWithCells="1">
              <from>
                <xdr:col>5</xdr:col>
                <xdr:colOff>2762250</xdr:colOff>
                <xdr:row>205</xdr:row>
                <xdr:rowOff>38100</xdr:rowOff>
              </from>
              <to>
                <xdr:col>5</xdr:col>
                <xdr:colOff>4343400</xdr:colOff>
                <xdr:row>205</xdr:row>
                <xdr:rowOff>1619250</xdr:rowOff>
              </to>
            </anchor>
          </controlPr>
        </control>
      </mc:Choice>
      <mc:Fallback>
        <control shapeId="6478" r:id="rId496" name="BarCodeCtrl30"/>
      </mc:Fallback>
    </mc:AlternateContent>
    <mc:AlternateContent xmlns:mc="http://schemas.openxmlformats.org/markup-compatibility/2006">
      <mc:Choice Requires="x14">
        <control shapeId="6477" r:id="rId498" name="BarCodeCtrl29">
          <controlPr defaultSize="0" autoLine="0" linkedCell="$G$198" r:id="rId499">
            <anchor moveWithCells="1" sizeWithCells="1">
              <from>
                <xdr:col>5</xdr:col>
                <xdr:colOff>2762250</xdr:colOff>
                <xdr:row>197</xdr:row>
                <xdr:rowOff>38100</xdr:rowOff>
              </from>
              <to>
                <xdr:col>5</xdr:col>
                <xdr:colOff>4343400</xdr:colOff>
                <xdr:row>197</xdr:row>
                <xdr:rowOff>1619250</xdr:rowOff>
              </to>
            </anchor>
          </controlPr>
        </control>
      </mc:Choice>
      <mc:Fallback>
        <control shapeId="6477" r:id="rId498" name="BarCodeCtrl29"/>
      </mc:Fallback>
    </mc:AlternateContent>
    <mc:AlternateContent xmlns:mc="http://schemas.openxmlformats.org/markup-compatibility/2006">
      <mc:Choice Requires="x14">
        <control shapeId="6476" r:id="rId500" name="BarCodeCtrl28">
          <controlPr defaultSize="0" autoLine="0" linkedCell="$G$192" r:id="rId501">
            <anchor moveWithCells="1" sizeWithCells="1">
              <from>
                <xdr:col>5</xdr:col>
                <xdr:colOff>2762250</xdr:colOff>
                <xdr:row>191</xdr:row>
                <xdr:rowOff>38100</xdr:rowOff>
              </from>
              <to>
                <xdr:col>5</xdr:col>
                <xdr:colOff>4343400</xdr:colOff>
                <xdr:row>191</xdr:row>
                <xdr:rowOff>1619250</xdr:rowOff>
              </to>
            </anchor>
          </controlPr>
        </control>
      </mc:Choice>
      <mc:Fallback>
        <control shapeId="6476" r:id="rId500" name="BarCodeCtrl28"/>
      </mc:Fallback>
    </mc:AlternateContent>
    <mc:AlternateContent xmlns:mc="http://schemas.openxmlformats.org/markup-compatibility/2006">
      <mc:Choice Requires="x14">
        <control shapeId="6475" r:id="rId502" name="BarCodeCtrl27">
          <controlPr defaultSize="0" autoLine="0" linkedCell="$G$184" r:id="rId503">
            <anchor moveWithCells="1" sizeWithCells="1">
              <from>
                <xdr:col>5</xdr:col>
                <xdr:colOff>2762250</xdr:colOff>
                <xdr:row>183</xdr:row>
                <xdr:rowOff>38100</xdr:rowOff>
              </from>
              <to>
                <xdr:col>5</xdr:col>
                <xdr:colOff>4343400</xdr:colOff>
                <xdr:row>183</xdr:row>
                <xdr:rowOff>1619250</xdr:rowOff>
              </to>
            </anchor>
          </controlPr>
        </control>
      </mc:Choice>
      <mc:Fallback>
        <control shapeId="6475" r:id="rId502" name="BarCodeCtrl27"/>
      </mc:Fallback>
    </mc:AlternateContent>
    <mc:AlternateContent xmlns:mc="http://schemas.openxmlformats.org/markup-compatibility/2006">
      <mc:Choice Requires="x14">
        <control shapeId="6474" r:id="rId504" name="BarCodeCtrl26">
          <controlPr defaultSize="0" autoLine="0" linkedCell="$G$178" r:id="rId505">
            <anchor moveWithCells="1" sizeWithCells="1">
              <from>
                <xdr:col>5</xdr:col>
                <xdr:colOff>2762250</xdr:colOff>
                <xdr:row>177</xdr:row>
                <xdr:rowOff>38100</xdr:rowOff>
              </from>
              <to>
                <xdr:col>5</xdr:col>
                <xdr:colOff>4343400</xdr:colOff>
                <xdr:row>177</xdr:row>
                <xdr:rowOff>1619250</xdr:rowOff>
              </to>
            </anchor>
          </controlPr>
        </control>
      </mc:Choice>
      <mc:Fallback>
        <control shapeId="6474" r:id="rId504" name="BarCodeCtrl26"/>
      </mc:Fallback>
    </mc:AlternateContent>
    <mc:AlternateContent xmlns:mc="http://schemas.openxmlformats.org/markup-compatibility/2006">
      <mc:Choice Requires="x14">
        <control shapeId="6473" r:id="rId506" name="BarCodeCtrl25">
          <controlPr defaultSize="0" autoLine="0" linkedCell="$G$170" r:id="rId507">
            <anchor moveWithCells="1" sizeWithCells="1">
              <from>
                <xdr:col>5</xdr:col>
                <xdr:colOff>2762250</xdr:colOff>
                <xdr:row>169</xdr:row>
                <xdr:rowOff>38100</xdr:rowOff>
              </from>
              <to>
                <xdr:col>5</xdr:col>
                <xdr:colOff>4343400</xdr:colOff>
                <xdr:row>169</xdr:row>
                <xdr:rowOff>1619250</xdr:rowOff>
              </to>
            </anchor>
          </controlPr>
        </control>
      </mc:Choice>
      <mc:Fallback>
        <control shapeId="6473" r:id="rId506" name="BarCodeCtrl25"/>
      </mc:Fallback>
    </mc:AlternateContent>
    <mc:AlternateContent xmlns:mc="http://schemas.openxmlformats.org/markup-compatibility/2006">
      <mc:Choice Requires="x14">
        <control shapeId="6472" r:id="rId508" name="BarCodeCtrl24">
          <controlPr defaultSize="0" autoLine="0" linkedCell="$G$164" r:id="rId509">
            <anchor moveWithCells="1" sizeWithCells="1">
              <from>
                <xdr:col>5</xdr:col>
                <xdr:colOff>2762250</xdr:colOff>
                <xdr:row>163</xdr:row>
                <xdr:rowOff>38100</xdr:rowOff>
              </from>
              <to>
                <xdr:col>5</xdr:col>
                <xdr:colOff>4343400</xdr:colOff>
                <xdr:row>163</xdr:row>
                <xdr:rowOff>1619250</xdr:rowOff>
              </to>
            </anchor>
          </controlPr>
        </control>
      </mc:Choice>
      <mc:Fallback>
        <control shapeId="6472" r:id="rId508" name="BarCodeCtrl24"/>
      </mc:Fallback>
    </mc:AlternateContent>
    <mc:AlternateContent xmlns:mc="http://schemas.openxmlformats.org/markup-compatibility/2006">
      <mc:Choice Requires="x14">
        <control shapeId="6471" r:id="rId510" name="BarCodeCtrl23">
          <controlPr defaultSize="0" autoLine="0" linkedCell="$G$156" r:id="rId511">
            <anchor moveWithCells="1" sizeWithCells="1">
              <from>
                <xdr:col>5</xdr:col>
                <xdr:colOff>2762250</xdr:colOff>
                <xdr:row>155</xdr:row>
                <xdr:rowOff>38100</xdr:rowOff>
              </from>
              <to>
                <xdr:col>5</xdr:col>
                <xdr:colOff>4343400</xdr:colOff>
                <xdr:row>155</xdr:row>
                <xdr:rowOff>1619250</xdr:rowOff>
              </to>
            </anchor>
          </controlPr>
        </control>
      </mc:Choice>
      <mc:Fallback>
        <control shapeId="6471" r:id="rId510" name="BarCodeCtrl23"/>
      </mc:Fallback>
    </mc:AlternateContent>
    <mc:AlternateContent xmlns:mc="http://schemas.openxmlformats.org/markup-compatibility/2006">
      <mc:Choice Requires="x14">
        <control shapeId="6470" r:id="rId512" name="BarCodeCtrl22">
          <controlPr defaultSize="0" autoLine="0" linkedCell="$G$150" r:id="rId513">
            <anchor moveWithCells="1" sizeWithCells="1">
              <from>
                <xdr:col>5</xdr:col>
                <xdr:colOff>2762250</xdr:colOff>
                <xdr:row>149</xdr:row>
                <xdr:rowOff>38100</xdr:rowOff>
              </from>
              <to>
                <xdr:col>5</xdr:col>
                <xdr:colOff>4343400</xdr:colOff>
                <xdr:row>149</xdr:row>
                <xdr:rowOff>1619250</xdr:rowOff>
              </to>
            </anchor>
          </controlPr>
        </control>
      </mc:Choice>
      <mc:Fallback>
        <control shapeId="6470" r:id="rId512" name="BarCodeCtrl22"/>
      </mc:Fallback>
    </mc:AlternateContent>
    <mc:AlternateContent xmlns:mc="http://schemas.openxmlformats.org/markup-compatibility/2006">
      <mc:Choice Requires="x14">
        <control shapeId="6469" r:id="rId514" name="BarCodeCtrl21">
          <controlPr defaultSize="0" autoLine="0" linkedCell="$G$142" r:id="rId515">
            <anchor moveWithCells="1" sizeWithCells="1">
              <from>
                <xdr:col>5</xdr:col>
                <xdr:colOff>2762250</xdr:colOff>
                <xdr:row>141</xdr:row>
                <xdr:rowOff>38100</xdr:rowOff>
              </from>
              <to>
                <xdr:col>5</xdr:col>
                <xdr:colOff>4343400</xdr:colOff>
                <xdr:row>141</xdr:row>
                <xdr:rowOff>1619250</xdr:rowOff>
              </to>
            </anchor>
          </controlPr>
        </control>
      </mc:Choice>
      <mc:Fallback>
        <control shapeId="6469" r:id="rId514" name="BarCodeCtrl21"/>
      </mc:Fallback>
    </mc:AlternateContent>
    <mc:AlternateContent xmlns:mc="http://schemas.openxmlformats.org/markup-compatibility/2006">
      <mc:Choice Requires="x14">
        <control shapeId="6468" r:id="rId516" name="BarCodeCtrl20">
          <controlPr defaultSize="0" autoLine="0" linkedCell="$G$136" r:id="rId517">
            <anchor moveWithCells="1" sizeWithCells="1">
              <from>
                <xdr:col>5</xdr:col>
                <xdr:colOff>2762250</xdr:colOff>
                <xdr:row>135</xdr:row>
                <xdr:rowOff>38100</xdr:rowOff>
              </from>
              <to>
                <xdr:col>5</xdr:col>
                <xdr:colOff>4343400</xdr:colOff>
                <xdr:row>135</xdr:row>
                <xdr:rowOff>1619250</xdr:rowOff>
              </to>
            </anchor>
          </controlPr>
        </control>
      </mc:Choice>
      <mc:Fallback>
        <control shapeId="6468" r:id="rId516" name="BarCodeCtrl20"/>
      </mc:Fallback>
    </mc:AlternateContent>
    <mc:AlternateContent xmlns:mc="http://schemas.openxmlformats.org/markup-compatibility/2006">
      <mc:Choice Requires="x14">
        <control shapeId="6467" r:id="rId518" name="BarCodeCtrl19">
          <controlPr defaultSize="0" autoLine="0" linkedCell="$G$128" r:id="rId519">
            <anchor moveWithCells="1" sizeWithCells="1">
              <from>
                <xdr:col>5</xdr:col>
                <xdr:colOff>2762250</xdr:colOff>
                <xdr:row>127</xdr:row>
                <xdr:rowOff>38100</xdr:rowOff>
              </from>
              <to>
                <xdr:col>5</xdr:col>
                <xdr:colOff>4343400</xdr:colOff>
                <xdr:row>127</xdr:row>
                <xdr:rowOff>1619250</xdr:rowOff>
              </to>
            </anchor>
          </controlPr>
        </control>
      </mc:Choice>
      <mc:Fallback>
        <control shapeId="6467" r:id="rId518" name="BarCodeCtrl19"/>
      </mc:Fallback>
    </mc:AlternateContent>
    <mc:AlternateContent xmlns:mc="http://schemas.openxmlformats.org/markup-compatibility/2006">
      <mc:Choice Requires="x14">
        <control shapeId="6466" r:id="rId520" name="BarCodeCtrl18">
          <controlPr defaultSize="0" autoLine="0" linkedCell="$G$122" r:id="rId521">
            <anchor moveWithCells="1" sizeWithCells="1">
              <from>
                <xdr:col>5</xdr:col>
                <xdr:colOff>2762250</xdr:colOff>
                <xdr:row>121</xdr:row>
                <xdr:rowOff>38100</xdr:rowOff>
              </from>
              <to>
                <xdr:col>5</xdr:col>
                <xdr:colOff>4343400</xdr:colOff>
                <xdr:row>121</xdr:row>
                <xdr:rowOff>1619250</xdr:rowOff>
              </to>
            </anchor>
          </controlPr>
        </control>
      </mc:Choice>
      <mc:Fallback>
        <control shapeId="6466" r:id="rId520" name="BarCodeCtrl18"/>
      </mc:Fallback>
    </mc:AlternateContent>
    <mc:AlternateContent xmlns:mc="http://schemas.openxmlformats.org/markup-compatibility/2006">
      <mc:Choice Requires="x14">
        <control shapeId="6465" r:id="rId522" name="BarCodeCtrl17">
          <controlPr defaultSize="0" autoLine="0" linkedCell="$G$114" r:id="rId523">
            <anchor moveWithCells="1" sizeWithCells="1">
              <from>
                <xdr:col>5</xdr:col>
                <xdr:colOff>2762250</xdr:colOff>
                <xdr:row>113</xdr:row>
                <xdr:rowOff>38100</xdr:rowOff>
              </from>
              <to>
                <xdr:col>5</xdr:col>
                <xdr:colOff>4343400</xdr:colOff>
                <xdr:row>113</xdr:row>
                <xdr:rowOff>1619250</xdr:rowOff>
              </to>
            </anchor>
          </controlPr>
        </control>
      </mc:Choice>
      <mc:Fallback>
        <control shapeId="6465" r:id="rId522" name="BarCodeCtrl17"/>
      </mc:Fallback>
    </mc:AlternateContent>
    <mc:AlternateContent xmlns:mc="http://schemas.openxmlformats.org/markup-compatibility/2006">
      <mc:Choice Requires="x14">
        <control shapeId="6464" r:id="rId524" name="BarCodeCtrl16">
          <controlPr defaultSize="0" autoLine="0" linkedCell="$G$108" r:id="rId525">
            <anchor moveWithCells="1" sizeWithCells="1">
              <from>
                <xdr:col>5</xdr:col>
                <xdr:colOff>2762250</xdr:colOff>
                <xdr:row>107</xdr:row>
                <xdr:rowOff>38100</xdr:rowOff>
              </from>
              <to>
                <xdr:col>5</xdr:col>
                <xdr:colOff>4343400</xdr:colOff>
                <xdr:row>107</xdr:row>
                <xdr:rowOff>1619250</xdr:rowOff>
              </to>
            </anchor>
          </controlPr>
        </control>
      </mc:Choice>
      <mc:Fallback>
        <control shapeId="6464" r:id="rId524" name="BarCodeCtrl16"/>
      </mc:Fallback>
    </mc:AlternateContent>
    <mc:AlternateContent xmlns:mc="http://schemas.openxmlformats.org/markup-compatibility/2006">
      <mc:Choice Requires="x14">
        <control shapeId="6463" r:id="rId526" name="BarCodeCtrl15">
          <controlPr defaultSize="0" autoLine="0" linkedCell="$G$100" r:id="rId527">
            <anchor moveWithCells="1" sizeWithCells="1">
              <from>
                <xdr:col>5</xdr:col>
                <xdr:colOff>2762250</xdr:colOff>
                <xdr:row>99</xdr:row>
                <xdr:rowOff>38100</xdr:rowOff>
              </from>
              <to>
                <xdr:col>5</xdr:col>
                <xdr:colOff>4343400</xdr:colOff>
                <xdr:row>99</xdr:row>
                <xdr:rowOff>1619250</xdr:rowOff>
              </to>
            </anchor>
          </controlPr>
        </control>
      </mc:Choice>
      <mc:Fallback>
        <control shapeId="6463" r:id="rId526" name="BarCodeCtrl15"/>
      </mc:Fallback>
    </mc:AlternateContent>
    <mc:AlternateContent xmlns:mc="http://schemas.openxmlformats.org/markup-compatibility/2006">
      <mc:Choice Requires="x14">
        <control shapeId="6462" r:id="rId528" name="BarCodeCtrl14">
          <controlPr defaultSize="0" autoLine="0" linkedCell="$G$94" r:id="rId529">
            <anchor moveWithCells="1" sizeWithCells="1">
              <from>
                <xdr:col>5</xdr:col>
                <xdr:colOff>2762250</xdr:colOff>
                <xdr:row>93</xdr:row>
                <xdr:rowOff>38100</xdr:rowOff>
              </from>
              <to>
                <xdr:col>5</xdr:col>
                <xdr:colOff>4343400</xdr:colOff>
                <xdr:row>93</xdr:row>
                <xdr:rowOff>1619250</xdr:rowOff>
              </to>
            </anchor>
          </controlPr>
        </control>
      </mc:Choice>
      <mc:Fallback>
        <control shapeId="6462" r:id="rId528" name="BarCodeCtrl14"/>
      </mc:Fallback>
    </mc:AlternateContent>
    <mc:AlternateContent xmlns:mc="http://schemas.openxmlformats.org/markup-compatibility/2006">
      <mc:Choice Requires="x14">
        <control shapeId="6461" r:id="rId530" name="BarCodeCtrl13">
          <controlPr defaultSize="0" autoLine="0" linkedCell="$G$86" r:id="rId531">
            <anchor moveWithCells="1" sizeWithCells="1">
              <from>
                <xdr:col>5</xdr:col>
                <xdr:colOff>2762250</xdr:colOff>
                <xdr:row>85</xdr:row>
                <xdr:rowOff>38100</xdr:rowOff>
              </from>
              <to>
                <xdr:col>5</xdr:col>
                <xdr:colOff>4343400</xdr:colOff>
                <xdr:row>85</xdr:row>
                <xdr:rowOff>1619250</xdr:rowOff>
              </to>
            </anchor>
          </controlPr>
        </control>
      </mc:Choice>
      <mc:Fallback>
        <control shapeId="6461" r:id="rId530" name="BarCodeCtrl13"/>
      </mc:Fallback>
    </mc:AlternateContent>
    <mc:AlternateContent xmlns:mc="http://schemas.openxmlformats.org/markup-compatibility/2006">
      <mc:Choice Requires="x14">
        <control shapeId="6460" r:id="rId532" name="BarCodeCtrl12">
          <controlPr defaultSize="0" autoLine="0" linkedCell="$G$80" r:id="rId533">
            <anchor moveWithCells="1" sizeWithCells="1">
              <from>
                <xdr:col>5</xdr:col>
                <xdr:colOff>2762250</xdr:colOff>
                <xdr:row>79</xdr:row>
                <xdr:rowOff>38100</xdr:rowOff>
              </from>
              <to>
                <xdr:col>5</xdr:col>
                <xdr:colOff>4343400</xdr:colOff>
                <xdr:row>79</xdr:row>
                <xdr:rowOff>1619250</xdr:rowOff>
              </to>
            </anchor>
          </controlPr>
        </control>
      </mc:Choice>
      <mc:Fallback>
        <control shapeId="6460" r:id="rId532" name="BarCodeCtrl12"/>
      </mc:Fallback>
    </mc:AlternateContent>
    <mc:AlternateContent xmlns:mc="http://schemas.openxmlformats.org/markup-compatibility/2006">
      <mc:Choice Requires="x14">
        <control shapeId="6459" r:id="rId534" name="BarCodeCtrl11">
          <controlPr defaultSize="0" autoLine="0" linkedCell="$G$72" r:id="rId535">
            <anchor moveWithCells="1" sizeWithCells="1">
              <from>
                <xdr:col>5</xdr:col>
                <xdr:colOff>2762250</xdr:colOff>
                <xdr:row>71</xdr:row>
                <xdr:rowOff>38100</xdr:rowOff>
              </from>
              <to>
                <xdr:col>5</xdr:col>
                <xdr:colOff>4343400</xdr:colOff>
                <xdr:row>71</xdr:row>
                <xdr:rowOff>1619250</xdr:rowOff>
              </to>
            </anchor>
          </controlPr>
        </control>
      </mc:Choice>
      <mc:Fallback>
        <control shapeId="6459" r:id="rId534" name="BarCodeCtrl11"/>
      </mc:Fallback>
    </mc:AlternateContent>
    <mc:AlternateContent xmlns:mc="http://schemas.openxmlformats.org/markup-compatibility/2006">
      <mc:Choice Requires="x14">
        <control shapeId="6458" r:id="rId536" name="BarCodeCtrl10">
          <controlPr defaultSize="0" autoLine="0" linkedCell="$G$66" r:id="rId537">
            <anchor moveWithCells="1" sizeWithCells="1">
              <from>
                <xdr:col>5</xdr:col>
                <xdr:colOff>2762250</xdr:colOff>
                <xdr:row>65</xdr:row>
                <xdr:rowOff>38100</xdr:rowOff>
              </from>
              <to>
                <xdr:col>5</xdr:col>
                <xdr:colOff>4343400</xdr:colOff>
                <xdr:row>65</xdr:row>
                <xdr:rowOff>1619250</xdr:rowOff>
              </to>
            </anchor>
          </controlPr>
        </control>
      </mc:Choice>
      <mc:Fallback>
        <control shapeId="6458" r:id="rId536" name="BarCodeCtrl10"/>
      </mc:Fallback>
    </mc:AlternateContent>
    <mc:AlternateContent xmlns:mc="http://schemas.openxmlformats.org/markup-compatibility/2006">
      <mc:Choice Requires="x14">
        <control shapeId="6457" r:id="rId538" name="BarCodeCtrl9">
          <controlPr defaultSize="0" autoLine="0" linkedCell="$G$58" r:id="rId539">
            <anchor moveWithCells="1" sizeWithCells="1">
              <from>
                <xdr:col>5</xdr:col>
                <xdr:colOff>2762250</xdr:colOff>
                <xdr:row>57</xdr:row>
                <xdr:rowOff>38100</xdr:rowOff>
              </from>
              <to>
                <xdr:col>5</xdr:col>
                <xdr:colOff>4343400</xdr:colOff>
                <xdr:row>57</xdr:row>
                <xdr:rowOff>1619250</xdr:rowOff>
              </to>
            </anchor>
          </controlPr>
        </control>
      </mc:Choice>
      <mc:Fallback>
        <control shapeId="6457" r:id="rId538" name="BarCodeCtrl9"/>
      </mc:Fallback>
    </mc:AlternateContent>
    <mc:AlternateContent xmlns:mc="http://schemas.openxmlformats.org/markup-compatibility/2006">
      <mc:Choice Requires="x14">
        <control shapeId="6456" r:id="rId540" name="BarCodeCtrl8">
          <controlPr defaultSize="0" autoLine="0" linkedCell="$G$52" r:id="rId541">
            <anchor moveWithCells="1" sizeWithCells="1">
              <from>
                <xdr:col>5</xdr:col>
                <xdr:colOff>2762250</xdr:colOff>
                <xdr:row>51</xdr:row>
                <xdr:rowOff>38100</xdr:rowOff>
              </from>
              <to>
                <xdr:col>5</xdr:col>
                <xdr:colOff>4343400</xdr:colOff>
                <xdr:row>51</xdr:row>
                <xdr:rowOff>1619250</xdr:rowOff>
              </to>
            </anchor>
          </controlPr>
        </control>
      </mc:Choice>
      <mc:Fallback>
        <control shapeId="6456" r:id="rId540" name="BarCodeCtrl8"/>
      </mc:Fallback>
    </mc:AlternateContent>
    <mc:AlternateContent xmlns:mc="http://schemas.openxmlformats.org/markup-compatibility/2006">
      <mc:Choice Requires="x14">
        <control shapeId="6455" r:id="rId542" name="BarCodeCtrl7">
          <controlPr defaultSize="0" autoLine="0" linkedCell="$G$44" r:id="rId543">
            <anchor moveWithCells="1" sizeWithCells="1">
              <from>
                <xdr:col>5</xdr:col>
                <xdr:colOff>2762250</xdr:colOff>
                <xdr:row>43</xdr:row>
                <xdr:rowOff>38100</xdr:rowOff>
              </from>
              <to>
                <xdr:col>5</xdr:col>
                <xdr:colOff>4343400</xdr:colOff>
                <xdr:row>43</xdr:row>
                <xdr:rowOff>1619250</xdr:rowOff>
              </to>
            </anchor>
          </controlPr>
        </control>
      </mc:Choice>
      <mc:Fallback>
        <control shapeId="6455" r:id="rId542" name="BarCodeCtrl7"/>
      </mc:Fallback>
    </mc:AlternateContent>
    <mc:AlternateContent xmlns:mc="http://schemas.openxmlformats.org/markup-compatibility/2006">
      <mc:Choice Requires="x14">
        <control shapeId="6454" r:id="rId544" name="BarCodeCtrl6">
          <controlPr defaultSize="0" autoLine="0" linkedCell="$G$38" r:id="rId545">
            <anchor moveWithCells="1" sizeWithCells="1">
              <from>
                <xdr:col>5</xdr:col>
                <xdr:colOff>2762250</xdr:colOff>
                <xdr:row>37</xdr:row>
                <xdr:rowOff>38100</xdr:rowOff>
              </from>
              <to>
                <xdr:col>5</xdr:col>
                <xdr:colOff>4343400</xdr:colOff>
                <xdr:row>37</xdr:row>
                <xdr:rowOff>1619250</xdr:rowOff>
              </to>
            </anchor>
          </controlPr>
        </control>
      </mc:Choice>
      <mc:Fallback>
        <control shapeId="6454" r:id="rId544" name="BarCodeCtrl6"/>
      </mc:Fallback>
    </mc:AlternateContent>
    <mc:AlternateContent xmlns:mc="http://schemas.openxmlformats.org/markup-compatibility/2006">
      <mc:Choice Requires="x14">
        <control shapeId="6453" r:id="rId546" name="BarCodeCtrl5">
          <controlPr defaultSize="0" autoLine="0" linkedCell="$G$30" r:id="rId547">
            <anchor moveWithCells="1" sizeWithCells="1">
              <from>
                <xdr:col>5</xdr:col>
                <xdr:colOff>2762250</xdr:colOff>
                <xdr:row>29</xdr:row>
                <xdr:rowOff>38100</xdr:rowOff>
              </from>
              <to>
                <xdr:col>5</xdr:col>
                <xdr:colOff>4343400</xdr:colOff>
                <xdr:row>29</xdr:row>
                <xdr:rowOff>1619250</xdr:rowOff>
              </to>
            </anchor>
          </controlPr>
        </control>
      </mc:Choice>
      <mc:Fallback>
        <control shapeId="6453" r:id="rId546" name="BarCodeCtrl5"/>
      </mc:Fallback>
    </mc:AlternateContent>
    <mc:AlternateContent xmlns:mc="http://schemas.openxmlformats.org/markup-compatibility/2006">
      <mc:Choice Requires="x14">
        <control shapeId="6452" r:id="rId548" name="BarCodeCtrl4">
          <controlPr defaultSize="0" autoLine="0" linkedCell="$G$24" r:id="rId549">
            <anchor moveWithCells="1" sizeWithCells="1">
              <from>
                <xdr:col>5</xdr:col>
                <xdr:colOff>2762250</xdr:colOff>
                <xdr:row>23</xdr:row>
                <xdr:rowOff>38100</xdr:rowOff>
              </from>
              <to>
                <xdr:col>5</xdr:col>
                <xdr:colOff>4343400</xdr:colOff>
                <xdr:row>23</xdr:row>
                <xdr:rowOff>1619250</xdr:rowOff>
              </to>
            </anchor>
          </controlPr>
        </control>
      </mc:Choice>
      <mc:Fallback>
        <control shapeId="6452" r:id="rId548" name="BarCodeCtrl4"/>
      </mc:Fallback>
    </mc:AlternateContent>
    <mc:AlternateContent xmlns:mc="http://schemas.openxmlformats.org/markup-compatibility/2006">
      <mc:Choice Requires="x14">
        <control shapeId="6451" r:id="rId550" name="BarCodeCtrl3">
          <controlPr defaultSize="0" autoLine="0" linkedCell="$G$16" r:id="rId551">
            <anchor moveWithCells="1" sizeWithCells="1">
              <from>
                <xdr:col>5</xdr:col>
                <xdr:colOff>2762250</xdr:colOff>
                <xdr:row>15</xdr:row>
                <xdr:rowOff>38100</xdr:rowOff>
              </from>
              <to>
                <xdr:col>5</xdr:col>
                <xdr:colOff>4343400</xdr:colOff>
                <xdr:row>15</xdr:row>
                <xdr:rowOff>1619250</xdr:rowOff>
              </to>
            </anchor>
          </controlPr>
        </control>
      </mc:Choice>
      <mc:Fallback>
        <control shapeId="6451" r:id="rId550" name="BarCodeCtrl3"/>
      </mc:Fallback>
    </mc:AlternateContent>
    <mc:AlternateContent xmlns:mc="http://schemas.openxmlformats.org/markup-compatibility/2006">
      <mc:Choice Requires="x14">
        <control shapeId="6450" r:id="rId552" name="BarCodeCtrl2">
          <controlPr defaultSize="0" autoLine="0" linkedCell="$G$10" r:id="rId553">
            <anchor moveWithCells="1" sizeWithCells="1">
              <from>
                <xdr:col>5</xdr:col>
                <xdr:colOff>2762250</xdr:colOff>
                <xdr:row>9</xdr:row>
                <xdr:rowOff>38100</xdr:rowOff>
              </from>
              <to>
                <xdr:col>5</xdr:col>
                <xdr:colOff>4343400</xdr:colOff>
                <xdr:row>9</xdr:row>
                <xdr:rowOff>1619250</xdr:rowOff>
              </to>
            </anchor>
          </controlPr>
        </control>
      </mc:Choice>
      <mc:Fallback>
        <control shapeId="6450" r:id="rId552" name="BarCodeCtrl2"/>
      </mc:Fallback>
    </mc:AlternateContent>
    <mc:AlternateContent xmlns:mc="http://schemas.openxmlformats.org/markup-compatibility/2006">
      <mc:Choice Requires="x14">
        <control shapeId="6449" r:id="rId554" name="BarCodeCtrl1">
          <controlPr defaultSize="0" autoLine="0" linkedCell="$G$2" r:id="rId555">
            <anchor moveWithCells="1" sizeWithCells="1">
              <from>
                <xdr:col>5</xdr:col>
                <xdr:colOff>2762250</xdr:colOff>
                <xdr:row>1</xdr:row>
                <xdr:rowOff>38100</xdr:rowOff>
              </from>
              <to>
                <xdr:col>5</xdr:col>
                <xdr:colOff>4343400</xdr:colOff>
                <xdr:row>1</xdr:row>
                <xdr:rowOff>1619250</xdr:rowOff>
              </to>
            </anchor>
          </controlPr>
        </control>
      </mc:Choice>
      <mc:Fallback>
        <control shapeId="6449" r:id="rId554" name="BarCodeCtrl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38F2-C045-4530-BD1D-F20D02750BAC}">
  <sheetPr codeName="Sheet31"/>
  <dimension ref="A1:F36"/>
  <sheetViews>
    <sheetView workbookViewId="0"/>
  </sheetViews>
  <sheetFormatPr defaultColWidth="8.75" defaultRowHeight="11.25"/>
  <cols>
    <col min="1" max="1" width="5.75" style="17" bestFit="1" customWidth="1"/>
    <col min="2" max="2" width="4.75" style="1" bestFit="1" customWidth="1"/>
    <col min="3" max="3" width="26.125" style="1" bestFit="1" customWidth="1"/>
    <col min="4" max="4" width="16.125" style="1" bestFit="1" customWidth="1"/>
    <col min="5" max="5" width="29.25" style="1" bestFit="1" customWidth="1"/>
    <col min="6" max="6" width="4.5" style="1" bestFit="1" customWidth="1"/>
    <col min="7" max="16384" width="8.75" style="1"/>
  </cols>
  <sheetData>
    <row r="1" spans="1:6">
      <c r="D1" s="1" t="s">
        <v>433</v>
      </c>
      <c r="E1" s="1" t="s">
        <v>327</v>
      </c>
    </row>
    <row r="2" spans="1:6">
      <c r="A2" s="20" t="s">
        <v>64</v>
      </c>
      <c r="B2" s="20" t="s">
        <v>63</v>
      </c>
      <c r="C2" s="19" t="s">
        <v>75</v>
      </c>
      <c r="D2" s="20" t="s">
        <v>65</v>
      </c>
      <c r="E2" s="20" t="s">
        <v>62</v>
      </c>
      <c r="F2" s="19" t="s">
        <v>220</v>
      </c>
    </row>
    <row r="3" spans="1:6">
      <c r="A3" s="146" t="s">
        <v>147</v>
      </c>
      <c r="B3" s="18">
        <f t="shared" ref="B3:B36" si="0">COUNTIF(E:E,E3)</f>
        <v>1</v>
      </c>
      <c r="C3" s="24" t="s">
        <v>67</v>
      </c>
      <c r="D3" s="18" t="s">
        <v>68</v>
      </c>
      <c r="E3" s="18" t="s">
        <v>67</v>
      </c>
      <c r="F3" s="19" t="s">
        <v>221</v>
      </c>
    </row>
    <row r="4" spans="1:6">
      <c r="A4" s="146" t="s">
        <v>2964</v>
      </c>
      <c r="B4" s="18">
        <f t="shared" si="0"/>
        <v>1</v>
      </c>
      <c r="C4" s="24" t="s">
        <v>74</v>
      </c>
      <c r="D4" s="18" t="s">
        <v>69</v>
      </c>
      <c r="E4" s="18" t="s">
        <v>74</v>
      </c>
      <c r="F4" s="19" t="s">
        <v>221</v>
      </c>
    </row>
    <row r="5" spans="1:6">
      <c r="A5" s="146" t="s">
        <v>2965</v>
      </c>
      <c r="B5" s="18">
        <f t="shared" si="0"/>
        <v>1</v>
      </c>
      <c r="C5" s="24" t="s">
        <v>219</v>
      </c>
      <c r="D5" s="18" t="s">
        <v>145</v>
      </c>
      <c r="E5" s="18" t="s">
        <v>2966</v>
      </c>
      <c r="F5" s="19" t="s">
        <v>221</v>
      </c>
    </row>
    <row r="6" spans="1:6">
      <c r="A6" s="146" t="s">
        <v>208</v>
      </c>
      <c r="B6" s="18">
        <f t="shared" si="0"/>
        <v>1</v>
      </c>
      <c r="C6" s="24" t="s">
        <v>328</v>
      </c>
      <c r="D6" s="18" t="s">
        <v>72</v>
      </c>
      <c r="E6" s="18" t="s">
        <v>392</v>
      </c>
      <c r="F6" s="19" t="s">
        <v>221</v>
      </c>
    </row>
    <row r="7" spans="1:6">
      <c r="A7" s="146" t="s">
        <v>2967</v>
      </c>
      <c r="B7" s="18">
        <f t="shared" si="0"/>
        <v>1</v>
      </c>
      <c r="C7" s="24" t="s">
        <v>284</v>
      </c>
      <c r="D7" s="18" t="s">
        <v>70</v>
      </c>
      <c r="E7" s="18" t="s">
        <v>2968</v>
      </c>
      <c r="F7" s="19" t="s">
        <v>221</v>
      </c>
    </row>
    <row r="8" spans="1:6">
      <c r="A8" s="146" t="s">
        <v>206</v>
      </c>
      <c r="B8" s="18">
        <f t="shared" si="0"/>
        <v>1</v>
      </c>
      <c r="C8" s="24" t="s">
        <v>149</v>
      </c>
      <c r="D8" s="18" t="s">
        <v>71</v>
      </c>
      <c r="E8" s="18" t="s">
        <v>2969</v>
      </c>
      <c r="F8" s="19" t="s">
        <v>221</v>
      </c>
    </row>
    <row r="9" spans="1:6">
      <c r="A9" s="146" t="s">
        <v>2970</v>
      </c>
      <c r="B9" s="18">
        <f t="shared" si="0"/>
        <v>1</v>
      </c>
      <c r="C9" s="24" t="s">
        <v>401</v>
      </c>
      <c r="D9" s="18" t="s">
        <v>73</v>
      </c>
      <c r="E9" s="18" t="s">
        <v>2971</v>
      </c>
      <c r="F9" s="19" t="s">
        <v>221</v>
      </c>
    </row>
    <row r="10" spans="1:6">
      <c r="A10" s="146" t="s">
        <v>470</v>
      </c>
      <c r="B10" s="18">
        <f t="shared" si="0"/>
        <v>1</v>
      </c>
      <c r="C10" s="24" t="s">
        <v>436</v>
      </c>
      <c r="D10" s="18" t="s">
        <v>438</v>
      </c>
      <c r="E10" s="18" t="s">
        <v>436</v>
      </c>
      <c r="F10" s="19" t="s">
        <v>221</v>
      </c>
    </row>
    <row r="11" spans="1:6">
      <c r="A11" s="146" t="s">
        <v>471</v>
      </c>
      <c r="B11" s="18">
        <f t="shared" si="0"/>
        <v>1</v>
      </c>
      <c r="C11" s="24" t="s">
        <v>2905</v>
      </c>
      <c r="D11" s="18" t="s">
        <v>443</v>
      </c>
      <c r="E11" s="18" t="s">
        <v>441</v>
      </c>
      <c r="F11" s="19" t="s">
        <v>221</v>
      </c>
    </row>
    <row r="12" spans="1:6">
      <c r="A12" s="146" t="s">
        <v>472</v>
      </c>
      <c r="B12" s="18">
        <f t="shared" si="0"/>
        <v>1</v>
      </c>
      <c r="C12" s="24" t="s">
        <v>2926</v>
      </c>
      <c r="D12" s="18" t="s">
        <v>447</v>
      </c>
      <c r="E12" s="18" t="s">
        <v>445</v>
      </c>
      <c r="F12" s="19" t="s">
        <v>221</v>
      </c>
    </row>
    <row r="13" spans="1:6">
      <c r="A13" s="146" t="s">
        <v>490</v>
      </c>
      <c r="B13" s="18">
        <f t="shared" si="0"/>
        <v>1</v>
      </c>
      <c r="C13" s="24" t="s">
        <v>2927</v>
      </c>
      <c r="D13" s="18" t="s">
        <v>491</v>
      </c>
      <c r="E13" s="18" t="s">
        <v>493</v>
      </c>
      <c r="F13" s="19" t="s">
        <v>221</v>
      </c>
    </row>
    <row r="14" spans="1:6">
      <c r="A14" s="146" t="s">
        <v>748</v>
      </c>
      <c r="B14" s="18">
        <f t="shared" si="0"/>
        <v>1</v>
      </c>
      <c r="C14" s="24" t="s">
        <v>785</v>
      </c>
      <c r="D14" s="18" t="s">
        <v>746</v>
      </c>
      <c r="E14" s="18" t="s">
        <v>797</v>
      </c>
      <c r="F14" s="19" t="s">
        <v>221</v>
      </c>
    </row>
    <row r="15" spans="1:6">
      <c r="A15" s="146" t="s">
        <v>749</v>
      </c>
      <c r="B15" s="18">
        <f t="shared" si="0"/>
        <v>1</v>
      </c>
      <c r="C15" s="24" t="s">
        <v>786</v>
      </c>
      <c r="D15" s="18" t="s">
        <v>795</v>
      </c>
      <c r="E15" s="18" t="s">
        <v>811</v>
      </c>
      <c r="F15" s="19" t="s">
        <v>221</v>
      </c>
    </row>
    <row r="16" spans="1:6">
      <c r="A16" s="146" t="s">
        <v>750</v>
      </c>
      <c r="B16" s="18">
        <f t="shared" si="0"/>
        <v>1</v>
      </c>
      <c r="C16" s="24" t="s">
        <v>787</v>
      </c>
      <c r="D16" s="18" t="s">
        <v>796</v>
      </c>
      <c r="E16" s="18" t="s">
        <v>813</v>
      </c>
      <c r="F16" s="19" t="s">
        <v>221</v>
      </c>
    </row>
    <row r="17" spans="1:6">
      <c r="A17" s="146" t="s">
        <v>751</v>
      </c>
      <c r="B17" s="18">
        <f t="shared" si="0"/>
        <v>1</v>
      </c>
      <c r="C17" s="24" t="s">
        <v>788</v>
      </c>
      <c r="D17" s="18" t="s">
        <v>747</v>
      </c>
      <c r="E17" s="18" t="s">
        <v>815</v>
      </c>
      <c r="F17" s="19" t="s">
        <v>221</v>
      </c>
    </row>
    <row r="18" spans="1:6">
      <c r="A18" s="146" t="s">
        <v>999</v>
      </c>
      <c r="B18" s="18">
        <f t="shared" si="0"/>
        <v>1</v>
      </c>
      <c r="C18" s="24" t="s">
        <v>1000</v>
      </c>
      <c r="D18" s="18" t="s">
        <v>1015</v>
      </c>
      <c r="E18" s="18" t="s">
        <v>1002</v>
      </c>
      <c r="F18" s="19" t="s">
        <v>221</v>
      </c>
    </row>
    <row r="19" spans="1:6">
      <c r="A19" s="146" t="s">
        <v>1075</v>
      </c>
      <c r="B19" s="18">
        <f t="shared" si="0"/>
        <v>1</v>
      </c>
      <c r="C19" s="24" t="s">
        <v>1079</v>
      </c>
      <c r="D19" s="18" t="s">
        <v>1078</v>
      </c>
      <c r="E19" s="18" t="s">
        <v>1077</v>
      </c>
      <c r="F19" s="19" t="s">
        <v>221</v>
      </c>
    </row>
    <row r="20" spans="1:6">
      <c r="A20" s="146" t="s">
        <v>1220</v>
      </c>
      <c r="B20" s="18">
        <f t="shared" si="0"/>
        <v>1</v>
      </c>
      <c r="C20" s="24" t="s">
        <v>1318</v>
      </c>
      <c r="D20" s="18"/>
      <c r="E20" s="18" t="s">
        <v>1319</v>
      </c>
      <c r="F20" s="19" t="s">
        <v>221</v>
      </c>
    </row>
    <row r="21" spans="1:6">
      <c r="A21" s="146" t="s">
        <v>1221</v>
      </c>
      <c r="B21" s="18">
        <f t="shared" si="0"/>
        <v>1</v>
      </c>
      <c r="C21" s="24" t="s">
        <v>1321</v>
      </c>
      <c r="D21" s="18"/>
      <c r="E21" s="18" t="s">
        <v>2463</v>
      </c>
      <c r="F21" s="19" t="s">
        <v>221</v>
      </c>
    </row>
    <row r="22" spans="1:6">
      <c r="A22" s="146" t="s">
        <v>2972</v>
      </c>
      <c r="B22" s="18">
        <f t="shared" si="0"/>
        <v>1</v>
      </c>
      <c r="C22" s="24" t="s">
        <v>1372</v>
      </c>
      <c r="D22" s="18" t="s">
        <v>1369</v>
      </c>
      <c r="E22" s="18" t="s">
        <v>1367</v>
      </c>
      <c r="F22" s="19" t="s">
        <v>221</v>
      </c>
    </row>
    <row r="23" spans="1:6">
      <c r="A23" s="146" t="s">
        <v>2973</v>
      </c>
      <c r="B23" s="18">
        <f t="shared" si="0"/>
        <v>1</v>
      </c>
      <c r="C23" s="24" t="s">
        <v>2939</v>
      </c>
      <c r="D23" s="18" t="s">
        <v>2974</v>
      </c>
      <c r="E23" s="18" t="s">
        <v>1516</v>
      </c>
      <c r="F23" s="19" t="s">
        <v>221</v>
      </c>
    </row>
    <row r="24" spans="1:6">
      <c r="A24" s="146" t="s">
        <v>1519</v>
      </c>
      <c r="B24" s="18">
        <f t="shared" si="0"/>
        <v>1</v>
      </c>
      <c r="C24" s="24" t="s">
        <v>2944</v>
      </c>
      <c r="D24" s="18" t="s">
        <v>1515</v>
      </c>
      <c r="E24" s="18" t="s">
        <v>1518</v>
      </c>
      <c r="F24" s="19" t="s">
        <v>221</v>
      </c>
    </row>
    <row r="25" spans="1:6">
      <c r="A25" s="146" t="s">
        <v>1580</v>
      </c>
      <c r="B25" s="18">
        <f t="shared" si="0"/>
        <v>1</v>
      </c>
      <c r="C25" s="24" t="s">
        <v>1579</v>
      </c>
      <c r="D25" s="18" t="s">
        <v>1578</v>
      </c>
      <c r="E25" s="18" t="s">
        <v>1576</v>
      </c>
      <c r="F25" s="19" t="s">
        <v>221</v>
      </c>
    </row>
    <row r="26" spans="1:6">
      <c r="A26" s="146" t="s">
        <v>1786</v>
      </c>
      <c r="B26" s="18">
        <f t="shared" si="0"/>
        <v>1</v>
      </c>
      <c r="C26" s="24" t="s">
        <v>1791</v>
      </c>
      <c r="D26" s="18" t="s">
        <v>1788</v>
      </c>
      <c r="E26" s="18" t="s">
        <v>1790</v>
      </c>
      <c r="F26" s="19"/>
    </row>
    <row r="27" spans="1:6">
      <c r="A27" s="146" t="s">
        <v>2025</v>
      </c>
      <c r="B27" s="18">
        <f t="shared" si="0"/>
        <v>1</v>
      </c>
      <c r="C27" s="24" t="s">
        <v>2026</v>
      </c>
      <c r="D27" s="18" t="s">
        <v>2024</v>
      </c>
      <c r="E27" s="18" t="s">
        <v>2022</v>
      </c>
      <c r="F27" s="19" t="s">
        <v>221</v>
      </c>
    </row>
    <row r="28" spans="1:6">
      <c r="A28" s="146" t="s">
        <v>2058</v>
      </c>
      <c r="B28" s="18">
        <f t="shared" si="0"/>
        <v>1</v>
      </c>
      <c r="C28" s="24" t="s">
        <v>2057</v>
      </c>
      <c r="D28" s="18" t="s">
        <v>2056</v>
      </c>
      <c r="E28" s="18" t="s">
        <v>2054</v>
      </c>
      <c r="F28" s="19" t="s">
        <v>221</v>
      </c>
    </row>
    <row r="29" spans="1:6">
      <c r="A29" s="146" t="s">
        <v>2128</v>
      </c>
      <c r="B29" s="18">
        <f t="shared" si="0"/>
        <v>1</v>
      </c>
      <c r="C29" s="24" t="s">
        <v>2114</v>
      </c>
      <c r="D29" s="18" t="s">
        <v>2111</v>
      </c>
      <c r="E29" s="18" t="s">
        <v>2110</v>
      </c>
      <c r="F29" s="19" t="s">
        <v>221</v>
      </c>
    </row>
    <row r="30" spans="1:6">
      <c r="A30" s="146" t="s">
        <v>2133</v>
      </c>
      <c r="B30" s="18">
        <f t="shared" si="0"/>
        <v>1</v>
      </c>
      <c r="C30" s="24" t="s">
        <v>2129</v>
      </c>
      <c r="D30" s="18" t="s">
        <v>2113</v>
      </c>
      <c r="E30" s="18" t="s">
        <v>2112</v>
      </c>
      <c r="F30" s="19" t="s">
        <v>221</v>
      </c>
    </row>
    <row r="31" spans="1:6">
      <c r="A31" s="146" t="s">
        <v>2252</v>
      </c>
      <c r="B31" s="18">
        <f t="shared" si="0"/>
        <v>1</v>
      </c>
      <c r="C31" s="24" t="s">
        <v>2247</v>
      </c>
      <c r="D31" s="18" t="s">
        <v>2244</v>
      </c>
      <c r="E31" s="18" t="s">
        <v>2248</v>
      </c>
      <c r="F31" s="19" t="s">
        <v>221</v>
      </c>
    </row>
    <row r="32" spans="1:6">
      <c r="A32" s="146" t="s">
        <v>2253</v>
      </c>
      <c r="B32" s="18">
        <f t="shared" si="0"/>
        <v>1</v>
      </c>
      <c r="C32" s="24" t="s">
        <v>2251</v>
      </c>
      <c r="D32" s="18" t="s">
        <v>2246</v>
      </c>
      <c r="E32" s="18" t="s">
        <v>2250</v>
      </c>
      <c r="F32" s="19" t="s">
        <v>221</v>
      </c>
    </row>
    <row r="33" spans="1:6">
      <c r="A33" s="146" t="s">
        <v>2975</v>
      </c>
      <c r="B33" s="18">
        <f t="shared" si="0"/>
        <v>1</v>
      </c>
      <c r="C33" s="24" t="s">
        <v>3121</v>
      </c>
      <c r="D33" s="18" t="s">
        <v>3117</v>
      </c>
      <c r="E33" s="18" t="s">
        <v>3115</v>
      </c>
      <c r="F33" s="19"/>
    </row>
    <row r="34" spans="1:6">
      <c r="A34" s="146" t="s">
        <v>2976</v>
      </c>
      <c r="B34" s="18">
        <f t="shared" si="0"/>
        <v>1</v>
      </c>
      <c r="C34" s="24" t="s">
        <v>3122</v>
      </c>
      <c r="D34" s="18" t="s">
        <v>3120</v>
      </c>
      <c r="E34" s="18" t="s">
        <v>3119</v>
      </c>
      <c r="F34" s="19"/>
    </row>
    <row r="35" spans="1:6">
      <c r="A35" s="146" t="s">
        <v>2977</v>
      </c>
      <c r="B35" s="18">
        <f t="shared" si="0"/>
        <v>0</v>
      </c>
      <c r="C35" s="24"/>
      <c r="D35" s="18"/>
      <c r="E35" s="18"/>
      <c r="F35" s="19"/>
    </row>
    <row r="36" spans="1:6">
      <c r="A36" s="146" t="s">
        <v>2978</v>
      </c>
      <c r="B36" s="18">
        <f t="shared" si="0"/>
        <v>0</v>
      </c>
      <c r="C36" s="24"/>
      <c r="D36" s="18"/>
      <c r="E36" s="18"/>
      <c r="F36" s="19"/>
    </row>
  </sheetData>
  <sortState xmlns:xlrd2="http://schemas.microsoft.com/office/spreadsheetml/2017/richdata2" ref="E5:E9">
    <sortCondition ref="E5:E9"/>
  </sortState>
  <phoneticPr fontId="1"/>
  <conditionalFormatting sqref="A3:F36">
    <cfRule type="expression" dxfId="2" priority="1">
      <formula>$F3="○"</formula>
    </cfRule>
  </conditionalFormatting>
  <hyperlinks>
    <hyperlink ref="A3" location="'1'!A1" display="機種1" xr:uid="{CF4D35C4-AA6B-4D7D-9EA1-CB7065958559}"/>
    <hyperlink ref="A10" location="'8'!A1" display="機種8" xr:uid="{BE12AC2C-9FA4-4DDA-BE50-1321043FA198}"/>
    <hyperlink ref="A11" location="'9'!A1" display="機種9" xr:uid="{651014E9-12AF-43BF-A8B2-AB38F4248A6D}"/>
    <hyperlink ref="A12" location="'10'!A1" display="機種10" xr:uid="{51ACD8B6-CBCE-4491-A7E3-F701F443756E}"/>
    <hyperlink ref="A13" location="'11'!A1" display="機種11" xr:uid="{0D491D65-DC7B-487E-ABBB-3E9A70D9EAF2}"/>
    <hyperlink ref="A14" location="'12'!A1" display="機種12" xr:uid="{89519D9B-98A7-4290-A9E9-E0832458DE94}"/>
    <hyperlink ref="A15" location="'13'!A1" display="機種13" xr:uid="{8577A2C7-0B01-4F6F-9EEA-679FC25C1FC1}"/>
    <hyperlink ref="A16" location="'14'!A1" display="機種14" xr:uid="{0D0842F5-2AF1-480C-A60B-362949E9B77B}"/>
    <hyperlink ref="A17" location="'15'!A1" display="機種15" xr:uid="{51AAE93E-76C0-4458-9F01-5FBB60AF1FB3}"/>
    <hyperlink ref="A18" location="'16'!A1" display="機種16" xr:uid="{91890D71-33F0-46C1-9228-380A7C0FCF8F}"/>
    <hyperlink ref="A19" location="'17'!A1" display="機種17" xr:uid="{37160DC6-9AB5-42C9-BF84-2F0D1420EE92}"/>
    <hyperlink ref="A20" location="'18'!A1" display="機種18" xr:uid="{CE5C98E2-546E-459E-A259-03C5429C28CB}"/>
    <hyperlink ref="A21" location="'19'!A1" display="機種19" xr:uid="{6CB26444-F430-488A-AD8D-2D1FBBFAFD99}"/>
    <hyperlink ref="A22" location="'20'!A1" display="機種20" xr:uid="{134AAEE8-AC72-46EE-A56F-519A9BAC31B7}"/>
    <hyperlink ref="A23" location="'21'!A1" display="機種21" xr:uid="{D56AF57F-825F-4E95-B342-7F6B608FAAD3}"/>
    <hyperlink ref="A24" location="'22'!A1" display="機種22" xr:uid="{56CBA7DB-48A6-47B1-886B-5B0F1BD3C779}"/>
    <hyperlink ref="A25" location="'23'!A1" display="機種23" xr:uid="{47AF9725-1F30-475A-85AE-7AC6BE58DCEC}"/>
    <hyperlink ref="A26" location="'24'!A1" display="機種24" xr:uid="{6E77C9B7-2970-46EC-AE0A-601F9B660A02}"/>
    <hyperlink ref="A27" location="'25'!A1" display="機種25" xr:uid="{53F10DF4-DDC7-448C-A1DC-6C50D94CA715}"/>
    <hyperlink ref="A28" location="'26'!A1" display="機種26" xr:uid="{6A664F30-6EAC-4406-A17B-2E2166C6782E}"/>
    <hyperlink ref="A29" location="'27'!A1" display="機種27" xr:uid="{0B6F517E-3085-4C01-98CC-6D9993B9B54E}"/>
    <hyperlink ref="A30" location="'28'!A1" display="機種28" xr:uid="{9212E204-91F7-4A25-BBA0-D8311CBCB0A1}"/>
    <hyperlink ref="A31" location="'29'!A1" display="機種29" xr:uid="{857981C7-622A-44A4-898B-8A55DEBD851D}"/>
    <hyperlink ref="A32" location="'30'!A1" display="機種30" xr:uid="{194C1A69-9F61-454F-B6CA-49757ECBF327}"/>
    <hyperlink ref="A4" location="'2'!A1" display="機種2" xr:uid="{E7C3374A-E196-4D91-B48A-110C14D45413}"/>
    <hyperlink ref="A5" location="'3'!A1" display="機種3" xr:uid="{515955E5-D781-4455-84EB-2EDF600C7BDD}"/>
    <hyperlink ref="A6" location="'4'!A1" display="機種4" xr:uid="{66B92839-27CF-47A5-BAB4-E4EC7D4DC922}"/>
    <hyperlink ref="A7" location="'5'!A1" display="機種5" xr:uid="{6C4BBF7F-CFD3-44B6-A119-CAE7F3DB732E}"/>
    <hyperlink ref="A8" location="'6'!A1" display="機種6" xr:uid="{651BD885-1185-49F9-A354-BD8F676B072B}"/>
    <hyperlink ref="A9" location="'7'!A1" display="機種7" xr:uid="{3B0C1500-940F-4592-A535-1B5DAB86A6E2}"/>
    <hyperlink ref="A33" location="'31'!A1" display="機種31" xr:uid="{308A6CF9-4B10-45F1-94F3-0CD004B0F09B}"/>
    <hyperlink ref="A34" location="'32'!A1" display="機種32" xr:uid="{74C935F3-6ACD-4A60-A37B-39C145456832}"/>
  </hyperlink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A6110-5587-4CE1-859D-476B844858D3}">
  <sheetPr codeName="Sheet8"/>
  <dimension ref="A2:Q277"/>
  <sheetViews>
    <sheetView workbookViewId="0">
      <pane xSplit="9" ySplit="4" topLeftCell="J5" activePane="bottomRight" state="frozenSplit"/>
      <selection activeCell="F4" sqref="F4"/>
      <selection pane="topRight" activeCell="H1" sqref="H1"/>
      <selection pane="bottomLeft" activeCell="B194" sqref="B194"/>
      <selection pane="bottomRight" activeCell="L41" sqref="L41"/>
    </sheetView>
  </sheetViews>
  <sheetFormatPr defaultColWidth="8.75" defaultRowHeight="11.25" outlineLevelCol="1"/>
  <cols>
    <col min="1" max="1" width="3.75" style="1" customWidth="1"/>
    <col min="2" max="2" width="4.5" style="1" customWidth="1" outlineLevel="1"/>
    <col min="3" max="3" width="6" style="70" customWidth="1" outlineLevel="1"/>
    <col min="4" max="4" width="6.75" style="76" customWidth="1" outlineLevel="1"/>
    <col min="5" max="5" width="6.75" style="17" customWidth="1" outlineLevel="1"/>
    <col min="6" max="6" width="10.875" style="1" bestFit="1" customWidth="1"/>
    <col min="7" max="7" width="4.5" style="1" bestFit="1" customWidth="1"/>
    <col min="8" max="8" width="4.5" style="1" customWidth="1"/>
    <col min="9" max="9" width="4.5" style="17" customWidth="1"/>
    <col min="10" max="10" width="6" style="70" hidden="1" customWidth="1"/>
    <col min="11" max="11" width="5.25" style="1" hidden="1" customWidth="1"/>
    <col min="12" max="12" width="6" style="70" bestFit="1" customWidth="1"/>
    <col min="13" max="13" width="7.625" style="1" bestFit="1" customWidth="1"/>
    <col min="14" max="14" width="11.75" style="1" bestFit="1" customWidth="1"/>
    <col min="15" max="16" width="8.75" style="1"/>
    <col min="17" max="17" width="6.75" style="1" bestFit="1" customWidth="1"/>
    <col min="18" max="16384" width="8.75" style="1"/>
  </cols>
  <sheetData>
    <row r="2" spans="1:14">
      <c r="A2" s="100" t="s">
        <v>64</v>
      </c>
      <c r="B2" s="114" t="s">
        <v>2526</v>
      </c>
      <c r="C2" s="114"/>
      <c r="D2" s="115"/>
      <c r="E2" s="108"/>
      <c r="F2" s="108"/>
      <c r="G2" s="107" t="s">
        <v>909</v>
      </c>
      <c r="H2" s="108"/>
      <c r="I2" s="113"/>
      <c r="J2" s="101" t="s">
        <v>972</v>
      </c>
      <c r="K2" s="100" t="s">
        <v>911</v>
      </c>
      <c r="L2" s="101" t="s">
        <v>910</v>
      </c>
      <c r="M2" s="100" t="s">
        <v>911</v>
      </c>
      <c r="N2" s="104" t="s">
        <v>975</v>
      </c>
    </row>
    <row r="3" spans="1:14">
      <c r="A3" s="109"/>
      <c r="B3" s="100" t="s">
        <v>63</v>
      </c>
      <c r="C3" s="101" t="s">
        <v>1134</v>
      </c>
      <c r="D3" s="111" t="s">
        <v>973</v>
      </c>
      <c r="E3" s="109" t="s">
        <v>912</v>
      </c>
      <c r="F3" s="109" t="s">
        <v>2525</v>
      </c>
      <c r="G3" s="116" t="s">
        <v>2523</v>
      </c>
      <c r="H3" s="119" t="s">
        <v>2522</v>
      </c>
      <c r="I3" s="100" t="s">
        <v>2524</v>
      </c>
      <c r="J3" s="110"/>
      <c r="K3" s="109"/>
      <c r="L3" s="110"/>
      <c r="M3" s="109"/>
      <c r="N3" s="112"/>
    </row>
    <row r="4" spans="1:14">
      <c r="A4" s="102"/>
      <c r="B4" s="102"/>
      <c r="C4" s="103"/>
      <c r="D4" s="105"/>
      <c r="E4" s="102"/>
      <c r="F4" s="102"/>
      <c r="G4" s="117"/>
      <c r="H4" s="120"/>
      <c r="I4" s="102"/>
      <c r="J4" s="103"/>
      <c r="K4" s="102"/>
      <c r="L4" s="103"/>
      <c r="M4" s="102"/>
      <c r="N4" s="106"/>
    </row>
    <row r="5" spans="1:14">
      <c r="A5" s="18">
        <v>1</v>
      </c>
      <c r="B5" s="18">
        <f t="shared" ref="B5:B36" si="0">COUNTIF(F:F,F5)</f>
        <v>1</v>
      </c>
      <c r="C5" s="71"/>
      <c r="D5" s="34" t="s">
        <v>566</v>
      </c>
      <c r="E5" s="19">
        <v>71</v>
      </c>
      <c r="F5" s="18" t="s">
        <v>772</v>
      </c>
      <c r="G5" s="118">
        <v>1</v>
      </c>
      <c r="H5" s="28">
        <v>1</v>
      </c>
      <c r="I5" s="19" t="str">
        <f>IF(G5=H5,"○","×")</f>
        <v>○</v>
      </c>
      <c r="J5" s="71">
        <v>46038</v>
      </c>
      <c r="K5" s="72">
        <v>0.35416666666666669</v>
      </c>
      <c r="L5" s="71">
        <v>46038</v>
      </c>
      <c r="M5" s="72">
        <v>0.35416666666666669</v>
      </c>
      <c r="N5" s="18"/>
    </row>
    <row r="6" spans="1:14">
      <c r="A6" s="18">
        <v>1</v>
      </c>
      <c r="B6" s="18">
        <f t="shared" si="0"/>
        <v>1</v>
      </c>
      <c r="C6" s="71"/>
      <c r="D6" s="34" t="s">
        <v>565</v>
      </c>
      <c r="E6" s="19">
        <v>68</v>
      </c>
      <c r="F6" s="18" t="s">
        <v>824</v>
      </c>
      <c r="G6" s="118">
        <v>1</v>
      </c>
      <c r="H6" s="28">
        <v>1</v>
      </c>
      <c r="I6" s="19" t="str">
        <f>IF(G6=H6,"○","×")</f>
        <v>○</v>
      </c>
      <c r="J6" s="71">
        <v>46038</v>
      </c>
      <c r="K6" s="72">
        <v>0.35416666666666669</v>
      </c>
      <c r="L6" s="71">
        <v>46038</v>
      </c>
      <c r="M6" s="72">
        <v>0.6875</v>
      </c>
      <c r="N6" s="18"/>
    </row>
    <row r="7" spans="1:14">
      <c r="A7" s="18">
        <v>3</v>
      </c>
      <c r="B7" s="18">
        <f t="shared" si="0"/>
        <v>1</v>
      </c>
      <c r="C7" s="71"/>
      <c r="D7" s="34" t="s">
        <v>565</v>
      </c>
      <c r="E7" s="19">
        <v>69</v>
      </c>
      <c r="F7" s="18" t="s">
        <v>891</v>
      </c>
      <c r="G7" s="118">
        <v>1</v>
      </c>
      <c r="H7" s="28"/>
      <c r="I7" s="19"/>
      <c r="J7" s="71">
        <v>46038</v>
      </c>
      <c r="K7" s="72">
        <v>0.71527777777777779</v>
      </c>
      <c r="L7" s="71">
        <v>46038</v>
      </c>
      <c r="M7" s="72">
        <v>0.6875</v>
      </c>
      <c r="N7" s="18"/>
    </row>
    <row r="8" spans="1:14">
      <c r="A8" s="18">
        <v>4</v>
      </c>
      <c r="B8" s="18">
        <f t="shared" si="0"/>
        <v>1</v>
      </c>
      <c r="C8" s="71"/>
      <c r="D8" s="34" t="s">
        <v>565</v>
      </c>
      <c r="E8" s="19">
        <v>70</v>
      </c>
      <c r="F8" s="18" t="s">
        <v>892</v>
      </c>
      <c r="G8" s="118">
        <v>1</v>
      </c>
      <c r="H8" s="28"/>
      <c r="I8" s="19"/>
      <c r="J8" s="71">
        <v>46038</v>
      </c>
      <c r="K8" s="72">
        <v>0.71527777777777779</v>
      </c>
      <c r="L8" s="71">
        <v>46038</v>
      </c>
      <c r="M8" s="72">
        <v>0.6875</v>
      </c>
      <c r="N8" s="18"/>
    </row>
    <row r="9" spans="1:14">
      <c r="A9" s="18">
        <v>5</v>
      </c>
      <c r="B9" s="18">
        <f t="shared" si="0"/>
        <v>1</v>
      </c>
      <c r="C9" s="71"/>
      <c r="D9" s="34" t="s">
        <v>565</v>
      </c>
      <c r="E9" s="19">
        <v>72</v>
      </c>
      <c r="F9" s="18" t="s">
        <v>792</v>
      </c>
      <c r="G9" s="118">
        <v>1</v>
      </c>
      <c r="H9" s="28"/>
      <c r="I9" s="19"/>
      <c r="J9" s="71">
        <v>46038</v>
      </c>
      <c r="K9" s="72">
        <v>0.71527777777777779</v>
      </c>
      <c r="L9" s="71">
        <v>46038</v>
      </c>
      <c r="M9" s="72">
        <v>0.6875</v>
      </c>
      <c r="N9" s="18"/>
    </row>
    <row r="10" spans="1:14">
      <c r="A10" s="18">
        <v>6</v>
      </c>
      <c r="B10" s="18">
        <f t="shared" si="0"/>
        <v>1</v>
      </c>
      <c r="C10" s="71"/>
      <c r="D10" s="34" t="s">
        <v>565</v>
      </c>
      <c r="E10" s="19">
        <v>79</v>
      </c>
      <c r="F10" s="18" t="s">
        <v>885</v>
      </c>
      <c r="G10" s="118">
        <v>1</v>
      </c>
      <c r="H10" s="28"/>
      <c r="I10" s="19"/>
      <c r="J10" s="71">
        <v>46042</v>
      </c>
      <c r="K10" s="72">
        <v>0.35416666666666669</v>
      </c>
      <c r="L10" s="71">
        <v>46042</v>
      </c>
      <c r="M10" s="72">
        <v>0.34722222222222221</v>
      </c>
      <c r="N10" s="18"/>
    </row>
    <row r="11" spans="1:14">
      <c r="A11" s="18">
        <v>7</v>
      </c>
      <c r="B11" s="18">
        <f t="shared" si="0"/>
        <v>1</v>
      </c>
      <c r="C11" s="71"/>
      <c r="D11" s="34" t="s">
        <v>565</v>
      </c>
      <c r="E11" s="19">
        <v>73</v>
      </c>
      <c r="F11" s="18" t="s">
        <v>775</v>
      </c>
      <c r="G11" s="118">
        <v>1</v>
      </c>
      <c r="H11" s="28"/>
      <c r="I11" s="19"/>
      <c r="J11" s="71">
        <v>46042</v>
      </c>
      <c r="K11" s="72">
        <v>0.71527777777777779</v>
      </c>
      <c r="L11" s="71">
        <v>46042</v>
      </c>
      <c r="M11" s="72">
        <v>0.40972222222222221</v>
      </c>
      <c r="N11" s="18"/>
    </row>
    <row r="12" spans="1:14">
      <c r="A12" s="18">
        <v>8</v>
      </c>
      <c r="B12" s="18">
        <f t="shared" si="0"/>
        <v>1</v>
      </c>
      <c r="C12" s="71"/>
      <c r="D12" s="34" t="s">
        <v>565</v>
      </c>
      <c r="E12" s="19">
        <v>74</v>
      </c>
      <c r="F12" s="18" t="s">
        <v>757</v>
      </c>
      <c r="G12" s="118">
        <v>1</v>
      </c>
      <c r="H12" s="28"/>
      <c r="I12" s="19"/>
      <c r="J12" s="71">
        <v>46042</v>
      </c>
      <c r="K12" s="72">
        <v>0.71527777777777779</v>
      </c>
      <c r="L12" s="71">
        <v>46042</v>
      </c>
      <c r="M12" s="72">
        <v>0.57638888888888884</v>
      </c>
      <c r="N12" s="18"/>
    </row>
    <row r="13" spans="1:14">
      <c r="A13" s="18">
        <v>9</v>
      </c>
      <c r="B13" s="18">
        <f t="shared" si="0"/>
        <v>1</v>
      </c>
      <c r="C13" s="71"/>
      <c r="D13" s="34" t="s">
        <v>565</v>
      </c>
      <c r="E13" s="19">
        <v>75</v>
      </c>
      <c r="F13" s="18" t="s">
        <v>777</v>
      </c>
      <c r="G13" s="118">
        <v>1</v>
      </c>
      <c r="H13" s="28"/>
      <c r="I13" s="19"/>
      <c r="J13" s="71">
        <v>46042</v>
      </c>
      <c r="K13" s="72">
        <v>0.71527777777777779</v>
      </c>
      <c r="L13" s="71">
        <v>46042</v>
      </c>
      <c r="M13" s="72">
        <v>0.71527777777777779</v>
      </c>
      <c r="N13" s="18"/>
    </row>
    <row r="14" spans="1:14">
      <c r="A14" s="18">
        <v>10</v>
      </c>
      <c r="B14" s="18">
        <f t="shared" si="0"/>
        <v>1</v>
      </c>
      <c r="C14" s="71"/>
      <c r="D14" s="34" t="s">
        <v>565</v>
      </c>
      <c r="E14" s="19">
        <v>76</v>
      </c>
      <c r="F14" s="18" t="s">
        <v>974</v>
      </c>
      <c r="G14" s="118">
        <v>1</v>
      </c>
      <c r="H14" s="28"/>
      <c r="I14" s="19"/>
      <c r="J14" s="71">
        <v>46043</v>
      </c>
      <c r="K14" s="72">
        <v>0.66666666666666663</v>
      </c>
      <c r="L14" s="71">
        <v>46043</v>
      </c>
      <c r="M14" s="72">
        <v>0.49305555555555558</v>
      </c>
      <c r="N14" s="18" t="s">
        <v>976</v>
      </c>
    </row>
    <row r="15" spans="1:14">
      <c r="A15" s="18">
        <v>11</v>
      </c>
      <c r="B15" s="18">
        <f t="shared" si="0"/>
        <v>1</v>
      </c>
      <c r="C15" s="71"/>
      <c r="D15" s="34" t="s">
        <v>565</v>
      </c>
      <c r="E15" s="19">
        <v>77</v>
      </c>
      <c r="F15" s="18" t="s">
        <v>783</v>
      </c>
      <c r="G15" s="118">
        <v>1</v>
      </c>
      <c r="H15" s="28"/>
      <c r="I15" s="19"/>
      <c r="J15" s="71">
        <v>46043</v>
      </c>
      <c r="K15" s="72">
        <v>0.66666666666666663</v>
      </c>
      <c r="L15" s="71">
        <v>46043</v>
      </c>
      <c r="M15" s="72">
        <v>0.61111111111111116</v>
      </c>
      <c r="N15" s="18"/>
    </row>
    <row r="16" spans="1:14">
      <c r="A16" s="18">
        <v>12</v>
      </c>
      <c r="B16" s="18">
        <f t="shared" si="0"/>
        <v>1</v>
      </c>
      <c r="C16" s="71"/>
      <c r="D16" s="34" t="s">
        <v>565</v>
      </c>
      <c r="E16" s="19">
        <v>78</v>
      </c>
      <c r="F16" s="18" t="s">
        <v>782</v>
      </c>
      <c r="G16" s="118">
        <v>1</v>
      </c>
      <c r="H16" s="28"/>
      <c r="I16" s="19"/>
      <c r="J16" s="71">
        <v>46043</v>
      </c>
      <c r="K16" s="72">
        <v>0.66666666666666663</v>
      </c>
      <c r="L16" s="71">
        <v>46043</v>
      </c>
      <c r="M16" s="72">
        <v>0.61111111111111116</v>
      </c>
      <c r="N16" s="18"/>
    </row>
    <row r="17" spans="1:17">
      <c r="A17" s="18">
        <v>13</v>
      </c>
      <c r="B17" s="18">
        <f t="shared" si="0"/>
        <v>1</v>
      </c>
      <c r="C17" s="71"/>
      <c r="D17" s="34" t="s">
        <v>565</v>
      </c>
      <c r="E17" s="19">
        <v>80</v>
      </c>
      <c r="F17" s="18" t="s">
        <v>872</v>
      </c>
      <c r="G17" s="118">
        <v>1</v>
      </c>
      <c r="H17" s="28"/>
      <c r="I17" s="19"/>
      <c r="J17" s="71">
        <v>46043</v>
      </c>
      <c r="K17" s="72">
        <v>0.66666666666666663</v>
      </c>
      <c r="L17" s="71">
        <v>46043</v>
      </c>
      <c r="M17" s="72">
        <v>0.61111111111111116</v>
      </c>
      <c r="N17" s="18"/>
    </row>
    <row r="18" spans="1:17">
      <c r="A18" s="18">
        <v>14</v>
      </c>
      <c r="B18" s="18">
        <f t="shared" si="0"/>
        <v>1</v>
      </c>
      <c r="C18" s="71"/>
      <c r="D18" s="34" t="s">
        <v>565</v>
      </c>
      <c r="E18" s="19">
        <v>81</v>
      </c>
      <c r="F18" s="18" t="s">
        <v>851</v>
      </c>
      <c r="G18" s="118">
        <v>1</v>
      </c>
      <c r="H18" s="28"/>
      <c r="I18" s="19"/>
      <c r="J18" s="71">
        <v>46044</v>
      </c>
      <c r="K18" s="72">
        <v>0.35416666666666669</v>
      </c>
      <c r="L18" s="71">
        <v>46044</v>
      </c>
      <c r="M18" s="72">
        <v>0.35416666666666669</v>
      </c>
      <c r="N18" s="18"/>
      <c r="P18" s="84" t="s">
        <v>1207</v>
      </c>
    </row>
    <row r="19" spans="1:17">
      <c r="A19" s="18">
        <v>15</v>
      </c>
      <c r="B19" s="18">
        <f t="shared" si="0"/>
        <v>1</v>
      </c>
      <c r="C19" s="71"/>
      <c r="D19" s="34" t="s">
        <v>565</v>
      </c>
      <c r="E19" s="19">
        <v>83</v>
      </c>
      <c r="F19" s="18" t="s">
        <v>893</v>
      </c>
      <c r="G19" s="118">
        <v>1</v>
      </c>
      <c r="H19" s="28"/>
      <c r="I19" s="19"/>
      <c r="J19" s="71">
        <v>46044</v>
      </c>
      <c r="K19" s="72">
        <v>0.69444444444444442</v>
      </c>
      <c r="L19" s="71">
        <v>46044</v>
      </c>
      <c r="M19" s="72">
        <v>0.69444444444444442</v>
      </c>
      <c r="N19" s="18"/>
      <c r="P19" s="84">
        <v>1</v>
      </c>
      <c r="Q19" s="1" t="e">
        <f>P18*P19</f>
        <v>#VALUE!</v>
      </c>
    </row>
    <row r="20" spans="1:17">
      <c r="A20" s="18">
        <v>16</v>
      </c>
      <c r="B20" s="18">
        <f t="shared" si="0"/>
        <v>1</v>
      </c>
      <c r="C20" s="71"/>
      <c r="D20" s="34" t="s">
        <v>565</v>
      </c>
      <c r="E20" s="19">
        <v>84</v>
      </c>
      <c r="F20" s="18" t="s">
        <v>894</v>
      </c>
      <c r="G20" s="118">
        <v>1</v>
      </c>
      <c r="H20" s="28"/>
      <c r="I20" s="19"/>
      <c r="J20" s="71">
        <v>46044</v>
      </c>
      <c r="K20" s="72">
        <v>0.69444444444444442</v>
      </c>
      <c r="L20" s="71">
        <v>46044</v>
      </c>
      <c r="M20" s="72">
        <v>0.69444444444444442</v>
      </c>
      <c r="N20" s="18"/>
      <c r="P20" s="84"/>
    </row>
    <row r="21" spans="1:17">
      <c r="A21" s="18">
        <v>17</v>
      </c>
      <c r="B21" s="18">
        <f t="shared" si="0"/>
        <v>2</v>
      </c>
      <c r="C21" s="71"/>
      <c r="D21" s="34" t="s">
        <v>565</v>
      </c>
      <c r="E21" s="19" t="s">
        <v>1037</v>
      </c>
      <c r="F21" s="18" t="s">
        <v>889</v>
      </c>
      <c r="G21" s="118">
        <v>3</v>
      </c>
      <c r="H21" s="28"/>
      <c r="I21" s="19"/>
      <c r="J21" s="71">
        <v>46045</v>
      </c>
      <c r="K21" s="72">
        <v>0.35416666666666669</v>
      </c>
      <c r="L21" s="71">
        <v>46045</v>
      </c>
      <c r="M21" s="72">
        <v>0.34722222222222221</v>
      </c>
      <c r="N21" s="18"/>
      <c r="P21" s="1">
        <f>967936*0.99</f>
        <v>958256.64000000001</v>
      </c>
    </row>
    <row r="22" spans="1:17">
      <c r="A22" s="18">
        <v>18</v>
      </c>
      <c r="B22" s="18">
        <f t="shared" si="0"/>
        <v>2</v>
      </c>
      <c r="C22" s="71"/>
      <c r="D22" s="34" t="s">
        <v>565</v>
      </c>
      <c r="E22" s="19" t="s">
        <v>1038</v>
      </c>
      <c r="F22" s="18" t="s">
        <v>889</v>
      </c>
      <c r="G22" s="118">
        <v>2</v>
      </c>
      <c r="H22" s="28"/>
      <c r="I22" s="19"/>
      <c r="J22" s="71">
        <v>46045</v>
      </c>
      <c r="K22" s="72">
        <v>0.70833333333333337</v>
      </c>
      <c r="L22" s="71">
        <v>46045</v>
      </c>
      <c r="M22" s="72">
        <v>0.70833333333333337</v>
      </c>
      <c r="N22" s="18"/>
    </row>
    <row r="23" spans="1:17">
      <c r="A23" s="18">
        <v>19</v>
      </c>
      <c r="B23" s="18">
        <f t="shared" si="0"/>
        <v>1</v>
      </c>
      <c r="C23" s="71"/>
      <c r="D23" s="34" t="s">
        <v>565</v>
      </c>
      <c r="E23" s="19">
        <v>90</v>
      </c>
      <c r="F23" s="18" t="s">
        <v>896</v>
      </c>
      <c r="G23" s="118">
        <v>1</v>
      </c>
      <c r="H23" s="28"/>
      <c r="I23" s="19"/>
      <c r="J23" s="71">
        <v>46045</v>
      </c>
      <c r="K23" s="72">
        <v>0.70833333333333337</v>
      </c>
      <c r="L23" s="71">
        <v>46045</v>
      </c>
      <c r="M23" s="72">
        <v>0.70833333333333337</v>
      </c>
      <c r="N23" s="18"/>
    </row>
    <row r="24" spans="1:17">
      <c r="A24" s="18">
        <v>20</v>
      </c>
      <c r="B24" s="18">
        <f t="shared" si="0"/>
        <v>1</v>
      </c>
      <c r="C24" s="71"/>
      <c r="D24" s="34" t="s">
        <v>565</v>
      </c>
      <c r="E24" s="19">
        <v>92</v>
      </c>
      <c r="F24" s="18" t="s">
        <v>901</v>
      </c>
      <c r="G24" s="118">
        <v>1</v>
      </c>
      <c r="H24" s="28"/>
      <c r="I24" s="19"/>
      <c r="J24" s="71">
        <v>46048</v>
      </c>
      <c r="K24" s="72">
        <v>0.35416666666666669</v>
      </c>
      <c r="L24" s="71">
        <v>46048</v>
      </c>
      <c r="M24" s="72">
        <v>0.34722222222222221</v>
      </c>
      <c r="N24" s="18"/>
    </row>
    <row r="25" spans="1:17">
      <c r="A25" s="18">
        <v>21</v>
      </c>
      <c r="B25" s="18">
        <f t="shared" si="0"/>
        <v>1</v>
      </c>
      <c r="C25" s="71"/>
      <c r="D25" s="34" t="s">
        <v>565</v>
      </c>
      <c r="E25" s="19">
        <v>82</v>
      </c>
      <c r="F25" s="18" t="s">
        <v>887</v>
      </c>
      <c r="G25" s="118">
        <v>1</v>
      </c>
      <c r="H25" s="28"/>
      <c r="I25" s="19"/>
      <c r="J25" s="71">
        <v>46049</v>
      </c>
      <c r="K25" s="72">
        <v>0.35416666666666669</v>
      </c>
      <c r="L25" s="71">
        <v>46048</v>
      </c>
      <c r="M25" s="72">
        <v>0.3888888888888889</v>
      </c>
      <c r="N25" s="18"/>
    </row>
    <row r="26" spans="1:17">
      <c r="A26" s="18">
        <v>22</v>
      </c>
      <c r="B26" s="18">
        <f t="shared" si="0"/>
        <v>1</v>
      </c>
      <c r="C26" s="71"/>
      <c r="D26" s="34" t="s">
        <v>565</v>
      </c>
      <c r="E26" s="19">
        <v>91</v>
      </c>
      <c r="F26" s="18" t="s">
        <v>897</v>
      </c>
      <c r="G26" s="118">
        <v>1</v>
      </c>
      <c r="H26" s="28"/>
      <c r="I26" s="19"/>
      <c r="J26" s="71">
        <v>46049</v>
      </c>
      <c r="K26" s="72">
        <v>0.35416666666666669</v>
      </c>
      <c r="L26" s="71">
        <v>46049</v>
      </c>
      <c r="M26" s="72">
        <v>0.34722222222222221</v>
      </c>
      <c r="N26" s="18"/>
    </row>
    <row r="27" spans="1:17">
      <c r="A27" s="18">
        <v>23</v>
      </c>
      <c r="B27" s="18">
        <f t="shared" si="0"/>
        <v>1</v>
      </c>
      <c r="C27" s="71"/>
      <c r="D27" s="34" t="s">
        <v>565</v>
      </c>
      <c r="E27" s="19">
        <v>93</v>
      </c>
      <c r="F27" s="18" t="s">
        <v>870</v>
      </c>
      <c r="G27" s="118">
        <v>1</v>
      </c>
      <c r="H27" s="28"/>
      <c r="I27" s="19"/>
      <c r="J27" s="71">
        <v>46049</v>
      </c>
      <c r="K27" s="72">
        <v>0.35416666666666669</v>
      </c>
      <c r="L27" s="71">
        <v>46049</v>
      </c>
      <c r="M27" s="72">
        <v>0.34722222222222221</v>
      </c>
      <c r="N27" s="18"/>
    </row>
    <row r="28" spans="1:17">
      <c r="A28" s="18">
        <v>24</v>
      </c>
      <c r="B28" s="18">
        <f t="shared" si="0"/>
        <v>1</v>
      </c>
      <c r="C28" s="71"/>
      <c r="D28" s="34" t="s">
        <v>565</v>
      </c>
      <c r="E28" s="19">
        <v>94</v>
      </c>
      <c r="F28" s="18" t="s">
        <v>902</v>
      </c>
      <c r="G28" s="118">
        <v>1</v>
      </c>
      <c r="H28" s="28"/>
      <c r="I28" s="19"/>
      <c r="J28" s="71">
        <v>46049</v>
      </c>
      <c r="K28" s="72">
        <v>0.35416666666666669</v>
      </c>
      <c r="L28" s="71">
        <v>46049</v>
      </c>
      <c r="M28" s="72">
        <v>0.34722222222222221</v>
      </c>
      <c r="N28" s="18"/>
    </row>
    <row r="29" spans="1:17">
      <c r="A29" s="18">
        <v>25</v>
      </c>
      <c r="B29" s="18">
        <f t="shared" si="0"/>
        <v>1</v>
      </c>
      <c r="C29" s="71">
        <v>46052</v>
      </c>
      <c r="D29" s="34" t="s">
        <v>565</v>
      </c>
      <c r="E29" s="19" t="s">
        <v>1080</v>
      </c>
      <c r="F29" s="18" t="s">
        <v>917</v>
      </c>
      <c r="G29" s="118">
        <v>3</v>
      </c>
      <c r="H29" s="28"/>
      <c r="I29" s="19"/>
      <c r="J29" s="71">
        <v>46049</v>
      </c>
      <c r="K29" s="72">
        <v>0.35416666666666669</v>
      </c>
      <c r="L29" s="71">
        <v>46049</v>
      </c>
      <c r="M29" s="72">
        <v>0.34722222222222221</v>
      </c>
      <c r="N29" s="18"/>
    </row>
    <row r="30" spans="1:17">
      <c r="A30" s="18">
        <v>26</v>
      </c>
      <c r="B30" s="18">
        <f t="shared" si="0"/>
        <v>1</v>
      </c>
      <c r="C30" s="71">
        <v>46052</v>
      </c>
      <c r="D30" s="34" t="s">
        <v>565</v>
      </c>
      <c r="E30" s="19" t="s">
        <v>1135</v>
      </c>
      <c r="F30" s="18" t="s">
        <v>1136</v>
      </c>
      <c r="G30" s="118">
        <v>8</v>
      </c>
      <c r="H30" s="28"/>
      <c r="I30" s="19"/>
      <c r="J30" s="71">
        <v>46051</v>
      </c>
      <c r="K30" s="72">
        <v>0.35416666666666669</v>
      </c>
      <c r="L30" s="71">
        <v>46050</v>
      </c>
      <c r="M30" s="72">
        <v>0.65972222222222221</v>
      </c>
      <c r="N30" s="18"/>
    </row>
    <row r="31" spans="1:17">
      <c r="A31" s="18">
        <v>27</v>
      </c>
      <c r="B31" s="18">
        <f t="shared" si="0"/>
        <v>1</v>
      </c>
      <c r="C31" s="71">
        <v>46052</v>
      </c>
      <c r="D31" s="34" t="s">
        <v>565</v>
      </c>
      <c r="E31" s="19">
        <v>106</v>
      </c>
      <c r="F31" s="18" t="s">
        <v>939</v>
      </c>
      <c r="G31" s="118">
        <v>1</v>
      </c>
      <c r="H31" s="28"/>
      <c r="I31" s="19"/>
      <c r="J31" s="71">
        <v>46051</v>
      </c>
      <c r="K31" s="72">
        <v>0.35416666666666669</v>
      </c>
      <c r="L31" s="71">
        <v>46050</v>
      </c>
      <c r="M31" s="72">
        <v>0.65972222222222221</v>
      </c>
      <c r="N31" s="18"/>
    </row>
    <row r="32" spans="1:17">
      <c r="A32" s="18">
        <v>28</v>
      </c>
      <c r="B32" s="18">
        <f t="shared" si="0"/>
        <v>1</v>
      </c>
      <c r="C32" s="71">
        <v>46052</v>
      </c>
      <c r="D32" s="34" t="s">
        <v>565</v>
      </c>
      <c r="E32" s="19" t="s">
        <v>940</v>
      </c>
      <c r="F32" s="18" t="s">
        <v>942</v>
      </c>
      <c r="G32" s="118">
        <v>2</v>
      </c>
      <c r="H32" s="28"/>
      <c r="I32" s="19"/>
      <c r="J32" s="71">
        <v>46051</v>
      </c>
      <c r="K32" s="72">
        <v>0.35416666666666669</v>
      </c>
      <c r="L32" s="71">
        <v>46050</v>
      </c>
      <c r="M32" s="72">
        <v>0.65972222222222221</v>
      </c>
      <c r="N32" s="18"/>
    </row>
    <row r="33" spans="1:14">
      <c r="A33" s="18">
        <v>29</v>
      </c>
      <c r="B33" s="18">
        <f t="shared" si="0"/>
        <v>1</v>
      </c>
      <c r="C33" s="71">
        <v>46056</v>
      </c>
      <c r="D33" s="34" t="s">
        <v>948</v>
      </c>
      <c r="E33" s="19">
        <v>5</v>
      </c>
      <c r="F33" s="18" t="s">
        <v>955</v>
      </c>
      <c r="G33" s="118">
        <v>1</v>
      </c>
      <c r="H33" s="28"/>
      <c r="I33" s="19"/>
      <c r="J33" s="71">
        <v>46051</v>
      </c>
      <c r="K33" s="72">
        <v>0.35416666666666669</v>
      </c>
      <c r="L33" s="71">
        <v>46051</v>
      </c>
      <c r="M33" s="72">
        <v>0.34722222222222221</v>
      </c>
      <c r="N33" s="18"/>
    </row>
    <row r="34" spans="1:14">
      <c r="A34" s="18">
        <v>30</v>
      </c>
      <c r="B34" s="18">
        <f t="shared" si="0"/>
        <v>1</v>
      </c>
      <c r="C34" s="71">
        <v>46056</v>
      </c>
      <c r="D34" s="34" t="s">
        <v>948</v>
      </c>
      <c r="E34" s="19">
        <v>6</v>
      </c>
      <c r="F34" s="18" t="s">
        <v>956</v>
      </c>
      <c r="G34" s="118">
        <v>1</v>
      </c>
      <c r="H34" s="28"/>
      <c r="I34" s="19"/>
      <c r="J34" s="71">
        <v>46052</v>
      </c>
      <c r="K34" s="72">
        <v>0.35416666666666669</v>
      </c>
      <c r="L34" s="71">
        <v>46052</v>
      </c>
      <c r="M34" s="72">
        <v>0.35416666666666669</v>
      </c>
      <c r="N34" s="18"/>
    </row>
    <row r="35" spans="1:14">
      <c r="A35" s="18">
        <v>31</v>
      </c>
      <c r="B35" s="18">
        <f t="shared" si="0"/>
        <v>1</v>
      </c>
      <c r="C35" s="71">
        <v>46056</v>
      </c>
      <c r="D35" s="34" t="s">
        <v>948</v>
      </c>
      <c r="E35" s="19">
        <v>7</v>
      </c>
      <c r="F35" s="18" t="s">
        <v>957</v>
      </c>
      <c r="G35" s="118">
        <v>1</v>
      </c>
      <c r="H35" s="28"/>
      <c r="I35" s="19"/>
      <c r="J35" s="71">
        <v>46052</v>
      </c>
      <c r="K35" s="72">
        <v>0.35416666666666669</v>
      </c>
      <c r="L35" s="71">
        <v>46052</v>
      </c>
      <c r="M35" s="72">
        <v>0.35416666666666669</v>
      </c>
      <c r="N35" s="18"/>
    </row>
    <row r="36" spans="1:14">
      <c r="A36" s="18">
        <v>32</v>
      </c>
      <c r="B36" s="18">
        <f t="shared" si="0"/>
        <v>2</v>
      </c>
      <c r="C36" s="71">
        <v>46056</v>
      </c>
      <c r="D36" s="34" t="s">
        <v>948</v>
      </c>
      <c r="E36" s="19">
        <v>8</v>
      </c>
      <c r="F36" s="18" t="s">
        <v>958</v>
      </c>
      <c r="G36" s="118">
        <v>1</v>
      </c>
      <c r="H36" s="28"/>
      <c r="I36" s="19"/>
      <c r="J36" s="71">
        <v>46052</v>
      </c>
      <c r="K36" s="72">
        <v>0.35416666666666669</v>
      </c>
      <c r="L36" s="71">
        <v>46052</v>
      </c>
      <c r="M36" s="72">
        <v>0.35416666666666669</v>
      </c>
      <c r="N36" s="18" t="s">
        <v>1199</v>
      </c>
    </row>
    <row r="37" spans="1:14">
      <c r="A37" s="18">
        <v>33</v>
      </c>
      <c r="B37" s="18">
        <f t="shared" ref="B37:B55" si="1">COUNTIF(F:F,F37)</f>
        <v>2</v>
      </c>
      <c r="C37" s="71">
        <v>46056</v>
      </c>
      <c r="D37" s="34" t="s">
        <v>948</v>
      </c>
      <c r="E37" s="19" t="s">
        <v>1206</v>
      </c>
      <c r="F37" s="18" t="s">
        <v>1208</v>
      </c>
      <c r="G37" s="118">
        <v>2</v>
      </c>
      <c r="H37" s="28"/>
      <c r="I37" s="19"/>
      <c r="J37" s="71">
        <v>46055</v>
      </c>
      <c r="K37" s="72">
        <v>0.35416666666666669</v>
      </c>
      <c r="L37" s="71">
        <v>46055</v>
      </c>
      <c r="M37" s="72">
        <v>0.35416666666666669</v>
      </c>
      <c r="N37" s="18" t="s">
        <v>1199</v>
      </c>
    </row>
    <row r="38" spans="1:14">
      <c r="A38" s="18">
        <v>34</v>
      </c>
      <c r="B38" s="18">
        <f t="shared" si="1"/>
        <v>1</v>
      </c>
      <c r="C38" s="71">
        <v>46056</v>
      </c>
      <c r="D38" s="34" t="s">
        <v>948</v>
      </c>
      <c r="E38" s="34" t="s">
        <v>1209</v>
      </c>
      <c r="F38" s="18" t="s">
        <v>979</v>
      </c>
      <c r="G38" s="118">
        <v>6</v>
      </c>
      <c r="H38" s="28"/>
      <c r="I38" s="19"/>
      <c r="J38" s="71">
        <v>46055</v>
      </c>
      <c r="K38" s="72">
        <v>0.35416666666666669</v>
      </c>
      <c r="L38" s="71">
        <v>46055</v>
      </c>
      <c r="M38" s="72">
        <v>0.35416666666666669</v>
      </c>
      <c r="N38" s="18"/>
    </row>
    <row r="39" spans="1:14">
      <c r="A39" s="18">
        <v>35</v>
      </c>
      <c r="B39" s="18">
        <f t="shared" si="1"/>
        <v>1</v>
      </c>
      <c r="C39" s="71">
        <v>46058</v>
      </c>
      <c r="D39" s="34" t="s">
        <v>948</v>
      </c>
      <c r="E39" s="34" t="s">
        <v>989</v>
      </c>
      <c r="F39" s="18" t="s">
        <v>986</v>
      </c>
      <c r="G39" s="118">
        <v>3</v>
      </c>
      <c r="H39" s="28"/>
      <c r="I39" s="19"/>
      <c r="J39" s="71">
        <v>46055</v>
      </c>
      <c r="K39" s="72">
        <v>0.35416666666666669</v>
      </c>
      <c r="L39" s="71">
        <v>46055</v>
      </c>
      <c r="M39" s="72">
        <v>0.35416666666666669</v>
      </c>
      <c r="N39" s="18" t="s">
        <v>976</v>
      </c>
    </row>
    <row r="40" spans="1:14">
      <c r="A40" s="18">
        <v>36</v>
      </c>
      <c r="B40" s="18">
        <f t="shared" si="1"/>
        <v>1</v>
      </c>
      <c r="C40" s="71">
        <v>46056</v>
      </c>
      <c r="D40" s="34" t="s">
        <v>948</v>
      </c>
      <c r="E40" s="34" t="s">
        <v>1210</v>
      </c>
      <c r="F40" s="18" t="s">
        <v>949</v>
      </c>
      <c r="G40" s="118">
        <v>4</v>
      </c>
      <c r="H40" s="28"/>
      <c r="I40" s="19"/>
      <c r="J40" s="71"/>
      <c r="K40" s="18"/>
      <c r="L40" s="71">
        <v>46055</v>
      </c>
      <c r="M40" s="72">
        <v>0.60416666666666663</v>
      </c>
      <c r="N40" s="18"/>
    </row>
    <row r="41" spans="1:14">
      <c r="A41" s="18">
        <v>37</v>
      </c>
      <c r="B41" s="18">
        <f t="shared" si="1"/>
        <v>1</v>
      </c>
      <c r="C41" s="71">
        <v>46058</v>
      </c>
      <c r="D41" s="34" t="s">
        <v>948</v>
      </c>
      <c r="E41" s="34" t="s">
        <v>1315</v>
      </c>
      <c r="F41" s="18" t="s">
        <v>987</v>
      </c>
      <c r="G41" s="118">
        <v>1</v>
      </c>
      <c r="H41" s="28"/>
      <c r="I41" s="19"/>
      <c r="J41" s="71"/>
      <c r="K41" s="18"/>
      <c r="L41" s="71">
        <v>46056</v>
      </c>
      <c r="M41" s="72">
        <v>0.35416666666666669</v>
      </c>
      <c r="N41" s="18" t="s">
        <v>976</v>
      </c>
    </row>
    <row r="42" spans="1:14">
      <c r="A42" s="18">
        <v>38</v>
      </c>
      <c r="B42" s="18">
        <f t="shared" si="1"/>
        <v>1</v>
      </c>
      <c r="C42" s="71">
        <v>46058</v>
      </c>
      <c r="D42" s="34" t="s">
        <v>948</v>
      </c>
      <c r="E42" s="34" t="s">
        <v>1316</v>
      </c>
      <c r="F42" s="18" t="s">
        <v>1004</v>
      </c>
      <c r="G42" s="118">
        <v>1</v>
      </c>
      <c r="H42" s="28"/>
      <c r="I42" s="19"/>
      <c r="J42" s="71"/>
      <c r="K42" s="18"/>
      <c r="L42" s="71">
        <v>46056</v>
      </c>
      <c r="M42" s="72">
        <v>0.35416666666666669</v>
      </c>
      <c r="N42" s="18"/>
    </row>
    <row r="43" spans="1:14">
      <c r="A43" s="18">
        <v>39</v>
      </c>
      <c r="B43" s="18">
        <f t="shared" si="1"/>
        <v>1</v>
      </c>
      <c r="C43" s="71">
        <v>46058</v>
      </c>
      <c r="D43" s="34" t="s">
        <v>948</v>
      </c>
      <c r="E43" s="34" t="s">
        <v>1317</v>
      </c>
      <c r="F43" s="18" t="s">
        <v>1006</v>
      </c>
      <c r="G43" s="118">
        <v>3</v>
      </c>
      <c r="H43" s="28"/>
      <c r="I43" s="19"/>
      <c r="J43" s="71"/>
      <c r="K43" s="18"/>
      <c r="L43" s="71">
        <v>46056</v>
      </c>
      <c r="M43" s="72">
        <v>0.35416666666666669</v>
      </c>
      <c r="N43" s="18"/>
    </row>
    <row r="44" spans="1:14">
      <c r="A44" s="18">
        <v>42</v>
      </c>
      <c r="B44" s="18">
        <f t="shared" si="1"/>
        <v>1</v>
      </c>
      <c r="C44" s="71">
        <v>46058</v>
      </c>
      <c r="D44" s="34" t="s">
        <v>948</v>
      </c>
      <c r="E44" s="34" t="s">
        <v>990</v>
      </c>
      <c r="F44" s="18" t="s">
        <v>988</v>
      </c>
      <c r="G44" s="118">
        <v>4</v>
      </c>
      <c r="H44" s="28"/>
      <c r="I44" s="19"/>
      <c r="J44" s="71"/>
      <c r="K44" s="18"/>
      <c r="L44" s="71">
        <v>46057</v>
      </c>
      <c r="M44" s="72">
        <v>0.35416666666666669</v>
      </c>
      <c r="N44" s="18" t="s">
        <v>976</v>
      </c>
    </row>
    <row r="45" spans="1:14">
      <c r="A45" s="18">
        <v>45</v>
      </c>
      <c r="B45" s="18">
        <f t="shared" si="1"/>
        <v>1</v>
      </c>
      <c r="C45" s="71">
        <v>46058</v>
      </c>
      <c r="D45" s="34" t="s">
        <v>948</v>
      </c>
      <c r="E45" s="34" t="s">
        <v>1324</v>
      </c>
      <c r="F45" s="18" t="s">
        <v>1039</v>
      </c>
      <c r="G45" s="118">
        <v>6</v>
      </c>
      <c r="H45" s="28"/>
      <c r="I45" s="19"/>
      <c r="J45" s="71"/>
      <c r="K45" s="18"/>
      <c r="L45" s="71">
        <v>46057</v>
      </c>
      <c r="M45" s="72">
        <v>0.35416666666666669</v>
      </c>
      <c r="N45" s="18"/>
    </row>
    <row r="46" spans="1:14">
      <c r="A46" s="18">
        <v>46</v>
      </c>
      <c r="B46" s="18">
        <f t="shared" si="1"/>
        <v>1</v>
      </c>
      <c r="C46" s="71">
        <v>46058</v>
      </c>
      <c r="D46" s="34" t="s">
        <v>948</v>
      </c>
      <c r="E46" s="34" t="s">
        <v>1325</v>
      </c>
      <c r="F46" s="18" t="s">
        <v>1043</v>
      </c>
      <c r="G46" s="118">
        <v>1</v>
      </c>
      <c r="H46" s="28"/>
      <c r="I46" s="19"/>
      <c r="J46" s="71"/>
      <c r="K46" s="18"/>
      <c r="L46" s="71">
        <v>46057</v>
      </c>
      <c r="M46" s="72">
        <v>0.35416666666666669</v>
      </c>
      <c r="N46" s="18"/>
    </row>
    <row r="47" spans="1:14">
      <c r="A47" s="18">
        <v>47</v>
      </c>
      <c r="B47" s="18">
        <f t="shared" si="1"/>
        <v>1</v>
      </c>
      <c r="C47" s="71">
        <v>46063</v>
      </c>
      <c r="D47" s="34" t="s">
        <v>948</v>
      </c>
      <c r="E47" s="34" t="s">
        <v>1326</v>
      </c>
      <c r="F47" s="18" t="s">
        <v>1044</v>
      </c>
      <c r="G47" s="118">
        <v>1</v>
      </c>
      <c r="H47" s="28"/>
      <c r="I47" s="19"/>
      <c r="J47" s="71"/>
      <c r="K47" s="18"/>
      <c r="L47" s="71">
        <v>46057</v>
      </c>
      <c r="M47" s="72">
        <v>0.35416666666666669</v>
      </c>
      <c r="N47" s="18"/>
    </row>
    <row r="48" spans="1:14">
      <c r="A48" s="18">
        <v>48</v>
      </c>
      <c r="B48" s="18">
        <f t="shared" si="1"/>
        <v>1</v>
      </c>
      <c r="C48" s="71">
        <v>46063</v>
      </c>
      <c r="D48" s="34" t="s">
        <v>948</v>
      </c>
      <c r="E48" s="34" t="s">
        <v>1327</v>
      </c>
      <c r="F48" s="18" t="s">
        <v>1045</v>
      </c>
      <c r="G48" s="118">
        <v>1</v>
      </c>
      <c r="H48" s="28"/>
      <c r="I48" s="19"/>
      <c r="J48" s="71"/>
      <c r="K48" s="18"/>
      <c r="L48" s="71">
        <v>46057</v>
      </c>
      <c r="M48" s="72">
        <v>0.35416666666666669</v>
      </c>
      <c r="N48" s="18"/>
    </row>
    <row r="49" spans="1:14">
      <c r="A49" s="18">
        <v>49</v>
      </c>
      <c r="B49" s="18">
        <f t="shared" si="1"/>
        <v>1</v>
      </c>
      <c r="C49" s="71">
        <v>46063</v>
      </c>
      <c r="D49" s="34" t="s">
        <v>948</v>
      </c>
      <c r="E49" s="34" t="s">
        <v>1328</v>
      </c>
      <c r="F49" s="18" t="s">
        <v>1046</v>
      </c>
      <c r="G49" s="118">
        <v>1</v>
      </c>
      <c r="H49" s="28"/>
      <c r="I49" s="19"/>
      <c r="J49" s="71"/>
      <c r="K49" s="18"/>
      <c r="L49" s="71">
        <v>46057</v>
      </c>
      <c r="M49" s="72">
        <v>0.35416666666666669</v>
      </c>
      <c r="N49" s="18"/>
    </row>
    <row r="50" spans="1:14">
      <c r="A50" s="18">
        <v>50</v>
      </c>
      <c r="B50" s="18">
        <f t="shared" si="1"/>
        <v>1</v>
      </c>
      <c r="C50" s="71">
        <v>46063</v>
      </c>
      <c r="D50" s="34" t="s">
        <v>948</v>
      </c>
      <c r="E50" s="34" t="s">
        <v>1329</v>
      </c>
      <c r="F50" s="18" t="s">
        <v>1047</v>
      </c>
      <c r="G50" s="118">
        <v>1</v>
      </c>
      <c r="H50" s="28"/>
      <c r="I50" s="19"/>
      <c r="J50" s="71"/>
      <c r="K50" s="18"/>
      <c r="L50" s="71">
        <v>46057</v>
      </c>
      <c r="M50" s="72">
        <v>0.35416666666666669</v>
      </c>
      <c r="N50" s="18"/>
    </row>
    <row r="51" spans="1:14">
      <c r="A51" s="18">
        <v>51</v>
      </c>
      <c r="B51" s="18">
        <f t="shared" si="1"/>
        <v>1</v>
      </c>
      <c r="C51" s="71">
        <v>46063</v>
      </c>
      <c r="D51" s="34" t="s">
        <v>948</v>
      </c>
      <c r="E51" s="34" t="s">
        <v>1332</v>
      </c>
      <c r="F51" s="18" t="s">
        <v>1048</v>
      </c>
      <c r="G51" s="118">
        <v>1</v>
      </c>
      <c r="H51" s="28"/>
      <c r="I51" s="19"/>
      <c r="J51" s="71"/>
      <c r="K51" s="18"/>
      <c r="L51" s="71">
        <v>46058</v>
      </c>
      <c r="M51" s="72">
        <v>0.35416666666666669</v>
      </c>
      <c r="N51" s="18"/>
    </row>
    <row r="52" spans="1:14">
      <c r="A52" s="18">
        <v>52</v>
      </c>
      <c r="B52" s="18">
        <f t="shared" si="1"/>
        <v>1</v>
      </c>
      <c r="C52" s="71">
        <v>46063</v>
      </c>
      <c r="D52" s="34" t="s">
        <v>948</v>
      </c>
      <c r="E52" s="34" t="s">
        <v>1333</v>
      </c>
      <c r="F52" s="18" t="s">
        <v>1330</v>
      </c>
      <c r="G52" s="118">
        <v>1</v>
      </c>
      <c r="H52" s="28"/>
      <c r="I52" s="19"/>
      <c r="J52" s="71"/>
      <c r="K52" s="18"/>
      <c r="L52" s="71">
        <v>46058</v>
      </c>
      <c r="M52" s="72">
        <v>0.35416666666666669</v>
      </c>
      <c r="N52" s="18"/>
    </row>
    <row r="53" spans="1:14">
      <c r="A53" s="18">
        <v>53</v>
      </c>
      <c r="B53" s="18">
        <f t="shared" si="1"/>
        <v>1</v>
      </c>
      <c r="C53" s="71">
        <v>46063</v>
      </c>
      <c r="D53" s="34" t="s">
        <v>948</v>
      </c>
      <c r="E53" s="34" t="s">
        <v>1334</v>
      </c>
      <c r="F53" s="18" t="s">
        <v>1331</v>
      </c>
      <c r="G53" s="118">
        <v>3</v>
      </c>
      <c r="H53" s="28"/>
      <c r="I53" s="19"/>
      <c r="J53" s="71"/>
      <c r="K53" s="18"/>
      <c r="L53" s="71">
        <v>46058</v>
      </c>
      <c r="M53" s="72">
        <v>0.35416666666666669</v>
      </c>
      <c r="N53" s="18"/>
    </row>
    <row r="54" spans="1:14">
      <c r="A54" s="18">
        <v>54</v>
      </c>
      <c r="B54" s="18">
        <f t="shared" si="1"/>
        <v>2</v>
      </c>
      <c r="C54" s="71">
        <v>46059</v>
      </c>
      <c r="D54" s="34" t="s">
        <v>948</v>
      </c>
      <c r="E54" s="34" t="s">
        <v>1137</v>
      </c>
      <c r="F54" s="18" t="s">
        <v>1138</v>
      </c>
      <c r="G54" s="118">
        <v>2</v>
      </c>
      <c r="H54" s="28"/>
      <c r="I54" s="19"/>
      <c r="J54" s="71"/>
      <c r="K54" s="18"/>
      <c r="L54" s="71">
        <v>46058</v>
      </c>
      <c r="M54" s="72">
        <v>0.35416666666666669</v>
      </c>
      <c r="N54" s="18" t="s">
        <v>1335</v>
      </c>
    </row>
    <row r="55" spans="1:14">
      <c r="A55" s="18">
        <v>55</v>
      </c>
      <c r="B55" s="18">
        <f t="shared" si="1"/>
        <v>1</v>
      </c>
      <c r="C55" s="71">
        <v>46063</v>
      </c>
      <c r="D55" s="34" t="s">
        <v>948</v>
      </c>
      <c r="E55" s="34" t="s">
        <v>1365</v>
      </c>
      <c r="F55" s="18" t="s">
        <v>1053</v>
      </c>
      <c r="G55" s="118">
        <v>6</v>
      </c>
      <c r="H55" s="28"/>
      <c r="I55" s="19"/>
      <c r="J55" s="71"/>
      <c r="K55" s="18"/>
      <c r="L55" s="71">
        <v>46059</v>
      </c>
      <c r="M55" s="72">
        <v>0.35416666666666669</v>
      </c>
      <c r="N55" s="18"/>
    </row>
    <row r="56" spans="1:14">
      <c r="A56" s="18">
        <v>56</v>
      </c>
      <c r="B56" s="18">
        <v>1</v>
      </c>
      <c r="C56" s="71">
        <v>46059</v>
      </c>
      <c r="D56" s="34" t="s">
        <v>948</v>
      </c>
      <c r="E56" s="34" t="s">
        <v>1137</v>
      </c>
      <c r="F56" s="18" t="s">
        <v>1138</v>
      </c>
      <c r="G56" s="118">
        <v>3</v>
      </c>
      <c r="H56" s="28"/>
      <c r="I56" s="19"/>
      <c r="J56" s="71"/>
      <c r="K56" s="18"/>
      <c r="L56" s="71">
        <v>46059</v>
      </c>
      <c r="M56" s="72">
        <v>0.35416666666666669</v>
      </c>
      <c r="N56" s="18" t="s">
        <v>1335</v>
      </c>
    </row>
    <row r="57" spans="1:14">
      <c r="A57" s="18">
        <v>57</v>
      </c>
      <c r="B57" s="18">
        <f t="shared" ref="B57:B88" si="2">COUNTIF(F:F,F57)</f>
        <v>1</v>
      </c>
      <c r="C57" s="71">
        <v>46063</v>
      </c>
      <c r="D57" s="34" t="s">
        <v>948</v>
      </c>
      <c r="E57" s="34" t="s">
        <v>1474</v>
      </c>
      <c r="F57" s="18" t="s">
        <v>1139</v>
      </c>
      <c r="G57" s="118">
        <v>1</v>
      </c>
      <c r="H57" s="28"/>
      <c r="I57" s="19"/>
      <c r="J57" s="71"/>
      <c r="K57" s="18"/>
      <c r="L57" s="71">
        <v>46062</v>
      </c>
      <c r="M57" s="72">
        <v>0.3611111111111111</v>
      </c>
      <c r="N57" s="18"/>
    </row>
    <row r="58" spans="1:14">
      <c r="A58" s="18">
        <v>58</v>
      </c>
      <c r="B58" s="18">
        <f t="shared" si="2"/>
        <v>1</v>
      </c>
      <c r="C58" s="71">
        <v>46063</v>
      </c>
      <c r="D58" s="34" t="s">
        <v>948</v>
      </c>
      <c r="E58" s="34" t="s">
        <v>1150</v>
      </c>
      <c r="F58" s="18" t="s">
        <v>1149</v>
      </c>
      <c r="G58" s="118">
        <v>3</v>
      </c>
      <c r="H58" s="28"/>
      <c r="I58" s="19"/>
      <c r="J58" s="71"/>
      <c r="K58" s="18"/>
      <c r="L58" s="71">
        <v>46062</v>
      </c>
      <c r="M58" s="72">
        <v>0.3611111111111111</v>
      </c>
      <c r="N58" s="18"/>
    </row>
    <row r="59" spans="1:14">
      <c r="A59" s="18">
        <v>59</v>
      </c>
      <c r="B59" s="18">
        <f t="shared" si="2"/>
        <v>1</v>
      </c>
      <c r="C59" s="71">
        <v>46063</v>
      </c>
      <c r="D59" s="34" t="s">
        <v>948</v>
      </c>
      <c r="E59" s="34" t="s">
        <v>1475</v>
      </c>
      <c r="F59" s="18" t="s">
        <v>1151</v>
      </c>
      <c r="G59" s="118">
        <v>3</v>
      </c>
      <c r="H59" s="28"/>
      <c r="I59" s="19"/>
      <c r="J59" s="71"/>
      <c r="K59" s="18"/>
      <c r="L59" s="71">
        <v>46062</v>
      </c>
      <c r="M59" s="72">
        <v>0.3611111111111111</v>
      </c>
      <c r="N59" s="18"/>
    </row>
    <row r="60" spans="1:14">
      <c r="A60" s="18">
        <v>60</v>
      </c>
      <c r="B60" s="18">
        <f t="shared" si="2"/>
        <v>1</v>
      </c>
      <c r="C60" s="71">
        <v>46065</v>
      </c>
      <c r="D60" s="34" t="s">
        <v>948</v>
      </c>
      <c r="E60" s="34" t="s">
        <v>1476</v>
      </c>
      <c r="F60" s="18" t="s">
        <v>1144</v>
      </c>
      <c r="G60" s="118">
        <v>1</v>
      </c>
      <c r="H60" s="28"/>
      <c r="I60" s="19"/>
      <c r="J60" s="71"/>
      <c r="K60" s="18"/>
      <c r="L60" s="71">
        <v>46062</v>
      </c>
      <c r="M60" s="72">
        <v>0.3611111111111111</v>
      </c>
      <c r="N60" s="18"/>
    </row>
    <row r="61" spans="1:14">
      <c r="A61" s="18">
        <v>61</v>
      </c>
      <c r="B61" s="18">
        <f t="shared" si="2"/>
        <v>1</v>
      </c>
      <c r="C61" s="71">
        <v>46065</v>
      </c>
      <c r="D61" s="34" t="s">
        <v>948</v>
      </c>
      <c r="E61" s="34" t="s">
        <v>1477</v>
      </c>
      <c r="F61" s="18" t="s">
        <v>1153</v>
      </c>
      <c r="G61" s="118">
        <v>4</v>
      </c>
      <c r="H61" s="28"/>
      <c r="I61" s="19"/>
      <c r="J61" s="71"/>
      <c r="K61" s="18"/>
      <c r="L61" s="71">
        <v>46062</v>
      </c>
      <c r="M61" s="72">
        <v>0.3611111111111111</v>
      </c>
      <c r="N61" s="18"/>
    </row>
    <row r="62" spans="1:14">
      <c r="A62" s="18">
        <v>62</v>
      </c>
      <c r="B62" s="18">
        <f t="shared" si="2"/>
        <v>1</v>
      </c>
      <c r="C62" s="71">
        <v>46065</v>
      </c>
      <c r="D62" s="34" t="s">
        <v>948</v>
      </c>
      <c r="E62" s="34" t="s">
        <v>728</v>
      </c>
      <c r="F62" s="18" t="s">
        <v>1162</v>
      </c>
      <c r="G62" s="118">
        <v>2</v>
      </c>
      <c r="H62" s="28"/>
      <c r="I62" s="19"/>
      <c r="J62" s="71"/>
      <c r="K62" s="18"/>
      <c r="L62" s="71">
        <v>46063</v>
      </c>
      <c r="M62" s="72">
        <v>0.35416666666666669</v>
      </c>
      <c r="N62" s="18" t="s">
        <v>976</v>
      </c>
    </row>
    <row r="63" spans="1:14">
      <c r="A63" s="18">
        <v>63</v>
      </c>
      <c r="B63" s="18">
        <f t="shared" si="2"/>
        <v>1</v>
      </c>
      <c r="C63" s="71">
        <v>46065</v>
      </c>
      <c r="D63" s="34" t="s">
        <v>948</v>
      </c>
      <c r="E63" s="34" t="s">
        <v>1503</v>
      </c>
      <c r="F63" s="18" t="s">
        <v>1158</v>
      </c>
      <c r="G63" s="118">
        <v>1</v>
      </c>
      <c r="H63" s="28"/>
      <c r="I63" s="19"/>
      <c r="J63" s="71"/>
      <c r="K63" s="18"/>
      <c r="L63" s="71">
        <v>46063</v>
      </c>
      <c r="M63" s="72">
        <v>0.35416666666666669</v>
      </c>
      <c r="N63" s="18"/>
    </row>
    <row r="64" spans="1:14">
      <c r="A64" s="18">
        <v>64</v>
      </c>
      <c r="B64" s="18">
        <f t="shared" si="2"/>
        <v>1</v>
      </c>
      <c r="C64" s="71">
        <v>46065</v>
      </c>
      <c r="D64" s="34" t="s">
        <v>948</v>
      </c>
      <c r="E64" s="34" t="s">
        <v>1504</v>
      </c>
      <c r="F64" s="18" t="s">
        <v>1507</v>
      </c>
      <c r="G64" s="118">
        <v>1</v>
      </c>
      <c r="H64" s="28"/>
      <c r="I64" s="19"/>
      <c r="J64" s="71"/>
      <c r="K64" s="18"/>
      <c r="L64" s="71">
        <v>46063</v>
      </c>
      <c r="M64" s="72">
        <v>0.35416666666666669</v>
      </c>
      <c r="N64" s="18"/>
    </row>
    <row r="65" spans="1:14">
      <c r="A65" s="18">
        <v>65</v>
      </c>
      <c r="B65" s="18">
        <f t="shared" si="2"/>
        <v>2</v>
      </c>
      <c r="C65" s="71">
        <v>46065</v>
      </c>
      <c r="D65" s="34" t="s">
        <v>948</v>
      </c>
      <c r="E65" s="34" t="s">
        <v>1506</v>
      </c>
      <c r="F65" s="18" t="s">
        <v>1098</v>
      </c>
      <c r="G65" s="118">
        <v>2</v>
      </c>
      <c r="H65" s="28"/>
      <c r="I65" s="19"/>
      <c r="J65" s="71"/>
      <c r="K65" s="18"/>
      <c r="L65" s="71">
        <v>46063</v>
      </c>
      <c r="M65" s="72">
        <v>0.35416666666666669</v>
      </c>
      <c r="N65" s="18" t="s">
        <v>1505</v>
      </c>
    </row>
    <row r="66" spans="1:14">
      <c r="A66" s="18">
        <v>66</v>
      </c>
      <c r="B66" s="18">
        <f t="shared" si="2"/>
        <v>1</v>
      </c>
      <c r="C66" s="71">
        <v>46065</v>
      </c>
      <c r="D66" s="34" t="s">
        <v>948</v>
      </c>
      <c r="E66" s="34" t="s">
        <v>1508</v>
      </c>
      <c r="F66" s="18" t="s">
        <v>1141</v>
      </c>
      <c r="G66" s="118">
        <v>1</v>
      </c>
      <c r="H66" s="28"/>
      <c r="I66" s="19"/>
      <c r="J66" s="71"/>
      <c r="K66" s="18"/>
      <c r="L66" s="71">
        <v>46064</v>
      </c>
      <c r="M66" s="72">
        <v>0.35416666666666669</v>
      </c>
      <c r="N66" s="18"/>
    </row>
    <row r="67" spans="1:14">
      <c r="A67" s="18">
        <v>67</v>
      </c>
      <c r="B67" s="18">
        <f t="shared" si="2"/>
        <v>1</v>
      </c>
      <c r="C67" s="71">
        <v>46065</v>
      </c>
      <c r="D67" s="34" t="s">
        <v>948</v>
      </c>
      <c r="E67" s="34" t="s">
        <v>1509</v>
      </c>
      <c r="F67" s="18" t="s">
        <v>1170</v>
      </c>
      <c r="G67" s="118">
        <v>1</v>
      </c>
      <c r="H67" s="28"/>
      <c r="I67" s="19"/>
      <c r="J67" s="71"/>
      <c r="K67" s="18"/>
      <c r="L67" s="71">
        <v>46064</v>
      </c>
      <c r="M67" s="72">
        <v>0.35416666666666669</v>
      </c>
      <c r="N67" s="18"/>
    </row>
    <row r="68" spans="1:14">
      <c r="A68" s="18">
        <v>68</v>
      </c>
      <c r="B68" s="18">
        <f t="shared" si="2"/>
        <v>1</v>
      </c>
      <c r="C68" s="71">
        <v>46065</v>
      </c>
      <c r="D68" s="34" t="s">
        <v>948</v>
      </c>
      <c r="E68" s="34" t="s">
        <v>1510</v>
      </c>
      <c r="F68" s="18" t="s">
        <v>1511</v>
      </c>
      <c r="G68" s="118">
        <v>1</v>
      </c>
      <c r="H68" s="28"/>
      <c r="I68" s="19"/>
      <c r="J68" s="71"/>
      <c r="K68" s="18"/>
      <c r="L68" s="71">
        <v>46064</v>
      </c>
      <c r="M68" s="72">
        <v>0.35416666666666669</v>
      </c>
      <c r="N68" s="18"/>
    </row>
    <row r="69" spans="1:14">
      <c r="A69" s="18">
        <v>69</v>
      </c>
      <c r="B69" s="18">
        <f t="shared" si="2"/>
        <v>1</v>
      </c>
      <c r="C69" s="71">
        <v>46065</v>
      </c>
      <c r="D69" s="34" t="s">
        <v>948</v>
      </c>
      <c r="E69" s="34" t="s">
        <v>1512</v>
      </c>
      <c r="F69" s="18" t="s">
        <v>1513</v>
      </c>
      <c r="G69" s="118">
        <v>1</v>
      </c>
      <c r="H69" s="28"/>
      <c r="I69" s="19"/>
      <c r="J69" s="71"/>
      <c r="K69" s="18"/>
      <c r="L69" s="71">
        <v>46064</v>
      </c>
      <c r="M69" s="72">
        <v>0.35416666666666669</v>
      </c>
      <c r="N69" s="18"/>
    </row>
    <row r="70" spans="1:14">
      <c r="A70" s="18">
        <v>70</v>
      </c>
      <c r="B70" s="18">
        <f t="shared" si="2"/>
        <v>1</v>
      </c>
      <c r="C70" s="71">
        <v>46065</v>
      </c>
      <c r="D70" s="34" t="s">
        <v>948</v>
      </c>
      <c r="E70" s="34" t="s">
        <v>1168</v>
      </c>
      <c r="F70" s="18" t="s">
        <v>1169</v>
      </c>
      <c r="G70" s="118">
        <v>3</v>
      </c>
      <c r="H70" s="28"/>
      <c r="I70" s="19"/>
      <c r="J70" s="71"/>
      <c r="K70" s="18"/>
      <c r="L70" s="71">
        <v>46064</v>
      </c>
      <c r="M70" s="72">
        <v>0.35416666666666669</v>
      </c>
      <c r="N70" s="18"/>
    </row>
    <row r="71" spans="1:14">
      <c r="A71" s="18">
        <v>71</v>
      </c>
      <c r="B71" s="18">
        <f t="shared" si="2"/>
        <v>1</v>
      </c>
      <c r="C71" s="71">
        <v>46065</v>
      </c>
      <c r="D71" s="34" t="s">
        <v>948</v>
      </c>
      <c r="E71" s="34" t="s">
        <v>1165</v>
      </c>
      <c r="F71" s="18" t="s">
        <v>1166</v>
      </c>
      <c r="G71" s="118">
        <v>3</v>
      </c>
      <c r="H71" s="28"/>
      <c r="I71" s="19"/>
      <c r="J71" s="71"/>
      <c r="K71" s="18"/>
      <c r="L71" s="71">
        <v>46064</v>
      </c>
      <c r="M71" s="72">
        <v>0.35416666666666669</v>
      </c>
      <c r="N71" s="18"/>
    </row>
    <row r="72" spans="1:14">
      <c r="A72" s="18">
        <v>72</v>
      </c>
      <c r="B72" s="18">
        <f t="shared" si="2"/>
        <v>2</v>
      </c>
      <c r="C72" s="71">
        <v>46065</v>
      </c>
      <c r="D72" s="34" t="s">
        <v>948</v>
      </c>
      <c r="E72" s="34" t="s">
        <v>1506</v>
      </c>
      <c r="F72" s="18" t="s">
        <v>1098</v>
      </c>
      <c r="G72" s="118">
        <v>3</v>
      </c>
      <c r="H72" s="28"/>
      <c r="I72" s="19"/>
      <c r="J72" s="71"/>
      <c r="K72" s="18"/>
      <c r="L72" s="71">
        <v>46064</v>
      </c>
      <c r="M72" s="72">
        <v>0.70833333333333337</v>
      </c>
      <c r="N72" s="18" t="s">
        <v>1505</v>
      </c>
    </row>
    <row r="73" spans="1:14">
      <c r="A73" s="18">
        <v>73</v>
      </c>
      <c r="B73" s="18">
        <f t="shared" si="2"/>
        <v>1</v>
      </c>
      <c r="C73" s="71">
        <v>46065</v>
      </c>
      <c r="D73" s="34" t="s">
        <v>948</v>
      </c>
      <c r="E73" s="34" t="s">
        <v>1551</v>
      </c>
      <c r="F73" s="18" t="s">
        <v>1143</v>
      </c>
      <c r="G73" s="118">
        <v>1</v>
      </c>
      <c r="H73" s="28"/>
      <c r="I73" s="19"/>
      <c r="J73" s="71"/>
      <c r="K73" s="18"/>
      <c r="L73" s="71">
        <v>46064</v>
      </c>
      <c r="M73" s="72">
        <v>0.70833333333333337</v>
      </c>
      <c r="N73" s="18"/>
    </row>
    <row r="74" spans="1:14">
      <c r="A74" s="18">
        <v>74</v>
      </c>
      <c r="B74" s="18">
        <f t="shared" si="2"/>
        <v>1</v>
      </c>
      <c r="C74" s="71">
        <v>46065</v>
      </c>
      <c r="D74" s="34" t="s">
        <v>948</v>
      </c>
      <c r="E74" s="34" t="s">
        <v>1552</v>
      </c>
      <c r="F74" s="18" t="s">
        <v>1553</v>
      </c>
      <c r="G74" s="118">
        <v>1</v>
      </c>
      <c r="H74" s="28"/>
      <c r="I74" s="19"/>
      <c r="J74" s="71"/>
      <c r="K74" s="18"/>
      <c r="L74" s="71">
        <v>46064</v>
      </c>
      <c r="M74" s="72">
        <v>0.70833333333333337</v>
      </c>
      <c r="N74" s="18"/>
    </row>
    <row r="75" spans="1:14">
      <c r="A75" s="18">
        <v>75</v>
      </c>
      <c r="B75" s="18">
        <f t="shared" si="2"/>
        <v>1</v>
      </c>
      <c r="C75" s="71">
        <v>46065</v>
      </c>
      <c r="D75" s="34" t="s">
        <v>948</v>
      </c>
      <c r="E75" s="34" t="s">
        <v>1554</v>
      </c>
      <c r="F75" s="18" t="s">
        <v>1167</v>
      </c>
      <c r="G75" s="118">
        <v>1</v>
      </c>
      <c r="H75" s="28"/>
      <c r="I75" s="19"/>
      <c r="J75" s="71"/>
      <c r="K75" s="18"/>
      <c r="L75" s="71">
        <v>46064</v>
      </c>
      <c r="M75" s="72">
        <v>0.70833333333333337</v>
      </c>
      <c r="N75" s="18"/>
    </row>
    <row r="76" spans="1:14">
      <c r="A76" s="18">
        <v>76</v>
      </c>
      <c r="B76" s="18">
        <f t="shared" si="2"/>
        <v>1</v>
      </c>
      <c r="C76" s="71">
        <v>46070</v>
      </c>
      <c r="D76" s="34" t="s">
        <v>948</v>
      </c>
      <c r="E76" s="34" t="s">
        <v>1555</v>
      </c>
      <c r="F76" s="18" t="s">
        <v>1145</v>
      </c>
      <c r="G76" s="118">
        <v>1</v>
      </c>
      <c r="H76" s="28"/>
      <c r="I76" s="19"/>
      <c r="J76" s="71"/>
      <c r="K76" s="18"/>
      <c r="L76" s="71">
        <v>46065</v>
      </c>
      <c r="M76" s="72">
        <v>0.35416666666666669</v>
      </c>
      <c r="N76" s="18"/>
    </row>
    <row r="77" spans="1:14">
      <c r="A77" s="18">
        <v>77</v>
      </c>
      <c r="B77" s="18">
        <f t="shared" si="2"/>
        <v>1</v>
      </c>
      <c r="C77" s="71">
        <v>46070</v>
      </c>
      <c r="D77" s="34" t="s">
        <v>948</v>
      </c>
      <c r="E77" s="34" t="s">
        <v>1556</v>
      </c>
      <c r="F77" s="18" t="s">
        <v>1156</v>
      </c>
      <c r="G77" s="118">
        <v>1</v>
      </c>
      <c r="H77" s="28"/>
      <c r="I77" s="19"/>
      <c r="J77" s="71"/>
      <c r="K77" s="18"/>
      <c r="L77" s="71">
        <v>46065</v>
      </c>
      <c r="M77" s="72">
        <v>0.35416666666666669</v>
      </c>
      <c r="N77" s="18"/>
    </row>
    <row r="78" spans="1:14">
      <c r="A78" s="18">
        <v>78</v>
      </c>
      <c r="B78" s="18">
        <f t="shared" si="2"/>
        <v>1</v>
      </c>
      <c r="C78" s="71">
        <v>46070</v>
      </c>
      <c r="D78" s="34" t="s">
        <v>948</v>
      </c>
      <c r="E78" s="34" t="s">
        <v>1557</v>
      </c>
      <c r="F78" s="18" t="s">
        <v>1201</v>
      </c>
      <c r="G78" s="118">
        <v>1</v>
      </c>
      <c r="H78" s="28"/>
      <c r="I78" s="19"/>
      <c r="J78" s="71"/>
      <c r="K78" s="18"/>
      <c r="L78" s="71">
        <v>46066</v>
      </c>
      <c r="M78" s="72">
        <v>0.35416666666666669</v>
      </c>
      <c r="N78" s="18"/>
    </row>
    <row r="79" spans="1:14">
      <c r="A79" s="18">
        <v>79</v>
      </c>
      <c r="B79" s="18">
        <f t="shared" si="2"/>
        <v>1</v>
      </c>
      <c r="C79" s="71">
        <v>46070</v>
      </c>
      <c r="D79" s="34" t="s">
        <v>948</v>
      </c>
      <c r="E79" s="34" t="s">
        <v>868</v>
      </c>
      <c r="F79" s="18" t="s">
        <v>1562</v>
      </c>
      <c r="G79" s="118">
        <v>2</v>
      </c>
      <c r="H79" s="28"/>
      <c r="I79" s="19"/>
      <c r="J79" s="71"/>
      <c r="K79" s="18"/>
      <c r="L79" s="71">
        <v>46066</v>
      </c>
      <c r="M79" s="72">
        <v>0.35416666666666669</v>
      </c>
      <c r="N79" s="18"/>
    </row>
    <row r="80" spans="1:14">
      <c r="A80" s="18">
        <v>80</v>
      </c>
      <c r="B80" s="18">
        <f t="shared" si="2"/>
        <v>1</v>
      </c>
      <c r="C80" s="71">
        <v>46070</v>
      </c>
      <c r="D80" s="34" t="s">
        <v>948</v>
      </c>
      <c r="E80" s="34" t="s">
        <v>1558</v>
      </c>
      <c r="F80" s="18" t="s">
        <v>1146</v>
      </c>
      <c r="G80" s="118">
        <v>1</v>
      </c>
      <c r="H80" s="28"/>
      <c r="I80" s="19"/>
      <c r="J80" s="71"/>
      <c r="K80" s="18"/>
      <c r="L80" s="71">
        <v>46066</v>
      </c>
      <c r="M80" s="72">
        <v>0.35416666666666669</v>
      </c>
      <c r="N80" s="18"/>
    </row>
    <row r="81" spans="1:16">
      <c r="A81" s="18">
        <v>81</v>
      </c>
      <c r="B81" s="18">
        <f t="shared" si="2"/>
        <v>1</v>
      </c>
      <c r="C81" s="71">
        <v>46070</v>
      </c>
      <c r="D81" s="34" t="s">
        <v>948</v>
      </c>
      <c r="E81" s="34" t="s">
        <v>1559</v>
      </c>
      <c r="F81" s="18" t="s">
        <v>1148</v>
      </c>
      <c r="G81" s="118">
        <v>1</v>
      </c>
      <c r="H81" s="28"/>
      <c r="I81" s="19"/>
      <c r="J81" s="71"/>
      <c r="K81" s="18"/>
      <c r="L81" s="71">
        <v>46066</v>
      </c>
      <c r="M81" s="72">
        <v>0.35416666666666669</v>
      </c>
      <c r="N81" s="18"/>
    </row>
    <row r="82" spans="1:16">
      <c r="A82" s="18">
        <v>82</v>
      </c>
      <c r="B82" s="18">
        <f t="shared" si="2"/>
        <v>1</v>
      </c>
      <c r="C82" s="71">
        <v>46070</v>
      </c>
      <c r="D82" s="34" t="s">
        <v>948</v>
      </c>
      <c r="E82" s="34" t="s">
        <v>1560</v>
      </c>
      <c r="F82" s="18" t="s">
        <v>1157</v>
      </c>
      <c r="G82" s="118">
        <v>1</v>
      </c>
      <c r="H82" s="28"/>
      <c r="I82" s="19"/>
      <c r="J82" s="71"/>
      <c r="K82" s="18"/>
      <c r="L82" s="71">
        <v>46066</v>
      </c>
      <c r="M82" s="72">
        <v>0.35416666666666669</v>
      </c>
      <c r="N82" s="18"/>
    </row>
    <row r="83" spans="1:16">
      <c r="A83" s="18">
        <v>83</v>
      </c>
      <c r="B83" s="18">
        <f t="shared" si="2"/>
        <v>1</v>
      </c>
      <c r="C83" s="71">
        <v>46070</v>
      </c>
      <c r="D83" s="34" t="s">
        <v>948</v>
      </c>
      <c r="E83" s="34" t="s">
        <v>1561</v>
      </c>
      <c r="F83" s="18" t="s">
        <v>1159</v>
      </c>
      <c r="G83" s="118">
        <v>1</v>
      </c>
      <c r="H83" s="28"/>
      <c r="I83" s="19"/>
      <c r="J83" s="71"/>
      <c r="K83" s="18"/>
      <c r="L83" s="71">
        <v>46066</v>
      </c>
      <c r="M83" s="72">
        <v>0.35416666666666669</v>
      </c>
      <c r="N83" s="18"/>
    </row>
    <row r="84" spans="1:16">
      <c r="A84" s="18">
        <v>84</v>
      </c>
      <c r="B84" s="18">
        <f t="shared" si="2"/>
        <v>1</v>
      </c>
      <c r="C84" s="71">
        <v>46070</v>
      </c>
      <c r="D84" s="34" t="s">
        <v>948</v>
      </c>
      <c r="E84" s="34" t="s">
        <v>1416</v>
      </c>
      <c r="F84" s="18" t="s">
        <v>1415</v>
      </c>
      <c r="G84" s="118">
        <v>5</v>
      </c>
      <c r="H84" s="28"/>
      <c r="I84" s="19"/>
      <c r="J84" s="71"/>
      <c r="K84" s="18"/>
      <c r="L84" s="71">
        <v>46069</v>
      </c>
      <c r="M84" s="72">
        <v>0.35416666666666669</v>
      </c>
      <c r="N84" s="18"/>
    </row>
    <row r="85" spans="1:16">
      <c r="A85" s="18">
        <v>85</v>
      </c>
      <c r="B85" s="18">
        <f t="shared" si="2"/>
        <v>1</v>
      </c>
      <c r="C85" s="71">
        <v>46070</v>
      </c>
      <c r="D85" s="34" t="s">
        <v>948</v>
      </c>
      <c r="E85" s="34" t="s">
        <v>1642</v>
      </c>
      <c r="F85" s="18" t="s">
        <v>1216</v>
      </c>
      <c r="G85" s="118">
        <v>1</v>
      </c>
      <c r="H85" s="28"/>
      <c r="I85" s="19"/>
      <c r="J85" s="71"/>
      <c r="K85" s="18"/>
      <c r="L85" s="71">
        <v>46069</v>
      </c>
      <c r="M85" s="72"/>
      <c r="N85" s="18" t="s">
        <v>1643</v>
      </c>
    </row>
    <row r="86" spans="1:16">
      <c r="A86" s="18">
        <v>86</v>
      </c>
      <c r="B86" s="18">
        <f t="shared" si="2"/>
        <v>1</v>
      </c>
      <c r="C86" s="71">
        <v>46070</v>
      </c>
      <c r="D86" s="34" t="s">
        <v>948</v>
      </c>
      <c r="E86" s="34" t="s">
        <v>1644</v>
      </c>
      <c r="F86" s="18" t="s">
        <v>1227</v>
      </c>
      <c r="G86" s="118">
        <v>1</v>
      </c>
      <c r="H86" s="28"/>
      <c r="I86" s="19"/>
      <c r="J86" s="71"/>
      <c r="K86" s="18"/>
      <c r="L86" s="71">
        <v>46069</v>
      </c>
      <c r="M86" s="72">
        <v>0.35416666666666669</v>
      </c>
      <c r="N86" s="18"/>
    </row>
    <row r="87" spans="1:16">
      <c r="A87" s="18">
        <v>87</v>
      </c>
      <c r="B87" s="18">
        <f t="shared" si="2"/>
        <v>1</v>
      </c>
      <c r="C87" s="71">
        <v>46072</v>
      </c>
      <c r="D87" s="34" t="s">
        <v>948</v>
      </c>
      <c r="E87" s="34" t="s">
        <v>1404</v>
      </c>
      <c r="F87" s="18" t="s">
        <v>1228</v>
      </c>
      <c r="G87" s="118">
        <v>1</v>
      </c>
      <c r="H87" s="28"/>
      <c r="I87" s="19"/>
      <c r="J87" s="71"/>
      <c r="K87" s="18"/>
      <c r="L87" s="71">
        <v>46069</v>
      </c>
      <c r="M87" s="72">
        <v>0.35416666666666669</v>
      </c>
      <c r="N87" s="18"/>
    </row>
    <row r="88" spans="1:16">
      <c r="A88" s="18">
        <v>88</v>
      </c>
      <c r="B88" s="18">
        <f t="shared" si="2"/>
        <v>1</v>
      </c>
      <c r="C88" s="71">
        <v>46072</v>
      </c>
      <c r="D88" s="34" t="s">
        <v>948</v>
      </c>
      <c r="E88" s="34" t="s">
        <v>1406</v>
      </c>
      <c r="F88" s="18" t="s">
        <v>1405</v>
      </c>
      <c r="G88" s="118">
        <v>1</v>
      </c>
      <c r="H88" s="28"/>
      <c r="I88" s="19"/>
      <c r="J88" s="71"/>
      <c r="K88" s="18"/>
      <c r="L88" s="71">
        <v>46069</v>
      </c>
      <c r="M88" s="72">
        <v>0.35416666666666669</v>
      </c>
      <c r="N88" s="18"/>
    </row>
    <row r="89" spans="1:16">
      <c r="A89" s="18">
        <v>89</v>
      </c>
      <c r="B89" s="18">
        <f t="shared" ref="B89:B120" si="3">COUNTIF(F:F,F89)</f>
        <v>1</v>
      </c>
      <c r="C89" s="71">
        <v>46072</v>
      </c>
      <c r="D89" s="34" t="s">
        <v>948</v>
      </c>
      <c r="E89" s="34" t="s">
        <v>1446</v>
      </c>
      <c r="F89" s="18" t="s">
        <v>1445</v>
      </c>
      <c r="G89" s="118">
        <v>2</v>
      </c>
      <c r="H89" s="28"/>
      <c r="I89" s="19"/>
      <c r="J89" s="71"/>
      <c r="K89" s="18"/>
      <c r="L89" s="71">
        <v>46069</v>
      </c>
      <c r="M89" s="72">
        <v>0.35416666666666669</v>
      </c>
      <c r="N89" s="18" t="s">
        <v>1505</v>
      </c>
    </row>
    <row r="90" spans="1:16">
      <c r="A90" s="18">
        <v>90</v>
      </c>
      <c r="B90" s="18">
        <f t="shared" si="3"/>
        <v>1</v>
      </c>
      <c r="C90" s="71">
        <v>46072</v>
      </c>
      <c r="D90" s="34" t="s">
        <v>948</v>
      </c>
      <c r="E90" s="34" t="s">
        <v>1407</v>
      </c>
      <c r="F90" s="18" t="s">
        <v>1234</v>
      </c>
      <c r="G90" s="118">
        <v>1</v>
      </c>
      <c r="H90" s="28"/>
      <c r="I90" s="19"/>
      <c r="J90" s="71"/>
      <c r="K90" s="18"/>
      <c r="L90" s="71">
        <v>46069</v>
      </c>
      <c r="M90" s="72">
        <v>0.35416666666666669</v>
      </c>
      <c r="N90" s="18"/>
    </row>
    <row r="91" spans="1:16">
      <c r="A91" s="18">
        <v>91</v>
      </c>
      <c r="B91" s="18">
        <f t="shared" si="3"/>
        <v>1</v>
      </c>
      <c r="C91" s="71">
        <v>46072</v>
      </c>
      <c r="D91" s="34" t="s">
        <v>948</v>
      </c>
      <c r="E91" s="34" t="s">
        <v>1645</v>
      </c>
      <c r="F91" s="18" t="s">
        <v>1409</v>
      </c>
      <c r="G91" s="118">
        <v>1</v>
      </c>
      <c r="H91" s="28"/>
      <c r="I91" s="19"/>
      <c r="J91" s="71"/>
      <c r="K91" s="18"/>
      <c r="L91" s="71">
        <v>46069</v>
      </c>
      <c r="M91" s="72">
        <v>0.35416666666666669</v>
      </c>
      <c r="N91" s="18"/>
    </row>
    <row r="92" spans="1:16">
      <c r="A92" s="18">
        <v>92</v>
      </c>
      <c r="B92" s="18">
        <f t="shared" si="3"/>
        <v>1</v>
      </c>
      <c r="C92" s="71">
        <v>46072</v>
      </c>
      <c r="D92" s="34" t="s">
        <v>948</v>
      </c>
      <c r="E92" s="34" t="s">
        <v>1410</v>
      </c>
      <c r="F92" s="18" t="s">
        <v>1239</v>
      </c>
      <c r="G92" s="118">
        <v>1</v>
      </c>
      <c r="H92" s="28"/>
      <c r="I92" s="19"/>
      <c r="J92" s="71"/>
      <c r="K92" s="18"/>
      <c r="L92" s="71">
        <v>46069</v>
      </c>
      <c r="M92" s="72">
        <v>0.35416666666666669</v>
      </c>
      <c r="N92" s="18"/>
    </row>
    <row r="93" spans="1:16">
      <c r="A93" s="18">
        <v>93</v>
      </c>
      <c r="B93" s="18">
        <f t="shared" si="3"/>
        <v>1</v>
      </c>
      <c r="C93" s="71">
        <v>46070</v>
      </c>
      <c r="D93" s="34" t="s">
        <v>948</v>
      </c>
      <c r="E93" s="34" t="s">
        <v>1646</v>
      </c>
      <c r="F93" s="18" t="s">
        <v>1218</v>
      </c>
      <c r="G93" s="118">
        <v>1</v>
      </c>
      <c r="H93" s="28"/>
      <c r="I93" s="19"/>
      <c r="J93" s="71"/>
      <c r="K93" s="18"/>
      <c r="L93" s="71">
        <v>46069</v>
      </c>
      <c r="M93" s="72"/>
      <c r="N93" s="18" t="s">
        <v>1643</v>
      </c>
    </row>
    <row r="94" spans="1:16">
      <c r="A94" s="18">
        <v>94</v>
      </c>
      <c r="B94" s="18">
        <f t="shared" si="3"/>
        <v>1</v>
      </c>
      <c r="C94" s="71">
        <v>46070</v>
      </c>
      <c r="D94" s="34" t="s">
        <v>948</v>
      </c>
      <c r="E94" s="34" t="s">
        <v>1647</v>
      </c>
      <c r="F94" s="18" t="s">
        <v>1224</v>
      </c>
      <c r="G94" s="118">
        <v>1</v>
      </c>
      <c r="H94" s="28"/>
      <c r="I94" s="19"/>
      <c r="J94" s="71"/>
      <c r="K94" s="18"/>
      <c r="L94" s="71">
        <v>46069</v>
      </c>
      <c r="M94" s="72">
        <v>0.71527777777777779</v>
      </c>
      <c r="N94" s="18"/>
    </row>
    <row r="95" spans="1:16">
      <c r="A95" s="18">
        <v>95</v>
      </c>
      <c r="B95" s="18">
        <f t="shared" si="3"/>
        <v>1</v>
      </c>
      <c r="C95" s="71">
        <v>46072</v>
      </c>
      <c r="D95" s="34" t="s">
        <v>948</v>
      </c>
      <c r="E95" s="34" t="s">
        <v>1648</v>
      </c>
      <c r="F95" s="18" t="s">
        <v>1413</v>
      </c>
      <c r="G95" s="118">
        <v>3</v>
      </c>
      <c r="H95" s="28"/>
      <c r="I95" s="19"/>
      <c r="J95" s="71"/>
      <c r="K95" s="18"/>
      <c r="L95" s="71">
        <v>46070</v>
      </c>
      <c r="M95" s="72">
        <v>0.35416666666666669</v>
      </c>
      <c r="N95" s="18"/>
      <c r="P95" s="1">
        <v>1</v>
      </c>
    </row>
    <row r="96" spans="1:16">
      <c r="A96" s="18">
        <v>96</v>
      </c>
      <c r="B96" s="18">
        <f t="shared" si="3"/>
        <v>2</v>
      </c>
      <c r="C96" s="71">
        <v>46072</v>
      </c>
      <c r="D96" s="34" t="s">
        <v>948</v>
      </c>
      <c r="E96" s="34" t="s">
        <v>1402</v>
      </c>
      <c r="F96" s="18" t="s">
        <v>1403</v>
      </c>
      <c r="G96" s="118">
        <v>2</v>
      </c>
      <c r="H96" s="28"/>
      <c r="I96" s="19"/>
      <c r="J96" s="71"/>
      <c r="K96" s="18"/>
      <c r="L96" s="71">
        <v>46071</v>
      </c>
      <c r="M96" s="72">
        <v>0.35416666666666669</v>
      </c>
      <c r="N96" s="18" t="s">
        <v>1662</v>
      </c>
      <c r="P96" s="1">
        <v>1</v>
      </c>
    </row>
    <row r="97" spans="1:16">
      <c r="A97" s="18">
        <v>97</v>
      </c>
      <c r="B97" s="18">
        <f t="shared" si="3"/>
        <v>2</v>
      </c>
      <c r="C97" s="71">
        <v>46072</v>
      </c>
      <c r="D97" s="34" t="s">
        <v>948</v>
      </c>
      <c r="E97" s="34" t="s">
        <v>1402</v>
      </c>
      <c r="F97" s="18" t="s">
        <v>1403</v>
      </c>
      <c r="G97" s="118">
        <v>4</v>
      </c>
      <c r="H97" s="28"/>
      <c r="I97" s="19"/>
      <c r="J97" s="71"/>
      <c r="K97" s="18"/>
      <c r="L97" s="71">
        <v>46071</v>
      </c>
      <c r="M97" s="72">
        <v>0.71527777777777779</v>
      </c>
      <c r="N97" s="18" t="s">
        <v>1662</v>
      </c>
      <c r="P97" s="1">
        <v>3</v>
      </c>
    </row>
    <row r="98" spans="1:16">
      <c r="A98" s="18">
        <v>98</v>
      </c>
      <c r="B98" s="18">
        <f t="shared" si="3"/>
        <v>1</v>
      </c>
      <c r="C98" s="71">
        <v>46072</v>
      </c>
      <c r="D98" s="34" t="s">
        <v>948</v>
      </c>
      <c r="E98" s="34" t="s">
        <v>1663</v>
      </c>
      <c r="F98" s="18" t="s">
        <v>1412</v>
      </c>
      <c r="G98" s="118">
        <v>1</v>
      </c>
      <c r="H98" s="28"/>
      <c r="I98" s="19"/>
      <c r="J98" s="71"/>
      <c r="K98" s="18"/>
      <c r="L98" s="71">
        <v>46072</v>
      </c>
      <c r="M98" s="72">
        <v>0.35416666666666669</v>
      </c>
      <c r="N98" s="18"/>
      <c r="P98" s="1">
        <v>2</v>
      </c>
    </row>
    <row r="99" spans="1:16">
      <c r="A99" s="18">
        <v>99</v>
      </c>
      <c r="B99" s="18">
        <f t="shared" si="3"/>
        <v>1</v>
      </c>
      <c r="C99" s="71">
        <v>46072</v>
      </c>
      <c r="D99" s="34" t="s">
        <v>948</v>
      </c>
      <c r="E99" s="34" t="s">
        <v>1400</v>
      </c>
      <c r="F99" s="18" t="s">
        <v>1401</v>
      </c>
      <c r="G99" s="118">
        <v>2</v>
      </c>
      <c r="H99" s="28"/>
      <c r="I99" s="19"/>
      <c r="J99" s="71"/>
      <c r="K99" s="18"/>
      <c r="L99" s="71">
        <v>46072</v>
      </c>
      <c r="M99" s="72">
        <v>0.35416666666666669</v>
      </c>
      <c r="N99" s="18"/>
      <c r="P99" s="1">
        <v>1</v>
      </c>
    </row>
    <row r="100" spans="1:16">
      <c r="A100" s="18">
        <v>100</v>
      </c>
      <c r="B100" s="18">
        <f t="shared" si="3"/>
        <v>1</v>
      </c>
      <c r="C100" s="71">
        <v>46072</v>
      </c>
      <c r="D100" s="34" t="s">
        <v>948</v>
      </c>
      <c r="E100" s="34" t="s">
        <v>1664</v>
      </c>
      <c r="F100" s="18" t="s">
        <v>1566</v>
      </c>
      <c r="G100" s="118">
        <v>1</v>
      </c>
      <c r="H100" s="28"/>
      <c r="I100" s="19"/>
      <c r="J100" s="71"/>
      <c r="K100" s="18"/>
      <c r="L100" s="71">
        <v>46072</v>
      </c>
      <c r="M100" s="72">
        <v>0.4861111111111111</v>
      </c>
      <c r="N100" s="18"/>
      <c r="P100" s="1">
        <v>1</v>
      </c>
    </row>
    <row r="101" spans="1:16">
      <c r="A101" s="18">
        <v>101</v>
      </c>
      <c r="B101" s="18">
        <f t="shared" si="3"/>
        <v>1</v>
      </c>
      <c r="C101" s="71">
        <v>46072</v>
      </c>
      <c r="D101" s="34" t="s">
        <v>948</v>
      </c>
      <c r="E101" s="34" t="s">
        <v>1530</v>
      </c>
      <c r="F101" s="18" t="s">
        <v>1529</v>
      </c>
      <c r="G101" s="118">
        <v>4</v>
      </c>
      <c r="H101" s="28"/>
      <c r="I101" s="19"/>
      <c r="J101" s="71"/>
      <c r="K101" s="18"/>
      <c r="L101" s="71">
        <v>46072</v>
      </c>
      <c r="M101" s="72">
        <v>0.4861111111111111</v>
      </c>
      <c r="N101" s="18"/>
      <c r="P101" s="1">
        <v>1</v>
      </c>
    </row>
    <row r="102" spans="1:16">
      <c r="A102" s="18">
        <v>102</v>
      </c>
      <c r="B102" s="18">
        <f t="shared" si="3"/>
        <v>1</v>
      </c>
      <c r="C102" s="71">
        <v>46079</v>
      </c>
      <c r="D102" s="34" t="s">
        <v>948</v>
      </c>
      <c r="E102" s="34" t="s">
        <v>1442</v>
      </c>
      <c r="F102" s="18" t="s">
        <v>1447</v>
      </c>
      <c r="G102" s="118">
        <v>3</v>
      </c>
      <c r="H102" s="28"/>
      <c r="I102" s="19"/>
      <c r="J102" s="71"/>
      <c r="K102" s="18"/>
      <c r="L102" s="71">
        <v>46073</v>
      </c>
      <c r="M102" s="72">
        <v>0.35416666666666669</v>
      </c>
      <c r="N102" s="18"/>
      <c r="P102" s="1">
        <v>2</v>
      </c>
    </row>
    <row r="103" spans="1:16">
      <c r="A103" s="18">
        <v>103</v>
      </c>
      <c r="B103" s="18">
        <f t="shared" si="3"/>
        <v>1</v>
      </c>
      <c r="C103" s="71">
        <v>46079</v>
      </c>
      <c r="D103" s="34" t="s">
        <v>948</v>
      </c>
      <c r="E103" s="34" t="s">
        <v>1665</v>
      </c>
      <c r="F103" s="18" t="s">
        <v>1443</v>
      </c>
      <c r="G103" s="118">
        <v>6</v>
      </c>
      <c r="H103" s="28"/>
      <c r="I103" s="19"/>
      <c r="J103" s="71"/>
      <c r="K103" s="18"/>
      <c r="L103" s="71">
        <v>46073</v>
      </c>
      <c r="M103" s="72">
        <v>0.35416666666666669</v>
      </c>
      <c r="N103" s="18"/>
      <c r="P103" s="1">
        <v>3</v>
      </c>
    </row>
    <row r="104" spans="1:16">
      <c r="A104" s="18">
        <v>104</v>
      </c>
      <c r="B104" s="18">
        <f t="shared" si="3"/>
        <v>1</v>
      </c>
      <c r="C104" s="71">
        <v>46079</v>
      </c>
      <c r="D104" s="34" t="s">
        <v>948</v>
      </c>
      <c r="E104" s="34" t="s">
        <v>1666</v>
      </c>
      <c r="F104" s="18" t="s">
        <v>1308</v>
      </c>
      <c r="G104" s="118">
        <v>1</v>
      </c>
      <c r="H104" s="28"/>
      <c r="I104" s="19"/>
      <c r="J104" s="71"/>
      <c r="K104" s="18"/>
      <c r="L104" s="71">
        <v>46073</v>
      </c>
      <c r="M104" s="72">
        <v>0.35416666666666669</v>
      </c>
      <c r="N104" s="18"/>
    </row>
    <row r="105" spans="1:16">
      <c r="A105" s="18">
        <v>105</v>
      </c>
      <c r="B105" s="18">
        <f t="shared" si="3"/>
        <v>1</v>
      </c>
      <c r="C105" s="71">
        <v>46079</v>
      </c>
      <c r="D105" s="34" t="s">
        <v>948</v>
      </c>
      <c r="E105" s="34" t="s">
        <v>1698</v>
      </c>
      <c r="F105" s="18" t="s">
        <v>1535</v>
      </c>
      <c r="G105" s="118">
        <v>1</v>
      </c>
      <c r="H105" s="28"/>
      <c r="I105" s="19"/>
      <c r="J105" s="71"/>
      <c r="K105" s="18"/>
      <c r="L105" s="71">
        <v>46077</v>
      </c>
      <c r="M105" s="72">
        <v>0.35416666666666669</v>
      </c>
      <c r="N105" s="18"/>
    </row>
    <row r="106" spans="1:16">
      <c r="A106" s="18">
        <v>106</v>
      </c>
      <c r="B106" s="18">
        <f t="shared" si="3"/>
        <v>1</v>
      </c>
      <c r="C106" s="71">
        <v>46079</v>
      </c>
      <c r="D106" s="34" t="s">
        <v>948</v>
      </c>
      <c r="E106" s="34" t="s">
        <v>1699</v>
      </c>
      <c r="F106" s="18" t="s">
        <v>1567</v>
      </c>
      <c r="G106" s="118">
        <v>1</v>
      </c>
      <c r="H106" s="28"/>
      <c r="I106" s="19"/>
      <c r="J106" s="71"/>
      <c r="K106" s="18"/>
      <c r="L106" s="71">
        <v>46077</v>
      </c>
      <c r="M106" s="72">
        <v>0.35416666666666669</v>
      </c>
      <c r="N106" s="18"/>
      <c r="P106" s="1">
        <f>SUM(P95:P105)</f>
        <v>15</v>
      </c>
    </row>
    <row r="107" spans="1:16">
      <c r="A107" s="18">
        <v>107</v>
      </c>
      <c r="B107" s="18">
        <f t="shared" si="3"/>
        <v>1</v>
      </c>
      <c r="C107" s="71">
        <v>46079</v>
      </c>
      <c r="D107" s="34" t="s">
        <v>948</v>
      </c>
      <c r="E107" s="34" t="s">
        <v>1700</v>
      </c>
      <c r="F107" s="18" t="s">
        <v>1613</v>
      </c>
      <c r="G107" s="118">
        <v>1</v>
      </c>
      <c r="H107" s="28"/>
      <c r="I107" s="19"/>
      <c r="J107" s="71"/>
      <c r="K107" s="18"/>
      <c r="L107" s="71">
        <v>46077</v>
      </c>
      <c r="M107" s="72">
        <v>0.35416666666666669</v>
      </c>
      <c r="N107" s="18"/>
    </row>
    <row r="108" spans="1:16">
      <c r="A108" s="18">
        <v>108</v>
      </c>
      <c r="B108" s="18">
        <f t="shared" si="3"/>
        <v>1</v>
      </c>
      <c r="C108" s="71">
        <v>46079</v>
      </c>
      <c r="D108" s="34" t="s">
        <v>948</v>
      </c>
      <c r="E108" s="34" t="s">
        <v>1702</v>
      </c>
      <c r="F108" s="18" t="s">
        <v>1615</v>
      </c>
      <c r="G108" s="118">
        <v>1</v>
      </c>
      <c r="H108" s="28"/>
      <c r="I108" s="19"/>
      <c r="J108" s="71"/>
      <c r="K108" s="18"/>
      <c r="L108" s="71">
        <v>46077</v>
      </c>
      <c r="M108" s="72">
        <v>0.35416666666666669</v>
      </c>
      <c r="N108" s="18"/>
    </row>
    <row r="109" spans="1:16">
      <c r="A109" s="18">
        <v>109</v>
      </c>
      <c r="B109" s="18">
        <f t="shared" si="3"/>
        <v>1</v>
      </c>
      <c r="C109" s="71">
        <v>46079</v>
      </c>
      <c r="D109" s="34" t="s">
        <v>948</v>
      </c>
      <c r="E109" s="34" t="s">
        <v>1547</v>
      </c>
      <c r="F109" s="18" t="s">
        <v>1701</v>
      </c>
      <c r="G109" s="118">
        <v>2</v>
      </c>
      <c r="H109" s="28"/>
      <c r="I109" s="19"/>
      <c r="J109" s="71"/>
      <c r="K109" s="18"/>
      <c r="L109" s="71">
        <v>46077</v>
      </c>
      <c r="M109" s="72">
        <v>0.35416666666666669</v>
      </c>
      <c r="N109" s="18"/>
    </row>
    <row r="110" spans="1:16">
      <c r="A110" s="18">
        <v>110</v>
      </c>
      <c r="B110" s="18">
        <f t="shared" si="3"/>
        <v>1</v>
      </c>
      <c r="C110" s="71">
        <v>46084</v>
      </c>
      <c r="D110" s="34" t="s">
        <v>1465</v>
      </c>
      <c r="E110" s="34" t="s">
        <v>1703</v>
      </c>
      <c r="F110" s="18" t="s">
        <v>1532</v>
      </c>
      <c r="G110" s="118">
        <v>2</v>
      </c>
      <c r="H110" s="28"/>
      <c r="I110" s="19"/>
      <c r="J110" s="71"/>
      <c r="K110" s="18"/>
      <c r="L110" s="71">
        <v>46077</v>
      </c>
      <c r="M110" s="72">
        <v>0.35416666666666669</v>
      </c>
      <c r="N110" s="18"/>
    </row>
    <row r="111" spans="1:16">
      <c r="A111" s="18">
        <v>111</v>
      </c>
      <c r="B111" s="18">
        <f t="shared" si="3"/>
        <v>1</v>
      </c>
      <c r="C111" s="71">
        <v>46079</v>
      </c>
      <c r="D111" s="34" t="s">
        <v>948</v>
      </c>
      <c r="E111" s="34" t="s">
        <v>1292</v>
      </c>
      <c r="F111" s="18" t="s">
        <v>1420</v>
      </c>
      <c r="G111" s="118">
        <v>2</v>
      </c>
      <c r="H111" s="28"/>
      <c r="I111" s="19"/>
      <c r="J111" s="71"/>
      <c r="K111" s="18"/>
      <c r="L111" s="71">
        <v>46078</v>
      </c>
      <c r="M111" s="72">
        <v>0.35416666666666669</v>
      </c>
      <c r="N111" s="18"/>
    </row>
    <row r="112" spans="1:16">
      <c r="A112" s="18">
        <v>112</v>
      </c>
      <c r="B112" s="18">
        <f t="shared" si="3"/>
        <v>1</v>
      </c>
      <c r="C112" s="71">
        <v>46079</v>
      </c>
      <c r="D112" s="34" t="s">
        <v>948</v>
      </c>
      <c r="E112" s="34" t="s">
        <v>1744</v>
      </c>
      <c r="F112" s="18" t="s">
        <v>1570</v>
      </c>
      <c r="G112" s="118">
        <v>1</v>
      </c>
      <c r="H112" s="28"/>
      <c r="I112" s="19"/>
      <c r="J112" s="71"/>
      <c r="K112" s="18"/>
      <c r="L112" s="71">
        <v>46078</v>
      </c>
      <c r="M112" s="72">
        <v>0.35416666666666669</v>
      </c>
      <c r="N112" s="18"/>
    </row>
    <row r="113" spans="1:14">
      <c r="A113" s="18">
        <v>113</v>
      </c>
      <c r="B113" s="18">
        <f t="shared" si="3"/>
        <v>2</v>
      </c>
      <c r="C113" s="71">
        <v>46080</v>
      </c>
      <c r="D113" s="34" t="s">
        <v>948</v>
      </c>
      <c r="E113" s="34" t="s">
        <v>1743</v>
      </c>
      <c r="F113" s="18" t="s">
        <v>1538</v>
      </c>
      <c r="G113" s="118">
        <v>2</v>
      </c>
      <c r="H113" s="28"/>
      <c r="I113" s="19"/>
      <c r="J113" s="71"/>
      <c r="K113" s="18"/>
      <c r="L113" s="71">
        <v>46078</v>
      </c>
      <c r="M113" s="72">
        <v>0.35416666666666669</v>
      </c>
      <c r="N113" s="18" t="s">
        <v>1662</v>
      </c>
    </row>
    <row r="114" spans="1:14">
      <c r="A114" s="18">
        <v>114</v>
      </c>
      <c r="B114" s="18">
        <f t="shared" si="3"/>
        <v>1</v>
      </c>
      <c r="C114" s="71">
        <v>46079</v>
      </c>
      <c r="D114" s="34" t="s">
        <v>948</v>
      </c>
      <c r="E114" s="34" t="s">
        <v>1756</v>
      </c>
      <c r="F114" s="18" t="s">
        <v>1419</v>
      </c>
      <c r="G114" s="118">
        <v>1</v>
      </c>
      <c r="H114" s="28"/>
      <c r="I114" s="19"/>
      <c r="J114" s="71"/>
      <c r="K114" s="18"/>
      <c r="L114" s="71">
        <v>46078</v>
      </c>
      <c r="M114" s="72">
        <v>0.35416666666666669</v>
      </c>
      <c r="N114" s="18"/>
    </row>
    <row r="115" spans="1:14">
      <c r="A115" s="18">
        <v>115</v>
      </c>
      <c r="B115" s="18">
        <f t="shared" si="3"/>
        <v>2</v>
      </c>
      <c r="C115" s="71">
        <v>46080</v>
      </c>
      <c r="D115" s="34" t="s">
        <v>948</v>
      </c>
      <c r="E115" s="34" t="s">
        <v>1743</v>
      </c>
      <c r="F115" s="18" t="s">
        <v>1538</v>
      </c>
      <c r="G115" s="118">
        <v>2</v>
      </c>
      <c r="H115" s="28"/>
      <c r="I115" s="19"/>
      <c r="J115" s="71"/>
      <c r="K115" s="18"/>
      <c r="L115" s="71">
        <v>46079</v>
      </c>
      <c r="M115" s="72">
        <v>0.35416666666666669</v>
      </c>
      <c r="N115" s="18" t="s">
        <v>1662</v>
      </c>
    </row>
    <row r="116" spans="1:14">
      <c r="A116" s="18">
        <v>116</v>
      </c>
      <c r="B116" s="18">
        <f t="shared" si="3"/>
        <v>1</v>
      </c>
      <c r="C116" s="71">
        <v>46084</v>
      </c>
      <c r="D116" s="34" t="s">
        <v>1465</v>
      </c>
      <c r="E116" s="34" t="s">
        <v>1758</v>
      </c>
      <c r="F116" s="18" t="s">
        <v>1466</v>
      </c>
      <c r="G116" s="118">
        <v>1</v>
      </c>
      <c r="H116" s="28"/>
      <c r="I116" s="19"/>
      <c r="J116" s="71"/>
      <c r="K116" s="18"/>
      <c r="L116" s="71">
        <v>46079</v>
      </c>
      <c r="M116" s="72">
        <v>0.35416666666666669</v>
      </c>
      <c r="N116" s="18"/>
    </row>
    <row r="117" spans="1:14">
      <c r="A117" s="18">
        <v>117</v>
      </c>
      <c r="B117" s="18">
        <f t="shared" si="3"/>
        <v>1</v>
      </c>
      <c r="C117" s="71">
        <v>46084</v>
      </c>
      <c r="D117" s="34" t="s">
        <v>1465</v>
      </c>
      <c r="E117" s="34" t="s">
        <v>1759</v>
      </c>
      <c r="F117" s="18" t="s">
        <v>1467</v>
      </c>
      <c r="G117" s="118">
        <v>1</v>
      </c>
      <c r="H117" s="28"/>
      <c r="I117" s="19"/>
      <c r="J117" s="71"/>
      <c r="K117" s="18"/>
      <c r="L117" s="71">
        <v>46079</v>
      </c>
      <c r="M117" s="72">
        <v>0.35416666666666669</v>
      </c>
      <c r="N117" s="18"/>
    </row>
    <row r="118" spans="1:14">
      <c r="A118" s="18">
        <v>118</v>
      </c>
      <c r="B118" s="18">
        <f t="shared" si="3"/>
        <v>1</v>
      </c>
      <c r="C118" s="71">
        <v>46084</v>
      </c>
      <c r="D118" s="34" t="s">
        <v>1465</v>
      </c>
      <c r="E118" s="34" t="s">
        <v>197</v>
      </c>
      <c r="F118" s="18" t="s">
        <v>1536</v>
      </c>
      <c r="G118" s="118">
        <v>1</v>
      </c>
      <c r="H118" s="28"/>
      <c r="I118" s="19"/>
      <c r="J118" s="71"/>
      <c r="K118" s="18"/>
      <c r="L118" s="71">
        <v>46079</v>
      </c>
      <c r="M118" s="72">
        <v>0.35416666666666669</v>
      </c>
      <c r="N118" s="18"/>
    </row>
    <row r="119" spans="1:14">
      <c r="A119" s="18">
        <v>119</v>
      </c>
      <c r="B119" s="18">
        <f t="shared" si="3"/>
        <v>1</v>
      </c>
      <c r="C119" s="71">
        <v>46084</v>
      </c>
      <c r="D119" s="34" t="s">
        <v>1465</v>
      </c>
      <c r="E119" s="34" t="s">
        <v>253</v>
      </c>
      <c r="F119" s="18" t="s">
        <v>1537</v>
      </c>
      <c r="G119" s="118">
        <v>1</v>
      </c>
      <c r="H119" s="28"/>
      <c r="I119" s="19"/>
      <c r="J119" s="71"/>
      <c r="K119" s="18"/>
      <c r="L119" s="71">
        <v>46079</v>
      </c>
      <c r="M119" s="72">
        <v>0.35416666666666669</v>
      </c>
      <c r="N119" s="18"/>
    </row>
    <row r="120" spans="1:14">
      <c r="A120" s="18">
        <v>120</v>
      </c>
      <c r="B120" s="18">
        <f t="shared" si="3"/>
        <v>1</v>
      </c>
      <c r="C120" s="71">
        <v>46084</v>
      </c>
      <c r="D120" s="34" t="s">
        <v>1465</v>
      </c>
      <c r="E120" s="34" t="s">
        <v>254</v>
      </c>
      <c r="F120" s="18" t="s">
        <v>1479</v>
      </c>
      <c r="G120" s="118">
        <v>1</v>
      </c>
      <c r="H120" s="28"/>
      <c r="I120" s="19"/>
      <c r="J120" s="71"/>
      <c r="K120" s="18"/>
      <c r="L120" s="71">
        <v>46079</v>
      </c>
      <c r="M120" s="72">
        <v>0.35416666666666669</v>
      </c>
      <c r="N120" s="18"/>
    </row>
    <row r="121" spans="1:14">
      <c r="A121" s="18">
        <v>121</v>
      </c>
      <c r="B121" s="18">
        <f t="shared" ref="B121:B141" si="4">COUNTIF(F:F,F121)</f>
        <v>1</v>
      </c>
      <c r="C121" s="71">
        <v>46084</v>
      </c>
      <c r="D121" s="34" t="s">
        <v>1465</v>
      </c>
      <c r="E121" s="34" t="s">
        <v>1814</v>
      </c>
      <c r="F121" s="18" t="s">
        <v>1541</v>
      </c>
      <c r="G121" s="118">
        <v>3</v>
      </c>
      <c r="H121" s="28"/>
      <c r="I121" s="19"/>
      <c r="J121" s="71"/>
      <c r="K121" s="18"/>
      <c r="L121" s="71">
        <v>46080</v>
      </c>
      <c r="M121" s="72">
        <v>0.5625</v>
      </c>
      <c r="N121" s="18"/>
    </row>
    <row r="122" spans="1:14">
      <c r="A122" s="18">
        <v>122</v>
      </c>
      <c r="B122" s="18">
        <f t="shared" si="4"/>
        <v>1</v>
      </c>
      <c r="C122" s="71">
        <v>46084</v>
      </c>
      <c r="D122" s="34" t="s">
        <v>1465</v>
      </c>
      <c r="E122" s="34" t="s">
        <v>268</v>
      </c>
      <c r="F122" s="18" t="s">
        <v>1544</v>
      </c>
      <c r="G122" s="118">
        <v>2</v>
      </c>
      <c r="H122" s="28"/>
      <c r="I122" s="19"/>
      <c r="J122" s="71"/>
      <c r="K122" s="18"/>
      <c r="L122" s="71">
        <v>46080</v>
      </c>
      <c r="M122" s="72">
        <v>0.5625</v>
      </c>
      <c r="N122" s="18"/>
    </row>
    <row r="123" spans="1:14">
      <c r="A123" s="18">
        <v>123</v>
      </c>
      <c r="B123" s="18">
        <f t="shared" si="4"/>
        <v>1</v>
      </c>
      <c r="C123" s="71">
        <v>46084</v>
      </c>
      <c r="D123" s="34" t="s">
        <v>1465</v>
      </c>
      <c r="E123" s="34" t="s">
        <v>1760</v>
      </c>
      <c r="F123" s="18" t="s">
        <v>1762</v>
      </c>
      <c r="G123" s="118">
        <v>3</v>
      </c>
      <c r="H123" s="28"/>
      <c r="I123" s="19"/>
      <c r="J123" s="71"/>
      <c r="K123" s="18"/>
      <c r="L123" s="71">
        <v>46080</v>
      </c>
      <c r="M123" s="72">
        <v>0.5625</v>
      </c>
      <c r="N123" s="18"/>
    </row>
    <row r="124" spans="1:14">
      <c r="A124" s="18">
        <v>124</v>
      </c>
      <c r="B124" s="18">
        <f t="shared" si="4"/>
        <v>1</v>
      </c>
      <c r="C124" s="71">
        <v>46086</v>
      </c>
      <c r="D124" s="34" t="s">
        <v>1465</v>
      </c>
      <c r="E124" s="34" t="s">
        <v>1617</v>
      </c>
      <c r="F124" s="18" t="s">
        <v>1618</v>
      </c>
      <c r="G124" s="118">
        <v>3</v>
      </c>
      <c r="H124" s="28"/>
      <c r="I124" s="19"/>
      <c r="J124" s="71"/>
      <c r="K124" s="18"/>
      <c r="L124" s="71">
        <v>46083</v>
      </c>
      <c r="M124" s="72">
        <v>0.35416666666666669</v>
      </c>
      <c r="N124" s="18"/>
    </row>
    <row r="125" spans="1:14">
      <c r="A125" s="18">
        <v>125</v>
      </c>
      <c r="B125" s="18">
        <f t="shared" si="4"/>
        <v>1</v>
      </c>
      <c r="C125" s="71">
        <v>46086</v>
      </c>
      <c r="D125" s="34" t="s">
        <v>1465</v>
      </c>
      <c r="E125" s="34" t="s">
        <v>1612</v>
      </c>
      <c r="F125" s="18" t="s">
        <v>1614</v>
      </c>
      <c r="G125" s="118">
        <v>6</v>
      </c>
      <c r="H125" s="28"/>
      <c r="I125" s="19"/>
      <c r="J125" s="71"/>
      <c r="K125" s="18"/>
      <c r="L125" s="71">
        <v>46083</v>
      </c>
      <c r="M125" s="72">
        <v>0.35416666666666669</v>
      </c>
      <c r="N125" s="18"/>
    </row>
    <row r="126" spans="1:14">
      <c r="A126" s="18">
        <v>126</v>
      </c>
      <c r="B126" s="18">
        <f t="shared" si="4"/>
        <v>1</v>
      </c>
      <c r="C126" s="71">
        <v>46086</v>
      </c>
      <c r="D126" s="34" t="s">
        <v>1465</v>
      </c>
      <c r="E126" s="34" t="s">
        <v>1815</v>
      </c>
      <c r="F126" s="18" t="s">
        <v>1573</v>
      </c>
      <c r="G126" s="118">
        <v>1</v>
      </c>
      <c r="H126" s="28"/>
      <c r="I126" s="19"/>
      <c r="J126" s="71"/>
      <c r="K126" s="18"/>
      <c r="L126" s="71">
        <v>46083</v>
      </c>
      <c r="M126" s="72">
        <v>0.35416666666666669</v>
      </c>
      <c r="N126" s="18"/>
    </row>
    <row r="127" spans="1:14">
      <c r="A127" s="18">
        <v>127</v>
      </c>
      <c r="B127" s="18">
        <f t="shared" si="4"/>
        <v>1</v>
      </c>
      <c r="C127" s="71">
        <v>46086</v>
      </c>
      <c r="D127" s="34" t="s">
        <v>1465</v>
      </c>
      <c r="E127" s="34" t="s">
        <v>1816</v>
      </c>
      <c r="F127" s="18" t="s">
        <v>1493</v>
      </c>
      <c r="G127" s="118">
        <v>1</v>
      </c>
      <c r="H127" s="28"/>
      <c r="I127" s="19"/>
      <c r="J127" s="71"/>
      <c r="K127" s="18"/>
      <c r="L127" s="71">
        <v>46083</v>
      </c>
      <c r="M127" s="72" t="s">
        <v>1821</v>
      </c>
      <c r="N127" s="18"/>
    </row>
    <row r="128" spans="1:14">
      <c r="A128" s="18">
        <v>128</v>
      </c>
      <c r="B128" s="18">
        <f t="shared" si="4"/>
        <v>1</v>
      </c>
      <c r="C128" s="71">
        <v>46086</v>
      </c>
      <c r="D128" s="34" t="s">
        <v>1465</v>
      </c>
      <c r="E128" s="34" t="s">
        <v>1817</v>
      </c>
      <c r="F128" s="18" t="s">
        <v>1494</v>
      </c>
      <c r="G128" s="118">
        <v>1</v>
      </c>
      <c r="H128" s="28"/>
      <c r="I128" s="19"/>
      <c r="J128" s="71"/>
      <c r="K128" s="18"/>
      <c r="L128" s="71">
        <v>46083</v>
      </c>
      <c r="M128" s="72">
        <v>0.35416666666666669</v>
      </c>
      <c r="N128" s="18"/>
    </row>
    <row r="129" spans="1:14">
      <c r="A129" s="18">
        <v>129</v>
      </c>
      <c r="B129" s="18">
        <f t="shared" si="4"/>
        <v>1</v>
      </c>
      <c r="C129" s="71">
        <v>46086</v>
      </c>
      <c r="D129" s="34" t="s">
        <v>1465</v>
      </c>
      <c r="E129" s="34" t="s">
        <v>1818</v>
      </c>
      <c r="F129" s="18" t="s">
        <v>1619</v>
      </c>
      <c r="G129" s="118">
        <v>5</v>
      </c>
      <c r="H129" s="28"/>
      <c r="I129" s="19"/>
      <c r="J129" s="71"/>
      <c r="K129" s="18"/>
      <c r="L129" s="71">
        <v>46083</v>
      </c>
      <c r="M129" s="72">
        <v>0.35416666666666669</v>
      </c>
      <c r="N129" s="18"/>
    </row>
    <row r="130" spans="1:14">
      <c r="A130" s="18">
        <v>130</v>
      </c>
      <c r="B130" s="18">
        <f t="shared" si="4"/>
        <v>1</v>
      </c>
      <c r="C130" s="71">
        <v>46086</v>
      </c>
      <c r="D130" s="34" t="s">
        <v>1465</v>
      </c>
      <c r="E130" s="34" t="s">
        <v>1819</v>
      </c>
      <c r="F130" s="18" t="s">
        <v>1581</v>
      </c>
      <c r="G130" s="118">
        <v>1</v>
      </c>
      <c r="H130" s="28"/>
      <c r="I130" s="19"/>
      <c r="J130" s="71"/>
      <c r="K130" s="18"/>
      <c r="L130" s="71">
        <v>46083</v>
      </c>
      <c r="M130" s="72">
        <v>0.35416666666666669</v>
      </c>
      <c r="N130" s="18"/>
    </row>
    <row r="131" spans="1:14">
      <c r="A131" s="18">
        <v>131</v>
      </c>
      <c r="B131" s="18">
        <f t="shared" si="4"/>
        <v>1</v>
      </c>
      <c r="C131" s="71">
        <v>46086</v>
      </c>
      <c r="D131" s="34" t="s">
        <v>1465</v>
      </c>
      <c r="E131" s="34" t="s">
        <v>1820</v>
      </c>
      <c r="F131" s="18" t="s">
        <v>1773</v>
      </c>
      <c r="G131" s="118">
        <v>1</v>
      </c>
      <c r="H131" s="28"/>
      <c r="I131" s="19"/>
      <c r="J131" s="71"/>
      <c r="K131" s="18"/>
      <c r="L131" s="71">
        <v>46083</v>
      </c>
      <c r="M131" s="72">
        <v>0.35416666666666669</v>
      </c>
      <c r="N131" s="18"/>
    </row>
    <row r="132" spans="1:14">
      <c r="A132" s="18">
        <v>132</v>
      </c>
      <c r="B132" s="18">
        <f t="shared" si="4"/>
        <v>1</v>
      </c>
      <c r="C132" s="71">
        <v>46086</v>
      </c>
      <c r="D132" s="34" t="s">
        <v>1465</v>
      </c>
      <c r="E132" s="34" t="s">
        <v>1822</v>
      </c>
      <c r="F132" s="18" t="s">
        <v>1794</v>
      </c>
      <c r="G132" s="118">
        <v>1</v>
      </c>
      <c r="H132" s="28"/>
      <c r="I132" s="19"/>
      <c r="J132" s="71"/>
      <c r="K132" s="18"/>
      <c r="L132" s="71">
        <v>46084</v>
      </c>
      <c r="M132" s="72">
        <v>0.35416666666666669</v>
      </c>
      <c r="N132" s="18"/>
    </row>
    <row r="133" spans="1:14">
      <c r="A133" s="18">
        <v>133</v>
      </c>
      <c r="B133" s="18">
        <f t="shared" si="4"/>
        <v>2</v>
      </c>
      <c r="C133" s="71">
        <v>46091</v>
      </c>
      <c r="D133" s="34" t="s">
        <v>1465</v>
      </c>
      <c r="E133" s="34" t="s">
        <v>1745</v>
      </c>
      <c r="F133" s="18" t="s">
        <v>1748</v>
      </c>
      <c r="G133" s="118">
        <v>2</v>
      </c>
      <c r="H133" s="28"/>
      <c r="I133" s="19"/>
      <c r="J133" s="71"/>
      <c r="K133" s="18"/>
      <c r="L133" s="71">
        <v>46084</v>
      </c>
      <c r="M133" s="72">
        <v>0.35416666666666669</v>
      </c>
      <c r="N133" s="18" t="s">
        <v>1662</v>
      </c>
    </row>
    <row r="134" spans="1:14">
      <c r="A134" s="18">
        <v>134</v>
      </c>
      <c r="B134" s="18">
        <f t="shared" si="4"/>
        <v>2</v>
      </c>
      <c r="C134" s="71">
        <v>46091</v>
      </c>
      <c r="D134" s="34" t="s">
        <v>1465</v>
      </c>
      <c r="E134" s="34" t="s">
        <v>1745</v>
      </c>
      <c r="F134" s="18" t="s">
        <v>1748</v>
      </c>
      <c r="G134" s="118">
        <v>4</v>
      </c>
      <c r="H134" s="28"/>
      <c r="I134" s="19"/>
      <c r="J134" s="71"/>
      <c r="K134" s="18"/>
      <c r="L134" s="71">
        <v>46085</v>
      </c>
      <c r="M134" s="72">
        <v>0.35416666666666669</v>
      </c>
      <c r="N134" s="18" t="s">
        <v>1662</v>
      </c>
    </row>
    <row r="135" spans="1:14">
      <c r="A135" s="18">
        <v>135</v>
      </c>
      <c r="B135" s="18">
        <f t="shared" si="4"/>
        <v>2</v>
      </c>
      <c r="C135" s="71">
        <v>46091</v>
      </c>
      <c r="D135" s="34" t="s">
        <v>1465</v>
      </c>
      <c r="E135" s="34" t="s">
        <v>1804</v>
      </c>
      <c r="F135" s="18" t="s">
        <v>1803</v>
      </c>
      <c r="G135" s="118">
        <v>2</v>
      </c>
      <c r="H135" s="28"/>
      <c r="I135" s="19"/>
      <c r="J135" s="71"/>
      <c r="K135" s="18"/>
      <c r="L135" s="71">
        <v>46085</v>
      </c>
      <c r="M135" s="72">
        <v>0.35416666666666669</v>
      </c>
      <c r="N135" s="18" t="s">
        <v>1905</v>
      </c>
    </row>
    <row r="136" spans="1:14">
      <c r="A136" s="18">
        <v>136</v>
      </c>
      <c r="B136" s="18">
        <f t="shared" si="4"/>
        <v>1</v>
      </c>
      <c r="C136" s="71">
        <v>46091</v>
      </c>
      <c r="D136" s="34" t="s">
        <v>1465</v>
      </c>
      <c r="E136" s="34" t="s">
        <v>1766</v>
      </c>
      <c r="F136" s="18" t="s">
        <v>1768</v>
      </c>
      <c r="G136" s="118">
        <v>3</v>
      </c>
      <c r="H136" s="28"/>
      <c r="I136" s="19"/>
      <c r="J136" s="71"/>
      <c r="K136" s="18"/>
      <c r="L136" s="71">
        <v>46086</v>
      </c>
      <c r="M136" s="72">
        <v>0.35416666666666669</v>
      </c>
      <c r="N136" s="18"/>
    </row>
    <row r="137" spans="1:14">
      <c r="A137" s="18">
        <v>137</v>
      </c>
      <c r="B137" s="18">
        <f t="shared" si="4"/>
        <v>2</v>
      </c>
      <c r="C137" s="71">
        <v>46091</v>
      </c>
      <c r="D137" s="34" t="s">
        <v>1465</v>
      </c>
      <c r="E137" s="34" t="s">
        <v>1804</v>
      </c>
      <c r="F137" s="18" t="s">
        <v>1803</v>
      </c>
      <c r="G137" s="118">
        <v>2</v>
      </c>
      <c r="H137" s="28"/>
      <c r="I137" s="19"/>
      <c r="J137" s="71"/>
      <c r="K137" s="18"/>
      <c r="L137" s="71">
        <v>46086</v>
      </c>
      <c r="M137" s="72">
        <v>0.35416666666666669</v>
      </c>
      <c r="N137" s="18" t="s">
        <v>1905</v>
      </c>
    </row>
    <row r="138" spans="1:14">
      <c r="A138" s="18">
        <v>138</v>
      </c>
      <c r="B138" s="18">
        <f t="shared" si="4"/>
        <v>1</v>
      </c>
      <c r="C138" s="71">
        <v>46091</v>
      </c>
      <c r="D138" s="34" t="s">
        <v>1465</v>
      </c>
      <c r="E138" s="34" t="s">
        <v>1906</v>
      </c>
      <c r="F138" s="18" t="s">
        <v>1635</v>
      </c>
      <c r="G138" s="118">
        <v>1</v>
      </c>
      <c r="H138" s="28"/>
      <c r="I138" s="19"/>
      <c r="J138" s="71"/>
      <c r="K138" s="18"/>
      <c r="L138" s="71">
        <v>46086</v>
      </c>
      <c r="M138" s="72">
        <v>0.35416666666666669</v>
      </c>
      <c r="N138" s="18"/>
    </row>
    <row r="139" spans="1:14">
      <c r="A139" s="18">
        <v>139</v>
      </c>
      <c r="B139" s="18">
        <f t="shared" si="4"/>
        <v>1</v>
      </c>
      <c r="C139" s="71">
        <v>46091</v>
      </c>
      <c r="D139" s="34" t="s">
        <v>1465</v>
      </c>
      <c r="E139" s="34" t="s">
        <v>1664</v>
      </c>
      <c r="F139" s="18" t="s">
        <v>1801</v>
      </c>
      <c r="G139" s="118">
        <v>1</v>
      </c>
      <c r="H139" s="28"/>
      <c r="I139" s="19"/>
      <c r="J139" s="71"/>
      <c r="K139" s="18"/>
      <c r="L139" s="71">
        <v>46086</v>
      </c>
      <c r="M139" s="72">
        <v>0.35416666666666669</v>
      </c>
      <c r="N139" s="18"/>
    </row>
    <row r="140" spans="1:14">
      <c r="A140" s="18">
        <v>140</v>
      </c>
      <c r="B140" s="18">
        <f t="shared" si="4"/>
        <v>1</v>
      </c>
      <c r="C140" s="71">
        <v>46091</v>
      </c>
      <c r="D140" s="34" t="s">
        <v>1465</v>
      </c>
      <c r="E140" s="34" t="s">
        <v>659</v>
      </c>
      <c r="F140" s="18" t="s">
        <v>1749</v>
      </c>
      <c r="G140" s="118">
        <v>2</v>
      </c>
      <c r="H140" s="28"/>
      <c r="I140" s="19"/>
      <c r="J140" s="71"/>
      <c r="K140" s="18"/>
      <c r="L140" s="71">
        <v>46087</v>
      </c>
      <c r="M140" s="72">
        <v>0.35416666666666669</v>
      </c>
      <c r="N140" s="18"/>
    </row>
    <row r="141" spans="1:14">
      <c r="A141" s="18">
        <v>141</v>
      </c>
      <c r="B141" s="18">
        <f t="shared" si="4"/>
        <v>1</v>
      </c>
      <c r="C141" s="71">
        <v>46091</v>
      </c>
      <c r="D141" s="34" t="s">
        <v>1465</v>
      </c>
      <c r="E141" s="34" t="s">
        <v>1907</v>
      </c>
      <c r="F141" s="18" t="s">
        <v>1774</v>
      </c>
      <c r="G141" s="118">
        <v>1</v>
      </c>
      <c r="H141" s="28"/>
      <c r="I141" s="19"/>
      <c r="J141" s="71"/>
      <c r="K141" s="18"/>
      <c r="L141" s="71">
        <v>46087</v>
      </c>
      <c r="M141" s="72">
        <v>0.35416666666666669</v>
      </c>
      <c r="N141" s="18"/>
    </row>
    <row r="142" spans="1:14">
      <c r="A142" s="18">
        <v>142</v>
      </c>
      <c r="B142" s="18">
        <v>1</v>
      </c>
      <c r="C142" s="71">
        <v>46091</v>
      </c>
      <c r="D142" s="34" t="s">
        <v>1465</v>
      </c>
      <c r="E142" s="34" t="s">
        <v>1908</v>
      </c>
      <c r="F142" s="18" t="s">
        <v>1806</v>
      </c>
      <c r="G142" s="118">
        <v>1</v>
      </c>
      <c r="H142" s="28"/>
      <c r="I142" s="19"/>
      <c r="J142" s="71"/>
      <c r="K142" s="18"/>
      <c r="L142" s="71">
        <v>46087</v>
      </c>
      <c r="M142" s="72">
        <v>0.35416666666666669</v>
      </c>
      <c r="N142" s="18"/>
    </row>
    <row r="143" spans="1:14">
      <c r="A143" s="18">
        <v>143</v>
      </c>
      <c r="B143" s="18">
        <f t="shared" ref="B143:B158" si="5">COUNTIF(F:F,F143)</f>
        <v>1</v>
      </c>
      <c r="C143" s="71">
        <v>46093</v>
      </c>
      <c r="D143" s="34" t="s">
        <v>1465</v>
      </c>
      <c r="E143" s="34" t="s">
        <v>1761</v>
      </c>
      <c r="F143" s="18" t="s">
        <v>1763</v>
      </c>
      <c r="G143" s="118">
        <v>5</v>
      </c>
      <c r="H143" s="28"/>
      <c r="I143" s="19"/>
      <c r="J143" s="71"/>
      <c r="K143" s="18"/>
      <c r="L143" s="71">
        <v>46087</v>
      </c>
      <c r="M143" s="72">
        <v>0.35416666666666669</v>
      </c>
      <c r="N143" s="18" t="s">
        <v>1505</v>
      </c>
    </row>
    <row r="144" spans="1:14">
      <c r="A144" s="18">
        <v>144</v>
      </c>
      <c r="B144" s="18">
        <f t="shared" si="5"/>
        <v>1</v>
      </c>
      <c r="C144" s="71">
        <v>46093</v>
      </c>
      <c r="D144" s="34" t="s">
        <v>1465</v>
      </c>
      <c r="E144" s="34" t="s">
        <v>1746</v>
      </c>
      <c r="F144" s="18" t="s">
        <v>1750</v>
      </c>
      <c r="G144" s="118">
        <v>6</v>
      </c>
      <c r="H144" s="28"/>
      <c r="I144" s="19"/>
      <c r="J144" s="71"/>
      <c r="K144" s="18"/>
      <c r="L144" s="71">
        <v>46087</v>
      </c>
      <c r="M144" s="72">
        <v>0.35416666666666669</v>
      </c>
      <c r="N144" s="18" t="s">
        <v>1662</v>
      </c>
    </row>
    <row r="145" spans="1:14">
      <c r="A145" s="18">
        <v>145</v>
      </c>
      <c r="B145" s="18">
        <f t="shared" si="5"/>
        <v>1</v>
      </c>
      <c r="C145" s="71">
        <v>46093</v>
      </c>
      <c r="D145" s="34" t="s">
        <v>1465</v>
      </c>
      <c r="E145" s="34" t="s">
        <v>1509</v>
      </c>
      <c r="F145" s="18" t="s">
        <v>1909</v>
      </c>
      <c r="G145" s="118">
        <v>1</v>
      </c>
      <c r="H145" s="28"/>
      <c r="I145" s="19"/>
      <c r="J145" s="71"/>
      <c r="K145" s="18"/>
      <c r="L145" s="71">
        <v>46087</v>
      </c>
      <c r="M145" s="72">
        <v>0.35416666666666669</v>
      </c>
      <c r="N145" s="18"/>
    </row>
    <row r="146" spans="1:14">
      <c r="A146" s="18">
        <v>146</v>
      </c>
      <c r="B146" s="18">
        <f t="shared" si="5"/>
        <v>1</v>
      </c>
      <c r="C146" s="71">
        <v>46091</v>
      </c>
      <c r="D146" s="34" t="s">
        <v>1465</v>
      </c>
      <c r="E146" s="34" t="s">
        <v>1986</v>
      </c>
      <c r="F146" s="18" t="s">
        <v>1775</v>
      </c>
      <c r="G146" s="118">
        <v>1</v>
      </c>
      <c r="H146" s="28"/>
      <c r="I146" s="19"/>
      <c r="J146" s="71"/>
      <c r="K146" s="18"/>
      <c r="L146" s="71">
        <v>46090</v>
      </c>
      <c r="M146" s="72">
        <v>0.35416666666666669</v>
      </c>
      <c r="N146" s="18"/>
    </row>
    <row r="147" spans="1:14">
      <c r="A147" s="18">
        <v>147</v>
      </c>
      <c r="B147" s="18">
        <f t="shared" si="5"/>
        <v>2</v>
      </c>
      <c r="C147" s="71">
        <v>46093</v>
      </c>
      <c r="D147" s="34" t="s">
        <v>1465</v>
      </c>
      <c r="E147" s="34" t="s">
        <v>1780</v>
      </c>
      <c r="F147" s="18" t="s">
        <v>1781</v>
      </c>
      <c r="G147" s="118">
        <v>2</v>
      </c>
      <c r="H147" s="28"/>
      <c r="I147" s="19"/>
      <c r="J147" s="71"/>
      <c r="K147" s="18"/>
      <c r="L147" s="71">
        <v>46090</v>
      </c>
      <c r="M147" s="72">
        <v>0.35416666666666669</v>
      </c>
      <c r="N147" s="18" t="s">
        <v>1505</v>
      </c>
    </row>
    <row r="148" spans="1:14">
      <c r="A148" s="18">
        <v>148</v>
      </c>
      <c r="B148" s="18">
        <f t="shared" si="5"/>
        <v>1</v>
      </c>
      <c r="C148" s="71">
        <v>46093</v>
      </c>
      <c r="D148" s="34" t="s">
        <v>1465</v>
      </c>
      <c r="E148" s="34" t="s">
        <v>1510</v>
      </c>
      <c r="F148" s="18" t="s">
        <v>1987</v>
      </c>
      <c r="G148" s="118">
        <v>1</v>
      </c>
      <c r="H148" s="28"/>
      <c r="I148" s="19"/>
      <c r="J148" s="71"/>
      <c r="K148" s="18"/>
      <c r="L148" s="71">
        <v>46090</v>
      </c>
      <c r="M148" s="72">
        <v>0.70833333333333337</v>
      </c>
      <c r="N148" s="18"/>
    </row>
    <row r="149" spans="1:14">
      <c r="A149" s="18">
        <v>149</v>
      </c>
      <c r="B149" s="18">
        <f t="shared" si="5"/>
        <v>2</v>
      </c>
      <c r="C149" s="71">
        <v>46098</v>
      </c>
      <c r="D149" s="34" t="s">
        <v>1465</v>
      </c>
      <c r="E149" s="34" t="s">
        <v>1747</v>
      </c>
      <c r="F149" s="18" t="s">
        <v>1751</v>
      </c>
      <c r="G149" s="118">
        <v>2</v>
      </c>
      <c r="H149" s="28"/>
      <c r="I149" s="19"/>
      <c r="J149" s="71"/>
      <c r="K149" s="18"/>
      <c r="L149" s="71">
        <v>46090</v>
      </c>
      <c r="M149" s="72">
        <v>0.70833333333333337</v>
      </c>
      <c r="N149" s="18" t="s">
        <v>1662</v>
      </c>
    </row>
    <row r="150" spans="1:14">
      <c r="A150" s="18">
        <v>150</v>
      </c>
      <c r="B150" s="18">
        <f t="shared" si="5"/>
        <v>1</v>
      </c>
      <c r="C150" s="71">
        <v>46091</v>
      </c>
      <c r="D150" s="34" t="s">
        <v>1465</v>
      </c>
      <c r="E150" s="34" t="s">
        <v>1329</v>
      </c>
      <c r="F150" s="18" t="s">
        <v>1628</v>
      </c>
      <c r="G150" s="118">
        <v>1</v>
      </c>
      <c r="H150" s="28"/>
      <c r="I150" s="19"/>
      <c r="J150" s="71"/>
      <c r="K150" s="18"/>
      <c r="L150" s="71">
        <v>46091</v>
      </c>
      <c r="M150" s="72">
        <v>0.35416666666666669</v>
      </c>
      <c r="N150" s="18"/>
    </row>
    <row r="151" spans="1:14">
      <c r="A151" s="18">
        <v>151</v>
      </c>
      <c r="B151" s="18">
        <f t="shared" si="5"/>
        <v>2</v>
      </c>
      <c r="C151" s="71">
        <v>46098</v>
      </c>
      <c r="D151" s="34" t="s">
        <v>1465</v>
      </c>
      <c r="E151" s="34" t="s">
        <v>1747</v>
      </c>
      <c r="F151" s="18" t="s">
        <v>1751</v>
      </c>
      <c r="G151" s="118">
        <v>4</v>
      </c>
      <c r="H151" s="28"/>
      <c r="I151" s="19"/>
      <c r="J151" s="71"/>
      <c r="K151" s="18"/>
      <c r="L151" s="71">
        <v>46091</v>
      </c>
      <c r="M151" s="72">
        <v>0.35416666666666669</v>
      </c>
      <c r="N151" s="18" t="s">
        <v>1662</v>
      </c>
    </row>
    <row r="152" spans="1:14">
      <c r="A152" s="18">
        <v>152</v>
      </c>
      <c r="B152" s="18">
        <f t="shared" si="5"/>
        <v>1</v>
      </c>
      <c r="C152" s="71">
        <v>46093</v>
      </c>
      <c r="D152" s="34" t="s">
        <v>1465</v>
      </c>
      <c r="E152" s="34" t="s">
        <v>1767</v>
      </c>
      <c r="F152" s="18" t="s">
        <v>1769</v>
      </c>
      <c r="G152" s="118">
        <v>3</v>
      </c>
      <c r="H152" s="28"/>
      <c r="I152" s="19"/>
      <c r="J152" s="71"/>
      <c r="K152" s="18"/>
      <c r="L152" s="71">
        <v>46091</v>
      </c>
      <c r="M152" s="72">
        <v>0.35416666666666669</v>
      </c>
      <c r="N152" s="18"/>
    </row>
    <row r="153" spans="1:14">
      <c r="A153" s="18">
        <v>153</v>
      </c>
      <c r="B153" s="18">
        <f t="shared" si="5"/>
        <v>1</v>
      </c>
      <c r="C153" s="71">
        <v>46093</v>
      </c>
      <c r="D153" s="34" t="s">
        <v>1465</v>
      </c>
      <c r="E153" s="34" t="s">
        <v>2062</v>
      </c>
      <c r="F153" s="18" t="s">
        <v>1799</v>
      </c>
      <c r="G153" s="118">
        <v>1</v>
      </c>
      <c r="H153" s="28"/>
      <c r="I153" s="19"/>
      <c r="J153" s="71"/>
      <c r="K153" s="18"/>
      <c r="L153" s="71">
        <v>46091</v>
      </c>
      <c r="M153" s="72">
        <v>0.35416666666666669</v>
      </c>
      <c r="N153" s="18"/>
    </row>
    <row r="154" spans="1:14">
      <c r="A154" s="18">
        <v>154</v>
      </c>
      <c r="B154" s="18">
        <f t="shared" si="5"/>
        <v>1</v>
      </c>
      <c r="C154" s="71">
        <v>46093</v>
      </c>
      <c r="D154" s="34" t="s">
        <v>1465</v>
      </c>
      <c r="E154" s="34" t="s">
        <v>2103</v>
      </c>
      <c r="F154" s="18" t="s">
        <v>1777</v>
      </c>
      <c r="G154" s="118">
        <v>1</v>
      </c>
      <c r="H154" s="28"/>
      <c r="I154" s="19"/>
      <c r="J154" s="71"/>
      <c r="K154" s="18"/>
      <c r="L154" s="71">
        <v>46092</v>
      </c>
      <c r="M154" s="72">
        <v>0.35416666666666669</v>
      </c>
      <c r="N154" s="18"/>
    </row>
    <row r="155" spans="1:14">
      <c r="A155" s="18">
        <v>155</v>
      </c>
      <c r="B155" s="18">
        <f t="shared" si="5"/>
        <v>1</v>
      </c>
      <c r="C155" s="71">
        <v>46093</v>
      </c>
      <c r="D155" s="34" t="s">
        <v>1465</v>
      </c>
      <c r="E155" s="34" t="s">
        <v>2104</v>
      </c>
      <c r="F155" s="18" t="s">
        <v>1778</v>
      </c>
      <c r="G155" s="118">
        <v>1</v>
      </c>
      <c r="H155" s="28"/>
      <c r="I155" s="19"/>
      <c r="J155" s="71"/>
      <c r="K155" s="18"/>
      <c r="L155" s="71">
        <v>46092</v>
      </c>
      <c r="M155" s="72">
        <v>0.35416666666666669</v>
      </c>
      <c r="N155" s="18"/>
    </row>
    <row r="156" spans="1:14">
      <c r="A156" s="18">
        <v>156</v>
      </c>
      <c r="B156" s="18">
        <f t="shared" si="5"/>
        <v>1</v>
      </c>
      <c r="C156" s="71">
        <v>46098</v>
      </c>
      <c r="D156" s="34" t="s">
        <v>1465</v>
      </c>
      <c r="E156" s="34" t="s">
        <v>1554</v>
      </c>
      <c r="F156" s="18" t="s">
        <v>1779</v>
      </c>
      <c r="G156" s="118">
        <v>1</v>
      </c>
      <c r="H156" s="28"/>
      <c r="I156" s="19"/>
      <c r="J156" s="71"/>
      <c r="K156" s="18"/>
      <c r="L156" s="71">
        <v>46092</v>
      </c>
      <c r="M156" s="72">
        <v>0.35416666666666669</v>
      </c>
      <c r="N156" s="18"/>
    </row>
    <row r="157" spans="1:14">
      <c r="A157" s="18">
        <v>157</v>
      </c>
      <c r="B157" s="18">
        <f t="shared" si="5"/>
        <v>1</v>
      </c>
      <c r="C157" s="71">
        <v>46098</v>
      </c>
      <c r="D157" s="34" t="s">
        <v>1465</v>
      </c>
      <c r="E157" s="34" t="s">
        <v>2105</v>
      </c>
      <c r="F157" s="18" t="s">
        <v>1690</v>
      </c>
      <c r="G157" s="118">
        <v>1</v>
      </c>
      <c r="H157" s="28"/>
      <c r="I157" s="19"/>
      <c r="J157" s="71"/>
      <c r="K157" s="18"/>
      <c r="L157" s="71">
        <v>46092</v>
      </c>
      <c r="M157" s="72">
        <v>0.35416666666666669</v>
      </c>
      <c r="N157" s="18"/>
    </row>
    <row r="158" spans="1:14">
      <c r="A158" s="18">
        <v>158</v>
      </c>
      <c r="B158" s="18">
        <f t="shared" si="5"/>
        <v>1</v>
      </c>
      <c r="C158" s="71">
        <v>46098</v>
      </c>
      <c r="D158" s="34" t="s">
        <v>1465</v>
      </c>
      <c r="E158" s="34" t="s">
        <v>2106</v>
      </c>
      <c r="F158" s="18" t="s">
        <v>1692</v>
      </c>
      <c r="G158" s="118">
        <v>1</v>
      </c>
      <c r="H158" s="28"/>
      <c r="I158" s="19"/>
      <c r="J158" s="71"/>
      <c r="K158" s="18"/>
      <c r="L158" s="71">
        <v>46092</v>
      </c>
      <c r="M158" s="72">
        <v>0.35416666666666669</v>
      </c>
      <c r="N158" s="18"/>
    </row>
    <row r="159" spans="1:14">
      <c r="A159" s="18">
        <v>159</v>
      </c>
      <c r="B159" s="18">
        <v>1</v>
      </c>
      <c r="C159" s="71">
        <v>46098</v>
      </c>
      <c r="D159" s="34" t="s">
        <v>1465</v>
      </c>
      <c r="E159" s="34" t="s">
        <v>2107</v>
      </c>
      <c r="F159" s="18" t="s">
        <v>2008</v>
      </c>
      <c r="G159" s="118">
        <v>1</v>
      </c>
      <c r="H159" s="28"/>
      <c r="I159" s="19"/>
      <c r="J159" s="71"/>
      <c r="K159" s="18"/>
      <c r="L159" s="71">
        <v>46092</v>
      </c>
      <c r="M159" s="72">
        <v>0.35416666666666669</v>
      </c>
      <c r="N159" s="18"/>
    </row>
    <row r="160" spans="1:14">
      <c r="A160" s="18">
        <v>160</v>
      </c>
      <c r="B160" s="18">
        <v>1</v>
      </c>
      <c r="C160" s="71">
        <v>46098</v>
      </c>
      <c r="D160" s="34" t="s">
        <v>1465</v>
      </c>
      <c r="E160" s="34" t="s">
        <v>2135</v>
      </c>
      <c r="F160" s="18" t="s">
        <v>1693</v>
      </c>
      <c r="G160" s="118">
        <v>1</v>
      </c>
      <c r="H160" s="28"/>
      <c r="I160" s="19"/>
      <c r="J160" s="71"/>
      <c r="K160" s="18"/>
      <c r="L160" s="71">
        <v>46093</v>
      </c>
      <c r="M160" s="72">
        <v>0.35416666666666669</v>
      </c>
      <c r="N160" s="18"/>
    </row>
    <row r="161" spans="1:14">
      <c r="A161" s="18">
        <v>161</v>
      </c>
      <c r="B161" s="18">
        <f t="shared" ref="B161:B192" si="6">COUNTIF(F:F,F161)</f>
        <v>1</v>
      </c>
      <c r="C161" s="71">
        <v>46098</v>
      </c>
      <c r="D161" s="34" t="s">
        <v>1465</v>
      </c>
      <c r="E161" s="34" t="s">
        <v>2136</v>
      </c>
      <c r="F161" s="18" t="s">
        <v>1770</v>
      </c>
      <c r="G161" s="118">
        <v>3</v>
      </c>
      <c r="H161" s="28"/>
      <c r="I161" s="19"/>
      <c r="J161" s="71"/>
      <c r="K161" s="18"/>
      <c r="L161" s="71">
        <v>46093</v>
      </c>
      <c r="M161" s="72">
        <v>0.35416666666666669</v>
      </c>
      <c r="N161" s="18"/>
    </row>
    <row r="162" spans="1:14">
      <c r="A162" s="18">
        <v>162</v>
      </c>
      <c r="B162" s="18">
        <f t="shared" si="6"/>
        <v>2</v>
      </c>
      <c r="C162" s="71">
        <v>46093</v>
      </c>
      <c r="D162" s="34" t="s">
        <v>1465</v>
      </c>
      <c r="E162" s="34" t="s">
        <v>1780</v>
      </c>
      <c r="F162" s="18" t="s">
        <v>1781</v>
      </c>
      <c r="G162" s="118">
        <v>3</v>
      </c>
      <c r="H162" s="28"/>
      <c r="I162" s="19"/>
      <c r="J162" s="71"/>
      <c r="K162" s="18"/>
      <c r="L162" s="71">
        <v>46093</v>
      </c>
      <c r="M162" s="72">
        <v>0.35416666666666669</v>
      </c>
      <c r="N162" s="18" t="s">
        <v>1505</v>
      </c>
    </row>
    <row r="163" spans="1:14">
      <c r="A163" s="18">
        <v>163</v>
      </c>
      <c r="B163" s="18">
        <f t="shared" si="6"/>
        <v>2</v>
      </c>
      <c r="C163" s="71">
        <v>46100</v>
      </c>
      <c r="D163" s="34" t="s">
        <v>1465</v>
      </c>
      <c r="E163" s="34" t="s">
        <v>1810</v>
      </c>
      <c r="F163" s="18" t="s">
        <v>1812</v>
      </c>
      <c r="G163" s="118">
        <v>3</v>
      </c>
      <c r="H163" s="28"/>
      <c r="I163" s="19"/>
      <c r="J163" s="71"/>
      <c r="K163" s="18"/>
      <c r="L163" s="71">
        <v>46093</v>
      </c>
      <c r="M163" s="72">
        <v>0.35416666666666669</v>
      </c>
      <c r="N163" s="18" t="s">
        <v>1662</v>
      </c>
    </row>
    <row r="164" spans="1:14">
      <c r="A164" s="18">
        <v>164</v>
      </c>
      <c r="B164" s="18">
        <f t="shared" si="6"/>
        <v>1</v>
      </c>
      <c r="C164" s="71">
        <v>46100</v>
      </c>
      <c r="D164" s="34" t="s">
        <v>1465</v>
      </c>
      <c r="E164" s="34" t="s">
        <v>2137</v>
      </c>
      <c r="F164" s="18" t="s">
        <v>1784</v>
      </c>
      <c r="G164" s="118">
        <v>1</v>
      </c>
      <c r="H164" s="28"/>
      <c r="I164" s="19"/>
      <c r="J164" s="71"/>
      <c r="K164" s="18"/>
      <c r="L164" s="71">
        <v>46093</v>
      </c>
      <c r="M164" s="72">
        <v>0.35416666666666669</v>
      </c>
      <c r="N164" s="18"/>
    </row>
    <row r="165" spans="1:14">
      <c r="A165" s="18">
        <v>165</v>
      </c>
      <c r="B165" s="18">
        <f t="shared" si="6"/>
        <v>1</v>
      </c>
      <c r="C165" s="71">
        <v>46098</v>
      </c>
      <c r="D165" s="34" t="s">
        <v>1465</v>
      </c>
      <c r="E165" s="34" t="s">
        <v>1558</v>
      </c>
      <c r="F165" s="18" t="s">
        <v>1782</v>
      </c>
      <c r="G165" s="118">
        <v>1</v>
      </c>
      <c r="H165" s="28"/>
      <c r="I165" s="19"/>
      <c r="J165" s="71"/>
      <c r="K165" s="18"/>
      <c r="L165" s="71">
        <v>46097</v>
      </c>
      <c r="M165" s="72">
        <v>0.4236111111111111</v>
      </c>
      <c r="N165" s="18"/>
    </row>
    <row r="166" spans="1:14">
      <c r="A166" s="18">
        <v>166</v>
      </c>
      <c r="B166" s="18">
        <f t="shared" si="6"/>
        <v>1</v>
      </c>
      <c r="C166" s="71">
        <v>46098</v>
      </c>
      <c r="D166" s="34" t="s">
        <v>1465</v>
      </c>
      <c r="E166" s="34" t="s">
        <v>2223</v>
      </c>
      <c r="F166" s="18" t="s">
        <v>2048</v>
      </c>
      <c r="G166" s="118">
        <v>3</v>
      </c>
      <c r="H166" s="28"/>
      <c r="I166" s="19"/>
      <c r="J166" s="71"/>
      <c r="K166" s="18"/>
      <c r="L166" s="71">
        <v>46097</v>
      </c>
      <c r="M166" s="72">
        <v>0.4236111111111111</v>
      </c>
      <c r="N166" s="18"/>
    </row>
    <row r="167" spans="1:14">
      <c r="A167" s="18">
        <v>167</v>
      </c>
      <c r="B167" s="18">
        <f t="shared" si="6"/>
        <v>1</v>
      </c>
      <c r="C167" s="71">
        <v>46098</v>
      </c>
      <c r="D167" s="34" t="s">
        <v>1465</v>
      </c>
      <c r="E167" s="34" t="s">
        <v>2224</v>
      </c>
      <c r="F167" s="18" t="s">
        <v>2049</v>
      </c>
      <c r="G167" s="118">
        <v>1</v>
      </c>
      <c r="H167" s="28"/>
      <c r="I167" s="19"/>
      <c r="J167" s="71"/>
      <c r="K167" s="18"/>
      <c r="L167" s="71">
        <v>46097</v>
      </c>
      <c r="M167" s="72">
        <v>0.4236111111111111</v>
      </c>
      <c r="N167" s="18"/>
    </row>
    <row r="168" spans="1:14">
      <c r="A168" s="18">
        <v>168</v>
      </c>
      <c r="B168" s="18">
        <f t="shared" si="6"/>
        <v>1</v>
      </c>
      <c r="C168" s="71">
        <v>46098</v>
      </c>
      <c r="D168" s="34" t="s">
        <v>1465</v>
      </c>
      <c r="E168" s="34" t="s">
        <v>2225</v>
      </c>
      <c r="F168" s="18" t="s">
        <v>2222</v>
      </c>
      <c r="G168" s="118">
        <v>1</v>
      </c>
      <c r="H168" s="28"/>
      <c r="I168" s="19"/>
      <c r="J168" s="71"/>
      <c r="K168" s="18"/>
      <c r="L168" s="71">
        <v>46097</v>
      </c>
      <c r="M168" s="72">
        <v>0.4236111111111111</v>
      </c>
      <c r="N168" s="18"/>
    </row>
    <row r="169" spans="1:14">
      <c r="A169" s="18">
        <v>169</v>
      </c>
      <c r="B169" s="18">
        <f t="shared" si="6"/>
        <v>1</v>
      </c>
      <c r="C169" s="71">
        <v>46098</v>
      </c>
      <c r="D169" s="34" t="s">
        <v>1465</v>
      </c>
      <c r="E169" s="34" t="s">
        <v>2046</v>
      </c>
      <c r="F169" s="18" t="s">
        <v>2047</v>
      </c>
      <c r="G169" s="118">
        <v>4</v>
      </c>
      <c r="H169" s="28"/>
      <c r="I169" s="19"/>
      <c r="J169" s="71"/>
      <c r="K169" s="18"/>
      <c r="L169" s="71">
        <v>46097</v>
      </c>
      <c r="M169" s="72">
        <v>0.4236111111111111</v>
      </c>
      <c r="N169" s="18"/>
    </row>
    <row r="170" spans="1:14">
      <c r="A170" s="18">
        <v>170</v>
      </c>
      <c r="B170" s="18">
        <f t="shared" si="6"/>
        <v>1</v>
      </c>
      <c r="C170" s="71">
        <v>46098</v>
      </c>
      <c r="D170" s="34" t="s">
        <v>1465</v>
      </c>
      <c r="E170" s="34" t="s">
        <v>2226</v>
      </c>
      <c r="F170" s="18" t="s">
        <v>2060</v>
      </c>
      <c r="G170" s="118">
        <v>4</v>
      </c>
      <c r="H170" s="28"/>
      <c r="I170" s="19"/>
      <c r="J170" s="71"/>
      <c r="K170" s="18"/>
      <c r="L170" s="71">
        <v>46097</v>
      </c>
      <c r="M170" s="99">
        <v>0.4236111111111111</v>
      </c>
      <c r="N170" s="18"/>
    </row>
    <row r="171" spans="1:14">
      <c r="A171" s="18">
        <v>171</v>
      </c>
      <c r="B171" s="18">
        <f t="shared" si="6"/>
        <v>1</v>
      </c>
      <c r="C171" s="71">
        <v>46100</v>
      </c>
      <c r="D171" s="34" t="s">
        <v>1465</v>
      </c>
      <c r="E171" s="34" t="s">
        <v>1795</v>
      </c>
      <c r="F171" s="18" t="s">
        <v>1796</v>
      </c>
      <c r="G171" s="118">
        <v>3</v>
      </c>
      <c r="H171" s="28"/>
      <c r="I171" s="19"/>
      <c r="J171" s="71"/>
      <c r="K171" s="18"/>
      <c r="L171" s="71">
        <v>46097</v>
      </c>
      <c r="M171" s="72">
        <v>0.4236111111111111</v>
      </c>
      <c r="N171" s="18"/>
    </row>
    <row r="172" spans="1:14">
      <c r="A172" s="18">
        <v>172</v>
      </c>
      <c r="B172" s="18">
        <f t="shared" si="6"/>
        <v>2</v>
      </c>
      <c r="C172" s="71">
        <v>46100</v>
      </c>
      <c r="D172" s="34" t="s">
        <v>1465</v>
      </c>
      <c r="E172" s="34" t="s">
        <v>1810</v>
      </c>
      <c r="F172" s="18" t="s">
        <v>1812</v>
      </c>
      <c r="G172" s="118">
        <v>3</v>
      </c>
      <c r="H172" s="28"/>
      <c r="I172" s="19"/>
      <c r="J172" s="71"/>
      <c r="K172" s="18"/>
      <c r="L172" s="71">
        <v>46097</v>
      </c>
      <c r="M172" s="99">
        <v>0.4236111111111111</v>
      </c>
      <c r="N172" s="18" t="s">
        <v>1662</v>
      </c>
    </row>
    <row r="173" spans="1:14">
      <c r="A173" s="18">
        <v>173</v>
      </c>
      <c r="B173" s="18">
        <f t="shared" si="6"/>
        <v>1</v>
      </c>
      <c r="C173" s="71">
        <v>46100</v>
      </c>
      <c r="D173" s="34" t="s">
        <v>1465</v>
      </c>
      <c r="E173" s="34" t="s">
        <v>2228</v>
      </c>
      <c r="F173" s="18" t="s">
        <v>1993</v>
      </c>
      <c r="G173" s="118">
        <v>1</v>
      </c>
      <c r="H173" s="28"/>
      <c r="I173" s="19"/>
      <c r="J173" s="71"/>
      <c r="K173" s="18"/>
      <c r="L173" s="71">
        <v>46098</v>
      </c>
      <c r="M173" s="72">
        <v>0.35416666666666669</v>
      </c>
      <c r="N173" s="18"/>
    </row>
    <row r="174" spans="1:14">
      <c r="A174" s="18">
        <v>174</v>
      </c>
      <c r="B174" s="18">
        <f t="shared" si="6"/>
        <v>1</v>
      </c>
      <c r="C174" s="71">
        <v>46100</v>
      </c>
      <c r="D174" s="34" t="s">
        <v>1465</v>
      </c>
      <c r="E174" s="34" t="s">
        <v>2229</v>
      </c>
      <c r="F174" s="18" t="s">
        <v>1994</v>
      </c>
      <c r="G174" s="118">
        <v>1</v>
      </c>
      <c r="H174" s="28"/>
      <c r="I174" s="19"/>
      <c r="J174" s="71"/>
      <c r="K174" s="18"/>
      <c r="L174" s="71">
        <v>46098</v>
      </c>
      <c r="M174" s="72">
        <v>0.35416666666666669</v>
      </c>
      <c r="N174" s="18"/>
    </row>
    <row r="175" spans="1:14">
      <c r="A175" s="18">
        <v>175</v>
      </c>
      <c r="B175" s="18">
        <f t="shared" si="6"/>
        <v>1</v>
      </c>
      <c r="C175" s="71">
        <v>46100</v>
      </c>
      <c r="D175" s="34" t="s">
        <v>1465</v>
      </c>
      <c r="E175" s="34" t="s">
        <v>2227</v>
      </c>
      <c r="F175" s="18" t="s">
        <v>1734</v>
      </c>
      <c r="G175" s="118">
        <v>1</v>
      </c>
      <c r="H175" s="28"/>
      <c r="I175" s="19"/>
      <c r="J175" s="71"/>
      <c r="K175" s="18"/>
      <c r="L175" s="71">
        <v>46098</v>
      </c>
      <c r="M175" s="72">
        <v>0.35416666666666669</v>
      </c>
      <c r="N175" s="18"/>
    </row>
    <row r="176" spans="1:14">
      <c r="A176" s="18">
        <v>176</v>
      </c>
      <c r="B176" s="18">
        <f t="shared" si="6"/>
        <v>2</v>
      </c>
      <c r="C176" s="71">
        <v>46100</v>
      </c>
      <c r="D176" s="34" t="s">
        <v>1465</v>
      </c>
      <c r="E176" s="34" t="s">
        <v>2234</v>
      </c>
      <c r="F176" s="18" t="s">
        <v>1809</v>
      </c>
      <c r="G176" s="118">
        <v>3</v>
      </c>
      <c r="H176" s="28"/>
      <c r="I176" s="19"/>
      <c r="J176" s="71"/>
      <c r="K176" s="18"/>
      <c r="L176" s="71">
        <v>46098</v>
      </c>
      <c r="M176" s="72">
        <v>0.35416666666666669</v>
      </c>
      <c r="N176" s="18" t="s">
        <v>1505</v>
      </c>
    </row>
    <row r="177" spans="1:14">
      <c r="A177" s="18">
        <v>177</v>
      </c>
      <c r="B177" s="18">
        <f t="shared" si="6"/>
        <v>1</v>
      </c>
      <c r="C177" s="71">
        <v>46100</v>
      </c>
      <c r="D177" s="34" t="s">
        <v>1465</v>
      </c>
      <c r="E177" s="34" t="s">
        <v>2235</v>
      </c>
      <c r="F177" s="18" t="s">
        <v>1807</v>
      </c>
      <c r="G177" s="118">
        <v>1</v>
      </c>
      <c r="H177" s="28"/>
      <c r="I177" s="19"/>
      <c r="J177" s="71"/>
      <c r="K177" s="18"/>
      <c r="L177" s="71">
        <v>46098</v>
      </c>
      <c r="M177" s="72">
        <v>0.35416666666666669</v>
      </c>
      <c r="N177" s="18"/>
    </row>
    <row r="178" spans="1:14">
      <c r="A178" s="18">
        <v>178</v>
      </c>
      <c r="B178" s="18">
        <f t="shared" si="6"/>
        <v>1</v>
      </c>
      <c r="C178" s="71">
        <v>46100</v>
      </c>
      <c r="D178" s="34" t="s">
        <v>1465</v>
      </c>
      <c r="E178" s="34" t="s">
        <v>2236</v>
      </c>
      <c r="F178" s="18" t="s">
        <v>1808</v>
      </c>
      <c r="G178" s="118">
        <v>1</v>
      </c>
      <c r="H178" s="28"/>
      <c r="I178" s="19"/>
      <c r="J178" s="71"/>
      <c r="K178" s="18"/>
      <c r="L178" s="71">
        <v>46098</v>
      </c>
      <c r="M178" s="72">
        <v>0.35416666666666669</v>
      </c>
      <c r="N178" s="18"/>
    </row>
    <row r="179" spans="1:14">
      <c r="A179" s="18">
        <v>179</v>
      </c>
      <c r="B179" s="18">
        <f t="shared" si="6"/>
        <v>1</v>
      </c>
      <c r="C179" s="71">
        <v>46100</v>
      </c>
      <c r="D179" s="34" t="s">
        <v>1465</v>
      </c>
      <c r="E179" s="34" t="s">
        <v>2237</v>
      </c>
      <c r="F179" s="18" t="s">
        <v>2147</v>
      </c>
      <c r="G179" s="118">
        <v>1</v>
      </c>
      <c r="H179" s="28"/>
      <c r="I179" s="19"/>
      <c r="J179" s="71"/>
      <c r="K179" s="18"/>
      <c r="L179" s="71">
        <v>46098</v>
      </c>
      <c r="M179" s="72">
        <v>0.35416666666666669</v>
      </c>
      <c r="N179" s="18"/>
    </row>
    <row r="180" spans="1:14">
      <c r="A180" s="18">
        <v>180</v>
      </c>
      <c r="B180" s="18">
        <f t="shared" si="6"/>
        <v>1</v>
      </c>
      <c r="C180" s="71">
        <v>46100</v>
      </c>
      <c r="D180" s="34" t="s">
        <v>1465</v>
      </c>
      <c r="E180" s="34" t="s">
        <v>2238</v>
      </c>
      <c r="F180" s="18" t="s">
        <v>2174</v>
      </c>
      <c r="G180" s="118">
        <v>1</v>
      </c>
      <c r="H180" s="28"/>
      <c r="I180" s="19"/>
      <c r="J180" s="71"/>
      <c r="K180" s="18"/>
      <c r="L180" s="71">
        <v>46098</v>
      </c>
      <c r="M180" s="72">
        <v>0.35416666666666669</v>
      </c>
      <c r="N180" s="18"/>
    </row>
    <row r="181" spans="1:14">
      <c r="A181" s="18">
        <v>181</v>
      </c>
      <c r="B181" s="18">
        <f t="shared" si="6"/>
        <v>1</v>
      </c>
      <c r="C181" s="71">
        <v>46105</v>
      </c>
      <c r="D181" s="34" t="s">
        <v>1465</v>
      </c>
      <c r="E181" s="34" t="s">
        <v>2258</v>
      </c>
      <c r="F181" s="18" t="s">
        <v>2009</v>
      </c>
      <c r="G181" s="118">
        <v>1</v>
      </c>
      <c r="H181" s="28"/>
      <c r="I181" s="19"/>
      <c r="J181" s="71"/>
      <c r="K181" s="18"/>
      <c r="L181" s="71">
        <v>46098</v>
      </c>
      <c r="M181" s="99">
        <v>0.35416666666666669</v>
      </c>
      <c r="N181" s="18"/>
    </row>
    <row r="182" spans="1:14">
      <c r="A182" s="18">
        <v>182</v>
      </c>
      <c r="B182" s="18">
        <f t="shared" si="6"/>
        <v>2</v>
      </c>
      <c r="C182" s="71">
        <v>46100</v>
      </c>
      <c r="D182" s="34" t="s">
        <v>1465</v>
      </c>
      <c r="E182" s="34" t="s">
        <v>2234</v>
      </c>
      <c r="F182" s="18" t="s">
        <v>1809</v>
      </c>
      <c r="G182" s="118">
        <v>2</v>
      </c>
      <c r="H182" s="28"/>
      <c r="I182" s="19"/>
      <c r="J182" s="71"/>
      <c r="K182" s="18"/>
      <c r="L182" s="71">
        <v>46099</v>
      </c>
      <c r="M182" s="72">
        <v>0.35416666666666669</v>
      </c>
      <c r="N182" s="18" t="s">
        <v>1505</v>
      </c>
    </row>
    <row r="183" spans="1:14">
      <c r="A183" s="18">
        <v>183</v>
      </c>
      <c r="B183" s="18">
        <f t="shared" si="6"/>
        <v>1</v>
      </c>
      <c r="C183" s="71">
        <v>46100</v>
      </c>
      <c r="D183" s="34" t="s">
        <v>1465</v>
      </c>
      <c r="E183" s="34" t="s">
        <v>2382</v>
      </c>
      <c r="F183" s="18" t="s">
        <v>1797</v>
      </c>
      <c r="G183" s="118">
        <v>1</v>
      </c>
      <c r="H183" s="28"/>
      <c r="I183" s="19"/>
      <c r="J183" s="71"/>
      <c r="K183" s="18"/>
      <c r="L183" s="71">
        <v>46099</v>
      </c>
      <c r="M183" s="72">
        <v>0.35416666666666669</v>
      </c>
      <c r="N183" s="18"/>
    </row>
    <row r="184" spans="1:14">
      <c r="A184" s="18">
        <v>184</v>
      </c>
      <c r="B184" s="18">
        <f t="shared" si="6"/>
        <v>1</v>
      </c>
      <c r="C184" s="71">
        <v>46100</v>
      </c>
      <c r="D184" s="34" t="s">
        <v>1465</v>
      </c>
      <c r="E184" s="34" t="s">
        <v>1811</v>
      </c>
      <c r="F184" s="18" t="s">
        <v>1813</v>
      </c>
      <c r="G184" s="118">
        <v>1</v>
      </c>
      <c r="H184" s="28"/>
      <c r="I184" s="19"/>
      <c r="J184" s="71"/>
      <c r="K184" s="18"/>
      <c r="L184" s="71">
        <v>46099</v>
      </c>
      <c r="M184" s="72">
        <v>0.35416666666666669</v>
      </c>
      <c r="N184" s="18"/>
    </row>
    <row r="185" spans="1:14">
      <c r="A185" s="18">
        <v>185</v>
      </c>
      <c r="B185" s="18">
        <f t="shared" si="6"/>
        <v>1</v>
      </c>
      <c r="C185" s="71">
        <v>46100</v>
      </c>
      <c r="D185" s="34" t="s">
        <v>1465</v>
      </c>
      <c r="E185" s="34" t="s">
        <v>2383</v>
      </c>
      <c r="F185" s="18" t="s">
        <v>2150</v>
      </c>
      <c r="G185" s="118">
        <v>1</v>
      </c>
      <c r="H185" s="28"/>
      <c r="I185" s="19"/>
      <c r="J185" s="71"/>
      <c r="K185" s="18"/>
      <c r="L185" s="71">
        <v>46099</v>
      </c>
      <c r="M185" s="72">
        <v>0.35416666666666669</v>
      </c>
      <c r="N185" s="18"/>
    </row>
    <row r="186" spans="1:14">
      <c r="A186" s="18">
        <v>186</v>
      </c>
      <c r="B186" s="18">
        <f t="shared" si="6"/>
        <v>1</v>
      </c>
      <c r="C186" s="71">
        <v>46100</v>
      </c>
      <c r="D186" s="34" t="s">
        <v>1465</v>
      </c>
      <c r="E186" s="34" t="s">
        <v>2384</v>
      </c>
      <c r="F186" s="18" t="s">
        <v>2151</v>
      </c>
      <c r="G186" s="118">
        <v>1</v>
      </c>
      <c r="H186" s="28"/>
      <c r="I186" s="19"/>
      <c r="J186" s="71"/>
      <c r="K186" s="18"/>
      <c r="L186" s="71">
        <v>46099</v>
      </c>
      <c r="M186" s="72">
        <v>0.35416666666666669</v>
      </c>
      <c r="N186" s="18"/>
    </row>
    <row r="187" spans="1:14">
      <c r="A187" s="18">
        <v>187</v>
      </c>
      <c r="B187" s="18">
        <f t="shared" si="6"/>
        <v>1</v>
      </c>
      <c r="C187" s="71">
        <v>46105</v>
      </c>
      <c r="D187" s="34" t="s">
        <v>1465</v>
      </c>
      <c r="E187" s="34" t="s">
        <v>2385</v>
      </c>
      <c r="F187" s="18" t="s">
        <v>2109</v>
      </c>
      <c r="G187" s="118">
        <v>1</v>
      </c>
      <c r="H187" s="28"/>
      <c r="I187" s="19"/>
      <c r="J187" s="71"/>
      <c r="K187" s="18"/>
      <c r="L187" s="71">
        <v>46099</v>
      </c>
      <c r="M187" s="72">
        <v>0.35416666666666669</v>
      </c>
      <c r="N187" s="18"/>
    </row>
    <row r="188" spans="1:14">
      <c r="A188" s="18">
        <v>188</v>
      </c>
      <c r="B188" s="18">
        <f t="shared" si="6"/>
        <v>1</v>
      </c>
      <c r="C188" s="71">
        <v>46105</v>
      </c>
      <c r="D188" s="34" t="s">
        <v>1465</v>
      </c>
      <c r="E188" s="34" t="s">
        <v>2012</v>
      </c>
      <c r="F188" s="18" t="s">
        <v>2014</v>
      </c>
      <c r="G188" s="118">
        <v>2</v>
      </c>
      <c r="H188" s="28"/>
      <c r="I188" s="19"/>
      <c r="J188" s="71"/>
      <c r="K188" s="18"/>
      <c r="L188" s="71">
        <v>46099</v>
      </c>
      <c r="M188" s="72">
        <v>0.35416666666666669</v>
      </c>
      <c r="N188" s="18" t="s">
        <v>1505</v>
      </c>
    </row>
    <row r="189" spans="1:14">
      <c r="A189" s="18">
        <v>189</v>
      </c>
      <c r="B189" s="18">
        <f t="shared" si="6"/>
        <v>1</v>
      </c>
      <c r="C189" s="71">
        <v>46105</v>
      </c>
      <c r="D189" s="34" t="s">
        <v>1465</v>
      </c>
      <c r="E189" s="34" t="s">
        <v>2386</v>
      </c>
      <c r="F189" s="18" t="s">
        <v>2010</v>
      </c>
      <c r="G189" s="118">
        <v>1</v>
      </c>
      <c r="H189" s="28"/>
      <c r="I189" s="19"/>
      <c r="J189" s="71"/>
      <c r="K189" s="18"/>
      <c r="L189" s="71">
        <v>46099</v>
      </c>
      <c r="M189" s="72">
        <v>0.35416666666666669</v>
      </c>
      <c r="N189" s="18"/>
    </row>
    <row r="190" spans="1:14">
      <c r="A190" s="18">
        <v>190</v>
      </c>
      <c r="B190" s="18">
        <f t="shared" si="6"/>
        <v>1</v>
      </c>
      <c r="C190" s="71">
        <v>46105</v>
      </c>
      <c r="D190" s="34" t="s">
        <v>1465</v>
      </c>
      <c r="E190" s="34" t="s">
        <v>2416</v>
      </c>
      <c r="F190" s="18" t="s">
        <v>2018</v>
      </c>
      <c r="G190" s="118">
        <v>6</v>
      </c>
      <c r="H190" s="28"/>
      <c r="I190" s="19"/>
      <c r="J190" s="71"/>
      <c r="K190" s="18"/>
      <c r="L190" s="71">
        <v>46100</v>
      </c>
      <c r="M190" s="72">
        <v>0.35416666666666669</v>
      </c>
      <c r="N190" s="18" t="s">
        <v>1662</v>
      </c>
    </row>
    <row r="191" spans="1:14">
      <c r="A191" s="18">
        <v>191</v>
      </c>
      <c r="B191" s="18">
        <f t="shared" si="6"/>
        <v>1</v>
      </c>
      <c r="C191" s="71">
        <v>46105</v>
      </c>
      <c r="D191" s="34" t="s">
        <v>1465</v>
      </c>
      <c r="E191" s="34" t="s">
        <v>1744</v>
      </c>
      <c r="F191" s="18" t="s">
        <v>2005</v>
      </c>
      <c r="G191" s="118">
        <v>1</v>
      </c>
      <c r="H191" s="28"/>
      <c r="I191" s="19"/>
      <c r="J191" s="71"/>
      <c r="K191" s="18"/>
      <c r="L191" s="71">
        <v>46100</v>
      </c>
      <c r="M191" s="72">
        <v>0.35416666666666669</v>
      </c>
      <c r="N191" s="18"/>
    </row>
    <row r="192" spans="1:14">
      <c r="A192" s="18">
        <v>192</v>
      </c>
      <c r="B192" s="18">
        <f t="shared" si="6"/>
        <v>1</v>
      </c>
      <c r="C192" s="71">
        <v>46105</v>
      </c>
      <c r="D192" s="34" t="s">
        <v>1465</v>
      </c>
      <c r="E192" s="34" t="s">
        <v>2417</v>
      </c>
      <c r="F192" s="18" t="s">
        <v>2007</v>
      </c>
      <c r="G192" s="118">
        <v>1</v>
      </c>
      <c r="H192" s="28"/>
      <c r="I192" s="19"/>
      <c r="J192" s="71"/>
      <c r="K192" s="18"/>
      <c r="L192" s="71">
        <v>46100</v>
      </c>
      <c r="M192" s="72">
        <v>0.35416666666666669</v>
      </c>
      <c r="N192" s="18"/>
    </row>
    <row r="193" spans="1:14">
      <c r="A193" s="18">
        <v>193</v>
      </c>
      <c r="B193" s="18">
        <f t="shared" ref="B193:B224" si="7">COUNTIF(F:F,F193)</f>
        <v>1</v>
      </c>
      <c r="C193" s="71">
        <v>46105</v>
      </c>
      <c r="D193" s="34" t="s">
        <v>1465</v>
      </c>
      <c r="E193" s="34" t="s">
        <v>2418</v>
      </c>
      <c r="F193" s="18" t="s">
        <v>1990</v>
      </c>
      <c r="G193" s="118">
        <v>1</v>
      </c>
      <c r="H193" s="28"/>
      <c r="I193" s="19"/>
      <c r="J193" s="71"/>
      <c r="K193" s="18"/>
      <c r="L193" s="71">
        <v>46100</v>
      </c>
      <c r="M193" s="72">
        <v>0.35416666666666669</v>
      </c>
      <c r="N193" s="18"/>
    </row>
    <row r="194" spans="1:14">
      <c r="A194" s="18">
        <v>194</v>
      </c>
      <c r="B194" s="18">
        <f t="shared" si="7"/>
        <v>1</v>
      </c>
      <c r="C194" s="71">
        <v>46105</v>
      </c>
      <c r="D194" s="34" t="s">
        <v>1465</v>
      </c>
      <c r="E194" s="34" t="s">
        <v>2419</v>
      </c>
      <c r="F194" s="18" t="s">
        <v>1991</v>
      </c>
      <c r="G194" s="118">
        <v>1</v>
      </c>
      <c r="H194" s="28"/>
      <c r="I194" s="19"/>
      <c r="J194" s="71"/>
      <c r="K194" s="18"/>
      <c r="L194" s="71">
        <v>46100</v>
      </c>
      <c r="M194" s="72">
        <v>0.35416666666666669</v>
      </c>
      <c r="N194" s="18"/>
    </row>
    <row r="195" spans="1:14">
      <c r="A195" s="18">
        <v>195</v>
      </c>
      <c r="B195" s="18">
        <f t="shared" si="7"/>
        <v>1</v>
      </c>
      <c r="C195" s="71">
        <v>46105</v>
      </c>
      <c r="D195" s="34" t="s">
        <v>1465</v>
      </c>
      <c r="E195" s="34" t="s">
        <v>2420</v>
      </c>
      <c r="F195" s="18" t="s">
        <v>2175</v>
      </c>
      <c r="G195" s="118">
        <v>1</v>
      </c>
      <c r="H195" s="28"/>
      <c r="I195" s="19"/>
      <c r="J195" s="71"/>
      <c r="K195" s="18"/>
      <c r="L195" s="71">
        <v>46100</v>
      </c>
      <c r="M195" s="72">
        <v>0.35416666666666669</v>
      </c>
      <c r="N195" s="18"/>
    </row>
    <row r="196" spans="1:14">
      <c r="A196" s="18">
        <v>196</v>
      </c>
      <c r="B196" s="18">
        <f t="shared" si="7"/>
        <v>1</v>
      </c>
      <c r="C196" s="71">
        <v>46105</v>
      </c>
      <c r="D196" s="34" t="s">
        <v>1465</v>
      </c>
      <c r="E196" s="34" t="s">
        <v>2421</v>
      </c>
      <c r="F196" s="18" t="s">
        <v>2422</v>
      </c>
      <c r="G196" s="118">
        <v>2</v>
      </c>
      <c r="H196" s="28"/>
      <c r="I196" s="19"/>
      <c r="J196" s="71"/>
      <c r="K196" s="18"/>
      <c r="L196" s="71">
        <v>46100</v>
      </c>
      <c r="M196" s="72">
        <v>0.35416666666666669</v>
      </c>
      <c r="N196" s="18"/>
    </row>
    <row r="197" spans="1:14">
      <c r="A197" s="18">
        <v>197</v>
      </c>
      <c r="B197" s="18">
        <f t="shared" si="7"/>
        <v>1</v>
      </c>
      <c r="C197" s="71">
        <v>46105</v>
      </c>
      <c r="D197" s="34" t="s">
        <v>1465</v>
      </c>
      <c r="E197" s="34" t="s">
        <v>2426</v>
      </c>
      <c r="F197" s="18" t="s">
        <v>1995</v>
      </c>
      <c r="G197" s="118">
        <v>1</v>
      </c>
      <c r="H197" s="28"/>
      <c r="I197" s="19"/>
      <c r="J197" s="71"/>
      <c r="K197" s="18"/>
      <c r="L197" s="71">
        <v>46104</v>
      </c>
      <c r="M197" s="72">
        <v>0.35416666666666669</v>
      </c>
      <c r="N197" s="18"/>
    </row>
    <row r="198" spans="1:14">
      <c r="A198" s="18">
        <v>198</v>
      </c>
      <c r="B198" s="18">
        <f t="shared" si="7"/>
        <v>1</v>
      </c>
      <c r="C198" s="71">
        <v>46105</v>
      </c>
      <c r="D198" s="34" t="s">
        <v>1465</v>
      </c>
      <c r="E198" s="34" t="s">
        <v>2427</v>
      </c>
      <c r="F198" s="18" t="s">
        <v>1996</v>
      </c>
      <c r="G198" s="118">
        <v>1</v>
      </c>
      <c r="H198" s="28"/>
      <c r="I198" s="19"/>
      <c r="J198" s="71"/>
      <c r="K198" s="18"/>
      <c r="L198" s="71">
        <v>46104</v>
      </c>
      <c r="M198" s="72">
        <v>0.35416666666666669</v>
      </c>
      <c r="N198" s="18"/>
    </row>
    <row r="199" spans="1:14">
      <c r="A199" s="18">
        <v>199</v>
      </c>
      <c r="B199" s="18">
        <f t="shared" si="7"/>
        <v>1</v>
      </c>
      <c r="C199" s="71">
        <v>46105</v>
      </c>
      <c r="D199" s="34" t="s">
        <v>1465</v>
      </c>
      <c r="E199" s="34" t="s">
        <v>2428</v>
      </c>
      <c r="F199" s="18" t="s">
        <v>1997</v>
      </c>
      <c r="G199" s="118">
        <v>1</v>
      </c>
      <c r="H199" s="28"/>
      <c r="I199" s="19"/>
      <c r="J199" s="71"/>
      <c r="K199" s="18"/>
      <c r="L199" s="71">
        <v>46104</v>
      </c>
      <c r="M199" s="72">
        <v>0.35416666666666669</v>
      </c>
      <c r="N199" s="18"/>
    </row>
    <row r="200" spans="1:14">
      <c r="A200" s="18">
        <v>200</v>
      </c>
      <c r="B200" s="18">
        <f t="shared" si="7"/>
        <v>1</v>
      </c>
      <c r="C200" s="71">
        <v>46105</v>
      </c>
      <c r="D200" s="34" t="s">
        <v>1465</v>
      </c>
      <c r="E200" s="34" t="s">
        <v>2429</v>
      </c>
      <c r="F200" s="18" t="s">
        <v>1998</v>
      </c>
      <c r="G200" s="118">
        <v>1</v>
      </c>
      <c r="H200" s="28"/>
      <c r="I200" s="19"/>
      <c r="J200" s="71"/>
      <c r="K200" s="18"/>
      <c r="L200" s="71">
        <v>46104</v>
      </c>
      <c r="M200" s="72">
        <v>0.35416666666666669</v>
      </c>
      <c r="N200" s="18"/>
    </row>
    <row r="201" spans="1:14">
      <c r="A201" s="18">
        <v>201</v>
      </c>
      <c r="B201" s="18">
        <f t="shared" si="7"/>
        <v>1</v>
      </c>
      <c r="C201" s="71">
        <v>46105</v>
      </c>
      <c r="D201" s="34" t="s">
        <v>1465</v>
      </c>
      <c r="E201" s="34" t="s">
        <v>2430</v>
      </c>
      <c r="F201" s="18" t="s">
        <v>1883</v>
      </c>
      <c r="G201" s="118">
        <v>1</v>
      </c>
      <c r="H201" s="28"/>
      <c r="I201" s="19"/>
      <c r="J201" s="71"/>
      <c r="K201" s="18"/>
      <c r="L201" s="71">
        <v>46104</v>
      </c>
      <c r="M201" s="72">
        <v>0.35416666666666669</v>
      </c>
      <c r="N201" s="18"/>
    </row>
    <row r="202" spans="1:14">
      <c r="A202" s="18">
        <v>202</v>
      </c>
      <c r="B202" s="18">
        <f t="shared" si="7"/>
        <v>1</v>
      </c>
      <c r="C202" s="71">
        <v>46105</v>
      </c>
      <c r="D202" s="34" t="s">
        <v>1465</v>
      </c>
      <c r="E202" s="34" t="s">
        <v>2431</v>
      </c>
      <c r="F202" s="18" t="s">
        <v>1999</v>
      </c>
      <c r="G202" s="118">
        <v>1</v>
      </c>
      <c r="H202" s="28"/>
      <c r="I202" s="19"/>
      <c r="J202" s="71"/>
      <c r="K202" s="18"/>
      <c r="L202" s="71">
        <v>46104</v>
      </c>
      <c r="M202" s="72">
        <v>0.35416666666666669</v>
      </c>
      <c r="N202" s="18"/>
    </row>
    <row r="203" spans="1:14">
      <c r="A203" s="18">
        <v>203</v>
      </c>
      <c r="B203" s="18">
        <f t="shared" si="7"/>
        <v>1</v>
      </c>
      <c r="C203" s="71">
        <v>46105</v>
      </c>
      <c r="D203" s="34" t="s">
        <v>1465</v>
      </c>
      <c r="E203" s="34" t="s">
        <v>2432</v>
      </c>
      <c r="F203" s="18" t="s">
        <v>2000</v>
      </c>
      <c r="G203" s="118">
        <v>1</v>
      </c>
      <c r="H203" s="28"/>
      <c r="I203" s="19"/>
      <c r="J203" s="71"/>
      <c r="K203" s="18"/>
      <c r="L203" s="71">
        <v>46104</v>
      </c>
      <c r="M203" s="72">
        <v>0.35416666666666669</v>
      </c>
      <c r="N203" s="18"/>
    </row>
    <row r="204" spans="1:14">
      <c r="A204" s="18">
        <v>204</v>
      </c>
      <c r="B204" s="18">
        <f t="shared" si="7"/>
        <v>1</v>
      </c>
      <c r="C204" s="71">
        <v>46105</v>
      </c>
      <c r="D204" s="34" t="s">
        <v>1465</v>
      </c>
      <c r="E204" s="34" t="s">
        <v>2433</v>
      </c>
      <c r="F204" s="18" t="s">
        <v>2011</v>
      </c>
      <c r="G204" s="118">
        <v>1</v>
      </c>
      <c r="H204" s="28"/>
      <c r="I204" s="19"/>
      <c r="J204" s="71"/>
      <c r="K204" s="18"/>
      <c r="L204" s="71">
        <v>46104</v>
      </c>
      <c r="M204" s="72">
        <v>0.35416666666666669</v>
      </c>
      <c r="N204" s="18"/>
    </row>
    <row r="205" spans="1:14">
      <c r="A205" s="18">
        <v>205</v>
      </c>
      <c r="B205" s="18">
        <f t="shared" si="7"/>
        <v>1</v>
      </c>
      <c r="C205" s="71">
        <v>46105</v>
      </c>
      <c r="D205" s="34" t="s">
        <v>1465</v>
      </c>
      <c r="E205" s="34" t="s">
        <v>2434</v>
      </c>
      <c r="F205" s="18" t="s">
        <v>2423</v>
      </c>
      <c r="G205" s="118">
        <v>1</v>
      </c>
      <c r="H205" s="28"/>
      <c r="I205" s="19"/>
      <c r="J205" s="71"/>
      <c r="K205" s="18"/>
      <c r="L205" s="71">
        <v>46104</v>
      </c>
      <c r="M205" s="72">
        <v>0.35416666666666669</v>
      </c>
      <c r="N205" s="18"/>
    </row>
    <row r="206" spans="1:14">
      <c r="A206" s="18">
        <v>206</v>
      </c>
      <c r="B206" s="18">
        <f t="shared" si="7"/>
        <v>3</v>
      </c>
      <c r="C206" s="71">
        <v>46107</v>
      </c>
      <c r="D206" s="34" t="s">
        <v>1465</v>
      </c>
      <c r="E206" s="34" t="s">
        <v>1988</v>
      </c>
      <c r="F206" s="18" t="s">
        <v>1989</v>
      </c>
      <c r="G206" s="118">
        <v>2</v>
      </c>
      <c r="H206" s="28"/>
      <c r="I206" s="19"/>
      <c r="J206" s="71"/>
      <c r="K206" s="18"/>
      <c r="L206" s="71">
        <v>46104</v>
      </c>
      <c r="M206" s="72">
        <v>0.35416666666666669</v>
      </c>
      <c r="N206" s="18" t="s">
        <v>2435</v>
      </c>
    </row>
    <row r="207" spans="1:14">
      <c r="A207" s="18">
        <v>207</v>
      </c>
      <c r="B207" s="18">
        <f t="shared" si="7"/>
        <v>1</v>
      </c>
      <c r="C207" s="71">
        <v>46107</v>
      </c>
      <c r="D207" s="34" t="s">
        <v>1465</v>
      </c>
      <c r="E207" s="34" t="s">
        <v>2436</v>
      </c>
      <c r="F207" s="18" t="s">
        <v>2004</v>
      </c>
      <c r="G207" s="118">
        <v>4</v>
      </c>
      <c r="H207" s="28"/>
      <c r="I207" s="19"/>
      <c r="J207" s="71"/>
      <c r="K207" s="18"/>
      <c r="L207" s="71">
        <v>46104</v>
      </c>
      <c r="M207" s="72">
        <v>0.35416666666666669</v>
      </c>
      <c r="N207" s="18"/>
    </row>
    <row r="208" spans="1:14">
      <c r="A208" s="18">
        <v>208</v>
      </c>
      <c r="B208" s="18">
        <f t="shared" si="7"/>
        <v>1</v>
      </c>
      <c r="C208" s="71">
        <v>46105</v>
      </c>
      <c r="D208" s="34" t="s">
        <v>1465</v>
      </c>
      <c r="E208" s="34" t="s">
        <v>2437</v>
      </c>
      <c r="F208" s="18" t="s">
        <v>2179</v>
      </c>
      <c r="G208" s="118">
        <v>4</v>
      </c>
      <c r="H208" s="28"/>
      <c r="I208" s="19"/>
      <c r="J208" s="71"/>
      <c r="K208" s="18"/>
      <c r="L208" s="71">
        <v>46104</v>
      </c>
      <c r="M208" s="72">
        <v>0.5625</v>
      </c>
      <c r="N208" s="18"/>
    </row>
    <row r="209" spans="1:14">
      <c r="A209" s="18">
        <v>209</v>
      </c>
      <c r="B209" s="18">
        <f t="shared" si="7"/>
        <v>1</v>
      </c>
      <c r="C209" s="71">
        <v>46105</v>
      </c>
      <c r="D209" s="34" t="s">
        <v>1465</v>
      </c>
      <c r="E209" s="34" t="s">
        <v>2424</v>
      </c>
      <c r="F209" s="18" t="s">
        <v>2425</v>
      </c>
      <c r="G209" s="118">
        <v>1</v>
      </c>
      <c r="H209" s="28"/>
      <c r="I209" s="19"/>
      <c r="J209" s="71"/>
      <c r="K209" s="18"/>
      <c r="L209" s="71">
        <v>46104</v>
      </c>
      <c r="M209" s="72">
        <v>0.5625</v>
      </c>
      <c r="N209" s="18"/>
    </row>
    <row r="210" spans="1:14">
      <c r="A210" s="18">
        <v>210</v>
      </c>
      <c r="B210" s="18">
        <f t="shared" si="7"/>
        <v>1</v>
      </c>
      <c r="C210" s="71">
        <v>46105</v>
      </c>
      <c r="D210" s="34" t="s">
        <v>1465</v>
      </c>
      <c r="E210" s="34" t="s">
        <v>2439</v>
      </c>
      <c r="F210" s="18" t="s">
        <v>2438</v>
      </c>
      <c r="G210" s="118">
        <v>1</v>
      </c>
      <c r="H210" s="28"/>
      <c r="I210" s="19"/>
      <c r="J210" s="71"/>
      <c r="K210" s="18"/>
      <c r="L210" s="71">
        <v>46104</v>
      </c>
      <c r="M210" s="72">
        <v>0.5625</v>
      </c>
      <c r="N210" s="18"/>
    </row>
    <row r="211" spans="1:14">
      <c r="A211" s="18">
        <v>211</v>
      </c>
      <c r="B211" s="18">
        <f t="shared" si="7"/>
        <v>3</v>
      </c>
      <c r="C211" s="71">
        <v>46107</v>
      </c>
      <c r="D211" s="34" t="s">
        <v>1465</v>
      </c>
      <c r="E211" s="34" t="s">
        <v>1988</v>
      </c>
      <c r="F211" s="18" t="s">
        <v>1989</v>
      </c>
      <c r="G211" s="118">
        <v>2</v>
      </c>
      <c r="H211" s="28"/>
      <c r="I211" s="19"/>
      <c r="J211" s="71"/>
      <c r="K211" s="18"/>
      <c r="L211" s="71">
        <v>46105</v>
      </c>
      <c r="M211" s="72">
        <v>0.35416666666666669</v>
      </c>
      <c r="N211" s="18" t="s">
        <v>2435</v>
      </c>
    </row>
    <row r="212" spans="1:14">
      <c r="A212" s="18">
        <v>212</v>
      </c>
      <c r="B212" s="18">
        <f t="shared" si="7"/>
        <v>1</v>
      </c>
      <c r="C212" s="71">
        <v>46107</v>
      </c>
      <c r="D212" s="34" t="s">
        <v>1465</v>
      </c>
      <c r="E212" s="34" t="s">
        <v>2172</v>
      </c>
      <c r="F212" s="18" t="s">
        <v>2176</v>
      </c>
      <c r="G212" s="118">
        <v>3</v>
      </c>
      <c r="H212" s="28"/>
      <c r="I212" s="19"/>
      <c r="J212" s="71"/>
      <c r="K212" s="18"/>
      <c r="L212" s="71">
        <v>46105</v>
      </c>
      <c r="M212" s="72">
        <v>0.35416666666666669</v>
      </c>
      <c r="N212" s="18" t="s">
        <v>2441</v>
      </c>
    </row>
    <row r="213" spans="1:14">
      <c r="A213" s="18">
        <v>213</v>
      </c>
      <c r="B213" s="18">
        <f t="shared" si="7"/>
        <v>2</v>
      </c>
      <c r="C213" s="71">
        <v>46107</v>
      </c>
      <c r="D213" s="34" t="s">
        <v>1465</v>
      </c>
      <c r="E213" s="34" t="s">
        <v>2013</v>
      </c>
      <c r="F213" s="18" t="s">
        <v>2015</v>
      </c>
      <c r="G213" s="118">
        <v>2</v>
      </c>
      <c r="H213" s="28"/>
      <c r="I213" s="19"/>
      <c r="J213" s="71"/>
      <c r="K213" s="18"/>
      <c r="L213" s="71">
        <v>46105</v>
      </c>
      <c r="M213" s="72">
        <v>0.35416666666666669</v>
      </c>
      <c r="N213" s="18" t="s">
        <v>1662</v>
      </c>
    </row>
    <row r="214" spans="1:14">
      <c r="A214" s="18">
        <v>214</v>
      </c>
      <c r="B214" s="18">
        <f t="shared" si="7"/>
        <v>3</v>
      </c>
      <c r="C214" s="71">
        <v>46107</v>
      </c>
      <c r="D214" s="34" t="s">
        <v>1465</v>
      </c>
      <c r="E214" s="34" t="s">
        <v>1988</v>
      </c>
      <c r="F214" s="18" t="s">
        <v>1989</v>
      </c>
      <c r="G214" s="118">
        <v>4</v>
      </c>
      <c r="H214" s="28"/>
      <c r="I214" s="19"/>
      <c r="J214" s="71"/>
      <c r="K214" s="18"/>
      <c r="L214" s="71">
        <v>46106</v>
      </c>
      <c r="M214" s="72">
        <v>0.35416666666666669</v>
      </c>
      <c r="N214" s="18" t="s">
        <v>2435</v>
      </c>
    </row>
    <row r="215" spans="1:14">
      <c r="A215" s="18">
        <v>215</v>
      </c>
      <c r="B215" s="18">
        <f t="shared" si="7"/>
        <v>1</v>
      </c>
      <c r="C215" s="71">
        <v>46107</v>
      </c>
      <c r="D215" s="34" t="s">
        <v>1465</v>
      </c>
      <c r="E215" s="34" t="s">
        <v>2442</v>
      </c>
      <c r="F215" s="18" t="s">
        <v>2001</v>
      </c>
      <c r="G215" s="118">
        <v>1</v>
      </c>
      <c r="H215" s="28"/>
      <c r="I215" s="19"/>
      <c r="J215" s="71"/>
      <c r="K215" s="18"/>
      <c r="L215" s="71">
        <v>46106</v>
      </c>
      <c r="M215" s="72">
        <v>0.35416666666666669</v>
      </c>
      <c r="N215" s="18"/>
    </row>
    <row r="216" spans="1:14">
      <c r="A216" s="18">
        <v>216</v>
      </c>
      <c r="B216" s="18">
        <f t="shared" si="7"/>
        <v>1</v>
      </c>
      <c r="C216" s="71">
        <v>46107</v>
      </c>
      <c r="D216" s="34" t="s">
        <v>1465</v>
      </c>
      <c r="E216" s="34" t="s">
        <v>2443</v>
      </c>
      <c r="F216" s="18" t="s">
        <v>2002</v>
      </c>
      <c r="G216" s="118">
        <v>1</v>
      </c>
      <c r="H216" s="28"/>
      <c r="I216" s="19"/>
      <c r="J216" s="71"/>
      <c r="K216" s="18"/>
      <c r="L216" s="71">
        <v>46106</v>
      </c>
      <c r="M216" s="72">
        <v>0.35416666666666669</v>
      </c>
      <c r="N216" s="18"/>
    </row>
    <row r="217" spans="1:14">
      <c r="A217" s="18">
        <v>217</v>
      </c>
      <c r="B217" s="18">
        <f t="shared" si="7"/>
        <v>2</v>
      </c>
      <c r="C217" s="71">
        <v>46107</v>
      </c>
      <c r="D217" s="34" t="s">
        <v>1465</v>
      </c>
      <c r="E217" s="34" t="s">
        <v>2013</v>
      </c>
      <c r="F217" s="18" t="s">
        <v>2015</v>
      </c>
      <c r="G217" s="118">
        <v>2</v>
      </c>
      <c r="H217" s="28"/>
      <c r="I217" s="19"/>
      <c r="J217" s="71"/>
      <c r="K217" s="18"/>
      <c r="L217" s="71">
        <v>46106</v>
      </c>
      <c r="M217" s="72">
        <v>0.35416666666666669</v>
      </c>
      <c r="N217" s="18" t="s">
        <v>1662</v>
      </c>
    </row>
    <row r="218" spans="1:14">
      <c r="A218" s="18">
        <v>218</v>
      </c>
      <c r="B218" s="18">
        <f t="shared" si="7"/>
        <v>1</v>
      </c>
      <c r="C218" s="71">
        <v>46107</v>
      </c>
      <c r="D218" s="34" t="s">
        <v>1465</v>
      </c>
      <c r="E218" s="34" t="s">
        <v>1699</v>
      </c>
      <c r="F218" s="18" t="s">
        <v>2006</v>
      </c>
      <c r="G218" s="118">
        <v>1</v>
      </c>
      <c r="H218" s="28"/>
      <c r="I218" s="19"/>
      <c r="J218" s="71"/>
      <c r="K218" s="18"/>
      <c r="L218" s="71">
        <v>46106</v>
      </c>
      <c r="M218" s="72">
        <v>0.35416666666666669</v>
      </c>
      <c r="N218" s="18"/>
    </row>
    <row r="219" spans="1:14">
      <c r="A219" s="18">
        <v>219</v>
      </c>
      <c r="B219" s="18">
        <f t="shared" si="7"/>
        <v>0</v>
      </c>
      <c r="C219" s="71"/>
      <c r="D219" s="34"/>
      <c r="E219" s="34"/>
      <c r="F219" s="18"/>
      <c r="G219" s="118"/>
      <c r="H219" s="28"/>
      <c r="I219" s="19"/>
      <c r="J219" s="71"/>
      <c r="K219" s="18"/>
      <c r="L219" s="71"/>
      <c r="M219" s="18"/>
      <c r="N219" s="18"/>
    </row>
    <row r="220" spans="1:14">
      <c r="A220" s="18">
        <v>220</v>
      </c>
      <c r="B220" s="18">
        <f t="shared" si="7"/>
        <v>0</v>
      </c>
      <c r="C220" s="71"/>
      <c r="D220" s="34"/>
      <c r="E220" s="34"/>
      <c r="F220" s="18"/>
      <c r="G220" s="118"/>
      <c r="H220" s="28"/>
      <c r="I220" s="19"/>
      <c r="J220" s="71"/>
      <c r="K220" s="18"/>
      <c r="L220" s="71"/>
      <c r="M220" s="18"/>
      <c r="N220" s="18"/>
    </row>
    <row r="221" spans="1:14">
      <c r="A221" s="18">
        <v>221</v>
      </c>
      <c r="B221" s="18">
        <f t="shared" si="7"/>
        <v>0</v>
      </c>
      <c r="C221" s="71"/>
      <c r="D221" s="34"/>
      <c r="E221" s="34"/>
      <c r="F221" s="18"/>
      <c r="G221" s="118"/>
      <c r="H221" s="28"/>
      <c r="I221" s="19"/>
      <c r="J221" s="71"/>
      <c r="K221" s="18"/>
      <c r="L221" s="71"/>
      <c r="M221" s="18"/>
      <c r="N221" s="18"/>
    </row>
    <row r="222" spans="1:14">
      <c r="A222" s="18">
        <v>222</v>
      </c>
      <c r="B222" s="18">
        <f t="shared" si="7"/>
        <v>0</v>
      </c>
      <c r="C222" s="71"/>
      <c r="D222" s="34"/>
      <c r="E222" s="34"/>
      <c r="F222" s="18"/>
      <c r="G222" s="118"/>
      <c r="H222" s="28"/>
      <c r="I222" s="19"/>
      <c r="J222" s="71"/>
      <c r="K222" s="18"/>
      <c r="L222" s="71"/>
      <c r="M222" s="18"/>
      <c r="N222" s="18"/>
    </row>
    <row r="223" spans="1:14">
      <c r="A223" s="18">
        <v>223</v>
      </c>
      <c r="B223" s="18">
        <f t="shared" si="7"/>
        <v>0</v>
      </c>
      <c r="C223" s="71"/>
      <c r="D223" s="34"/>
      <c r="E223" s="34"/>
      <c r="F223" s="18"/>
      <c r="G223" s="118"/>
      <c r="H223" s="28"/>
      <c r="I223" s="19"/>
      <c r="J223" s="71"/>
      <c r="K223" s="18"/>
      <c r="L223" s="71"/>
      <c r="M223" s="18"/>
      <c r="N223" s="18"/>
    </row>
    <row r="224" spans="1:14">
      <c r="A224" s="18">
        <v>224</v>
      </c>
      <c r="B224" s="18">
        <f t="shared" si="7"/>
        <v>0</v>
      </c>
      <c r="C224" s="71"/>
      <c r="D224" s="34"/>
      <c r="E224" s="34"/>
      <c r="F224" s="18"/>
      <c r="G224" s="118"/>
      <c r="H224" s="28"/>
      <c r="I224" s="19"/>
      <c r="J224" s="71"/>
      <c r="K224" s="18"/>
      <c r="L224" s="71"/>
      <c r="M224" s="18"/>
      <c r="N224" s="18"/>
    </row>
    <row r="225" spans="1:14">
      <c r="A225" s="18">
        <v>225</v>
      </c>
      <c r="B225" s="18">
        <f t="shared" ref="B225:B256" si="8">COUNTIF(F:F,F225)</f>
        <v>0</v>
      </c>
      <c r="C225" s="71"/>
      <c r="D225" s="34"/>
      <c r="E225" s="34"/>
      <c r="F225" s="18"/>
      <c r="G225" s="118"/>
      <c r="H225" s="28"/>
      <c r="I225" s="19"/>
      <c r="J225" s="71"/>
      <c r="K225" s="18"/>
      <c r="L225" s="71"/>
      <c r="M225" s="18"/>
      <c r="N225" s="18"/>
    </row>
    <row r="226" spans="1:14">
      <c r="A226" s="18">
        <v>226</v>
      </c>
      <c r="B226" s="18">
        <f t="shared" si="8"/>
        <v>0</v>
      </c>
      <c r="C226" s="71"/>
      <c r="D226" s="34"/>
      <c r="E226" s="34"/>
      <c r="F226" s="18"/>
      <c r="G226" s="118"/>
      <c r="H226" s="28"/>
      <c r="I226" s="19"/>
      <c r="J226" s="71"/>
      <c r="K226" s="18"/>
      <c r="L226" s="71"/>
      <c r="M226" s="18"/>
      <c r="N226" s="18"/>
    </row>
    <row r="227" spans="1:14">
      <c r="A227" s="18">
        <v>227</v>
      </c>
      <c r="B227" s="18">
        <f t="shared" si="8"/>
        <v>0</v>
      </c>
      <c r="C227" s="71"/>
      <c r="D227" s="34"/>
      <c r="E227" s="34"/>
      <c r="F227" s="18"/>
      <c r="G227" s="118"/>
      <c r="H227" s="28"/>
      <c r="I227" s="19"/>
      <c r="J227" s="71"/>
      <c r="K227" s="18"/>
      <c r="L227" s="71"/>
      <c r="M227" s="18"/>
      <c r="N227" s="18"/>
    </row>
    <row r="228" spans="1:14">
      <c r="A228" s="18">
        <v>228</v>
      </c>
      <c r="B228" s="18">
        <f t="shared" si="8"/>
        <v>0</v>
      </c>
      <c r="C228" s="71"/>
      <c r="D228" s="34"/>
      <c r="E228" s="34"/>
      <c r="F228" s="18"/>
      <c r="G228" s="118"/>
      <c r="H228" s="28"/>
      <c r="I228" s="19"/>
      <c r="J228" s="71"/>
      <c r="K228" s="18"/>
      <c r="L228" s="71"/>
      <c r="M228" s="18"/>
      <c r="N228" s="18"/>
    </row>
    <row r="229" spans="1:14">
      <c r="A229" s="18">
        <v>229</v>
      </c>
      <c r="B229" s="18">
        <f t="shared" si="8"/>
        <v>0</v>
      </c>
      <c r="C229" s="71"/>
      <c r="D229" s="34"/>
      <c r="E229" s="34"/>
      <c r="F229" s="18"/>
      <c r="G229" s="118"/>
      <c r="H229" s="28"/>
      <c r="I229" s="19"/>
      <c r="J229" s="71"/>
      <c r="K229" s="18"/>
      <c r="L229" s="71"/>
      <c r="M229" s="18"/>
      <c r="N229" s="18"/>
    </row>
    <row r="230" spans="1:14">
      <c r="A230" s="18">
        <v>230</v>
      </c>
      <c r="B230" s="18">
        <f t="shared" si="8"/>
        <v>0</v>
      </c>
      <c r="C230" s="71"/>
      <c r="D230" s="34"/>
      <c r="E230" s="34"/>
      <c r="F230" s="18"/>
      <c r="G230" s="118"/>
      <c r="H230" s="28"/>
      <c r="I230" s="19"/>
      <c r="J230" s="71"/>
      <c r="K230" s="18"/>
      <c r="L230" s="71"/>
      <c r="M230" s="18"/>
      <c r="N230" s="18"/>
    </row>
    <row r="231" spans="1:14">
      <c r="A231" s="18">
        <v>231</v>
      </c>
      <c r="B231" s="18">
        <f t="shared" si="8"/>
        <v>0</v>
      </c>
      <c r="C231" s="71"/>
      <c r="D231" s="34"/>
      <c r="E231" s="34"/>
      <c r="F231" s="18"/>
      <c r="G231" s="118"/>
      <c r="H231" s="28"/>
      <c r="I231" s="19"/>
      <c r="J231" s="71"/>
      <c r="K231" s="18"/>
      <c r="L231" s="71"/>
      <c r="M231" s="18"/>
      <c r="N231" s="18"/>
    </row>
    <row r="232" spans="1:14">
      <c r="A232" s="18">
        <v>232</v>
      </c>
      <c r="B232" s="18">
        <f t="shared" si="8"/>
        <v>0</v>
      </c>
      <c r="C232" s="71"/>
      <c r="D232" s="34"/>
      <c r="E232" s="34"/>
      <c r="F232" s="18"/>
      <c r="G232" s="118"/>
      <c r="H232" s="28"/>
      <c r="I232" s="19"/>
      <c r="J232" s="71"/>
      <c r="K232" s="18"/>
      <c r="L232" s="71"/>
      <c r="M232" s="18"/>
      <c r="N232" s="18"/>
    </row>
    <row r="233" spans="1:14">
      <c r="A233" s="18">
        <v>233</v>
      </c>
      <c r="B233" s="18">
        <f t="shared" si="8"/>
        <v>0</v>
      </c>
      <c r="C233" s="71"/>
      <c r="D233" s="34"/>
      <c r="E233" s="34"/>
      <c r="F233" s="18"/>
      <c r="G233" s="118"/>
      <c r="H233" s="28"/>
      <c r="I233" s="19"/>
      <c r="J233" s="71"/>
      <c r="K233" s="18"/>
      <c r="L233" s="71"/>
      <c r="M233" s="18"/>
      <c r="N233" s="18"/>
    </row>
    <row r="234" spans="1:14">
      <c r="A234" s="18">
        <v>234</v>
      </c>
      <c r="B234" s="18">
        <f t="shared" si="8"/>
        <v>0</v>
      </c>
      <c r="C234" s="71"/>
      <c r="D234" s="34"/>
      <c r="E234" s="34"/>
      <c r="F234" s="18"/>
      <c r="G234" s="118"/>
      <c r="H234" s="28"/>
      <c r="I234" s="19"/>
      <c r="J234" s="71"/>
      <c r="K234" s="18"/>
      <c r="L234" s="71"/>
      <c r="M234" s="18"/>
      <c r="N234" s="18"/>
    </row>
    <row r="235" spans="1:14">
      <c r="A235" s="18">
        <v>235</v>
      </c>
      <c r="B235" s="18">
        <f t="shared" si="8"/>
        <v>0</v>
      </c>
      <c r="C235" s="71"/>
      <c r="D235" s="34"/>
      <c r="E235" s="34"/>
      <c r="F235" s="18"/>
      <c r="G235" s="118"/>
      <c r="H235" s="28"/>
      <c r="I235" s="19"/>
      <c r="J235" s="71"/>
      <c r="K235" s="18"/>
      <c r="L235" s="71"/>
      <c r="M235" s="18"/>
      <c r="N235" s="18"/>
    </row>
    <row r="236" spans="1:14">
      <c r="A236" s="18">
        <v>236</v>
      </c>
      <c r="B236" s="18">
        <f t="shared" si="8"/>
        <v>0</v>
      </c>
      <c r="C236" s="71"/>
      <c r="D236" s="34"/>
      <c r="E236" s="34"/>
      <c r="F236" s="18"/>
      <c r="G236" s="118"/>
      <c r="H236" s="28"/>
      <c r="I236" s="19"/>
      <c r="J236" s="71"/>
      <c r="K236" s="18"/>
      <c r="L236" s="71"/>
      <c r="M236" s="18"/>
      <c r="N236" s="18"/>
    </row>
    <row r="237" spans="1:14">
      <c r="A237" s="18">
        <v>237</v>
      </c>
      <c r="B237" s="18">
        <f t="shared" si="8"/>
        <v>0</v>
      </c>
      <c r="C237" s="71"/>
      <c r="D237" s="34"/>
      <c r="E237" s="34"/>
      <c r="F237" s="18"/>
      <c r="G237" s="118"/>
      <c r="H237" s="28"/>
      <c r="I237" s="19"/>
      <c r="J237" s="71"/>
      <c r="K237" s="18"/>
      <c r="L237" s="71"/>
      <c r="M237" s="18"/>
      <c r="N237" s="18"/>
    </row>
    <row r="238" spans="1:14">
      <c r="A238" s="18">
        <v>238</v>
      </c>
      <c r="B238" s="18">
        <f t="shared" si="8"/>
        <v>0</v>
      </c>
      <c r="C238" s="71"/>
      <c r="D238" s="34"/>
      <c r="E238" s="34"/>
      <c r="F238" s="18"/>
      <c r="G238" s="118"/>
      <c r="H238" s="28"/>
      <c r="I238" s="19"/>
      <c r="J238" s="71"/>
      <c r="K238" s="18"/>
      <c r="L238" s="71"/>
      <c r="M238" s="18"/>
      <c r="N238" s="18"/>
    </row>
    <row r="239" spans="1:14">
      <c r="A239" s="18">
        <v>239</v>
      </c>
      <c r="B239" s="18">
        <f t="shared" si="8"/>
        <v>0</v>
      </c>
      <c r="C239" s="71"/>
      <c r="D239" s="34"/>
      <c r="E239" s="34"/>
      <c r="F239" s="18"/>
      <c r="G239" s="118"/>
      <c r="H239" s="28"/>
      <c r="I239" s="19"/>
      <c r="J239" s="71"/>
      <c r="K239" s="18"/>
      <c r="L239" s="71"/>
      <c r="M239" s="18"/>
      <c r="N239" s="18"/>
    </row>
    <row r="240" spans="1:14">
      <c r="A240" s="18">
        <v>240</v>
      </c>
      <c r="B240" s="18">
        <f t="shared" si="8"/>
        <v>0</v>
      </c>
      <c r="C240" s="71"/>
      <c r="D240" s="34"/>
      <c r="E240" s="34"/>
      <c r="F240" s="18"/>
      <c r="G240" s="118"/>
      <c r="H240" s="28"/>
      <c r="I240" s="19"/>
      <c r="J240" s="71"/>
      <c r="K240" s="18"/>
      <c r="L240" s="71"/>
      <c r="M240" s="18"/>
      <c r="N240" s="18"/>
    </row>
    <row r="241" spans="1:14">
      <c r="A241" s="18">
        <v>241</v>
      </c>
      <c r="B241" s="18">
        <f t="shared" si="8"/>
        <v>0</v>
      </c>
      <c r="C241" s="71"/>
      <c r="D241" s="34"/>
      <c r="E241" s="34"/>
      <c r="F241" s="18"/>
      <c r="G241" s="118"/>
      <c r="H241" s="28"/>
      <c r="I241" s="19"/>
      <c r="J241" s="71"/>
      <c r="K241" s="18"/>
      <c r="L241" s="71"/>
      <c r="M241" s="18"/>
      <c r="N241" s="18"/>
    </row>
    <row r="242" spans="1:14">
      <c r="A242" s="18">
        <v>242</v>
      </c>
      <c r="B242" s="18">
        <f t="shared" si="8"/>
        <v>0</v>
      </c>
      <c r="C242" s="71"/>
      <c r="D242" s="34"/>
      <c r="E242" s="34"/>
      <c r="F242" s="18"/>
      <c r="G242" s="118"/>
      <c r="H242" s="28"/>
      <c r="I242" s="19"/>
      <c r="J242" s="71"/>
      <c r="K242" s="18"/>
      <c r="L242" s="71"/>
      <c r="M242" s="18"/>
      <c r="N242" s="18"/>
    </row>
    <row r="243" spans="1:14">
      <c r="A243" s="18">
        <v>243</v>
      </c>
      <c r="B243" s="18">
        <f t="shared" si="8"/>
        <v>0</v>
      </c>
      <c r="C243" s="71"/>
      <c r="D243" s="34"/>
      <c r="E243" s="34"/>
      <c r="F243" s="18"/>
      <c r="G243" s="118"/>
      <c r="H243" s="28"/>
      <c r="I243" s="19"/>
      <c r="J243" s="71"/>
      <c r="K243" s="18"/>
      <c r="L243" s="71"/>
      <c r="M243" s="18"/>
      <c r="N243" s="18"/>
    </row>
    <row r="244" spans="1:14">
      <c r="A244" s="18">
        <v>244</v>
      </c>
      <c r="B244" s="18">
        <f t="shared" si="8"/>
        <v>0</v>
      </c>
      <c r="C244" s="71"/>
      <c r="D244" s="34"/>
      <c r="E244" s="34"/>
      <c r="F244" s="18"/>
      <c r="G244" s="118"/>
      <c r="H244" s="28"/>
      <c r="I244" s="19"/>
      <c r="J244" s="71"/>
      <c r="K244" s="18"/>
      <c r="L244" s="71"/>
      <c r="M244" s="18"/>
      <c r="N244" s="18"/>
    </row>
    <row r="245" spans="1:14">
      <c r="A245" s="18">
        <v>245</v>
      </c>
      <c r="B245" s="18">
        <f t="shared" si="8"/>
        <v>0</v>
      </c>
      <c r="C245" s="71"/>
      <c r="D245" s="34"/>
      <c r="E245" s="34"/>
      <c r="F245" s="18"/>
      <c r="G245" s="118"/>
      <c r="H245" s="28"/>
      <c r="I245" s="19"/>
      <c r="J245" s="71"/>
      <c r="K245" s="18"/>
      <c r="L245" s="71"/>
      <c r="M245" s="18"/>
      <c r="N245" s="18"/>
    </row>
    <row r="246" spans="1:14">
      <c r="A246" s="18">
        <v>246</v>
      </c>
      <c r="B246" s="18">
        <f t="shared" si="8"/>
        <v>0</v>
      </c>
      <c r="C246" s="71"/>
      <c r="D246" s="34"/>
      <c r="E246" s="34"/>
      <c r="F246" s="18"/>
      <c r="G246" s="118"/>
      <c r="H246" s="28"/>
      <c r="I246" s="19"/>
      <c r="J246" s="71"/>
      <c r="K246" s="18"/>
      <c r="L246" s="71"/>
      <c r="M246" s="18"/>
      <c r="N246" s="18"/>
    </row>
    <row r="247" spans="1:14">
      <c r="A247" s="18">
        <v>247</v>
      </c>
      <c r="B247" s="18">
        <f t="shared" si="8"/>
        <v>0</v>
      </c>
      <c r="C247" s="71"/>
      <c r="D247" s="34"/>
      <c r="E247" s="34"/>
      <c r="F247" s="18"/>
      <c r="G247" s="118"/>
      <c r="H247" s="28"/>
      <c r="I247" s="19"/>
      <c r="J247" s="71"/>
      <c r="K247" s="18"/>
      <c r="L247" s="71"/>
      <c r="M247" s="18"/>
      <c r="N247" s="18"/>
    </row>
    <row r="248" spans="1:14">
      <c r="A248" s="18">
        <v>248</v>
      </c>
      <c r="B248" s="18">
        <f t="shared" si="8"/>
        <v>0</v>
      </c>
      <c r="C248" s="71"/>
      <c r="D248" s="34"/>
      <c r="E248" s="34"/>
      <c r="F248" s="18"/>
      <c r="G248" s="118"/>
      <c r="H248" s="28"/>
      <c r="I248" s="19"/>
      <c r="J248" s="71"/>
      <c r="K248" s="18"/>
      <c r="L248" s="71"/>
      <c r="M248" s="18"/>
      <c r="N248" s="18"/>
    </row>
    <row r="249" spans="1:14">
      <c r="A249" s="18">
        <v>249</v>
      </c>
      <c r="B249" s="18">
        <f t="shared" si="8"/>
        <v>0</v>
      </c>
      <c r="C249" s="71"/>
      <c r="D249" s="34"/>
      <c r="E249" s="34"/>
      <c r="F249" s="18"/>
      <c r="G249" s="118"/>
      <c r="H249" s="28"/>
      <c r="I249" s="19"/>
      <c r="J249" s="71"/>
      <c r="K249" s="18"/>
      <c r="L249" s="71"/>
      <c r="M249" s="18"/>
      <c r="N249" s="18"/>
    </row>
    <row r="250" spans="1:14">
      <c r="A250" s="18">
        <v>250</v>
      </c>
      <c r="B250" s="18">
        <f t="shared" si="8"/>
        <v>0</v>
      </c>
      <c r="C250" s="71"/>
      <c r="D250" s="34"/>
      <c r="E250" s="34"/>
      <c r="F250" s="18"/>
      <c r="G250" s="118"/>
      <c r="H250" s="28"/>
      <c r="I250" s="19"/>
      <c r="J250" s="71"/>
      <c r="K250" s="18"/>
      <c r="L250" s="71"/>
      <c r="M250" s="18"/>
      <c r="N250" s="18"/>
    </row>
    <row r="251" spans="1:14">
      <c r="A251" s="18">
        <v>251</v>
      </c>
      <c r="B251" s="18">
        <f t="shared" si="8"/>
        <v>0</v>
      </c>
      <c r="C251" s="71"/>
      <c r="D251" s="34"/>
      <c r="E251" s="34"/>
      <c r="F251" s="18"/>
      <c r="G251" s="118"/>
      <c r="H251" s="28"/>
      <c r="I251" s="19"/>
      <c r="J251" s="71"/>
      <c r="K251" s="18"/>
      <c r="L251" s="71"/>
      <c r="M251" s="18"/>
      <c r="N251" s="18"/>
    </row>
    <row r="252" spans="1:14">
      <c r="A252" s="18">
        <v>252</v>
      </c>
      <c r="B252" s="18">
        <f t="shared" si="8"/>
        <v>0</v>
      </c>
      <c r="C252" s="71"/>
      <c r="D252" s="34"/>
      <c r="E252" s="34"/>
      <c r="F252" s="18"/>
      <c r="G252" s="118"/>
      <c r="H252" s="28"/>
      <c r="I252" s="19"/>
      <c r="J252" s="71"/>
      <c r="K252" s="18"/>
      <c r="L252" s="71"/>
      <c r="M252" s="18"/>
      <c r="N252" s="18"/>
    </row>
    <row r="253" spans="1:14">
      <c r="A253" s="18">
        <v>253</v>
      </c>
      <c r="B253" s="18">
        <f t="shared" si="8"/>
        <v>0</v>
      </c>
      <c r="C253" s="71"/>
      <c r="D253" s="34"/>
      <c r="E253" s="34"/>
      <c r="F253" s="18"/>
      <c r="G253" s="118"/>
      <c r="H253" s="28"/>
      <c r="I253" s="19"/>
      <c r="J253" s="71"/>
      <c r="K253" s="18"/>
      <c r="L253" s="71"/>
      <c r="M253" s="18"/>
      <c r="N253" s="18"/>
    </row>
    <row r="254" spans="1:14">
      <c r="A254" s="18">
        <v>254</v>
      </c>
      <c r="B254" s="18">
        <f t="shared" si="8"/>
        <v>0</v>
      </c>
      <c r="C254" s="71"/>
      <c r="D254" s="34"/>
      <c r="E254" s="34"/>
      <c r="F254" s="18"/>
      <c r="G254" s="118"/>
      <c r="H254" s="28"/>
      <c r="I254" s="19"/>
      <c r="J254" s="71"/>
      <c r="K254" s="18"/>
      <c r="L254" s="71"/>
      <c r="M254" s="18"/>
      <c r="N254" s="18"/>
    </row>
    <row r="255" spans="1:14">
      <c r="A255" s="18">
        <v>255</v>
      </c>
      <c r="B255" s="18">
        <f t="shared" si="8"/>
        <v>0</v>
      </c>
      <c r="C255" s="71"/>
      <c r="D255" s="34"/>
      <c r="E255" s="34"/>
      <c r="F255" s="18"/>
      <c r="G255" s="118"/>
      <c r="H255" s="28"/>
      <c r="I255" s="19"/>
      <c r="J255" s="71"/>
      <c r="K255" s="18"/>
      <c r="L255" s="71"/>
      <c r="M255" s="18"/>
      <c r="N255" s="18"/>
    </row>
    <row r="256" spans="1:14">
      <c r="A256" s="18">
        <v>256</v>
      </c>
      <c r="B256" s="18">
        <f t="shared" si="8"/>
        <v>0</v>
      </c>
      <c r="C256" s="71"/>
      <c r="D256" s="34"/>
      <c r="E256" s="34"/>
      <c r="F256" s="18"/>
      <c r="G256" s="118"/>
      <c r="H256" s="28"/>
      <c r="I256" s="19"/>
      <c r="J256" s="71"/>
      <c r="K256" s="18"/>
      <c r="L256" s="71"/>
      <c r="M256" s="18"/>
      <c r="N256" s="18"/>
    </row>
    <row r="257" spans="1:14">
      <c r="A257" s="18">
        <v>257</v>
      </c>
      <c r="B257" s="18">
        <f t="shared" ref="B257:B277" si="9">COUNTIF(F:F,F257)</f>
        <v>0</v>
      </c>
      <c r="C257" s="71"/>
      <c r="D257" s="34"/>
      <c r="E257" s="34"/>
      <c r="F257" s="18"/>
      <c r="G257" s="118"/>
      <c r="H257" s="28"/>
      <c r="I257" s="19"/>
      <c r="J257" s="71"/>
      <c r="K257" s="18"/>
      <c r="L257" s="71"/>
      <c r="M257" s="18"/>
      <c r="N257" s="18"/>
    </row>
    <row r="258" spans="1:14">
      <c r="A258" s="18">
        <v>258</v>
      </c>
      <c r="B258" s="18">
        <f t="shared" si="9"/>
        <v>0</v>
      </c>
      <c r="C258" s="71"/>
      <c r="D258" s="34"/>
      <c r="E258" s="34"/>
      <c r="F258" s="18"/>
      <c r="G258" s="118"/>
      <c r="H258" s="28"/>
      <c r="I258" s="19"/>
      <c r="J258" s="71"/>
      <c r="K258" s="18"/>
      <c r="L258" s="71"/>
      <c r="M258" s="18"/>
      <c r="N258" s="18"/>
    </row>
    <row r="259" spans="1:14">
      <c r="A259" s="18">
        <v>259</v>
      </c>
      <c r="B259" s="18">
        <f t="shared" si="9"/>
        <v>0</v>
      </c>
      <c r="C259" s="71"/>
      <c r="D259" s="34"/>
      <c r="E259" s="34"/>
      <c r="F259" s="18"/>
      <c r="G259" s="118"/>
      <c r="H259" s="28"/>
      <c r="I259" s="19"/>
      <c r="J259" s="71"/>
      <c r="K259" s="18"/>
      <c r="L259" s="71"/>
      <c r="M259" s="18"/>
      <c r="N259" s="18"/>
    </row>
    <row r="260" spans="1:14">
      <c r="A260" s="18">
        <v>260</v>
      </c>
      <c r="B260" s="18">
        <f t="shared" si="9"/>
        <v>0</v>
      </c>
      <c r="C260" s="71"/>
      <c r="D260" s="34"/>
      <c r="E260" s="34"/>
      <c r="F260" s="18"/>
      <c r="G260" s="118"/>
      <c r="H260" s="28"/>
      <c r="I260" s="19"/>
      <c r="J260" s="71"/>
      <c r="K260" s="18"/>
      <c r="L260" s="71"/>
      <c r="M260" s="18"/>
      <c r="N260" s="18"/>
    </row>
    <row r="261" spans="1:14">
      <c r="A261" s="18">
        <v>261</v>
      </c>
      <c r="B261" s="18">
        <f t="shared" si="9"/>
        <v>0</v>
      </c>
      <c r="C261" s="71"/>
      <c r="D261" s="34"/>
      <c r="E261" s="34"/>
      <c r="F261" s="18"/>
      <c r="G261" s="118"/>
      <c r="H261" s="28"/>
      <c r="I261" s="19"/>
      <c r="J261" s="71"/>
      <c r="K261" s="18"/>
      <c r="L261" s="71"/>
      <c r="M261" s="18"/>
      <c r="N261" s="18"/>
    </row>
    <row r="262" spans="1:14">
      <c r="A262" s="18">
        <v>262</v>
      </c>
      <c r="B262" s="18">
        <f t="shared" si="9"/>
        <v>0</v>
      </c>
      <c r="C262" s="71"/>
      <c r="D262" s="34"/>
      <c r="E262" s="34"/>
      <c r="F262" s="18"/>
      <c r="G262" s="118"/>
      <c r="H262" s="28"/>
      <c r="I262" s="19"/>
      <c r="J262" s="71"/>
      <c r="K262" s="18"/>
      <c r="L262" s="71"/>
      <c r="M262" s="18"/>
      <c r="N262" s="18"/>
    </row>
    <row r="263" spans="1:14">
      <c r="A263" s="18">
        <v>263</v>
      </c>
      <c r="B263" s="18">
        <f t="shared" si="9"/>
        <v>0</v>
      </c>
      <c r="C263" s="71"/>
      <c r="D263" s="34"/>
      <c r="E263" s="34"/>
      <c r="F263" s="18"/>
      <c r="G263" s="118"/>
      <c r="H263" s="28"/>
      <c r="I263" s="19"/>
      <c r="J263" s="71"/>
      <c r="K263" s="18"/>
      <c r="L263" s="71"/>
      <c r="M263" s="18"/>
      <c r="N263" s="18"/>
    </row>
    <row r="264" spans="1:14">
      <c r="A264" s="18">
        <v>264</v>
      </c>
      <c r="B264" s="18">
        <f t="shared" si="9"/>
        <v>0</v>
      </c>
      <c r="C264" s="71"/>
      <c r="D264" s="34"/>
      <c r="E264" s="34"/>
      <c r="F264" s="18"/>
      <c r="G264" s="118"/>
      <c r="H264" s="28"/>
      <c r="I264" s="19"/>
      <c r="J264" s="71"/>
      <c r="K264" s="18"/>
      <c r="L264" s="71"/>
      <c r="M264" s="18"/>
      <c r="N264" s="18"/>
    </row>
    <row r="265" spans="1:14">
      <c r="A265" s="18">
        <v>265</v>
      </c>
      <c r="B265" s="18">
        <f t="shared" si="9"/>
        <v>0</v>
      </c>
      <c r="C265" s="71"/>
      <c r="D265" s="34"/>
      <c r="E265" s="34"/>
      <c r="F265" s="18"/>
      <c r="G265" s="118"/>
      <c r="H265" s="28"/>
      <c r="I265" s="19"/>
      <c r="J265" s="71"/>
      <c r="K265" s="18"/>
      <c r="L265" s="71"/>
      <c r="M265" s="18"/>
      <c r="N265" s="18"/>
    </row>
    <row r="266" spans="1:14">
      <c r="A266" s="18">
        <v>266</v>
      </c>
      <c r="B266" s="18">
        <f t="shared" si="9"/>
        <v>0</v>
      </c>
      <c r="C266" s="71"/>
      <c r="D266" s="34"/>
      <c r="E266" s="34"/>
      <c r="F266" s="18"/>
      <c r="G266" s="118"/>
      <c r="H266" s="28"/>
      <c r="I266" s="19"/>
      <c r="J266" s="71"/>
      <c r="K266" s="18"/>
      <c r="L266" s="71"/>
      <c r="M266" s="18"/>
      <c r="N266" s="18"/>
    </row>
    <row r="267" spans="1:14">
      <c r="A267" s="18">
        <v>267</v>
      </c>
      <c r="B267" s="18">
        <f t="shared" si="9"/>
        <v>0</v>
      </c>
      <c r="C267" s="71"/>
      <c r="D267" s="34"/>
      <c r="E267" s="34"/>
      <c r="F267" s="18"/>
      <c r="G267" s="118"/>
      <c r="H267" s="28"/>
      <c r="I267" s="19"/>
      <c r="J267" s="71"/>
      <c r="K267" s="18"/>
      <c r="L267" s="71"/>
      <c r="M267" s="18"/>
      <c r="N267" s="18"/>
    </row>
    <row r="268" spans="1:14">
      <c r="A268" s="18">
        <v>268</v>
      </c>
      <c r="B268" s="18">
        <f t="shared" si="9"/>
        <v>0</v>
      </c>
      <c r="C268" s="71"/>
      <c r="D268" s="34"/>
      <c r="E268" s="34"/>
      <c r="F268" s="18"/>
      <c r="G268" s="118"/>
      <c r="H268" s="28"/>
      <c r="I268" s="19"/>
      <c r="J268" s="71"/>
      <c r="K268" s="18"/>
      <c r="L268" s="71"/>
      <c r="M268" s="18"/>
      <c r="N268" s="18"/>
    </row>
    <row r="269" spans="1:14">
      <c r="A269" s="18">
        <v>269</v>
      </c>
      <c r="B269" s="18">
        <f t="shared" si="9"/>
        <v>0</v>
      </c>
      <c r="C269" s="71"/>
      <c r="D269" s="34"/>
      <c r="E269" s="34"/>
      <c r="F269" s="18"/>
      <c r="G269" s="118"/>
      <c r="H269" s="28"/>
      <c r="I269" s="19"/>
      <c r="J269" s="71"/>
      <c r="K269" s="18"/>
      <c r="L269" s="71"/>
      <c r="M269" s="18"/>
      <c r="N269" s="18"/>
    </row>
    <row r="270" spans="1:14">
      <c r="A270" s="18">
        <v>270</v>
      </c>
      <c r="B270" s="18">
        <f t="shared" si="9"/>
        <v>0</v>
      </c>
      <c r="C270" s="71"/>
      <c r="D270" s="34"/>
      <c r="E270" s="34"/>
      <c r="F270" s="18"/>
      <c r="G270" s="118"/>
      <c r="H270" s="28"/>
      <c r="I270" s="19"/>
      <c r="J270" s="71"/>
      <c r="K270" s="18"/>
      <c r="L270" s="71"/>
      <c r="M270" s="18"/>
      <c r="N270" s="18"/>
    </row>
    <row r="271" spans="1:14">
      <c r="A271" s="18">
        <v>271</v>
      </c>
      <c r="B271" s="18">
        <f t="shared" si="9"/>
        <v>0</v>
      </c>
      <c r="C271" s="71"/>
      <c r="D271" s="34"/>
      <c r="E271" s="34"/>
      <c r="F271" s="18"/>
      <c r="G271" s="118"/>
      <c r="H271" s="28"/>
      <c r="I271" s="19"/>
      <c r="J271" s="71"/>
      <c r="K271" s="18"/>
      <c r="L271" s="71"/>
      <c r="M271" s="18"/>
      <c r="N271" s="18"/>
    </row>
    <row r="272" spans="1:14">
      <c r="A272" s="18">
        <v>272</v>
      </c>
      <c r="B272" s="18">
        <f t="shared" si="9"/>
        <v>0</v>
      </c>
      <c r="C272" s="71"/>
      <c r="D272" s="34"/>
      <c r="E272" s="34"/>
      <c r="F272" s="18"/>
      <c r="G272" s="118"/>
      <c r="H272" s="28"/>
      <c r="I272" s="19"/>
      <c r="J272" s="71"/>
      <c r="K272" s="18"/>
      <c r="L272" s="71"/>
      <c r="M272" s="18"/>
      <c r="N272" s="18"/>
    </row>
    <row r="273" spans="1:14">
      <c r="A273" s="18">
        <v>273</v>
      </c>
      <c r="B273" s="18">
        <f t="shared" si="9"/>
        <v>0</v>
      </c>
      <c r="C273" s="71"/>
      <c r="D273" s="34"/>
      <c r="E273" s="34"/>
      <c r="F273" s="18"/>
      <c r="G273" s="118"/>
      <c r="H273" s="28"/>
      <c r="I273" s="19"/>
      <c r="J273" s="71"/>
      <c r="K273" s="18"/>
      <c r="L273" s="71"/>
      <c r="M273" s="18"/>
      <c r="N273" s="18"/>
    </row>
    <row r="274" spans="1:14">
      <c r="A274" s="18">
        <v>274</v>
      </c>
      <c r="B274" s="18">
        <f t="shared" si="9"/>
        <v>0</v>
      </c>
      <c r="C274" s="71"/>
      <c r="D274" s="34"/>
      <c r="E274" s="34"/>
      <c r="F274" s="18"/>
      <c r="G274" s="118"/>
      <c r="H274" s="28"/>
      <c r="I274" s="19"/>
      <c r="J274" s="71"/>
      <c r="K274" s="18"/>
      <c r="L274" s="71"/>
      <c r="M274" s="18"/>
      <c r="N274" s="18"/>
    </row>
    <row r="275" spans="1:14">
      <c r="A275" s="18">
        <v>275</v>
      </c>
      <c r="B275" s="18">
        <f t="shared" si="9"/>
        <v>0</v>
      </c>
      <c r="C275" s="71"/>
      <c r="D275" s="34"/>
      <c r="E275" s="34"/>
      <c r="F275" s="18"/>
      <c r="G275" s="118"/>
      <c r="H275" s="28"/>
      <c r="I275" s="19"/>
      <c r="J275" s="71"/>
      <c r="K275" s="18"/>
      <c r="L275" s="71"/>
      <c r="M275" s="18"/>
      <c r="N275" s="18"/>
    </row>
    <row r="276" spans="1:14">
      <c r="A276" s="18">
        <v>276</v>
      </c>
      <c r="B276" s="18">
        <f t="shared" si="9"/>
        <v>0</v>
      </c>
      <c r="C276" s="71"/>
      <c r="D276" s="34"/>
      <c r="E276" s="34"/>
      <c r="F276" s="18"/>
      <c r="G276" s="118"/>
      <c r="H276" s="28"/>
      <c r="I276" s="19"/>
      <c r="J276" s="71"/>
      <c r="K276" s="18"/>
      <c r="L276" s="71"/>
      <c r="M276" s="18"/>
      <c r="N276" s="18"/>
    </row>
    <row r="277" spans="1:14">
      <c r="A277" s="18"/>
      <c r="B277" s="18">
        <f t="shared" si="9"/>
        <v>0</v>
      </c>
      <c r="C277" s="71"/>
      <c r="D277" s="34"/>
      <c r="E277" s="34"/>
      <c r="F277" s="18"/>
      <c r="G277" s="118"/>
      <c r="H277" s="28"/>
      <c r="I277" s="19"/>
      <c r="J277" s="71"/>
      <c r="K277" s="18"/>
      <c r="L277" s="71"/>
      <c r="M277" s="18"/>
      <c r="N277" s="18"/>
    </row>
  </sheetData>
  <autoFilter ref="A4:N164" xr:uid="{75CA6110-5587-4CE1-859D-476B844858D3}"/>
  <phoneticPr fontId="1"/>
  <conditionalFormatting sqref="A5:N6">
    <cfRule type="expression" dxfId="1" priority="1">
      <formula>$I$5="○"</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4C585-FA73-474A-B437-A5A4232B7FE5}">
  <sheetPr codeName="Sheet9"/>
  <dimension ref="A2:N77"/>
  <sheetViews>
    <sheetView workbookViewId="0">
      <pane xSplit="9" ySplit="4" topLeftCell="L24" activePane="bottomRight" state="frozenSplit"/>
      <selection activeCell="F4" sqref="F4"/>
      <selection pane="topRight" activeCell="H1" sqref="H1"/>
      <selection pane="bottomLeft" activeCell="B194" sqref="B194"/>
      <selection pane="bottomRight" activeCell="O56" sqref="O56"/>
    </sheetView>
  </sheetViews>
  <sheetFormatPr defaultColWidth="8.75" defaultRowHeight="11.25" outlineLevelCol="1"/>
  <cols>
    <col min="1" max="1" width="3.75" style="1" customWidth="1"/>
    <col min="2" max="2" width="4.5" style="1" customWidth="1" outlineLevel="1"/>
    <col min="3" max="3" width="6" style="70" customWidth="1" outlineLevel="1"/>
    <col min="4" max="4" width="6.75" style="76" customWidth="1" outlineLevel="1"/>
    <col min="5" max="5" width="6.75" style="17" customWidth="1" outlineLevel="1"/>
    <col min="6" max="6" width="10.875" style="1" bestFit="1" customWidth="1"/>
    <col min="7" max="7" width="4.5" style="1" bestFit="1" customWidth="1"/>
    <col min="8" max="8" width="4.5" style="1" customWidth="1"/>
    <col min="9" max="9" width="4.5" style="17" customWidth="1"/>
    <col min="10" max="10" width="6" style="70" hidden="1" customWidth="1"/>
    <col min="11" max="11" width="5.25" style="1" hidden="1" customWidth="1"/>
    <col min="12" max="12" width="6" style="70" bestFit="1" customWidth="1"/>
    <col min="13" max="13" width="5.25" style="1" bestFit="1" customWidth="1"/>
    <col min="14" max="14" width="11.75" style="1" bestFit="1" customWidth="1"/>
    <col min="15" max="16" width="8.75" style="1"/>
    <col min="17" max="17" width="6.75" style="1" bestFit="1" customWidth="1"/>
    <col min="18" max="16384" width="8.75" style="1"/>
  </cols>
  <sheetData>
    <row r="2" spans="1:14">
      <c r="A2" s="100" t="s">
        <v>64</v>
      </c>
      <c r="B2" s="114" t="s">
        <v>2526</v>
      </c>
      <c r="C2" s="114"/>
      <c r="D2" s="115"/>
      <c r="E2" s="108"/>
      <c r="F2" s="108"/>
      <c r="G2" s="107" t="s">
        <v>909</v>
      </c>
      <c r="H2" s="108"/>
      <c r="I2" s="113"/>
      <c r="J2" s="101" t="s">
        <v>972</v>
      </c>
      <c r="K2" s="100" t="s">
        <v>911</v>
      </c>
      <c r="L2" s="101" t="s">
        <v>910</v>
      </c>
      <c r="M2" s="100" t="s">
        <v>911</v>
      </c>
      <c r="N2" s="104" t="s">
        <v>975</v>
      </c>
    </row>
    <row r="3" spans="1:14">
      <c r="A3" s="109"/>
      <c r="B3" s="100" t="s">
        <v>63</v>
      </c>
      <c r="C3" s="101" t="s">
        <v>1134</v>
      </c>
      <c r="D3" s="111" t="s">
        <v>973</v>
      </c>
      <c r="E3" s="109" t="s">
        <v>912</v>
      </c>
      <c r="F3" s="109" t="s">
        <v>2525</v>
      </c>
      <c r="G3" s="116" t="s">
        <v>2523</v>
      </c>
      <c r="H3" s="119" t="s">
        <v>2522</v>
      </c>
      <c r="I3" s="100" t="s">
        <v>2524</v>
      </c>
      <c r="J3" s="110"/>
      <c r="K3" s="109"/>
      <c r="L3" s="110"/>
      <c r="M3" s="109"/>
      <c r="N3" s="112"/>
    </row>
    <row r="4" spans="1:14">
      <c r="A4" s="102"/>
      <c r="B4" s="102"/>
      <c r="C4" s="103"/>
      <c r="D4" s="105"/>
      <c r="E4" s="102"/>
      <c r="F4" s="102"/>
      <c r="G4" s="117"/>
      <c r="H4" s="120"/>
      <c r="I4" s="102"/>
      <c r="J4" s="103"/>
      <c r="K4" s="102"/>
      <c r="L4" s="103"/>
      <c r="M4" s="102"/>
      <c r="N4" s="106"/>
    </row>
    <row r="5" spans="1:14">
      <c r="A5" s="18">
        <v>206</v>
      </c>
      <c r="B5" s="18">
        <f t="shared" ref="B5:B43" si="0">COUNTIF(F:F,F5)</f>
        <v>1</v>
      </c>
      <c r="C5" s="71">
        <v>46107</v>
      </c>
      <c r="D5" s="34" t="s">
        <v>1465</v>
      </c>
      <c r="E5" s="34" t="s">
        <v>1988</v>
      </c>
      <c r="F5" s="18" t="s">
        <v>1989</v>
      </c>
      <c r="G5" s="118">
        <v>8</v>
      </c>
      <c r="H5" s="28">
        <v>8</v>
      </c>
      <c r="I5" s="19" t="str">
        <f>IF(G5=H5,"○","×")</f>
        <v>○</v>
      </c>
      <c r="J5" s="71">
        <v>46038</v>
      </c>
      <c r="K5" s="72">
        <v>0.35416666666666669</v>
      </c>
      <c r="L5" s="71">
        <v>46106</v>
      </c>
      <c r="M5" s="72">
        <v>0.35416666666666669</v>
      </c>
      <c r="N5" s="18"/>
    </row>
    <row r="6" spans="1:14">
      <c r="A6" s="18">
        <v>207</v>
      </c>
      <c r="B6" s="18">
        <f t="shared" si="0"/>
        <v>1</v>
      </c>
      <c r="C6" s="71">
        <v>46107</v>
      </c>
      <c r="D6" s="34" t="s">
        <v>1465</v>
      </c>
      <c r="E6" s="34" t="s">
        <v>2436</v>
      </c>
      <c r="F6" s="18" t="s">
        <v>2004</v>
      </c>
      <c r="G6" s="118">
        <v>4</v>
      </c>
      <c r="H6" s="28">
        <v>4</v>
      </c>
      <c r="I6" s="19" t="str">
        <f>IF(G6=H6,"○","×")</f>
        <v>○</v>
      </c>
      <c r="J6" s="71">
        <v>46038</v>
      </c>
      <c r="K6" s="72">
        <v>0.35416666666666669</v>
      </c>
      <c r="L6" s="71">
        <v>46104</v>
      </c>
      <c r="M6" s="72">
        <v>0.35416666666666669</v>
      </c>
      <c r="N6" s="18"/>
    </row>
    <row r="7" spans="1:14">
      <c r="A7" s="18">
        <v>212</v>
      </c>
      <c r="B7" s="18">
        <f t="shared" si="0"/>
        <v>1</v>
      </c>
      <c r="C7" s="71">
        <v>46107</v>
      </c>
      <c r="D7" s="34" t="s">
        <v>1465</v>
      </c>
      <c r="E7" s="34" t="s">
        <v>2172</v>
      </c>
      <c r="F7" s="18" t="s">
        <v>2176</v>
      </c>
      <c r="G7" s="118">
        <v>7</v>
      </c>
      <c r="H7" s="28">
        <v>7</v>
      </c>
      <c r="I7" s="19" t="str">
        <f>IF(G7=H7,"○","×")</f>
        <v>○</v>
      </c>
      <c r="J7" s="71">
        <v>46038</v>
      </c>
      <c r="K7" s="72">
        <v>0.35416666666666669</v>
      </c>
      <c r="L7" s="71">
        <v>46106</v>
      </c>
      <c r="M7" s="72">
        <v>0.68055555555555558</v>
      </c>
      <c r="N7" s="18"/>
    </row>
    <row r="8" spans="1:14">
      <c r="A8" s="18">
        <v>213</v>
      </c>
      <c r="B8" s="18">
        <f t="shared" si="0"/>
        <v>1</v>
      </c>
      <c r="C8" s="71">
        <v>46107</v>
      </c>
      <c r="D8" s="34" t="s">
        <v>1465</v>
      </c>
      <c r="E8" s="34" t="s">
        <v>2013</v>
      </c>
      <c r="F8" s="18" t="s">
        <v>2015</v>
      </c>
      <c r="G8" s="118">
        <v>6</v>
      </c>
      <c r="H8" s="28">
        <v>6</v>
      </c>
      <c r="I8" s="19" t="str">
        <f>IF(G8=H8,"○","×")</f>
        <v>○</v>
      </c>
      <c r="J8" s="71">
        <v>46038</v>
      </c>
      <c r="K8" s="72">
        <v>0.35416666666666669</v>
      </c>
      <c r="L8" s="71">
        <v>46106</v>
      </c>
      <c r="M8" s="72">
        <v>0.35416666666666669</v>
      </c>
      <c r="N8" s="18"/>
    </row>
    <row r="9" spans="1:14">
      <c r="A9" s="18">
        <v>215</v>
      </c>
      <c r="B9" s="18">
        <f t="shared" si="0"/>
        <v>1</v>
      </c>
      <c r="C9" s="71">
        <v>46107</v>
      </c>
      <c r="D9" s="34" t="s">
        <v>1465</v>
      </c>
      <c r="E9" s="34" t="s">
        <v>2442</v>
      </c>
      <c r="F9" s="18" t="s">
        <v>2001</v>
      </c>
      <c r="G9" s="118">
        <v>1</v>
      </c>
      <c r="H9" s="28">
        <v>1</v>
      </c>
      <c r="I9" s="19" t="str">
        <f t="shared" ref="I9:I59" si="1">IF(G9=H9,"○","×")</f>
        <v>○</v>
      </c>
      <c r="J9" s="71">
        <v>46038</v>
      </c>
      <c r="K9" s="72">
        <v>0.35416666666666669</v>
      </c>
      <c r="L9" s="71">
        <v>46106</v>
      </c>
      <c r="M9" s="72">
        <v>0.35416666666666669</v>
      </c>
      <c r="N9" s="18"/>
    </row>
    <row r="10" spans="1:14">
      <c r="A10" s="18">
        <v>216</v>
      </c>
      <c r="B10" s="18">
        <f t="shared" si="0"/>
        <v>1</v>
      </c>
      <c r="C10" s="71">
        <v>46107</v>
      </c>
      <c r="D10" s="34" t="s">
        <v>1465</v>
      </c>
      <c r="E10" s="34" t="s">
        <v>2443</v>
      </c>
      <c r="F10" s="18" t="s">
        <v>2002</v>
      </c>
      <c r="G10" s="118">
        <v>1</v>
      </c>
      <c r="H10" s="28">
        <v>1</v>
      </c>
      <c r="I10" s="19" t="str">
        <f t="shared" si="1"/>
        <v>○</v>
      </c>
      <c r="J10" s="71">
        <v>46038</v>
      </c>
      <c r="K10" s="72">
        <v>0.35416666666666669</v>
      </c>
      <c r="L10" s="71">
        <v>46106</v>
      </c>
      <c r="M10" s="72">
        <v>0.35416666666666669</v>
      </c>
      <c r="N10" s="18"/>
    </row>
    <row r="11" spans="1:14">
      <c r="A11" s="18">
        <v>218</v>
      </c>
      <c r="B11" s="18">
        <f t="shared" si="0"/>
        <v>1</v>
      </c>
      <c r="C11" s="71">
        <v>46107</v>
      </c>
      <c r="D11" s="34" t="s">
        <v>1465</v>
      </c>
      <c r="E11" s="34" t="s">
        <v>1699</v>
      </c>
      <c r="F11" s="18" t="s">
        <v>2006</v>
      </c>
      <c r="G11" s="118">
        <v>1</v>
      </c>
      <c r="H11" s="28">
        <v>1</v>
      </c>
      <c r="I11" s="19" t="str">
        <f t="shared" si="1"/>
        <v>○</v>
      </c>
      <c r="J11" s="71">
        <v>46038</v>
      </c>
      <c r="K11" s="72">
        <v>0.35416666666666669</v>
      </c>
      <c r="L11" s="71">
        <v>46106</v>
      </c>
      <c r="M11" s="72">
        <v>0.35416666666666669</v>
      </c>
      <c r="N11" s="18"/>
    </row>
    <row r="12" spans="1:14">
      <c r="A12" s="18">
        <v>219</v>
      </c>
      <c r="B12" s="18">
        <f t="shared" si="0"/>
        <v>1</v>
      </c>
      <c r="C12" s="71">
        <v>46107</v>
      </c>
      <c r="D12" s="34" t="s">
        <v>1465</v>
      </c>
      <c r="E12" s="34" t="s">
        <v>2527</v>
      </c>
      <c r="F12" s="18" t="s">
        <v>2003</v>
      </c>
      <c r="G12" s="118">
        <v>1</v>
      </c>
      <c r="H12" s="28">
        <v>1</v>
      </c>
      <c r="I12" s="19" t="str">
        <f t="shared" si="1"/>
        <v>○</v>
      </c>
      <c r="J12" s="71"/>
      <c r="K12" s="72"/>
      <c r="L12" s="71">
        <v>46106</v>
      </c>
      <c r="M12" s="72">
        <v>0.68055555555555558</v>
      </c>
      <c r="N12" s="18"/>
    </row>
    <row r="13" spans="1:14">
      <c r="A13" s="18">
        <v>220</v>
      </c>
      <c r="B13" s="18">
        <f t="shared" si="0"/>
        <v>1</v>
      </c>
      <c r="C13" s="71">
        <v>46107</v>
      </c>
      <c r="D13" s="34" t="s">
        <v>1465</v>
      </c>
      <c r="E13" s="34" t="s">
        <v>2173</v>
      </c>
      <c r="F13" s="18" t="s">
        <v>2177</v>
      </c>
      <c r="G13" s="118">
        <v>3</v>
      </c>
      <c r="H13" s="28">
        <v>3</v>
      </c>
      <c r="I13" s="19" t="str">
        <f t="shared" si="1"/>
        <v>○</v>
      </c>
      <c r="J13" s="71"/>
      <c r="K13" s="72"/>
      <c r="L13" s="71">
        <v>46106</v>
      </c>
      <c r="M13" s="72">
        <v>0.68055555555555558</v>
      </c>
      <c r="N13" s="18"/>
    </row>
    <row r="14" spans="1:14">
      <c r="A14" s="18">
        <v>221</v>
      </c>
      <c r="B14" s="18">
        <f t="shared" si="0"/>
        <v>1</v>
      </c>
      <c r="C14" s="71">
        <v>46107</v>
      </c>
      <c r="D14" s="34" t="s">
        <v>1465</v>
      </c>
      <c r="E14" s="34">
        <v>164</v>
      </c>
      <c r="F14" s="18" t="s">
        <v>1863</v>
      </c>
      <c r="G14" s="118">
        <v>1</v>
      </c>
      <c r="H14" s="28">
        <v>1</v>
      </c>
      <c r="I14" s="19" t="str">
        <f t="shared" si="1"/>
        <v>○</v>
      </c>
      <c r="J14" s="71"/>
      <c r="K14" s="72"/>
      <c r="L14" s="71">
        <v>46106</v>
      </c>
      <c r="M14" s="72">
        <v>0.68055555555555558</v>
      </c>
      <c r="N14" s="18"/>
    </row>
    <row r="15" spans="1:14">
      <c r="A15" s="18">
        <v>222</v>
      </c>
      <c r="B15" s="18">
        <f t="shared" si="0"/>
        <v>1</v>
      </c>
      <c r="C15" s="71">
        <v>46113</v>
      </c>
      <c r="D15" s="34" t="s">
        <v>1953</v>
      </c>
      <c r="E15" s="34">
        <v>16</v>
      </c>
      <c r="F15" s="18" t="s">
        <v>2214</v>
      </c>
      <c r="G15" s="118">
        <v>1</v>
      </c>
      <c r="H15" s="28">
        <v>1</v>
      </c>
      <c r="I15" s="19" t="str">
        <f t="shared" si="1"/>
        <v>○</v>
      </c>
      <c r="J15" s="71"/>
      <c r="K15" s="72"/>
      <c r="L15" s="71">
        <v>46107</v>
      </c>
      <c r="M15" s="72">
        <v>0.35416666666666669</v>
      </c>
      <c r="N15" s="18"/>
    </row>
    <row r="16" spans="1:14">
      <c r="A16" s="18">
        <v>223</v>
      </c>
      <c r="B16" s="18">
        <f t="shared" si="0"/>
        <v>1</v>
      </c>
      <c r="C16" s="71">
        <v>46114</v>
      </c>
      <c r="D16" s="34" t="s">
        <v>1953</v>
      </c>
      <c r="E16" s="34" t="s">
        <v>581</v>
      </c>
      <c r="F16" s="18" t="s">
        <v>2528</v>
      </c>
      <c r="G16" s="118">
        <v>2</v>
      </c>
      <c r="H16" s="28">
        <v>2</v>
      </c>
      <c r="I16" s="19" t="str">
        <f t="shared" si="1"/>
        <v>○</v>
      </c>
      <c r="J16" s="71"/>
      <c r="K16" s="72"/>
      <c r="L16" s="71">
        <v>46108</v>
      </c>
      <c r="M16" s="72">
        <v>0.35416666666666669</v>
      </c>
      <c r="N16" s="18"/>
    </row>
    <row r="17" spans="1:14">
      <c r="A17" s="18">
        <v>224</v>
      </c>
      <c r="B17" s="18">
        <f t="shared" si="0"/>
        <v>1</v>
      </c>
      <c r="C17" s="71">
        <v>46113</v>
      </c>
      <c r="D17" s="34" t="s">
        <v>1953</v>
      </c>
      <c r="E17" s="34" t="s">
        <v>2529</v>
      </c>
      <c r="F17" s="18" t="s">
        <v>2204</v>
      </c>
      <c r="G17" s="118">
        <v>4</v>
      </c>
      <c r="H17" s="28">
        <v>4</v>
      </c>
      <c r="I17" s="19" t="str">
        <f t="shared" si="1"/>
        <v>○</v>
      </c>
      <c r="J17" s="71"/>
      <c r="K17" s="72"/>
      <c r="L17" s="71">
        <v>46111</v>
      </c>
      <c r="M17" s="72">
        <v>0.35416666666666669</v>
      </c>
      <c r="N17" s="18"/>
    </row>
    <row r="18" spans="1:14">
      <c r="A18" s="18">
        <v>225</v>
      </c>
      <c r="B18" s="18">
        <f t="shared" si="0"/>
        <v>1</v>
      </c>
      <c r="C18" s="71">
        <v>46113</v>
      </c>
      <c r="D18" s="34" t="s">
        <v>1953</v>
      </c>
      <c r="E18" s="34" t="s">
        <v>2530</v>
      </c>
      <c r="F18" s="18" t="s">
        <v>2215</v>
      </c>
      <c r="G18" s="118">
        <v>1</v>
      </c>
      <c r="H18" s="28">
        <v>1</v>
      </c>
      <c r="I18" s="19" t="str">
        <f t="shared" si="1"/>
        <v>○</v>
      </c>
      <c r="J18" s="71"/>
      <c r="K18" s="72"/>
      <c r="L18" s="71">
        <v>46108</v>
      </c>
      <c r="M18" s="72">
        <v>0.35416666666666669</v>
      </c>
      <c r="N18" s="18"/>
    </row>
    <row r="19" spans="1:14">
      <c r="A19" s="18">
        <v>226</v>
      </c>
      <c r="B19" s="18">
        <f t="shared" si="0"/>
        <v>1</v>
      </c>
      <c r="C19" s="71">
        <v>46113</v>
      </c>
      <c r="D19" s="34" t="s">
        <v>1953</v>
      </c>
      <c r="E19" s="34" t="s">
        <v>2531</v>
      </c>
      <c r="F19" s="18" t="s">
        <v>2216</v>
      </c>
      <c r="G19" s="118">
        <v>1</v>
      </c>
      <c r="H19" s="28">
        <v>1</v>
      </c>
      <c r="I19" s="19" t="str">
        <f t="shared" si="1"/>
        <v>○</v>
      </c>
      <c r="J19" s="71"/>
      <c r="K19" s="72"/>
      <c r="L19" s="71">
        <v>46108</v>
      </c>
      <c r="M19" s="72">
        <v>0.35416666666666669</v>
      </c>
      <c r="N19" s="18"/>
    </row>
    <row r="20" spans="1:14">
      <c r="A20" s="18">
        <v>227</v>
      </c>
      <c r="B20" s="18">
        <f t="shared" si="0"/>
        <v>1</v>
      </c>
      <c r="C20" s="71">
        <v>46114</v>
      </c>
      <c r="D20" s="34" t="s">
        <v>1953</v>
      </c>
      <c r="E20" s="34" t="s">
        <v>667</v>
      </c>
      <c r="F20" s="18" t="s">
        <v>2532</v>
      </c>
      <c r="G20" s="118">
        <v>2</v>
      </c>
      <c r="H20" s="28">
        <v>2</v>
      </c>
      <c r="I20" s="19" t="str">
        <f t="shared" si="1"/>
        <v>○</v>
      </c>
      <c r="J20" s="71"/>
      <c r="K20" s="72"/>
      <c r="L20" s="71">
        <v>46111</v>
      </c>
      <c r="M20" s="72">
        <v>0.35416666666666669</v>
      </c>
      <c r="N20" s="18"/>
    </row>
    <row r="21" spans="1:14">
      <c r="A21" s="18">
        <v>228</v>
      </c>
      <c r="B21" s="18">
        <f t="shared" si="0"/>
        <v>1</v>
      </c>
      <c r="C21" s="71">
        <v>46114</v>
      </c>
      <c r="D21" s="34" t="s">
        <v>1953</v>
      </c>
      <c r="E21" s="34" t="s">
        <v>671</v>
      </c>
      <c r="F21" s="18" t="s">
        <v>2549</v>
      </c>
      <c r="G21" s="118">
        <v>2</v>
      </c>
      <c r="H21" s="28">
        <v>2</v>
      </c>
      <c r="I21" s="19" t="str">
        <f t="shared" si="1"/>
        <v>○</v>
      </c>
      <c r="J21" s="71"/>
      <c r="K21" s="72"/>
      <c r="L21" s="71">
        <v>46111</v>
      </c>
      <c r="M21" s="72">
        <v>0.35416666666666669</v>
      </c>
      <c r="N21" s="18"/>
    </row>
    <row r="22" spans="1:14">
      <c r="A22" s="18">
        <v>229</v>
      </c>
      <c r="B22" s="18">
        <f t="shared" si="0"/>
        <v>1</v>
      </c>
      <c r="C22" s="71">
        <v>46113</v>
      </c>
      <c r="D22" s="34" t="s">
        <v>1953</v>
      </c>
      <c r="E22" s="34" t="s">
        <v>1315</v>
      </c>
      <c r="F22" s="18" t="s">
        <v>2217</v>
      </c>
      <c r="G22" s="118">
        <v>1</v>
      </c>
      <c r="H22" s="28">
        <v>1</v>
      </c>
      <c r="I22" s="19" t="str">
        <f t="shared" si="1"/>
        <v>○</v>
      </c>
      <c r="J22" s="71"/>
      <c r="K22" s="72"/>
      <c r="L22" s="71">
        <v>46111</v>
      </c>
      <c r="M22" s="72">
        <v>0.35416666666666669</v>
      </c>
      <c r="N22" s="18"/>
    </row>
    <row r="23" spans="1:14">
      <c r="A23" s="18">
        <v>230</v>
      </c>
      <c r="B23" s="18">
        <f t="shared" si="0"/>
        <v>1</v>
      </c>
      <c r="C23" s="71">
        <v>46113</v>
      </c>
      <c r="D23" s="34" t="s">
        <v>1953</v>
      </c>
      <c r="E23" s="34" t="s">
        <v>2603</v>
      </c>
      <c r="F23" s="18" t="s">
        <v>2218</v>
      </c>
      <c r="G23" s="118">
        <v>1</v>
      </c>
      <c r="H23" s="28">
        <v>1</v>
      </c>
      <c r="I23" s="19" t="str">
        <f t="shared" si="1"/>
        <v>○</v>
      </c>
      <c r="J23" s="71"/>
      <c r="K23" s="72"/>
      <c r="L23" s="71">
        <v>46111</v>
      </c>
      <c r="M23" s="72">
        <v>0.35416666666666669</v>
      </c>
      <c r="N23" s="18"/>
    </row>
    <row r="24" spans="1:14">
      <c r="A24" s="18">
        <v>231</v>
      </c>
      <c r="B24" s="18">
        <f t="shared" si="0"/>
        <v>1</v>
      </c>
      <c r="C24" s="71">
        <v>46113</v>
      </c>
      <c r="D24" s="34" t="s">
        <v>1953</v>
      </c>
      <c r="E24" s="34" t="s">
        <v>1815</v>
      </c>
      <c r="F24" s="18" t="s">
        <v>2219</v>
      </c>
      <c r="G24" s="118">
        <v>1</v>
      </c>
      <c r="H24" s="28">
        <v>1</v>
      </c>
      <c r="I24" s="19" t="str">
        <f t="shared" si="1"/>
        <v>○</v>
      </c>
      <c r="J24" s="71"/>
      <c r="K24" s="72"/>
      <c r="L24" s="71">
        <v>46111</v>
      </c>
      <c r="M24" s="72">
        <v>0.35416666666666669</v>
      </c>
      <c r="N24" s="18"/>
    </row>
    <row r="25" spans="1:14">
      <c r="A25" s="18">
        <v>232</v>
      </c>
      <c r="B25" s="18">
        <f t="shared" si="0"/>
        <v>1</v>
      </c>
      <c r="C25" s="71">
        <v>46114</v>
      </c>
      <c r="D25" s="34" t="s">
        <v>1953</v>
      </c>
      <c r="E25" s="34" t="s">
        <v>2604</v>
      </c>
      <c r="F25" s="18" t="s">
        <v>2210</v>
      </c>
      <c r="G25" s="118">
        <v>6</v>
      </c>
      <c r="H25" s="28">
        <v>6</v>
      </c>
      <c r="I25" s="19" t="str">
        <f t="shared" si="1"/>
        <v>○</v>
      </c>
      <c r="J25" s="71"/>
      <c r="K25" s="72"/>
      <c r="L25" s="71">
        <v>46113</v>
      </c>
      <c r="M25" s="72">
        <v>0.35416666666666669</v>
      </c>
      <c r="N25" s="18"/>
    </row>
    <row r="26" spans="1:14">
      <c r="A26" s="18">
        <v>233</v>
      </c>
      <c r="B26" s="18">
        <f t="shared" si="0"/>
        <v>1</v>
      </c>
      <c r="C26" s="71">
        <v>46114</v>
      </c>
      <c r="D26" s="34" t="s">
        <v>1953</v>
      </c>
      <c r="E26" s="34" t="s">
        <v>1814</v>
      </c>
      <c r="F26" s="18" t="s">
        <v>2212</v>
      </c>
      <c r="G26" s="118">
        <v>3</v>
      </c>
      <c r="H26" s="28">
        <v>3</v>
      </c>
      <c r="I26" s="19" t="str">
        <f t="shared" si="1"/>
        <v>○</v>
      </c>
      <c r="J26" s="71"/>
      <c r="K26" s="72"/>
      <c r="L26" s="71">
        <v>46111</v>
      </c>
      <c r="M26" s="72">
        <v>0.35416666666666669</v>
      </c>
      <c r="N26" s="18"/>
    </row>
    <row r="27" spans="1:14">
      <c r="A27" s="18">
        <v>234</v>
      </c>
      <c r="B27" s="18">
        <f t="shared" si="0"/>
        <v>1</v>
      </c>
      <c r="C27" s="71">
        <v>46114</v>
      </c>
      <c r="D27" s="34" t="s">
        <v>1953</v>
      </c>
      <c r="E27" s="34" t="s">
        <v>2605</v>
      </c>
      <c r="F27" s="18" t="s">
        <v>2143</v>
      </c>
      <c r="G27" s="118">
        <v>1</v>
      </c>
      <c r="H27" s="28">
        <v>1</v>
      </c>
      <c r="I27" s="19" t="str">
        <f t="shared" si="1"/>
        <v>○</v>
      </c>
      <c r="J27" s="71"/>
      <c r="K27" s="72"/>
      <c r="L27" s="71">
        <v>46111</v>
      </c>
      <c r="M27" s="72">
        <v>0.35416666666666669</v>
      </c>
      <c r="N27" s="18"/>
    </row>
    <row r="28" spans="1:14">
      <c r="A28" s="18">
        <v>235</v>
      </c>
      <c r="B28" s="18">
        <f t="shared" si="0"/>
        <v>1</v>
      </c>
      <c r="C28" s="71">
        <v>46113</v>
      </c>
      <c r="D28" s="34" t="s">
        <v>1953</v>
      </c>
      <c r="E28" s="34" t="s">
        <v>1816</v>
      </c>
      <c r="F28" s="18" t="s">
        <v>2220</v>
      </c>
      <c r="G28" s="118">
        <v>1</v>
      </c>
      <c r="H28" s="28">
        <v>1</v>
      </c>
      <c r="I28" s="19" t="str">
        <f t="shared" si="1"/>
        <v>○</v>
      </c>
      <c r="J28" s="71"/>
      <c r="K28" s="72"/>
      <c r="L28" s="71">
        <v>46111</v>
      </c>
      <c r="M28" s="72">
        <v>0.71527777777777779</v>
      </c>
      <c r="N28" s="18"/>
    </row>
    <row r="29" spans="1:14">
      <c r="A29" s="18">
        <v>236</v>
      </c>
      <c r="B29" s="18">
        <f t="shared" si="0"/>
        <v>1</v>
      </c>
      <c r="C29" s="71">
        <v>46114</v>
      </c>
      <c r="D29" s="34" t="s">
        <v>1953</v>
      </c>
      <c r="E29" s="34" t="s">
        <v>360</v>
      </c>
      <c r="F29" s="18" t="s">
        <v>2563</v>
      </c>
      <c r="G29" s="118">
        <v>2</v>
      </c>
      <c r="H29" s="28">
        <v>2</v>
      </c>
      <c r="I29" s="19" t="str">
        <f t="shared" si="1"/>
        <v>○</v>
      </c>
      <c r="J29" s="71"/>
      <c r="K29" s="72"/>
      <c r="L29" s="71">
        <v>46112</v>
      </c>
      <c r="M29" s="72">
        <v>0.35416666666666669</v>
      </c>
      <c r="N29" s="18"/>
    </row>
    <row r="30" spans="1:14">
      <c r="A30" s="18">
        <v>237</v>
      </c>
      <c r="B30" s="18">
        <f t="shared" si="0"/>
        <v>1</v>
      </c>
      <c r="C30" s="71">
        <v>46114</v>
      </c>
      <c r="D30" s="34" t="s">
        <v>1953</v>
      </c>
      <c r="E30" s="34" t="s">
        <v>2574</v>
      </c>
      <c r="F30" s="18" t="s">
        <v>2827</v>
      </c>
      <c r="G30" s="118">
        <v>5</v>
      </c>
      <c r="H30" s="28">
        <v>5</v>
      </c>
      <c r="I30" s="19" t="str">
        <f t="shared" si="1"/>
        <v>○</v>
      </c>
      <c r="J30" s="71"/>
      <c r="K30" s="72"/>
      <c r="L30" s="71">
        <v>46112</v>
      </c>
      <c r="M30" s="72">
        <v>0.625</v>
      </c>
      <c r="N30" s="18"/>
    </row>
    <row r="31" spans="1:14">
      <c r="A31" s="18">
        <v>238</v>
      </c>
      <c r="B31" s="18">
        <f t="shared" si="0"/>
        <v>1</v>
      </c>
      <c r="C31" s="71">
        <v>46114</v>
      </c>
      <c r="D31" s="34" t="s">
        <v>1953</v>
      </c>
      <c r="E31" s="34" t="s">
        <v>1329</v>
      </c>
      <c r="F31" s="18" t="s">
        <v>2562</v>
      </c>
      <c r="G31" s="118">
        <v>1</v>
      </c>
      <c r="H31" s="28">
        <v>1</v>
      </c>
      <c r="I31" s="19" t="str">
        <f t="shared" si="1"/>
        <v>○</v>
      </c>
      <c r="J31" s="71"/>
      <c r="K31" s="72"/>
      <c r="L31" s="71">
        <v>46112</v>
      </c>
      <c r="M31" s="72">
        <v>0.35416666666666669</v>
      </c>
      <c r="N31" s="18"/>
    </row>
    <row r="32" spans="1:14">
      <c r="A32" s="18">
        <v>239</v>
      </c>
      <c r="B32" s="18">
        <f t="shared" si="0"/>
        <v>1</v>
      </c>
      <c r="C32" s="71">
        <v>46114</v>
      </c>
      <c r="D32" s="34" t="s">
        <v>1953</v>
      </c>
      <c r="E32" s="34" t="s">
        <v>1332</v>
      </c>
      <c r="F32" s="18" t="s">
        <v>2575</v>
      </c>
      <c r="G32" s="118">
        <v>1</v>
      </c>
      <c r="H32" s="28">
        <v>1</v>
      </c>
      <c r="I32" s="19" t="str">
        <f t="shared" si="1"/>
        <v>○</v>
      </c>
      <c r="J32" s="71"/>
      <c r="K32" s="72"/>
      <c r="L32" s="71">
        <v>46112</v>
      </c>
      <c r="M32" s="72">
        <v>0.35416666666666669</v>
      </c>
      <c r="N32" s="18"/>
    </row>
    <row r="33" spans="1:14">
      <c r="A33" s="18">
        <v>240</v>
      </c>
      <c r="B33" s="18">
        <f t="shared" si="0"/>
        <v>1</v>
      </c>
      <c r="C33" s="71">
        <v>46114</v>
      </c>
      <c r="D33" s="34" t="s">
        <v>1953</v>
      </c>
      <c r="E33" s="34" t="s">
        <v>2826</v>
      </c>
      <c r="F33" s="18" t="s">
        <v>2403</v>
      </c>
      <c r="G33" s="118">
        <v>1</v>
      </c>
      <c r="H33" s="28">
        <v>1</v>
      </c>
      <c r="I33" s="19" t="str">
        <f t="shared" si="1"/>
        <v>○</v>
      </c>
      <c r="J33" s="71"/>
      <c r="K33" s="72"/>
      <c r="L33" s="71">
        <v>46112</v>
      </c>
      <c r="M33" s="72">
        <v>0.35416666666666669</v>
      </c>
      <c r="N33" s="18"/>
    </row>
    <row r="34" spans="1:14">
      <c r="A34" s="18">
        <v>241</v>
      </c>
      <c r="B34" s="18">
        <f t="shared" si="0"/>
        <v>1</v>
      </c>
      <c r="C34" s="71">
        <v>46118</v>
      </c>
      <c r="D34" s="34" t="s">
        <v>1953</v>
      </c>
      <c r="E34" s="34" t="s">
        <v>2536</v>
      </c>
      <c r="F34" s="18" t="s">
        <v>2538</v>
      </c>
      <c r="G34" s="118">
        <v>7</v>
      </c>
      <c r="H34" s="28">
        <v>7</v>
      </c>
      <c r="I34" s="19" t="str">
        <f t="shared" si="1"/>
        <v>○</v>
      </c>
      <c r="J34" s="71"/>
      <c r="K34" s="72"/>
      <c r="L34" s="71">
        <v>46114</v>
      </c>
      <c r="M34" s="72">
        <v>0.35416666666666669</v>
      </c>
      <c r="N34" s="18"/>
    </row>
    <row r="35" spans="1:14">
      <c r="A35" s="18">
        <v>242</v>
      </c>
      <c r="B35" s="18">
        <f t="shared" si="0"/>
        <v>1</v>
      </c>
      <c r="C35" s="71">
        <v>46118</v>
      </c>
      <c r="D35" s="34" t="s">
        <v>1953</v>
      </c>
      <c r="E35" s="34" t="s">
        <v>1906</v>
      </c>
      <c r="F35" s="18" t="s">
        <v>2551</v>
      </c>
      <c r="G35" s="118">
        <v>1</v>
      </c>
      <c r="H35" s="28">
        <v>1</v>
      </c>
      <c r="I35" s="19" t="str">
        <f t="shared" si="1"/>
        <v>○</v>
      </c>
      <c r="J35" s="71"/>
      <c r="K35" s="72"/>
      <c r="L35" s="71">
        <v>46112</v>
      </c>
      <c r="M35" s="72">
        <v>0.625</v>
      </c>
      <c r="N35" s="18"/>
    </row>
    <row r="36" spans="1:14">
      <c r="A36" s="18">
        <v>243</v>
      </c>
      <c r="B36" s="18">
        <f t="shared" si="0"/>
        <v>1</v>
      </c>
      <c r="C36" s="71">
        <v>46118</v>
      </c>
      <c r="D36" s="34" t="s">
        <v>1953</v>
      </c>
      <c r="E36" s="34" t="s">
        <v>2828</v>
      </c>
      <c r="F36" s="18" t="s">
        <v>2553</v>
      </c>
      <c r="G36" s="118">
        <v>1</v>
      </c>
      <c r="H36" s="28">
        <v>1</v>
      </c>
      <c r="I36" s="19" t="str">
        <f t="shared" si="1"/>
        <v>○</v>
      </c>
      <c r="J36" s="71"/>
      <c r="K36" s="72"/>
      <c r="L36" s="71">
        <v>46113</v>
      </c>
      <c r="M36" s="72">
        <v>0.35416666666666669</v>
      </c>
      <c r="N36" s="18" t="s">
        <v>2829</v>
      </c>
    </row>
    <row r="37" spans="1:14">
      <c r="A37" s="18">
        <v>244</v>
      </c>
      <c r="B37" s="18">
        <f t="shared" si="0"/>
        <v>1</v>
      </c>
      <c r="C37" s="71">
        <v>46118</v>
      </c>
      <c r="D37" s="34" t="s">
        <v>1953</v>
      </c>
      <c r="E37" s="34" t="s">
        <v>2203</v>
      </c>
      <c r="F37" s="18" t="s">
        <v>2205</v>
      </c>
      <c r="G37" s="118">
        <v>8</v>
      </c>
      <c r="H37" s="28">
        <v>8</v>
      </c>
      <c r="I37" s="19" t="str">
        <f t="shared" si="1"/>
        <v>○</v>
      </c>
      <c r="J37" s="71"/>
      <c r="K37" s="72"/>
      <c r="L37" s="71">
        <v>46115</v>
      </c>
      <c r="M37" s="72">
        <v>0.625</v>
      </c>
      <c r="N37" s="18"/>
    </row>
    <row r="38" spans="1:14">
      <c r="A38" s="18">
        <v>245</v>
      </c>
      <c r="B38" s="18">
        <f t="shared" si="0"/>
        <v>1</v>
      </c>
      <c r="C38" s="71">
        <v>46118</v>
      </c>
      <c r="D38" s="34" t="s">
        <v>1953</v>
      </c>
      <c r="E38" s="34" t="s">
        <v>2986</v>
      </c>
      <c r="F38" s="18" t="s">
        <v>2587</v>
      </c>
      <c r="G38" s="118">
        <v>1</v>
      </c>
      <c r="H38" s="28">
        <v>1</v>
      </c>
      <c r="I38" s="19" t="str">
        <f t="shared" si="1"/>
        <v>○</v>
      </c>
      <c r="J38" s="71"/>
      <c r="K38" s="72"/>
      <c r="L38" s="71">
        <v>46114</v>
      </c>
      <c r="M38" s="72">
        <v>0.35416666666666669</v>
      </c>
      <c r="N38" s="18"/>
    </row>
    <row r="39" spans="1:14">
      <c r="A39" s="18">
        <v>246</v>
      </c>
      <c r="B39" s="18">
        <f t="shared" si="0"/>
        <v>1</v>
      </c>
      <c r="C39" s="71">
        <v>46118</v>
      </c>
      <c r="D39" s="34" t="s">
        <v>1953</v>
      </c>
      <c r="E39" s="34" t="s">
        <v>663</v>
      </c>
      <c r="F39" s="18" t="s">
        <v>2552</v>
      </c>
      <c r="G39" s="118">
        <v>2</v>
      </c>
      <c r="H39" s="28">
        <v>2</v>
      </c>
      <c r="I39" s="19" t="str">
        <f t="shared" si="1"/>
        <v>○</v>
      </c>
      <c r="J39" s="71"/>
      <c r="K39" s="72"/>
      <c r="L39" s="71">
        <v>46115</v>
      </c>
      <c r="M39" s="72">
        <v>0.35416666666666669</v>
      </c>
      <c r="N39" s="18"/>
    </row>
    <row r="40" spans="1:14">
      <c r="A40" s="18">
        <v>247</v>
      </c>
      <c r="B40" s="18">
        <f t="shared" si="0"/>
        <v>1</v>
      </c>
      <c r="C40" s="71">
        <v>46118</v>
      </c>
      <c r="D40" s="34" t="s">
        <v>1953</v>
      </c>
      <c r="E40" s="34" t="s">
        <v>2537</v>
      </c>
      <c r="F40" s="18" t="s">
        <v>2539</v>
      </c>
      <c r="G40" s="118">
        <v>3</v>
      </c>
      <c r="H40" s="28">
        <v>3</v>
      </c>
      <c r="I40" s="19" t="str">
        <f t="shared" si="1"/>
        <v>○</v>
      </c>
      <c r="J40" s="71"/>
      <c r="K40" s="72"/>
      <c r="L40" s="71">
        <v>46115</v>
      </c>
      <c r="M40" s="72">
        <v>0.35416666666666669</v>
      </c>
      <c r="N40" s="18"/>
    </row>
    <row r="41" spans="1:14">
      <c r="A41" s="18">
        <v>248</v>
      </c>
      <c r="B41" s="18">
        <f t="shared" si="0"/>
        <v>1</v>
      </c>
      <c r="C41" s="71">
        <v>46118</v>
      </c>
      <c r="D41" s="34" t="s">
        <v>1953</v>
      </c>
      <c r="E41" s="34" t="s">
        <v>3033</v>
      </c>
      <c r="F41" s="18" t="s">
        <v>2545</v>
      </c>
      <c r="G41" s="118">
        <v>1</v>
      </c>
      <c r="H41" s="28">
        <v>1</v>
      </c>
      <c r="I41" s="19" t="str">
        <f t="shared" si="1"/>
        <v>○</v>
      </c>
      <c r="J41" s="71"/>
      <c r="K41" s="72"/>
      <c r="L41" s="71">
        <v>46115</v>
      </c>
      <c r="M41" s="72">
        <v>0.35416666666666669</v>
      </c>
      <c r="N41" s="18"/>
    </row>
    <row r="42" spans="1:14">
      <c r="A42" s="18">
        <v>249</v>
      </c>
      <c r="B42" s="18">
        <f t="shared" si="0"/>
        <v>1</v>
      </c>
      <c r="C42" s="71">
        <v>46118</v>
      </c>
      <c r="D42" s="34" t="s">
        <v>1953</v>
      </c>
      <c r="E42" s="34" t="s">
        <v>752</v>
      </c>
      <c r="F42" s="18" t="s">
        <v>2590</v>
      </c>
      <c r="G42" s="118">
        <v>2</v>
      </c>
      <c r="H42" s="28">
        <v>2</v>
      </c>
      <c r="I42" s="19" t="str">
        <f t="shared" si="1"/>
        <v>○</v>
      </c>
      <c r="J42" s="71"/>
      <c r="K42" s="72"/>
      <c r="L42" s="71">
        <v>46115</v>
      </c>
      <c r="M42" s="72">
        <v>0.35416666666666669</v>
      </c>
      <c r="N42" s="18"/>
    </row>
    <row r="43" spans="1:14">
      <c r="A43" s="18">
        <v>250</v>
      </c>
      <c r="B43" s="18">
        <f t="shared" si="0"/>
        <v>1</v>
      </c>
      <c r="C43" s="71">
        <v>46118</v>
      </c>
      <c r="D43" s="34" t="s">
        <v>1953</v>
      </c>
      <c r="E43" s="34" t="s">
        <v>2569</v>
      </c>
      <c r="F43" s="18" t="s">
        <v>2564</v>
      </c>
      <c r="G43" s="118">
        <v>4</v>
      </c>
      <c r="H43" s="28">
        <v>4</v>
      </c>
      <c r="I43" s="19" t="str">
        <f t="shared" si="1"/>
        <v>○</v>
      </c>
      <c r="J43" s="71"/>
      <c r="K43" s="72"/>
      <c r="L43" s="71">
        <v>46115</v>
      </c>
      <c r="M43" s="72">
        <v>0.625</v>
      </c>
      <c r="N43" s="18"/>
    </row>
    <row r="44" spans="1:14">
      <c r="A44" s="18">
        <v>251</v>
      </c>
      <c r="B44" s="18">
        <f t="shared" ref="B44:B76" si="2">COUNTIF(F:F,F44)</f>
        <v>1</v>
      </c>
      <c r="C44" s="71">
        <v>46118</v>
      </c>
      <c r="D44" s="34" t="s">
        <v>1953</v>
      </c>
      <c r="E44" s="34" t="s">
        <v>3123</v>
      </c>
      <c r="F44" s="18" t="s">
        <v>2543</v>
      </c>
      <c r="G44" s="118">
        <v>4</v>
      </c>
      <c r="H44" s="28">
        <v>4</v>
      </c>
      <c r="I44" s="19" t="str">
        <f t="shared" si="1"/>
        <v>○</v>
      </c>
      <c r="J44" s="71"/>
      <c r="K44" s="72"/>
      <c r="L44" s="71">
        <v>46115</v>
      </c>
      <c r="M44" s="72">
        <v>0.625</v>
      </c>
      <c r="N44" s="18"/>
    </row>
    <row r="45" spans="1:14">
      <c r="A45" s="18">
        <v>252</v>
      </c>
      <c r="B45" s="18">
        <f t="shared" si="2"/>
        <v>1</v>
      </c>
      <c r="C45" s="71">
        <v>46118</v>
      </c>
      <c r="D45" s="34" t="s">
        <v>1953</v>
      </c>
      <c r="E45" s="34" t="s">
        <v>659</v>
      </c>
      <c r="F45" s="18" t="s">
        <v>2577</v>
      </c>
      <c r="G45" s="118">
        <v>2</v>
      </c>
      <c r="H45" s="28">
        <v>2</v>
      </c>
      <c r="I45" s="19" t="str">
        <f t="shared" si="1"/>
        <v>○</v>
      </c>
      <c r="J45" s="71"/>
      <c r="K45" s="72"/>
      <c r="L45" s="71">
        <v>46115</v>
      </c>
      <c r="M45" s="72">
        <v>0.625</v>
      </c>
      <c r="N45" s="18"/>
    </row>
    <row r="46" spans="1:14">
      <c r="A46" s="18">
        <v>253</v>
      </c>
      <c r="B46" s="18">
        <f t="shared" si="2"/>
        <v>1</v>
      </c>
      <c r="C46" s="71">
        <v>46120</v>
      </c>
      <c r="D46" s="34" t="s">
        <v>1953</v>
      </c>
      <c r="E46" s="34" t="s">
        <v>713</v>
      </c>
      <c r="F46" s="18" t="s">
        <v>2256</v>
      </c>
      <c r="G46" s="118">
        <v>2</v>
      </c>
      <c r="H46" s="28">
        <v>2</v>
      </c>
      <c r="I46" s="19" t="str">
        <f t="shared" si="1"/>
        <v>○</v>
      </c>
      <c r="J46" s="71"/>
      <c r="K46" s="72"/>
      <c r="L46" s="71">
        <v>46118</v>
      </c>
      <c r="M46" s="72">
        <v>0.35416666666666669</v>
      </c>
      <c r="N46" s="18"/>
    </row>
    <row r="47" spans="1:14">
      <c r="A47" s="18">
        <v>254</v>
      </c>
      <c r="B47" s="18">
        <f t="shared" si="2"/>
        <v>1</v>
      </c>
      <c r="C47" s="71">
        <v>46120</v>
      </c>
      <c r="D47" s="34" t="s">
        <v>1953</v>
      </c>
      <c r="E47" s="34" t="s">
        <v>717</v>
      </c>
      <c r="F47" s="18" t="s">
        <v>3130</v>
      </c>
      <c r="G47" s="118">
        <v>2</v>
      </c>
      <c r="H47" s="28">
        <v>2</v>
      </c>
      <c r="I47" s="19" t="str">
        <f t="shared" si="1"/>
        <v>○</v>
      </c>
      <c r="J47" s="71"/>
      <c r="K47" s="72"/>
      <c r="L47" s="71">
        <v>46118</v>
      </c>
      <c r="M47" s="72">
        <v>0.63194444444444442</v>
      </c>
      <c r="N47" s="18" t="s">
        <v>2829</v>
      </c>
    </row>
    <row r="48" spans="1:14">
      <c r="A48" s="18">
        <v>255</v>
      </c>
      <c r="B48" s="18">
        <f t="shared" si="2"/>
        <v>1</v>
      </c>
      <c r="C48" s="71">
        <v>46120</v>
      </c>
      <c r="D48" s="34" t="s">
        <v>1953</v>
      </c>
      <c r="E48" s="34" t="s">
        <v>721</v>
      </c>
      <c r="F48" s="18" t="s">
        <v>2565</v>
      </c>
      <c r="G48" s="118">
        <v>2</v>
      </c>
      <c r="H48" s="28">
        <v>2</v>
      </c>
      <c r="I48" s="19" t="str">
        <f t="shared" si="1"/>
        <v>○</v>
      </c>
      <c r="J48" s="71"/>
      <c r="K48" s="72"/>
      <c r="L48" s="71">
        <v>46118</v>
      </c>
      <c r="M48" s="72">
        <v>0.35416666666666669</v>
      </c>
      <c r="N48" s="18"/>
    </row>
    <row r="49" spans="1:14">
      <c r="A49" s="18">
        <v>256</v>
      </c>
      <c r="B49" s="18">
        <f t="shared" si="2"/>
        <v>1</v>
      </c>
      <c r="C49" s="71">
        <v>46120</v>
      </c>
      <c r="D49" s="34" t="s">
        <v>1953</v>
      </c>
      <c r="E49" s="34" t="s">
        <v>728</v>
      </c>
      <c r="F49" s="18" t="s">
        <v>2566</v>
      </c>
      <c r="G49" s="118">
        <v>2</v>
      </c>
      <c r="H49" s="28">
        <v>2</v>
      </c>
      <c r="I49" s="19" t="str">
        <f t="shared" si="1"/>
        <v>○</v>
      </c>
      <c r="J49" s="71"/>
      <c r="K49" s="72"/>
      <c r="L49" s="71">
        <v>46118</v>
      </c>
      <c r="M49" s="72">
        <v>0.35416666666666669</v>
      </c>
      <c r="N49" s="18"/>
    </row>
    <row r="50" spans="1:14">
      <c r="A50" s="18">
        <v>257</v>
      </c>
      <c r="B50" s="18">
        <f t="shared" si="2"/>
        <v>1</v>
      </c>
      <c r="C50" s="71">
        <v>46125</v>
      </c>
      <c r="D50" s="34" t="s">
        <v>1953</v>
      </c>
      <c r="E50" s="34" t="s">
        <v>3131</v>
      </c>
      <c r="F50" s="18" t="s">
        <v>3028</v>
      </c>
      <c r="G50" s="118">
        <v>1</v>
      </c>
      <c r="H50" s="28">
        <v>1</v>
      </c>
      <c r="I50" s="19" t="str">
        <f t="shared" si="1"/>
        <v>○</v>
      </c>
      <c r="J50" s="71"/>
      <c r="K50" s="72"/>
      <c r="L50" s="71">
        <v>46118</v>
      </c>
      <c r="M50" s="72">
        <v>0.35416666666666669</v>
      </c>
      <c r="N50" s="18"/>
    </row>
    <row r="51" spans="1:14">
      <c r="A51" s="18">
        <v>258</v>
      </c>
      <c r="B51" s="18">
        <f t="shared" si="2"/>
        <v>1</v>
      </c>
      <c r="C51" s="71">
        <v>46125</v>
      </c>
      <c r="D51" s="34" t="s">
        <v>1953</v>
      </c>
      <c r="E51" s="34" t="s">
        <v>3132</v>
      </c>
      <c r="F51" s="18" t="s">
        <v>2363</v>
      </c>
      <c r="G51" s="118">
        <v>1</v>
      </c>
      <c r="H51" s="28">
        <v>1</v>
      </c>
      <c r="I51" s="19" t="str">
        <f t="shared" si="1"/>
        <v>○</v>
      </c>
      <c r="J51" s="71"/>
      <c r="K51" s="72"/>
      <c r="L51" s="71">
        <v>46118</v>
      </c>
      <c r="M51" s="72">
        <v>0.35416666666666669</v>
      </c>
      <c r="N51" s="18"/>
    </row>
    <row r="52" spans="1:14">
      <c r="A52" s="18">
        <v>259</v>
      </c>
      <c r="B52" s="18">
        <f t="shared" si="2"/>
        <v>1</v>
      </c>
      <c r="C52" s="71">
        <v>46125</v>
      </c>
      <c r="D52" s="34" t="s">
        <v>1953</v>
      </c>
      <c r="E52" s="34" t="s">
        <v>3133</v>
      </c>
      <c r="F52" s="18" t="s">
        <v>2591</v>
      </c>
      <c r="G52" s="118">
        <v>1</v>
      </c>
      <c r="H52" s="28">
        <v>1</v>
      </c>
      <c r="I52" s="19" t="str">
        <f t="shared" si="1"/>
        <v>○</v>
      </c>
      <c r="J52" s="71"/>
      <c r="K52" s="72"/>
      <c r="L52" s="71">
        <v>46118</v>
      </c>
      <c r="M52" s="72">
        <v>0.5625</v>
      </c>
      <c r="N52" s="18"/>
    </row>
    <row r="53" spans="1:14">
      <c r="A53" s="18">
        <v>260</v>
      </c>
      <c r="B53" s="18">
        <f t="shared" si="2"/>
        <v>1</v>
      </c>
      <c r="C53" s="71">
        <v>46120</v>
      </c>
      <c r="D53" s="34" t="s">
        <v>1953</v>
      </c>
      <c r="E53" s="34" t="s">
        <v>1326</v>
      </c>
      <c r="F53" s="18" t="s">
        <v>3025</v>
      </c>
      <c r="G53" s="118">
        <v>1</v>
      </c>
      <c r="H53" s="28">
        <v>1</v>
      </c>
      <c r="I53" s="19" t="str">
        <f t="shared" si="1"/>
        <v>○</v>
      </c>
      <c r="J53" s="71"/>
      <c r="K53" s="72"/>
      <c r="L53" s="71">
        <v>46118</v>
      </c>
      <c r="M53" s="72">
        <v>0.70833333333333337</v>
      </c>
      <c r="N53" s="18"/>
    </row>
    <row r="54" spans="1:14">
      <c r="A54" s="18">
        <v>261</v>
      </c>
      <c r="B54" s="18">
        <f t="shared" si="2"/>
        <v>1</v>
      </c>
      <c r="C54" s="71">
        <v>46120</v>
      </c>
      <c r="D54" s="34" t="s">
        <v>1953</v>
      </c>
      <c r="E54" s="34" t="s">
        <v>1986</v>
      </c>
      <c r="F54" s="18" t="s">
        <v>3026</v>
      </c>
      <c r="G54" s="118">
        <v>1</v>
      </c>
      <c r="H54" s="28">
        <v>1</v>
      </c>
      <c r="I54" s="19" t="str">
        <f t="shared" si="1"/>
        <v>○</v>
      </c>
      <c r="J54" s="71"/>
      <c r="K54" s="72"/>
      <c r="L54" s="71">
        <v>46118</v>
      </c>
      <c r="M54" s="72">
        <v>0.70833333333333337</v>
      </c>
      <c r="N54" s="18"/>
    </row>
    <row r="55" spans="1:14">
      <c r="A55" s="18">
        <v>262</v>
      </c>
      <c r="B55" s="18">
        <f t="shared" si="2"/>
        <v>1</v>
      </c>
      <c r="C55" s="71">
        <v>46120</v>
      </c>
      <c r="D55" s="34" t="s">
        <v>1953</v>
      </c>
      <c r="E55" s="34" t="s">
        <v>3134</v>
      </c>
      <c r="F55" s="18" t="s">
        <v>2567</v>
      </c>
      <c r="G55" s="118">
        <v>3</v>
      </c>
      <c r="H55" s="28">
        <v>3</v>
      </c>
      <c r="I55" s="19" t="str">
        <f t="shared" si="1"/>
        <v>○</v>
      </c>
      <c r="J55" s="71"/>
      <c r="K55" s="72"/>
      <c r="L55" s="71">
        <v>46119</v>
      </c>
      <c r="M55" s="72">
        <v>0.35416666666666669</v>
      </c>
      <c r="N55" s="18"/>
    </row>
    <row r="56" spans="1:14">
      <c r="A56" s="18">
        <v>263</v>
      </c>
      <c r="B56" s="18">
        <f t="shared" si="2"/>
        <v>1</v>
      </c>
      <c r="C56" s="71">
        <v>46120</v>
      </c>
      <c r="D56" s="34" t="s">
        <v>1953</v>
      </c>
      <c r="E56" s="34" t="s">
        <v>3148</v>
      </c>
      <c r="F56" s="18" t="s">
        <v>3027</v>
      </c>
      <c r="G56" s="118">
        <v>1</v>
      </c>
      <c r="H56" s="28">
        <v>1</v>
      </c>
      <c r="I56" s="19" t="str">
        <f t="shared" si="1"/>
        <v>○</v>
      </c>
      <c r="J56" s="71"/>
      <c r="K56" s="72"/>
      <c r="L56" s="71">
        <v>46119</v>
      </c>
      <c r="M56" s="72">
        <v>0.60416666666666663</v>
      </c>
      <c r="N56" s="18"/>
    </row>
    <row r="57" spans="1:14">
      <c r="A57" s="18">
        <v>264</v>
      </c>
      <c r="B57" s="18">
        <f t="shared" si="2"/>
        <v>1</v>
      </c>
      <c r="C57" s="71">
        <v>46122</v>
      </c>
      <c r="D57" s="34" t="s">
        <v>1953</v>
      </c>
      <c r="E57" s="34" t="s">
        <v>3149</v>
      </c>
      <c r="F57" s="18" t="s">
        <v>2581</v>
      </c>
      <c r="G57" s="118">
        <v>8</v>
      </c>
      <c r="H57" s="28">
        <v>4</v>
      </c>
      <c r="I57" s="19" t="str">
        <f t="shared" si="1"/>
        <v>×</v>
      </c>
      <c r="J57" s="71"/>
      <c r="K57" s="72"/>
      <c r="L57" s="71">
        <v>46120</v>
      </c>
      <c r="M57" s="72">
        <v>0.35416666666666669</v>
      </c>
      <c r="N57" s="18"/>
    </row>
    <row r="58" spans="1:14">
      <c r="A58" s="18">
        <v>265</v>
      </c>
      <c r="B58" s="18">
        <f t="shared" si="2"/>
        <v>1</v>
      </c>
      <c r="C58" s="71">
        <v>46122</v>
      </c>
      <c r="D58" s="34" t="s">
        <v>1953</v>
      </c>
      <c r="E58" s="34" t="s">
        <v>3150</v>
      </c>
      <c r="F58" s="18" t="s">
        <v>2952</v>
      </c>
      <c r="G58" s="118">
        <v>2</v>
      </c>
      <c r="H58" s="28">
        <v>1</v>
      </c>
      <c r="I58" s="19" t="str">
        <f t="shared" si="1"/>
        <v>×</v>
      </c>
      <c r="J58" s="71"/>
      <c r="K58" s="72"/>
      <c r="L58" s="71">
        <v>46120</v>
      </c>
      <c r="M58" s="72">
        <v>0.35416666666666669</v>
      </c>
      <c r="N58" s="18"/>
    </row>
    <row r="59" spans="1:14">
      <c r="A59" s="18">
        <v>266</v>
      </c>
      <c r="B59" s="18">
        <f t="shared" si="2"/>
        <v>1</v>
      </c>
      <c r="C59" s="71">
        <v>46122</v>
      </c>
      <c r="D59" s="34" t="s">
        <v>1953</v>
      </c>
      <c r="E59" s="34" t="s">
        <v>3152</v>
      </c>
      <c r="F59" s="18" t="s">
        <v>2568</v>
      </c>
      <c r="G59" s="118">
        <v>5</v>
      </c>
      <c r="H59" s="28">
        <v>4</v>
      </c>
      <c r="I59" s="19" t="str">
        <f t="shared" si="1"/>
        <v>×</v>
      </c>
      <c r="J59" s="71"/>
      <c r="K59" s="72"/>
      <c r="L59" s="71">
        <v>46120</v>
      </c>
      <c r="M59" s="72">
        <v>0.35416666666666669</v>
      </c>
      <c r="N59" s="18"/>
    </row>
    <row r="60" spans="1:14">
      <c r="A60" s="18">
        <v>267</v>
      </c>
      <c r="B60" s="18">
        <f t="shared" si="2"/>
        <v>0</v>
      </c>
      <c r="C60" s="71"/>
      <c r="D60" s="34"/>
      <c r="E60" s="34"/>
      <c r="F60" s="18"/>
      <c r="G60" s="118"/>
      <c r="H60" s="28"/>
      <c r="I60" s="19"/>
      <c r="J60" s="71"/>
      <c r="K60" s="72"/>
      <c r="L60" s="71"/>
      <c r="M60" s="72"/>
      <c r="N60" s="18"/>
    </row>
    <row r="61" spans="1:14">
      <c r="A61" s="18">
        <v>268</v>
      </c>
      <c r="B61" s="18">
        <f t="shared" si="2"/>
        <v>0</v>
      </c>
      <c r="C61" s="71"/>
      <c r="D61" s="34"/>
      <c r="E61" s="34"/>
      <c r="F61" s="18"/>
      <c r="G61" s="118"/>
      <c r="H61" s="28"/>
      <c r="I61" s="19"/>
      <c r="J61" s="71"/>
      <c r="K61" s="72"/>
      <c r="L61" s="71"/>
      <c r="M61" s="72"/>
      <c r="N61" s="18"/>
    </row>
    <row r="62" spans="1:14">
      <c r="A62" s="18">
        <v>269</v>
      </c>
      <c r="B62" s="18">
        <f t="shared" si="2"/>
        <v>0</v>
      </c>
      <c r="C62" s="71"/>
      <c r="D62" s="34"/>
      <c r="E62" s="34"/>
      <c r="F62" s="18"/>
      <c r="G62" s="118"/>
      <c r="H62" s="28"/>
      <c r="I62" s="19"/>
      <c r="J62" s="71"/>
      <c r="K62" s="72"/>
      <c r="L62" s="71"/>
      <c r="M62" s="72"/>
      <c r="N62" s="18"/>
    </row>
    <row r="63" spans="1:14">
      <c r="A63" s="18">
        <v>270</v>
      </c>
      <c r="B63" s="18">
        <f t="shared" si="2"/>
        <v>0</v>
      </c>
      <c r="C63" s="71"/>
      <c r="D63" s="34"/>
      <c r="E63" s="34"/>
      <c r="F63" s="18"/>
      <c r="G63" s="118"/>
      <c r="H63" s="28"/>
      <c r="I63" s="19"/>
      <c r="J63" s="71"/>
      <c r="K63" s="72"/>
      <c r="L63" s="71"/>
      <c r="M63" s="72"/>
      <c r="N63" s="18"/>
    </row>
    <row r="64" spans="1:14">
      <c r="A64" s="18">
        <v>271</v>
      </c>
      <c r="B64" s="18">
        <f t="shared" si="2"/>
        <v>0</v>
      </c>
      <c r="C64" s="71"/>
      <c r="D64" s="34"/>
      <c r="E64" s="34"/>
      <c r="F64" s="18"/>
      <c r="G64" s="118"/>
      <c r="H64" s="28"/>
      <c r="I64" s="19"/>
      <c r="J64" s="71"/>
      <c r="K64" s="72"/>
      <c r="L64" s="71"/>
      <c r="M64" s="72"/>
      <c r="N64" s="18"/>
    </row>
    <row r="65" spans="1:14">
      <c r="A65" s="18">
        <v>272</v>
      </c>
      <c r="B65" s="18">
        <f t="shared" si="2"/>
        <v>0</v>
      </c>
      <c r="C65" s="71"/>
      <c r="D65" s="34"/>
      <c r="E65" s="34"/>
      <c r="F65" s="18"/>
      <c r="G65" s="118"/>
      <c r="H65" s="28"/>
      <c r="I65" s="19"/>
      <c r="J65" s="71"/>
      <c r="K65" s="72"/>
      <c r="L65" s="71"/>
      <c r="M65" s="72"/>
      <c r="N65" s="18"/>
    </row>
    <row r="66" spans="1:14">
      <c r="A66" s="18">
        <v>273</v>
      </c>
      <c r="B66" s="18">
        <f t="shared" si="2"/>
        <v>0</v>
      </c>
      <c r="C66" s="71"/>
      <c r="D66" s="34"/>
      <c r="E66" s="34"/>
      <c r="F66" s="18"/>
      <c r="G66" s="118"/>
      <c r="H66" s="28"/>
      <c r="I66" s="19"/>
      <c r="J66" s="71"/>
      <c r="K66" s="72"/>
      <c r="L66" s="71"/>
      <c r="M66" s="72"/>
      <c r="N66" s="18"/>
    </row>
    <row r="67" spans="1:14">
      <c r="A67" s="18">
        <v>274</v>
      </c>
      <c r="B67" s="18">
        <f t="shared" si="2"/>
        <v>0</v>
      </c>
      <c r="C67" s="71"/>
      <c r="D67" s="34"/>
      <c r="E67" s="34"/>
      <c r="F67" s="18"/>
      <c r="G67" s="118"/>
      <c r="H67" s="28"/>
      <c r="I67" s="19"/>
      <c r="J67" s="71"/>
      <c r="K67" s="72"/>
      <c r="L67" s="71"/>
      <c r="M67" s="72"/>
      <c r="N67" s="18"/>
    </row>
    <row r="68" spans="1:14">
      <c r="A68" s="18">
        <v>275</v>
      </c>
      <c r="B68" s="18">
        <f t="shared" si="2"/>
        <v>0</v>
      </c>
      <c r="C68" s="71"/>
      <c r="D68" s="34"/>
      <c r="E68" s="34"/>
      <c r="F68" s="18"/>
      <c r="G68" s="118"/>
      <c r="H68" s="28"/>
      <c r="I68" s="19"/>
      <c r="J68" s="71"/>
      <c r="K68" s="72"/>
      <c r="L68" s="71"/>
      <c r="M68" s="72"/>
      <c r="N68" s="18"/>
    </row>
    <row r="69" spans="1:14">
      <c r="A69" s="18">
        <v>276</v>
      </c>
      <c r="B69" s="18">
        <f t="shared" si="2"/>
        <v>0</v>
      </c>
      <c r="C69" s="71"/>
      <c r="D69" s="34"/>
      <c r="E69" s="34"/>
      <c r="F69" s="18"/>
      <c r="G69" s="118"/>
      <c r="H69" s="28"/>
      <c r="I69" s="19"/>
      <c r="J69" s="71"/>
      <c r="K69" s="72"/>
      <c r="L69" s="71"/>
      <c r="M69" s="72"/>
      <c r="N69" s="18"/>
    </row>
    <row r="70" spans="1:14">
      <c r="A70" s="18">
        <v>277</v>
      </c>
      <c r="B70" s="18">
        <f t="shared" si="2"/>
        <v>0</v>
      </c>
      <c r="C70" s="71"/>
      <c r="D70" s="34"/>
      <c r="E70" s="34"/>
      <c r="F70" s="18"/>
      <c r="G70" s="118"/>
      <c r="H70" s="28"/>
      <c r="I70" s="19"/>
      <c r="J70" s="71"/>
      <c r="K70" s="72"/>
      <c r="L70" s="71"/>
      <c r="M70" s="72"/>
      <c r="N70" s="18"/>
    </row>
    <row r="71" spans="1:14">
      <c r="A71" s="18">
        <v>278</v>
      </c>
      <c r="B71" s="18">
        <f t="shared" si="2"/>
        <v>0</v>
      </c>
      <c r="C71" s="71"/>
      <c r="D71" s="34"/>
      <c r="E71" s="34"/>
      <c r="F71" s="18"/>
      <c r="G71" s="118"/>
      <c r="H71" s="28"/>
      <c r="I71" s="19"/>
      <c r="J71" s="71"/>
      <c r="K71" s="72"/>
      <c r="L71" s="71"/>
      <c r="M71" s="72"/>
      <c r="N71" s="18"/>
    </row>
    <row r="72" spans="1:14">
      <c r="A72" s="18">
        <v>279</v>
      </c>
      <c r="B72" s="18">
        <f t="shared" si="2"/>
        <v>0</v>
      </c>
      <c r="C72" s="71"/>
      <c r="D72" s="34"/>
      <c r="E72" s="34"/>
      <c r="F72" s="18"/>
      <c r="G72" s="118"/>
      <c r="H72" s="28"/>
      <c r="I72" s="19"/>
      <c r="J72" s="71"/>
      <c r="K72" s="72"/>
      <c r="L72" s="71"/>
      <c r="M72" s="72"/>
      <c r="N72" s="18"/>
    </row>
    <row r="73" spans="1:14">
      <c r="A73" s="18">
        <v>280</v>
      </c>
      <c r="B73" s="18">
        <f t="shared" si="2"/>
        <v>0</v>
      </c>
      <c r="C73" s="71"/>
      <c r="D73" s="34"/>
      <c r="E73" s="34"/>
      <c r="F73" s="18"/>
      <c r="G73" s="118"/>
      <c r="H73" s="28"/>
      <c r="I73" s="19"/>
      <c r="J73" s="71"/>
      <c r="K73" s="72"/>
      <c r="L73" s="71"/>
      <c r="M73" s="72"/>
      <c r="N73" s="18"/>
    </row>
    <row r="74" spans="1:14">
      <c r="A74" s="18">
        <v>281</v>
      </c>
      <c r="B74" s="18">
        <f t="shared" si="2"/>
        <v>0</v>
      </c>
      <c r="C74" s="71"/>
      <c r="D74" s="34"/>
      <c r="E74" s="34"/>
      <c r="F74" s="18"/>
      <c r="G74" s="118"/>
      <c r="H74" s="28"/>
      <c r="I74" s="19"/>
      <c r="J74" s="71"/>
      <c r="K74" s="72"/>
      <c r="L74" s="71"/>
      <c r="M74" s="72"/>
      <c r="N74" s="18"/>
    </row>
    <row r="75" spans="1:14">
      <c r="A75" s="18">
        <v>282</v>
      </c>
      <c r="B75" s="18">
        <f t="shared" si="2"/>
        <v>0</v>
      </c>
      <c r="C75" s="71"/>
      <c r="D75" s="34"/>
      <c r="E75" s="34"/>
      <c r="F75" s="18"/>
      <c r="G75" s="118"/>
      <c r="H75" s="28"/>
      <c r="I75" s="19"/>
      <c r="J75" s="71"/>
      <c r="K75" s="72"/>
      <c r="L75" s="71"/>
      <c r="M75" s="72"/>
      <c r="N75" s="18"/>
    </row>
    <row r="76" spans="1:14">
      <c r="A76" s="18">
        <v>283</v>
      </c>
      <c r="B76" s="18">
        <f t="shared" si="2"/>
        <v>0</v>
      </c>
      <c r="C76" s="71"/>
      <c r="D76" s="34"/>
      <c r="E76" s="34"/>
      <c r="F76" s="18"/>
      <c r="G76" s="118"/>
      <c r="H76" s="28"/>
      <c r="I76" s="19"/>
      <c r="J76" s="71"/>
      <c r="K76" s="72"/>
      <c r="L76" s="71"/>
      <c r="M76" s="72"/>
      <c r="N76" s="18"/>
    </row>
    <row r="77" spans="1:14">
      <c r="A77" s="18"/>
      <c r="B77" s="18">
        <f>COUNTIF(F:F,F77)</f>
        <v>0</v>
      </c>
      <c r="C77" s="71"/>
      <c r="D77" s="34"/>
      <c r="E77" s="34"/>
      <c r="F77" s="18"/>
      <c r="G77" s="118"/>
      <c r="H77" s="28"/>
      <c r="I77" s="19"/>
      <c r="J77" s="71"/>
      <c r="K77" s="72"/>
      <c r="L77" s="71"/>
      <c r="M77" s="72"/>
      <c r="N77" s="18"/>
    </row>
  </sheetData>
  <autoFilter ref="A4:N77" xr:uid="{75CA6110-5587-4CE1-859D-476B844858D3}"/>
  <phoneticPr fontId="1"/>
  <conditionalFormatting sqref="A5:N77">
    <cfRule type="expression" dxfId="0" priority="1">
      <formula>$I5="○"</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3031-910E-4237-B1F4-2327C0682EBC}">
  <sheetPr codeName="Sheet51">
    <tabColor rgb="FF92D050"/>
  </sheetPr>
  <dimension ref="A1:AB39"/>
  <sheetViews>
    <sheetView workbookViewId="0">
      <pane xSplit="6" ySplit="6" topLeftCell="Y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5.875" style="1" hidden="1" customWidth="1" outlineLevel="1"/>
    <col min="4" max="4" width="17.875" style="1" bestFit="1" customWidth="1" collapsed="1"/>
    <col min="5" max="5" width="32.625" style="1" bestFit="1" customWidth="1"/>
    <col min="6" max="6" width="17.875" style="1" hidden="1" customWidth="1" outlineLevel="1"/>
    <col min="7" max="7" width="10.875" style="1" bestFit="1" customWidth="1" collapsed="1"/>
    <col min="8" max="9" width="10.875" style="1" hidden="1" customWidth="1" outlineLevel="1" collapsed="1"/>
    <col min="10" max="10" width="10.875" style="1" customWidth="1" collapsed="1"/>
    <col min="11" max="11" width="10.875" style="1" bestFit="1" customWidth="1" collapsed="1"/>
    <col min="12" max="15" width="10.875" style="1" hidden="1" customWidth="1" outlineLevel="1" collapsed="1"/>
    <col min="16" max="16" width="10.875" style="1" customWidth="1" collapsed="1"/>
    <col min="17" max="20" width="10.875" style="1" hidden="1" customWidth="1" outlineLevel="1" collapsed="1"/>
    <col min="21" max="21" width="10.875" style="1" customWidth="1" collapsed="1"/>
    <col min="22" max="23" width="10.875" style="1" hidden="1" customWidth="1" outlineLevel="1" collapsed="1"/>
    <col min="24" max="27" width="10.875" style="1" customWidth="1" collapsed="1"/>
    <col min="28" max="28" width="6.75" style="1" bestFit="1" customWidth="1"/>
    <col min="29" max="16384" width="8.75" style="1"/>
  </cols>
  <sheetData>
    <row r="1" spans="1:28">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row>
    <row r="2" spans="1:28">
      <c r="D2" s="82" t="s">
        <v>1177</v>
      </c>
      <c r="G2" s="19" t="s">
        <v>565</v>
      </c>
      <c r="H2" s="19" t="s">
        <v>565</v>
      </c>
      <c r="I2" s="19" t="s">
        <v>565</v>
      </c>
      <c r="J2" s="34" t="s">
        <v>565</v>
      </c>
      <c r="K2" s="34" t="s">
        <v>948</v>
      </c>
      <c r="L2" s="34" t="s">
        <v>1468</v>
      </c>
      <c r="M2" s="34" t="s">
        <v>1468</v>
      </c>
      <c r="N2" s="34" t="s">
        <v>1468</v>
      </c>
      <c r="O2" s="34" t="s">
        <v>1468</v>
      </c>
      <c r="P2" s="34" t="s">
        <v>1468</v>
      </c>
      <c r="Q2" s="34" t="s">
        <v>1468</v>
      </c>
      <c r="R2" s="34" t="s">
        <v>1468</v>
      </c>
      <c r="S2" s="34" t="s">
        <v>1468</v>
      </c>
      <c r="T2" s="34" t="s">
        <v>1468</v>
      </c>
      <c r="U2" s="34" t="s">
        <v>1468</v>
      </c>
      <c r="V2" s="34" t="s">
        <v>2144</v>
      </c>
      <c r="W2" s="34" t="s">
        <v>1953</v>
      </c>
      <c r="X2" s="34" t="s">
        <v>1953</v>
      </c>
      <c r="Y2" s="34" t="s">
        <v>1953</v>
      </c>
      <c r="Z2" s="34" t="s">
        <v>1953</v>
      </c>
      <c r="AA2" s="34" t="s">
        <v>1953</v>
      </c>
    </row>
    <row r="3" spans="1:28">
      <c r="G3" s="19">
        <v>40</v>
      </c>
      <c r="H3" s="19">
        <v>77</v>
      </c>
      <c r="I3" s="19">
        <v>82</v>
      </c>
      <c r="J3" s="34" t="s">
        <v>908</v>
      </c>
      <c r="K3" s="19">
        <v>51</v>
      </c>
      <c r="L3" s="19">
        <v>34</v>
      </c>
      <c r="M3" s="19">
        <v>54</v>
      </c>
      <c r="N3" s="19">
        <v>55</v>
      </c>
      <c r="O3" s="19">
        <v>77</v>
      </c>
      <c r="P3" s="34" t="s">
        <v>1800</v>
      </c>
      <c r="Q3" s="19">
        <v>100</v>
      </c>
      <c r="R3" s="19">
        <v>158</v>
      </c>
      <c r="S3" s="19">
        <v>167</v>
      </c>
      <c r="T3" s="19">
        <v>165</v>
      </c>
      <c r="U3" s="55" t="s">
        <v>2108</v>
      </c>
      <c r="V3" s="19">
        <v>74</v>
      </c>
      <c r="W3" s="19">
        <v>134</v>
      </c>
      <c r="X3" s="55" t="s">
        <v>2588</v>
      </c>
      <c r="Y3" s="19">
        <v>136</v>
      </c>
      <c r="Z3" s="19">
        <v>268</v>
      </c>
      <c r="AA3" s="19">
        <v>295</v>
      </c>
    </row>
    <row r="4" spans="1:28">
      <c r="G4" s="19"/>
      <c r="H4" s="19" t="s">
        <v>781</v>
      </c>
      <c r="I4" s="19" t="s">
        <v>887</v>
      </c>
      <c r="J4" s="34" t="s">
        <v>217</v>
      </c>
      <c r="K4" s="19" t="s">
        <v>1139</v>
      </c>
      <c r="L4" s="19" t="s">
        <v>1773</v>
      </c>
      <c r="M4" s="19" t="s">
        <v>1774</v>
      </c>
      <c r="N4" s="19" t="s">
        <v>1775</v>
      </c>
      <c r="O4" s="19" t="s">
        <v>1799</v>
      </c>
      <c r="P4" s="34" t="s">
        <v>217</v>
      </c>
      <c r="Q4" s="19" t="s">
        <v>2008</v>
      </c>
      <c r="R4" s="19" t="s">
        <v>2009</v>
      </c>
      <c r="S4" s="19" t="s">
        <v>2010</v>
      </c>
      <c r="T4" s="19" t="s">
        <v>2109</v>
      </c>
      <c r="U4" s="55" t="s">
        <v>217</v>
      </c>
      <c r="V4" s="19" t="s">
        <v>2587</v>
      </c>
      <c r="W4" s="19" t="s">
        <v>2454</v>
      </c>
      <c r="X4" s="55" t="s">
        <v>217</v>
      </c>
      <c r="Y4" s="19" t="s">
        <v>2830</v>
      </c>
      <c r="Z4" s="19" t="s">
        <v>2814</v>
      </c>
      <c r="AA4" s="19" t="s">
        <v>3107</v>
      </c>
    </row>
    <row r="5" spans="1:28">
      <c r="A5" s="20" t="s">
        <v>63</v>
      </c>
      <c r="B5" s="20" t="s">
        <v>64</v>
      </c>
      <c r="C5" s="20" t="s">
        <v>181</v>
      </c>
      <c r="D5" s="20" t="s">
        <v>121</v>
      </c>
      <c r="E5" s="20" t="s">
        <v>65</v>
      </c>
      <c r="F5" s="23" t="s">
        <v>113</v>
      </c>
      <c r="G5" s="21" t="s">
        <v>355</v>
      </c>
      <c r="H5" s="19"/>
      <c r="I5" s="19"/>
      <c r="J5" s="19"/>
      <c r="K5" s="19"/>
      <c r="L5" s="19"/>
      <c r="M5" s="19"/>
      <c r="N5" s="19"/>
      <c r="O5" s="19"/>
      <c r="P5" s="19"/>
      <c r="Q5" s="19"/>
      <c r="R5" s="19"/>
      <c r="S5" s="19"/>
      <c r="T5" s="19"/>
      <c r="U5" s="19"/>
      <c r="V5" s="19">
        <v>1</v>
      </c>
      <c r="W5" s="19">
        <v>1</v>
      </c>
      <c r="X5" s="19">
        <f>SUM(V5:W5)</f>
        <v>2</v>
      </c>
      <c r="Y5" s="19">
        <v>1</v>
      </c>
      <c r="Z5" s="19">
        <v>1</v>
      </c>
      <c r="AA5" s="19">
        <v>1</v>
      </c>
    </row>
    <row r="6" spans="1:28">
      <c r="A6" s="18" t="e">
        <f>COUNTIF(#REF!,#REF!)</f>
        <v>#REF!</v>
      </c>
      <c r="B6" s="19" t="s">
        <v>123</v>
      </c>
      <c r="C6" s="35">
        <v>1</v>
      </c>
      <c r="D6" s="18" t="s">
        <v>67</v>
      </c>
      <c r="E6" s="18" t="s">
        <v>68</v>
      </c>
      <c r="F6" s="24" t="s">
        <v>66</v>
      </c>
      <c r="G6" s="18" t="s">
        <v>222</v>
      </c>
      <c r="H6" s="18" t="s">
        <v>222</v>
      </c>
      <c r="I6" s="18" t="s">
        <v>222</v>
      </c>
      <c r="J6" s="18" t="s">
        <v>222</v>
      </c>
      <c r="K6" s="18" t="s">
        <v>222</v>
      </c>
      <c r="L6" s="18" t="s">
        <v>222</v>
      </c>
      <c r="M6" s="18" t="s">
        <v>222</v>
      </c>
      <c r="N6" s="18" t="s">
        <v>222</v>
      </c>
      <c r="O6" s="18" t="s">
        <v>222</v>
      </c>
      <c r="P6" s="18" t="s">
        <v>222</v>
      </c>
      <c r="Q6" s="18" t="s">
        <v>222</v>
      </c>
      <c r="R6" s="18" t="s">
        <v>222</v>
      </c>
      <c r="S6" s="18" t="s">
        <v>222</v>
      </c>
      <c r="T6" s="18" t="s">
        <v>222</v>
      </c>
      <c r="U6" s="18" t="s">
        <v>222</v>
      </c>
      <c r="V6" s="18" t="s">
        <v>222</v>
      </c>
      <c r="W6" s="18" t="s">
        <v>222</v>
      </c>
      <c r="X6" s="18" t="s">
        <v>222</v>
      </c>
      <c r="Y6" s="18" t="s">
        <v>222</v>
      </c>
      <c r="Z6" s="18" t="s">
        <v>222</v>
      </c>
      <c r="AA6" s="18" t="s">
        <v>222</v>
      </c>
    </row>
    <row r="7" spans="1:28">
      <c r="A7" s="18" t="e">
        <f>COUNTIF(#REF!,#REF!)</f>
        <v>#REF!</v>
      </c>
      <c r="B7" s="19" t="s">
        <v>122</v>
      </c>
      <c r="C7" s="35">
        <v>1</v>
      </c>
      <c r="D7" s="18" t="s">
        <v>182</v>
      </c>
      <c r="E7" s="18" t="s">
        <v>183</v>
      </c>
      <c r="F7" s="29" t="s">
        <v>184</v>
      </c>
      <c r="G7" s="22" t="s">
        <v>222</v>
      </c>
      <c r="H7" s="22" t="s">
        <v>222</v>
      </c>
      <c r="I7" s="22" t="s">
        <v>222</v>
      </c>
      <c r="J7" s="22" t="s">
        <v>222</v>
      </c>
      <c r="K7" s="22" t="s">
        <v>222</v>
      </c>
      <c r="L7" s="22" t="s">
        <v>222</v>
      </c>
      <c r="M7" s="22" t="s">
        <v>222</v>
      </c>
      <c r="N7" s="22" t="s">
        <v>222</v>
      </c>
      <c r="O7" s="22" t="s">
        <v>222</v>
      </c>
      <c r="P7" s="22" t="s">
        <v>222</v>
      </c>
      <c r="Q7" s="22" t="s">
        <v>222</v>
      </c>
      <c r="R7" s="22" t="s">
        <v>222</v>
      </c>
      <c r="S7" s="22" t="s">
        <v>222</v>
      </c>
      <c r="T7" s="22" t="s">
        <v>222</v>
      </c>
      <c r="U7" s="22" t="s">
        <v>222</v>
      </c>
      <c r="V7" s="22" t="s">
        <v>222</v>
      </c>
      <c r="W7" s="22" t="s">
        <v>222</v>
      </c>
      <c r="X7" s="22" t="s">
        <v>222</v>
      </c>
      <c r="Y7" s="22" t="s">
        <v>222</v>
      </c>
      <c r="Z7" s="22" t="s">
        <v>222</v>
      </c>
      <c r="AA7" s="22" t="s">
        <v>222</v>
      </c>
      <c r="AB7" s="1">
        <v>1</v>
      </c>
    </row>
    <row r="8" spans="1:28">
      <c r="A8" s="18" t="e">
        <f>COUNTIF(#REF!,#REF!)</f>
        <v>#REF!</v>
      </c>
      <c r="B8" s="18">
        <v>1</v>
      </c>
      <c r="C8" s="35">
        <v>2</v>
      </c>
      <c r="D8" s="18" t="s">
        <v>555</v>
      </c>
      <c r="E8" s="18" t="s">
        <v>164</v>
      </c>
      <c r="F8" s="29" t="s">
        <v>185</v>
      </c>
      <c r="G8" s="43">
        <v>2</v>
      </c>
      <c r="H8" s="28">
        <v>2</v>
      </c>
      <c r="I8" s="28">
        <v>2</v>
      </c>
      <c r="J8" s="57">
        <f>SUM(H8:I8)</f>
        <v>4</v>
      </c>
      <c r="K8" s="43">
        <v>2</v>
      </c>
      <c r="L8" s="28">
        <v>2</v>
      </c>
      <c r="M8" s="28">
        <v>2</v>
      </c>
      <c r="N8" s="28">
        <v>2</v>
      </c>
      <c r="O8" s="28">
        <v>2</v>
      </c>
      <c r="P8" s="57">
        <f t="shared" ref="P8:P27" si="0">SUM(L8:O8)</f>
        <v>8</v>
      </c>
      <c r="Q8" s="28">
        <v>2</v>
      </c>
      <c r="R8" s="28">
        <v>2</v>
      </c>
      <c r="S8" s="28">
        <v>2</v>
      </c>
      <c r="T8" s="28">
        <v>2</v>
      </c>
      <c r="U8" s="57">
        <f t="shared" ref="U8:U27" si="1">SUM(Q8:T8)</f>
        <v>8</v>
      </c>
      <c r="V8" s="28">
        <f>$C8*V$5</f>
        <v>2</v>
      </c>
      <c r="W8" s="28">
        <f>$C8*W$5</f>
        <v>2</v>
      </c>
      <c r="X8" s="57">
        <f t="shared" ref="X8:X27" si="2">SUM(V8:W8)</f>
        <v>4</v>
      </c>
      <c r="Y8" s="43">
        <f>$C8*Y$5</f>
        <v>2</v>
      </c>
      <c r="Z8" s="18">
        <f>$C8*Z$5</f>
        <v>2</v>
      </c>
      <c r="AA8" s="18">
        <f>$C8*AA$5</f>
        <v>2</v>
      </c>
      <c r="AB8" s="1">
        <f>AB$7*C8</f>
        <v>2</v>
      </c>
    </row>
    <row r="9" spans="1:28">
      <c r="A9" s="18" t="e">
        <f>COUNTIF(#REF!,#REF!)</f>
        <v>#REF!</v>
      </c>
      <c r="B9" s="18">
        <v>2</v>
      </c>
      <c r="C9" s="35">
        <v>8</v>
      </c>
      <c r="D9" s="18" t="s">
        <v>406</v>
      </c>
      <c r="E9" s="18" t="s">
        <v>109</v>
      </c>
      <c r="F9" s="30" t="s">
        <v>128</v>
      </c>
      <c r="G9" s="43">
        <v>8</v>
      </c>
      <c r="H9" s="28">
        <v>8</v>
      </c>
      <c r="I9" s="28">
        <v>8</v>
      </c>
      <c r="J9" s="57">
        <f t="shared" ref="J9:J14" si="3">SUM(H9:I9)</f>
        <v>16</v>
      </c>
      <c r="K9" s="43">
        <v>8</v>
      </c>
      <c r="L9" s="28">
        <v>8</v>
      </c>
      <c r="M9" s="28">
        <v>8</v>
      </c>
      <c r="N9" s="28">
        <v>8</v>
      </c>
      <c r="O9" s="28">
        <v>8</v>
      </c>
      <c r="P9" s="57">
        <f t="shared" si="0"/>
        <v>32</v>
      </c>
      <c r="Q9" s="28">
        <v>8</v>
      </c>
      <c r="R9" s="28">
        <v>8</v>
      </c>
      <c r="S9" s="28">
        <v>8</v>
      </c>
      <c r="T9" s="28">
        <v>8</v>
      </c>
      <c r="U9" s="57">
        <f t="shared" si="1"/>
        <v>32</v>
      </c>
      <c r="V9" s="28">
        <f t="shared" ref="V9:AA24" si="4">$C9*V$5</f>
        <v>8</v>
      </c>
      <c r="W9" s="28">
        <f t="shared" si="4"/>
        <v>8</v>
      </c>
      <c r="X9" s="57">
        <f t="shared" si="2"/>
        <v>16</v>
      </c>
      <c r="Y9" s="43">
        <f t="shared" si="4"/>
        <v>8</v>
      </c>
      <c r="Z9" s="18">
        <f t="shared" si="4"/>
        <v>8</v>
      </c>
      <c r="AA9" s="18">
        <f t="shared" si="4"/>
        <v>8</v>
      </c>
      <c r="AB9" s="1">
        <f t="shared" ref="AB9:AB27" si="5">AB$7*C9</f>
        <v>8</v>
      </c>
    </row>
    <row r="10" spans="1:28">
      <c r="A10" s="18" t="e">
        <f>COUNTIF(#REF!,#REF!)</f>
        <v>#REF!</v>
      </c>
      <c r="B10" s="18">
        <v>3</v>
      </c>
      <c r="C10" s="35">
        <v>8</v>
      </c>
      <c r="D10" s="18" t="s">
        <v>553</v>
      </c>
      <c r="E10" s="18" t="s">
        <v>166</v>
      </c>
      <c r="F10" s="30" t="s">
        <v>186</v>
      </c>
      <c r="G10" s="43">
        <v>8</v>
      </c>
      <c r="H10" s="28">
        <v>8</v>
      </c>
      <c r="I10" s="28">
        <v>8</v>
      </c>
      <c r="J10" s="57">
        <f t="shared" si="3"/>
        <v>16</v>
      </c>
      <c r="K10" s="43">
        <v>8</v>
      </c>
      <c r="L10" s="28">
        <v>8</v>
      </c>
      <c r="M10" s="28">
        <v>8</v>
      </c>
      <c r="N10" s="28">
        <v>8</v>
      </c>
      <c r="O10" s="28">
        <v>8</v>
      </c>
      <c r="P10" s="57">
        <f t="shared" si="0"/>
        <v>32</v>
      </c>
      <c r="Q10" s="28">
        <v>8</v>
      </c>
      <c r="R10" s="28">
        <v>8</v>
      </c>
      <c r="S10" s="28">
        <v>8</v>
      </c>
      <c r="T10" s="28">
        <v>8</v>
      </c>
      <c r="U10" s="57">
        <f t="shared" si="1"/>
        <v>32</v>
      </c>
      <c r="V10" s="28">
        <f t="shared" si="4"/>
        <v>8</v>
      </c>
      <c r="W10" s="28">
        <f t="shared" si="4"/>
        <v>8</v>
      </c>
      <c r="X10" s="57">
        <f t="shared" si="2"/>
        <v>16</v>
      </c>
      <c r="Y10" s="43">
        <f t="shared" si="4"/>
        <v>8</v>
      </c>
      <c r="Z10" s="18">
        <f t="shared" si="4"/>
        <v>8</v>
      </c>
      <c r="AA10" s="18">
        <f t="shared" si="4"/>
        <v>8</v>
      </c>
      <c r="AB10" s="1">
        <f t="shared" si="5"/>
        <v>8</v>
      </c>
    </row>
    <row r="11" spans="1:28">
      <c r="A11" s="18" t="e">
        <f>COUNTIF(#REF!,#REF!)</f>
        <v>#REF!</v>
      </c>
      <c r="B11" s="18">
        <v>4</v>
      </c>
      <c r="C11" s="35">
        <v>11</v>
      </c>
      <c r="D11" s="18" t="s">
        <v>410</v>
      </c>
      <c r="E11" s="18" t="s">
        <v>95</v>
      </c>
      <c r="F11" s="29" t="s">
        <v>118</v>
      </c>
      <c r="G11" s="43">
        <v>11</v>
      </c>
      <c r="H11" s="28">
        <v>11</v>
      </c>
      <c r="I11" s="28">
        <v>11</v>
      </c>
      <c r="J11" s="57">
        <f t="shared" si="3"/>
        <v>22</v>
      </c>
      <c r="K11" s="43">
        <v>11</v>
      </c>
      <c r="L11" s="28">
        <v>11</v>
      </c>
      <c r="M11" s="28">
        <v>11</v>
      </c>
      <c r="N11" s="28">
        <v>11</v>
      </c>
      <c r="O11" s="28">
        <v>11</v>
      </c>
      <c r="P11" s="57">
        <f t="shared" si="0"/>
        <v>44</v>
      </c>
      <c r="Q11" s="28">
        <v>11</v>
      </c>
      <c r="R11" s="28">
        <v>11</v>
      </c>
      <c r="S11" s="28">
        <v>11</v>
      </c>
      <c r="T11" s="28">
        <v>11</v>
      </c>
      <c r="U11" s="57">
        <f t="shared" si="1"/>
        <v>44</v>
      </c>
      <c r="V11" s="28">
        <f t="shared" si="4"/>
        <v>11</v>
      </c>
      <c r="W11" s="28">
        <f t="shared" si="4"/>
        <v>11</v>
      </c>
      <c r="X11" s="57">
        <f t="shared" si="2"/>
        <v>22</v>
      </c>
      <c r="Y11" s="43">
        <f t="shared" si="4"/>
        <v>11</v>
      </c>
      <c r="Z11" s="18">
        <f t="shared" si="4"/>
        <v>11</v>
      </c>
      <c r="AA11" s="18">
        <f t="shared" si="4"/>
        <v>11</v>
      </c>
      <c r="AB11" s="1">
        <f t="shared" si="5"/>
        <v>11</v>
      </c>
    </row>
    <row r="12" spans="1:28">
      <c r="A12" s="18" t="e">
        <f>COUNTIF(#REF!,#REF!)</f>
        <v>#REF!</v>
      </c>
      <c r="B12" s="18">
        <v>5</v>
      </c>
      <c r="C12" s="35">
        <v>22</v>
      </c>
      <c r="D12" s="41">
        <v>3842551055</v>
      </c>
      <c r="E12" s="18" t="s">
        <v>97</v>
      </c>
      <c r="F12" s="30" t="s">
        <v>131</v>
      </c>
      <c r="G12" s="124">
        <v>46111</v>
      </c>
      <c r="H12" s="28">
        <v>22</v>
      </c>
      <c r="I12" s="28">
        <v>22</v>
      </c>
      <c r="J12" s="57">
        <f t="shared" si="3"/>
        <v>44</v>
      </c>
      <c r="K12" s="43">
        <v>22</v>
      </c>
      <c r="L12" s="28">
        <v>22</v>
      </c>
      <c r="M12" s="28">
        <v>22</v>
      </c>
      <c r="N12" s="28">
        <v>22</v>
      </c>
      <c r="O12" s="28">
        <v>22</v>
      </c>
      <c r="P12" s="57">
        <f t="shared" si="0"/>
        <v>88</v>
      </c>
      <c r="Q12" s="28">
        <v>22</v>
      </c>
      <c r="R12" s="28">
        <v>22</v>
      </c>
      <c r="S12" s="28">
        <v>22</v>
      </c>
      <c r="T12" s="28">
        <v>22</v>
      </c>
      <c r="U12" s="57">
        <f t="shared" si="1"/>
        <v>88</v>
      </c>
      <c r="V12" s="28">
        <f t="shared" si="4"/>
        <v>22</v>
      </c>
      <c r="W12" s="28">
        <f t="shared" si="4"/>
        <v>22</v>
      </c>
      <c r="X12" s="57">
        <f t="shared" si="2"/>
        <v>44</v>
      </c>
      <c r="Y12" s="43">
        <f t="shared" si="4"/>
        <v>22</v>
      </c>
      <c r="Z12" s="18">
        <f t="shared" si="4"/>
        <v>22</v>
      </c>
      <c r="AA12" s="18">
        <f t="shared" si="4"/>
        <v>22</v>
      </c>
      <c r="AB12" s="1">
        <f t="shared" si="5"/>
        <v>22</v>
      </c>
    </row>
    <row r="13" spans="1:28">
      <c r="A13" s="18" t="e">
        <f>COUNTIF(#REF!,#REF!)</f>
        <v>#REF!</v>
      </c>
      <c r="B13" s="18">
        <v>6</v>
      </c>
      <c r="C13" s="35">
        <v>8</v>
      </c>
      <c r="D13" s="18" t="s">
        <v>556</v>
      </c>
      <c r="E13" s="18" t="s">
        <v>152</v>
      </c>
      <c r="F13" s="29" t="s">
        <v>187</v>
      </c>
      <c r="G13" s="43">
        <v>8</v>
      </c>
      <c r="H13" s="28">
        <v>8</v>
      </c>
      <c r="I13" s="28">
        <v>8</v>
      </c>
      <c r="J13" s="57">
        <f t="shared" si="3"/>
        <v>16</v>
      </c>
      <c r="K13" s="43">
        <v>8</v>
      </c>
      <c r="L13" s="28">
        <v>8</v>
      </c>
      <c r="M13" s="28">
        <v>8</v>
      </c>
      <c r="N13" s="28">
        <v>8</v>
      </c>
      <c r="O13" s="28">
        <v>8</v>
      </c>
      <c r="P13" s="57">
        <f t="shared" si="0"/>
        <v>32</v>
      </c>
      <c r="Q13" s="28">
        <v>8</v>
      </c>
      <c r="R13" s="28">
        <v>8</v>
      </c>
      <c r="S13" s="28">
        <v>8</v>
      </c>
      <c r="T13" s="28">
        <v>8</v>
      </c>
      <c r="U13" s="57">
        <f t="shared" si="1"/>
        <v>32</v>
      </c>
      <c r="V13" s="28">
        <f t="shared" si="4"/>
        <v>8</v>
      </c>
      <c r="W13" s="28">
        <f t="shared" si="4"/>
        <v>8</v>
      </c>
      <c r="X13" s="57">
        <f t="shared" si="2"/>
        <v>16</v>
      </c>
      <c r="Y13" s="43">
        <f t="shared" si="4"/>
        <v>8</v>
      </c>
      <c r="Z13" s="18">
        <f t="shared" si="4"/>
        <v>8</v>
      </c>
      <c r="AA13" s="18">
        <f t="shared" si="4"/>
        <v>8</v>
      </c>
      <c r="AB13" s="1">
        <f t="shared" si="5"/>
        <v>8</v>
      </c>
    </row>
    <row r="14" spans="1:28">
      <c r="A14" s="18" t="e">
        <f>COUNTIF(#REF!,#REF!)</f>
        <v>#REF!</v>
      </c>
      <c r="B14" s="18">
        <v>7</v>
      </c>
      <c r="C14" s="35">
        <v>52</v>
      </c>
      <c r="D14" s="18" t="s">
        <v>554</v>
      </c>
      <c r="E14" s="18" t="s">
        <v>165</v>
      </c>
      <c r="F14" s="30" t="s">
        <v>188</v>
      </c>
      <c r="G14" s="43">
        <v>52</v>
      </c>
      <c r="H14" s="28">
        <v>52</v>
      </c>
      <c r="I14" s="28">
        <v>52</v>
      </c>
      <c r="J14" s="57">
        <f t="shared" si="3"/>
        <v>104</v>
      </c>
      <c r="K14" s="43">
        <v>52</v>
      </c>
      <c r="L14" s="28">
        <v>52</v>
      </c>
      <c r="M14" s="28">
        <v>52</v>
      </c>
      <c r="N14" s="28">
        <v>52</v>
      </c>
      <c r="O14" s="28">
        <v>52</v>
      </c>
      <c r="P14" s="57">
        <f t="shared" si="0"/>
        <v>208</v>
      </c>
      <c r="Q14" s="28">
        <v>52</v>
      </c>
      <c r="R14" s="28">
        <v>52</v>
      </c>
      <c r="S14" s="28">
        <v>52</v>
      </c>
      <c r="T14" s="28">
        <v>52</v>
      </c>
      <c r="U14" s="57">
        <f t="shared" si="1"/>
        <v>208</v>
      </c>
      <c r="V14" s="28">
        <f t="shared" si="4"/>
        <v>52</v>
      </c>
      <c r="W14" s="28">
        <f t="shared" si="4"/>
        <v>52</v>
      </c>
      <c r="X14" s="57">
        <f>SUM(V14:W14)</f>
        <v>104</v>
      </c>
      <c r="Y14" s="43">
        <f t="shared" si="4"/>
        <v>52</v>
      </c>
      <c r="Z14" s="18">
        <f t="shared" si="4"/>
        <v>52</v>
      </c>
      <c r="AA14" s="18">
        <f t="shared" si="4"/>
        <v>52</v>
      </c>
      <c r="AB14" s="1">
        <f t="shared" si="5"/>
        <v>52</v>
      </c>
    </row>
    <row r="15" spans="1:28">
      <c r="A15" s="18" t="e">
        <f>COUNTIF(#REF!,#REF!)</f>
        <v>#REF!</v>
      </c>
      <c r="B15" s="18">
        <v>8</v>
      </c>
      <c r="C15" s="35">
        <v>9</v>
      </c>
      <c r="D15" s="18" t="s">
        <v>394</v>
      </c>
      <c r="E15" s="18" t="s">
        <v>99</v>
      </c>
      <c r="F15" s="30" t="s">
        <v>129</v>
      </c>
      <c r="G15" s="43">
        <v>9</v>
      </c>
      <c r="H15" s="28">
        <v>9</v>
      </c>
      <c r="I15" s="28">
        <v>9</v>
      </c>
      <c r="J15" s="57">
        <f>SUM(H15:I15)</f>
        <v>18</v>
      </c>
      <c r="K15" s="43">
        <v>9</v>
      </c>
      <c r="L15" s="28">
        <v>9</v>
      </c>
      <c r="M15" s="28">
        <v>9</v>
      </c>
      <c r="N15" s="28">
        <v>9</v>
      </c>
      <c r="O15" s="28">
        <v>9</v>
      </c>
      <c r="P15" s="57">
        <f t="shared" si="0"/>
        <v>36</v>
      </c>
      <c r="Q15" s="28">
        <v>9</v>
      </c>
      <c r="R15" s="28">
        <v>9</v>
      </c>
      <c r="S15" s="28">
        <v>9</v>
      </c>
      <c r="T15" s="28">
        <v>9</v>
      </c>
      <c r="U15" s="57">
        <f t="shared" si="1"/>
        <v>36</v>
      </c>
      <c r="V15" s="28">
        <f t="shared" si="4"/>
        <v>9</v>
      </c>
      <c r="W15" s="28">
        <f t="shared" si="4"/>
        <v>9</v>
      </c>
      <c r="X15" s="57">
        <f t="shared" si="2"/>
        <v>18</v>
      </c>
      <c r="Y15" s="43">
        <f t="shared" si="4"/>
        <v>9</v>
      </c>
      <c r="Z15" s="18">
        <f t="shared" si="4"/>
        <v>9</v>
      </c>
      <c r="AA15" s="18">
        <f t="shared" si="4"/>
        <v>9</v>
      </c>
      <c r="AB15" s="1">
        <f t="shared" si="5"/>
        <v>9</v>
      </c>
    </row>
    <row r="16" spans="1:28">
      <c r="A16" s="18" t="e">
        <f>COUNTIF(#REF!,#REF!)</f>
        <v>#REF!</v>
      </c>
      <c r="B16" s="18">
        <v>9</v>
      </c>
      <c r="C16" s="125">
        <v>16</v>
      </c>
      <c r="D16" s="18" t="s">
        <v>301</v>
      </c>
      <c r="E16" s="18" t="s">
        <v>167</v>
      </c>
      <c r="F16" s="30" t="s">
        <v>205</v>
      </c>
      <c r="G16" s="51">
        <v>16</v>
      </c>
      <c r="H16" s="42">
        <v>16</v>
      </c>
      <c r="I16" s="42">
        <v>16</v>
      </c>
      <c r="J16" s="58">
        <f>SUM(H16:I16)</f>
        <v>32</v>
      </c>
      <c r="K16" s="51">
        <v>16</v>
      </c>
      <c r="L16" s="42">
        <v>16</v>
      </c>
      <c r="M16" s="42">
        <v>16</v>
      </c>
      <c r="N16" s="42">
        <v>16</v>
      </c>
      <c r="O16" s="42">
        <v>16</v>
      </c>
      <c r="P16" s="58">
        <f t="shared" si="0"/>
        <v>64</v>
      </c>
      <c r="Q16" s="42">
        <v>16</v>
      </c>
      <c r="R16" s="42">
        <v>16</v>
      </c>
      <c r="S16" s="42">
        <v>16</v>
      </c>
      <c r="T16" s="42">
        <v>16</v>
      </c>
      <c r="U16" s="58">
        <f t="shared" si="1"/>
        <v>64</v>
      </c>
      <c r="V16" s="42">
        <f t="shared" si="4"/>
        <v>16</v>
      </c>
      <c r="W16" s="42">
        <f t="shared" si="4"/>
        <v>16</v>
      </c>
      <c r="X16" s="58">
        <f t="shared" si="2"/>
        <v>32</v>
      </c>
      <c r="Y16" s="51">
        <v>0</v>
      </c>
      <c r="Z16" s="125">
        <v>0</v>
      </c>
      <c r="AA16" s="125">
        <v>0</v>
      </c>
      <c r="AB16" s="90">
        <v>0</v>
      </c>
    </row>
    <row r="17" spans="1:28">
      <c r="A17" s="18" t="e">
        <f>COUNTIF(#REF!,#REF!)</f>
        <v>#REF!</v>
      </c>
      <c r="B17" s="18">
        <v>10</v>
      </c>
      <c r="C17" s="35">
        <v>2</v>
      </c>
      <c r="D17" s="18" t="s">
        <v>557</v>
      </c>
      <c r="E17" s="18" t="s">
        <v>153</v>
      </c>
      <c r="F17" s="29" t="s">
        <v>190</v>
      </c>
      <c r="G17" s="43">
        <v>2</v>
      </c>
      <c r="H17" s="28">
        <v>2</v>
      </c>
      <c r="I17" s="28">
        <v>2</v>
      </c>
      <c r="J17" s="57">
        <f t="shared" ref="J17:J26" si="6">SUM(H17:I17)</f>
        <v>4</v>
      </c>
      <c r="K17" s="43">
        <v>2</v>
      </c>
      <c r="L17" s="28">
        <v>2</v>
      </c>
      <c r="M17" s="28">
        <v>2</v>
      </c>
      <c r="N17" s="28">
        <v>2</v>
      </c>
      <c r="O17" s="28">
        <v>2</v>
      </c>
      <c r="P17" s="57">
        <f t="shared" si="0"/>
        <v>8</v>
      </c>
      <c r="Q17" s="28">
        <v>2</v>
      </c>
      <c r="R17" s="28">
        <v>2</v>
      </c>
      <c r="S17" s="28">
        <v>2</v>
      </c>
      <c r="T17" s="28">
        <v>2</v>
      </c>
      <c r="U17" s="57">
        <f t="shared" si="1"/>
        <v>8</v>
      </c>
      <c r="V17" s="28">
        <f t="shared" si="4"/>
        <v>2</v>
      </c>
      <c r="W17" s="28">
        <f t="shared" si="4"/>
        <v>2</v>
      </c>
      <c r="X17" s="57">
        <f t="shared" si="2"/>
        <v>4</v>
      </c>
      <c r="Y17" s="43">
        <f t="shared" si="4"/>
        <v>2</v>
      </c>
      <c r="Z17" s="18">
        <f t="shared" si="4"/>
        <v>2</v>
      </c>
      <c r="AA17" s="18">
        <f t="shared" si="4"/>
        <v>2</v>
      </c>
      <c r="AB17" s="1">
        <f t="shared" si="5"/>
        <v>2</v>
      </c>
    </row>
    <row r="18" spans="1:28">
      <c r="A18" s="18" t="e">
        <f>COUNTIF(#REF!,#REF!)</f>
        <v>#REF!</v>
      </c>
      <c r="B18" s="18">
        <v>11</v>
      </c>
      <c r="C18" s="35">
        <v>4</v>
      </c>
      <c r="D18" s="18" t="s">
        <v>558</v>
      </c>
      <c r="E18" s="18" t="s">
        <v>154</v>
      </c>
      <c r="F18" s="29" t="s">
        <v>191</v>
      </c>
      <c r="G18" s="43">
        <v>4</v>
      </c>
      <c r="H18" s="28">
        <v>4</v>
      </c>
      <c r="I18" s="28">
        <v>4</v>
      </c>
      <c r="J18" s="57">
        <f t="shared" si="6"/>
        <v>8</v>
      </c>
      <c r="K18" s="43">
        <v>4</v>
      </c>
      <c r="L18" s="28">
        <v>4</v>
      </c>
      <c r="M18" s="28">
        <v>4</v>
      </c>
      <c r="N18" s="28">
        <v>4</v>
      </c>
      <c r="O18" s="28">
        <v>4</v>
      </c>
      <c r="P18" s="57">
        <f t="shared" si="0"/>
        <v>16</v>
      </c>
      <c r="Q18" s="28">
        <v>4</v>
      </c>
      <c r="R18" s="28">
        <v>4</v>
      </c>
      <c r="S18" s="28">
        <v>4</v>
      </c>
      <c r="T18" s="28">
        <v>4</v>
      </c>
      <c r="U18" s="57">
        <f t="shared" si="1"/>
        <v>16</v>
      </c>
      <c r="V18" s="28">
        <f t="shared" si="4"/>
        <v>4</v>
      </c>
      <c r="W18" s="28">
        <f t="shared" si="4"/>
        <v>4</v>
      </c>
      <c r="X18" s="57">
        <f t="shared" si="2"/>
        <v>8</v>
      </c>
      <c r="Y18" s="43">
        <f t="shared" si="4"/>
        <v>4</v>
      </c>
      <c r="Z18" s="18">
        <f t="shared" si="4"/>
        <v>4</v>
      </c>
      <c r="AA18" s="18">
        <f t="shared" si="4"/>
        <v>4</v>
      </c>
      <c r="AB18" s="1">
        <f t="shared" si="5"/>
        <v>4</v>
      </c>
    </row>
    <row r="19" spans="1:28">
      <c r="A19" s="18" t="e">
        <f>COUNTIF(#REF!,#REF!)</f>
        <v>#REF!</v>
      </c>
      <c r="B19" s="18">
        <v>12</v>
      </c>
      <c r="C19" s="35">
        <v>4</v>
      </c>
      <c r="D19" s="18" t="s">
        <v>562</v>
      </c>
      <c r="E19" s="18" t="s">
        <v>155</v>
      </c>
      <c r="F19" s="29" t="s">
        <v>193</v>
      </c>
      <c r="G19" s="43">
        <v>4</v>
      </c>
      <c r="H19" s="28">
        <v>4</v>
      </c>
      <c r="I19" s="28">
        <v>4</v>
      </c>
      <c r="J19" s="57">
        <f t="shared" si="6"/>
        <v>8</v>
      </c>
      <c r="K19" s="43">
        <v>4</v>
      </c>
      <c r="L19" s="28">
        <v>4</v>
      </c>
      <c r="M19" s="28">
        <v>4</v>
      </c>
      <c r="N19" s="28">
        <v>4</v>
      </c>
      <c r="O19" s="28">
        <v>4</v>
      </c>
      <c r="P19" s="57">
        <f t="shared" si="0"/>
        <v>16</v>
      </c>
      <c r="Q19" s="28">
        <v>4</v>
      </c>
      <c r="R19" s="28">
        <v>4</v>
      </c>
      <c r="S19" s="28">
        <v>4</v>
      </c>
      <c r="T19" s="28">
        <v>4</v>
      </c>
      <c r="U19" s="57">
        <f t="shared" si="1"/>
        <v>16</v>
      </c>
      <c r="V19" s="28">
        <f t="shared" si="4"/>
        <v>4</v>
      </c>
      <c r="W19" s="28">
        <f t="shared" si="4"/>
        <v>4</v>
      </c>
      <c r="X19" s="57">
        <f t="shared" si="2"/>
        <v>8</v>
      </c>
      <c r="Y19" s="43">
        <f t="shared" si="4"/>
        <v>4</v>
      </c>
      <c r="Z19" s="18">
        <f t="shared" si="4"/>
        <v>4</v>
      </c>
      <c r="AA19" s="18">
        <f t="shared" si="4"/>
        <v>4</v>
      </c>
      <c r="AB19" s="1">
        <f t="shared" si="5"/>
        <v>4</v>
      </c>
    </row>
    <row r="20" spans="1:28">
      <c r="A20" s="18" t="e">
        <f>COUNTIF(#REF!,#REF!)</f>
        <v>#REF!</v>
      </c>
      <c r="B20" s="18">
        <v>13</v>
      </c>
      <c r="C20" s="35">
        <v>3</v>
      </c>
      <c r="D20" s="18" t="s">
        <v>561</v>
      </c>
      <c r="E20" s="18" t="s">
        <v>156</v>
      </c>
      <c r="F20" s="29" t="s">
        <v>194</v>
      </c>
      <c r="G20" s="43">
        <v>3</v>
      </c>
      <c r="H20" s="28">
        <v>3</v>
      </c>
      <c r="I20" s="28">
        <v>3</v>
      </c>
      <c r="J20" s="57">
        <f t="shared" si="6"/>
        <v>6</v>
      </c>
      <c r="K20" s="43">
        <v>3</v>
      </c>
      <c r="L20" s="28">
        <v>3</v>
      </c>
      <c r="M20" s="28">
        <v>3</v>
      </c>
      <c r="N20" s="28">
        <v>3</v>
      </c>
      <c r="O20" s="28">
        <v>3</v>
      </c>
      <c r="P20" s="57">
        <f t="shared" si="0"/>
        <v>12</v>
      </c>
      <c r="Q20" s="28">
        <v>3</v>
      </c>
      <c r="R20" s="28">
        <v>3</v>
      </c>
      <c r="S20" s="28">
        <v>3</v>
      </c>
      <c r="T20" s="28">
        <v>3</v>
      </c>
      <c r="U20" s="57">
        <f t="shared" si="1"/>
        <v>12</v>
      </c>
      <c r="V20" s="28">
        <f t="shared" si="4"/>
        <v>3</v>
      </c>
      <c r="W20" s="28">
        <f t="shared" si="4"/>
        <v>3</v>
      </c>
      <c r="X20" s="57">
        <f t="shared" si="2"/>
        <v>6</v>
      </c>
      <c r="Y20" s="43">
        <f t="shared" si="4"/>
        <v>3</v>
      </c>
      <c r="Z20" s="18">
        <f t="shared" si="4"/>
        <v>3</v>
      </c>
      <c r="AA20" s="18">
        <f t="shared" si="4"/>
        <v>3</v>
      </c>
      <c r="AB20" s="1">
        <f t="shared" si="5"/>
        <v>3</v>
      </c>
    </row>
    <row r="21" spans="1:28">
      <c r="A21" s="18" t="e">
        <f>COUNTIF(#REF!,#REF!)</f>
        <v>#REF!</v>
      </c>
      <c r="B21" s="18">
        <v>14</v>
      </c>
      <c r="C21" s="35">
        <v>2</v>
      </c>
      <c r="D21" s="18" t="s">
        <v>574</v>
      </c>
      <c r="E21" s="18" t="s">
        <v>157</v>
      </c>
      <c r="F21" s="29" t="s">
        <v>196</v>
      </c>
      <c r="G21" s="43">
        <v>2</v>
      </c>
      <c r="H21" s="28">
        <v>2</v>
      </c>
      <c r="I21" s="28">
        <v>2</v>
      </c>
      <c r="J21" s="57">
        <f t="shared" si="6"/>
        <v>4</v>
      </c>
      <c r="K21" s="43">
        <v>2</v>
      </c>
      <c r="L21" s="28">
        <v>2</v>
      </c>
      <c r="M21" s="28">
        <v>2</v>
      </c>
      <c r="N21" s="28">
        <v>2</v>
      </c>
      <c r="O21" s="28">
        <v>2</v>
      </c>
      <c r="P21" s="57">
        <f t="shared" si="0"/>
        <v>8</v>
      </c>
      <c r="Q21" s="28">
        <v>2</v>
      </c>
      <c r="R21" s="28">
        <v>2</v>
      </c>
      <c r="S21" s="28">
        <v>2</v>
      </c>
      <c r="T21" s="28">
        <v>2</v>
      </c>
      <c r="U21" s="57">
        <f t="shared" si="1"/>
        <v>8</v>
      </c>
      <c r="V21" s="28">
        <f t="shared" si="4"/>
        <v>2</v>
      </c>
      <c r="W21" s="28">
        <f t="shared" si="4"/>
        <v>2</v>
      </c>
      <c r="X21" s="57">
        <f t="shared" si="2"/>
        <v>4</v>
      </c>
      <c r="Y21" s="43">
        <f t="shared" si="4"/>
        <v>2</v>
      </c>
      <c r="Z21" s="18">
        <f t="shared" si="4"/>
        <v>2</v>
      </c>
      <c r="AA21" s="18">
        <f t="shared" si="4"/>
        <v>2</v>
      </c>
      <c r="AB21" s="1">
        <f t="shared" si="5"/>
        <v>2</v>
      </c>
    </row>
    <row r="22" spans="1:28">
      <c r="A22" s="18" t="e">
        <f>COUNTIF(#REF!,#REF!)</f>
        <v>#REF!</v>
      </c>
      <c r="B22" s="18">
        <v>15</v>
      </c>
      <c r="C22" s="35">
        <v>3</v>
      </c>
      <c r="D22" s="18" t="s">
        <v>564</v>
      </c>
      <c r="E22" s="18" t="s">
        <v>158</v>
      </c>
      <c r="F22" s="29" t="s">
        <v>198</v>
      </c>
      <c r="G22" s="43">
        <v>3</v>
      </c>
      <c r="H22" s="28">
        <v>3</v>
      </c>
      <c r="I22" s="28">
        <v>3</v>
      </c>
      <c r="J22" s="57">
        <f t="shared" si="6"/>
        <v>6</v>
      </c>
      <c r="K22" s="43">
        <v>3</v>
      </c>
      <c r="L22" s="28">
        <v>3</v>
      </c>
      <c r="M22" s="28">
        <v>3</v>
      </c>
      <c r="N22" s="28">
        <v>3</v>
      </c>
      <c r="O22" s="28">
        <v>3</v>
      </c>
      <c r="P22" s="57">
        <f t="shared" si="0"/>
        <v>12</v>
      </c>
      <c r="Q22" s="28">
        <v>3</v>
      </c>
      <c r="R22" s="28">
        <v>3</v>
      </c>
      <c r="S22" s="28">
        <v>3</v>
      </c>
      <c r="T22" s="28">
        <v>3</v>
      </c>
      <c r="U22" s="57">
        <f t="shared" si="1"/>
        <v>12</v>
      </c>
      <c r="V22" s="28">
        <f t="shared" si="4"/>
        <v>3</v>
      </c>
      <c r="W22" s="28">
        <f t="shared" si="4"/>
        <v>3</v>
      </c>
      <c r="X22" s="57">
        <f t="shared" si="2"/>
        <v>6</v>
      </c>
      <c r="Y22" s="43">
        <f t="shared" si="4"/>
        <v>3</v>
      </c>
      <c r="Z22" s="18">
        <f t="shared" si="4"/>
        <v>3</v>
      </c>
      <c r="AA22" s="18">
        <f t="shared" si="4"/>
        <v>3</v>
      </c>
      <c r="AB22" s="1">
        <f t="shared" si="5"/>
        <v>3</v>
      </c>
    </row>
    <row r="23" spans="1:28">
      <c r="A23" s="18" t="e">
        <f>COUNTIF(#REF!,#REF!)</f>
        <v>#REF!</v>
      </c>
      <c r="B23" s="18">
        <v>16</v>
      </c>
      <c r="C23" s="35">
        <v>6</v>
      </c>
      <c r="D23" s="18" t="s">
        <v>711</v>
      </c>
      <c r="E23" s="18" t="s">
        <v>163</v>
      </c>
      <c r="F23" s="29" t="s">
        <v>200</v>
      </c>
      <c r="G23" s="43">
        <v>6</v>
      </c>
      <c r="H23" s="28">
        <v>6</v>
      </c>
      <c r="I23" s="28">
        <v>6</v>
      </c>
      <c r="J23" s="57">
        <f t="shared" si="6"/>
        <v>12</v>
      </c>
      <c r="K23" s="43">
        <v>6</v>
      </c>
      <c r="L23" s="28">
        <v>6</v>
      </c>
      <c r="M23" s="28">
        <v>6</v>
      </c>
      <c r="N23" s="28">
        <v>6</v>
      </c>
      <c r="O23" s="28">
        <v>6</v>
      </c>
      <c r="P23" s="57">
        <f t="shared" si="0"/>
        <v>24</v>
      </c>
      <c r="Q23" s="28">
        <v>6</v>
      </c>
      <c r="R23" s="28">
        <v>6</v>
      </c>
      <c r="S23" s="28">
        <v>6</v>
      </c>
      <c r="T23" s="28">
        <v>6</v>
      </c>
      <c r="U23" s="57">
        <f t="shared" si="1"/>
        <v>24</v>
      </c>
      <c r="V23" s="28">
        <f t="shared" si="4"/>
        <v>6</v>
      </c>
      <c r="W23" s="28">
        <f t="shared" si="4"/>
        <v>6</v>
      </c>
      <c r="X23" s="57">
        <f t="shared" si="2"/>
        <v>12</v>
      </c>
      <c r="Y23" s="43">
        <f t="shared" si="4"/>
        <v>6</v>
      </c>
      <c r="Z23" s="18">
        <f t="shared" si="4"/>
        <v>6</v>
      </c>
      <c r="AA23" s="18">
        <f t="shared" si="4"/>
        <v>6</v>
      </c>
      <c r="AB23" s="1">
        <f t="shared" si="5"/>
        <v>6</v>
      </c>
    </row>
    <row r="24" spans="1:28">
      <c r="A24" s="18" t="e">
        <f>COUNTIF(#REF!,#REF!)</f>
        <v>#REF!</v>
      </c>
      <c r="B24" s="18">
        <v>17</v>
      </c>
      <c r="C24" s="35">
        <v>2</v>
      </c>
      <c r="D24" s="18" t="s">
        <v>560</v>
      </c>
      <c r="E24" s="18" t="s">
        <v>159</v>
      </c>
      <c r="F24" s="29" t="s">
        <v>202</v>
      </c>
      <c r="G24" s="43">
        <v>2</v>
      </c>
      <c r="H24" s="28">
        <v>2</v>
      </c>
      <c r="I24" s="28">
        <v>2</v>
      </c>
      <c r="J24" s="57">
        <f t="shared" si="6"/>
        <v>4</v>
      </c>
      <c r="K24" s="43">
        <v>2</v>
      </c>
      <c r="L24" s="28">
        <v>2</v>
      </c>
      <c r="M24" s="28">
        <v>2</v>
      </c>
      <c r="N24" s="28">
        <v>2</v>
      </c>
      <c r="O24" s="28">
        <v>2</v>
      </c>
      <c r="P24" s="57">
        <f t="shared" si="0"/>
        <v>8</v>
      </c>
      <c r="Q24" s="28">
        <v>2</v>
      </c>
      <c r="R24" s="28">
        <v>2</v>
      </c>
      <c r="S24" s="28">
        <v>2</v>
      </c>
      <c r="T24" s="28">
        <v>2</v>
      </c>
      <c r="U24" s="57">
        <f t="shared" si="1"/>
        <v>8</v>
      </c>
      <c r="V24" s="28">
        <f t="shared" si="4"/>
        <v>2</v>
      </c>
      <c r="W24" s="28">
        <f t="shared" si="4"/>
        <v>2</v>
      </c>
      <c r="X24" s="57">
        <f t="shared" si="2"/>
        <v>4</v>
      </c>
      <c r="Y24" s="43">
        <f t="shared" si="4"/>
        <v>2</v>
      </c>
      <c r="Z24" s="18">
        <f t="shared" si="4"/>
        <v>2</v>
      </c>
      <c r="AA24" s="18">
        <f t="shared" si="4"/>
        <v>2</v>
      </c>
      <c r="AB24" s="1">
        <f t="shared" si="5"/>
        <v>2</v>
      </c>
    </row>
    <row r="25" spans="1:28">
      <c r="A25" s="18" t="e">
        <f>COUNTIF(#REF!,#REF!)</f>
        <v>#REF!</v>
      </c>
      <c r="B25" s="18">
        <v>18</v>
      </c>
      <c r="C25" s="35">
        <v>6</v>
      </c>
      <c r="D25" s="18" t="s">
        <v>712</v>
      </c>
      <c r="E25" s="18" t="s">
        <v>160</v>
      </c>
      <c r="F25" s="29" t="s">
        <v>196</v>
      </c>
      <c r="G25" s="43">
        <v>6</v>
      </c>
      <c r="H25" s="28">
        <v>6</v>
      </c>
      <c r="I25" s="28">
        <v>6</v>
      </c>
      <c r="J25" s="57">
        <f t="shared" si="6"/>
        <v>12</v>
      </c>
      <c r="K25" s="43">
        <v>6</v>
      </c>
      <c r="L25" s="28">
        <v>6</v>
      </c>
      <c r="M25" s="28">
        <v>6</v>
      </c>
      <c r="N25" s="28">
        <v>6</v>
      </c>
      <c r="O25" s="28">
        <v>6</v>
      </c>
      <c r="P25" s="57">
        <f t="shared" si="0"/>
        <v>24</v>
      </c>
      <c r="Q25" s="28">
        <v>6</v>
      </c>
      <c r="R25" s="28">
        <v>6</v>
      </c>
      <c r="S25" s="28">
        <v>6</v>
      </c>
      <c r="T25" s="28">
        <v>6</v>
      </c>
      <c r="U25" s="57">
        <f t="shared" si="1"/>
        <v>24</v>
      </c>
      <c r="V25" s="28">
        <f t="shared" ref="V25:AA27" si="7">$C25*V$5</f>
        <v>6</v>
      </c>
      <c r="W25" s="28">
        <f t="shared" si="7"/>
        <v>6</v>
      </c>
      <c r="X25" s="57">
        <f t="shared" si="2"/>
        <v>12</v>
      </c>
      <c r="Y25" s="43">
        <f t="shared" si="7"/>
        <v>6</v>
      </c>
      <c r="Z25" s="18">
        <f t="shared" si="7"/>
        <v>6</v>
      </c>
      <c r="AA25" s="18">
        <f t="shared" si="7"/>
        <v>6</v>
      </c>
      <c r="AB25" s="1">
        <f t="shared" si="5"/>
        <v>6</v>
      </c>
    </row>
    <row r="26" spans="1:28">
      <c r="A26" s="18" t="e">
        <f>COUNTIF(#REF!,#REF!)</f>
        <v>#REF!</v>
      </c>
      <c r="B26" s="18">
        <v>19</v>
      </c>
      <c r="C26" s="35">
        <v>4</v>
      </c>
      <c r="D26" s="18" t="s">
        <v>559</v>
      </c>
      <c r="E26" s="18" t="s">
        <v>161</v>
      </c>
      <c r="F26" s="29" t="s">
        <v>203</v>
      </c>
      <c r="G26" s="43">
        <v>4</v>
      </c>
      <c r="H26" s="28">
        <v>4</v>
      </c>
      <c r="I26" s="28">
        <v>4</v>
      </c>
      <c r="J26" s="57">
        <f t="shared" si="6"/>
        <v>8</v>
      </c>
      <c r="K26" s="43">
        <v>4</v>
      </c>
      <c r="L26" s="28">
        <v>4</v>
      </c>
      <c r="M26" s="28">
        <v>4</v>
      </c>
      <c r="N26" s="28">
        <v>4</v>
      </c>
      <c r="O26" s="28">
        <v>4</v>
      </c>
      <c r="P26" s="57">
        <f t="shared" si="0"/>
        <v>16</v>
      </c>
      <c r="Q26" s="28">
        <v>4</v>
      </c>
      <c r="R26" s="28">
        <v>4</v>
      </c>
      <c r="S26" s="28">
        <v>4</v>
      </c>
      <c r="T26" s="28">
        <v>4</v>
      </c>
      <c r="U26" s="57">
        <f t="shared" si="1"/>
        <v>16</v>
      </c>
      <c r="V26" s="28">
        <f t="shared" si="7"/>
        <v>4</v>
      </c>
      <c r="W26" s="28">
        <f t="shared" si="7"/>
        <v>4</v>
      </c>
      <c r="X26" s="57">
        <f t="shared" si="2"/>
        <v>8</v>
      </c>
      <c r="Y26" s="43">
        <f t="shared" si="7"/>
        <v>4</v>
      </c>
      <c r="Z26" s="18">
        <f t="shared" si="7"/>
        <v>4</v>
      </c>
      <c r="AA26" s="18">
        <f t="shared" si="7"/>
        <v>4</v>
      </c>
      <c r="AB26" s="1">
        <f t="shared" si="5"/>
        <v>4</v>
      </c>
    </row>
    <row r="27" spans="1:28">
      <c r="A27" s="18" t="e">
        <f>COUNTIF(#REF!,#REF!)</f>
        <v>#REF!</v>
      </c>
      <c r="B27" s="18">
        <v>20</v>
      </c>
      <c r="C27" s="35">
        <v>1</v>
      </c>
      <c r="D27" s="18" t="s">
        <v>563</v>
      </c>
      <c r="E27" s="18" t="s">
        <v>162</v>
      </c>
      <c r="F27" s="29" t="s">
        <v>204</v>
      </c>
      <c r="G27" s="43">
        <v>1</v>
      </c>
      <c r="H27" s="28">
        <v>1</v>
      </c>
      <c r="I27" s="28">
        <v>1</v>
      </c>
      <c r="J27" s="57">
        <f>SUM(H27:I27)</f>
        <v>2</v>
      </c>
      <c r="K27" s="43">
        <v>1</v>
      </c>
      <c r="L27" s="28">
        <v>1</v>
      </c>
      <c r="M27" s="28">
        <v>1</v>
      </c>
      <c r="N27" s="28">
        <v>1</v>
      </c>
      <c r="O27" s="28">
        <v>1</v>
      </c>
      <c r="P27" s="57">
        <f t="shared" si="0"/>
        <v>4</v>
      </c>
      <c r="Q27" s="28">
        <v>1</v>
      </c>
      <c r="R27" s="28">
        <v>1</v>
      </c>
      <c r="S27" s="28">
        <v>1</v>
      </c>
      <c r="T27" s="28">
        <v>1</v>
      </c>
      <c r="U27" s="57">
        <f t="shared" si="1"/>
        <v>4</v>
      </c>
      <c r="V27" s="28">
        <f t="shared" si="7"/>
        <v>1</v>
      </c>
      <c r="W27" s="28">
        <f t="shared" si="7"/>
        <v>1</v>
      </c>
      <c r="X27" s="57">
        <f t="shared" si="2"/>
        <v>2</v>
      </c>
      <c r="Y27" s="43">
        <f t="shared" si="7"/>
        <v>1</v>
      </c>
      <c r="Z27" s="18">
        <f t="shared" si="7"/>
        <v>1</v>
      </c>
      <c r="AA27" s="18">
        <f t="shared" si="7"/>
        <v>1</v>
      </c>
      <c r="AB27" s="1">
        <f t="shared" si="5"/>
        <v>1</v>
      </c>
    </row>
    <row r="28" spans="1:28">
      <c r="F28" s="15"/>
      <c r="G28" s="19" t="s">
        <v>143</v>
      </c>
      <c r="H28" s="19" t="s">
        <v>143</v>
      </c>
      <c r="I28" s="19" t="s">
        <v>143</v>
      </c>
      <c r="J28" s="19" t="s">
        <v>216</v>
      </c>
      <c r="K28" s="19" t="s">
        <v>143</v>
      </c>
      <c r="L28" s="19" t="s">
        <v>143</v>
      </c>
      <c r="M28" s="19" t="s">
        <v>143</v>
      </c>
      <c r="N28" s="19" t="s">
        <v>143</v>
      </c>
      <c r="O28" s="19" t="s">
        <v>143</v>
      </c>
      <c r="P28" s="19" t="s">
        <v>216</v>
      </c>
      <c r="Q28" s="19" t="s">
        <v>143</v>
      </c>
      <c r="R28" s="19" t="s">
        <v>143</v>
      </c>
      <c r="S28" s="19" t="s">
        <v>143</v>
      </c>
      <c r="T28" s="19" t="s">
        <v>143</v>
      </c>
      <c r="U28" s="19" t="s">
        <v>216</v>
      </c>
      <c r="V28" s="19" t="s">
        <v>143</v>
      </c>
      <c r="W28" s="19" t="s">
        <v>143</v>
      </c>
      <c r="X28" s="19" t="s">
        <v>216</v>
      </c>
      <c r="Y28" s="134" t="s">
        <v>143</v>
      </c>
      <c r="Z28" s="134" t="s">
        <v>143</v>
      </c>
      <c r="AA28" s="134" t="s">
        <v>143</v>
      </c>
    </row>
    <row r="29" spans="1:28">
      <c r="G29" s="21">
        <v>46017</v>
      </c>
      <c r="H29" s="21">
        <v>46038</v>
      </c>
      <c r="I29" s="21">
        <v>46038</v>
      </c>
      <c r="J29" s="21">
        <v>46038</v>
      </c>
      <c r="K29" s="21">
        <v>46052</v>
      </c>
      <c r="L29" s="21">
        <v>46080</v>
      </c>
      <c r="M29" s="21">
        <v>46080</v>
      </c>
      <c r="N29" s="21">
        <v>46080</v>
      </c>
      <c r="O29" s="21">
        <v>46080</v>
      </c>
      <c r="P29" s="21">
        <v>46080</v>
      </c>
      <c r="Q29" s="21">
        <v>46092</v>
      </c>
      <c r="R29" s="21">
        <v>46092</v>
      </c>
      <c r="S29" s="21">
        <v>46092</v>
      </c>
      <c r="T29" s="21">
        <v>46092</v>
      </c>
      <c r="U29" s="21">
        <v>46092</v>
      </c>
      <c r="V29" s="21">
        <v>46111</v>
      </c>
      <c r="W29" s="21">
        <v>46111</v>
      </c>
      <c r="X29" s="21">
        <v>46111</v>
      </c>
      <c r="Y29" s="135">
        <v>46119</v>
      </c>
      <c r="Z29" s="135"/>
      <c r="AA29" s="135"/>
    </row>
    <row r="30" spans="1:28">
      <c r="G30" s="19" t="s">
        <v>567</v>
      </c>
      <c r="H30" s="19" t="s">
        <v>567</v>
      </c>
      <c r="I30" s="19" t="s">
        <v>567</v>
      </c>
      <c r="K30" s="19" t="s">
        <v>567</v>
      </c>
      <c r="L30" s="19" t="s">
        <v>567</v>
      </c>
      <c r="M30" s="19" t="s">
        <v>567</v>
      </c>
      <c r="N30" s="19" t="s">
        <v>567</v>
      </c>
      <c r="O30" s="19" t="s">
        <v>567</v>
      </c>
      <c r="Q30" s="19" t="s">
        <v>567</v>
      </c>
      <c r="R30" s="19" t="s">
        <v>567</v>
      </c>
      <c r="S30" s="19" t="s">
        <v>567</v>
      </c>
      <c r="T30" s="19" t="s">
        <v>567</v>
      </c>
      <c r="V30" s="19" t="s">
        <v>567</v>
      </c>
      <c r="W30" s="19" t="s">
        <v>567</v>
      </c>
      <c r="Y30" s="132" t="s">
        <v>567</v>
      </c>
      <c r="Z30" s="132" t="s">
        <v>567</v>
      </c>
      <c r="AA30" s="132" t="s">
        <v>567</v>
      </c>
    </row>
    <row r="31" spans="1:28">
      <c r="G31" s="21">
        <v>46015</v>
      </c>
      <c r="H31" s="21">
        <v>46030</v>
      </c>
      <c r="I31" s="21">
        <v>46036</v>
      </c>
      <c r="K31" s="21">
        <v>46051</v>
      </c>
      <c r="L31" s="21">
        <v>46077</v>
      </c>
      <c r="M31" s="21">
        <v>46077</v>
      </c>
      <c r="N31" s="21">
        <v>46077</v>
      </c>
      <c r="O31" s="21">
        <v>46079</v>
      </c>
      <c r="Q31" s="21">
        <v>46087</v>
      </c>
      <c r="R31" s="21">
        <v>46090</v>
      </c>
      <c r="S31" s="21">
        <v>46090</v>
      </c>
      <c r="T31" s="21">
        <v>46092</v>
      </c>
      <c r="U31" s="1">
        <v>20260311</v>
      </c>
      <c r="V31" s="21">
        <v>46106</v>
      </c>
      <c r="W31" s="21">
        <v>46108</v>
      </c>
      <c r="X31" s="1">
        <v>20260330</v>
      </c>
      <c r="Y31" s="133">
        <v>46118</v>
      </c>
      <c r="Z31" s="133"/>
      <c r="AA31" s="133"/>
    </row>
    <row r="32" spans="1:28">
      <c r="V32" s="19" t="s">
        <v>2540</v>
      </c>
      <c r="W32" s="19" t="s">
        <v>2540</v>
      </c>
      <c r="Y32" s="130" t="s">
        <v>2540</v>
      </c>
      <c r="Z32" s="130" t="s">
        <v>2540</v>
      </c>
      <c r="AA32" s="130" t="s">
        <v>2540</v>
      </c>
    </row>
    <row r="33" spans="22:27">
      <c r="V33" s="21">
        <v>46105</v>
      </c>
      <c r="W33" s="21">
        <v>46107</v>
      </c>
      <c r="Y33" s="131">
        <v>46118</v>
      </c>
      <c r="Z33" s="131"/>
      <c r="AA33" s="131"/>
    </row>
    <row r="34" spans="22:27">
      <c r="Y34" s="128" t="s">
        <v>2831</v>
      </c>
      <c r="Z34" s="128" t="s">
        <v>2831</v>
      </c>
      <c r="AA34" s="128" t="s">
        <v>2831</v>
      </c>
    </row>
    <row r="35" spans="22:27">
      <c r="Y35" s="129">
        <v>46118</v>
      </c>
      <c r="Z35" s="129">
        <v>46122</v>
      </c>
      <c r="AA35" s="129">
        <v>46127</v>
      </c>
    </row>
    <row r="36" spans="22:27">
      <c r="Y36" s="74" t="s">
        <v>2832</v>
      </c>
      <c r="Z36" s="74" t="s">
        <v>2832</v>
      </c>
      <c r="AA36" s="74" t="s">
        <v>2832</v>
      </c>
    </row>
    <row r="37" spans="22:27">
      <c r="Y37" s="73">
        <v>46127</v>
      </c>
      <c r="Z37" s="73">
        <v>46134</v>
      </c>
      <c r="AA37" s="73">
        <v>46141</v>
      </c>
    </row>
    <row r="39" spans="22:27">
      <c r="Y39" s="1">
        <v>20260407</v>
      </c>
    </row>
  </sheetData>
  <phoneticPr fontId="1"/>
  <hyperlinks>
    <hyperlink ref="D2" location="機種一覧!A1" display="機種一覧" xr:uid="{0E725E6A-0871-4C7F-87AB-A2F76857A3E2}"/>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FA957-2277-4877-9D04-5310338E1700}">
  <sheetPr codeName="Sheet61"/>
  <dimension ref="A1:AE47"/>
  <sheetViews>
    <sheetView workbookViewId="0">
      <pane xSplit="6" ySplit="7" topLeftCell="G8" activePane="bottomRight" state="frozenSplit"/>
      <selection activeCell="F12" sqref="F12"/>
      <selection pane="topRight" activeCell="F12" sqref="F12"/>
      <selection pane="bottomLeft" activeCell="F12" sqref="F12"/>
      <selection pane="bottomRight" activeCell="F12" sqref="F12"/>
    </sheetView>
  </sheetViews>
  <sheetFormatPr defaultColWidth="8.75" defaultRowHeight="11.25" outlineLevelCol="1"/>
  <cols>
    <col min="1" max="1" width="4.75" style="1" hidden="1" customWidth="1" outlineLevel="1"/>
    <col min="2" max="2" width="5.25" style="1" bestFit="1" customWidth="1" collapsed="1"/>
    <col min="3" max="3" width="4.5" style="1" customWidth="1"/>
    <col min="4" max="4" width="17.875" style="1" bestFit="1" customWidth="1"/>
    <col min="5" max="5" width="35.25" style="1" hidden="1" customWidth="1"/>
    <col min="6" max="6" width="20.25" style="1" hidden="1" customWidth="1" outlineLevel="1"/>
    <col min="7" max="7" width="10.875" style="1" bestFit="1" customWidth="1" collapsed="1"/>
    <col min="8" max="10" width="11" style="1" customWidth="1"/>
    <col min="11" max="12" width="11" style="1" hidden="1" customWidth="1" outlineLevel="1"/>
    <col min="13" max="13" width="10.875" style="1" customWidth="1" collapsed="1"/>
    <col min="14" max="16" width="11" style="1" hidden="1" customWidth="1" outlineLevel="1"/>
    <col min="17" max="17" width="10.875" style="1" customWidth="1" collapsed="1"/>
    <col min="18" max="20" width="11" style="1" hidden="1" customWidth="1" outlineLevel="1"/>
    <col min="21" max="21" width="10.875" style="1" customWidth="1" collapsed="1"/>
    <col min="22" max="23" width="11" style="1" hidden="1" customWidth="1" outlineLevel="1"/>
    <col min="24" max="24" width="10.875" style="1" customWidth="1" collapsed="1"/>
    <col min="25" max="27" width="11" style="1" customWidth="1"/>
    <col min="28" max="28" width="3" style="1" bestFit="1" customWidth="1"/>
    <col min="29" max="16384" width="8.75" style="1"/>
  </cols>
  <sheetData>
    <row r="1" spans="1:31">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row>
    <row r="2" spans="1:31">
      <c r="D2" s="82" t="s">
        <v>1177</v>
      </c>
      <c r="G2" s="19" t="s">
        <v>565</v>
      </c>
      <c r="H2" s="19" t="s">
        <v>565</v>
      </c>
      <c r="I2" s="19" t="s">
        <v>948</v>
      </c>
      <c r="J2" s="19" t="s">
        <v>948</v>
      </c>
      <c r="K2" s="19" t="s">
        <v>948</v>
      </c>
      <c r="L2" s="19" t="s">
        <v>948</v>
      </c>
      <c r="M2" s="55" t="s">
        <v>977</v>
      </c>
      <c r="N2" s="34" t="s">
        <v>1468</v>
      </c>
      <c r="O2" s="19" t="s">
        <v>1465</v>
      </c>
      <c r="P2" s="19" t="s">
        <v>1465</v>
      </c>
      <c r="Q2" s="55" t="s">
        <v>1468</v>
      </c>
      <c r="R2" s="34" t="s">
        <v>1465</v>
      </c>
      <c r="S2" s="34" t="s">
        <v>1953</v>
      </c>
      <c r="T2" s="34" t="s">
        <v>1953</v>
      </c>
      <c r="U2" s="55" t="s">
        <v>2145</v>
      </c>
      <c r="V2" s="34" t="s">
        <v>1953</v>
      </c>
      <c r="W2" s="34" t="s">
        <v>1953</v>
      </c>
      <c r="X2" s="55" t="s">
        <v>1953</v>
      </c>
      <c r="Y2" s="34" t="s">
        <v>1953</v>
      </c>
      <c r="Z2" s="34" t="s">
        <v>2835</v>
      </c>
      <c r="AA2" s="34" t="s">
        <v>2835</v>
      </c>
    </row>
    <row r="3" spans="1:31">
      <c r="G3" s="19" t="s">
        <v>643</v>
      </c>
      <c r="H3" s="19" t="s">
        <v>726</v>
      </c>
      <c r="I3" s="34" t="s">
        <v>953</v>
      </c>
      <c r="J3" s="34" t="s">
        <v>1137</v>
      </c>
      <c r="K3" s="34" t="s">
        <v>1649</v>
      </c>
      <c r="L3" s="34" t="s">
        <v>1650</v>
      </c>
      <c r="M3" s="55" t="s">
        <v>1651</v>
      </c>
      <c r="N3" s="34" t="s">
        <v>1764</v>
      </c>
      <c r="O3" s="34" t="s">
        <v>1760</v>
      </c>
      <c r="P3" s="34" t="s">
        <v>1761</v>
      </c>
      <c r="Q3" s="55" t="s">
        <v>1765</v>
      </c>
      <c r="R3" s="34" t="s">
        <v>2202</v>
      </c>
      <c r="S3" s="34" t="s">
        <v>2206</v>
      </c>
      <c r="T3" s="34" t="s">
        <v>2203</v>
      </c>
      <c r="U3" s="55" t="s">
        <v>2207</v>
      </c>
      <c r="V3" s="34" t="s">
        <v>2583</v>
      </c>
      <c r="W3" s="34" t="s">
        <v>2584</v>
      </c>
      <c r="X3" s="55" t="s">
        <v>2585</v>
      </c>
      <c r="Y3" s="34" t="s">
        <v>2833</v>
      </c>
      <c r="Z3" s="34"/>
      <c r="AA3" s="34"/>
    </row>
    <row r="4" spans="1:31">
      <c r="G4" s="21" t="s">
        <v>630</v>
      </c>
      <c r="H4" s="21" t="s">
        <v>725</v>
      </c>
      <c r="I4" s="21" t="s">
        <v>949</v>
      </c>
      <c r="J4" s="21" t="s">
        <v>1138</v>
      </c>
      <c r="K4" s="21" t="s">
        <v>1445</v>
      </c>
      <c r="L4" s="21" t="s">
        <v>1538</v>
      </c>
      <c r="M4" s="21" t="s">
        <v>217</v>
      </c>
      <c r="N4" s="21" t="s">
        <v>1619</v>
      </c>
      <c r="O4" s="21" t="s">
        <v>1762</v>
      </c>
      <c r="P4" s="21" t="s">
        <v>1763</v>
      </c>
      <c r="Q4" s="21" t="s">
        <v>217</v>
      </c>
      <c r="R4" s="21" t="s">
        <v>2004</v>
      </c>
      <c r="S4" s="21" t="s">
        <v>2204</v>
      </c>
      <c r="T4" s="21" t="s">
        <v>2205</v>
      </c>
      <c r="U4" s="21" t="s">
        <v>217</v>
      </c>
      <c r="V4" s="19" t="s">
        <v>2581</v>
      </c>
      <c r="W4" s="19" t="s">
        <v>2582</v>
      </c>
      <c r="X4" s="55" t="s">
        <v>217</v>
      </c>
      <c r="Y4" s="19" t="s">
        <v>2834</v>
      </c>
      <c r="Z4" s="19" t="s">
        <v>2836</v>
      </c>
      <c r="AA4" s="19" t="s">
        <v>2837</v>
      </c>
    </row>
    <row r="5" spans="1:31">
      <c r="A5" s="20" t="s">
        <v>63</v>
      </c>
      <c r="B5" s="20" t="s">
        <v>64</v>
      </c>
      <c r="C5" s="20" t="s">
        <v>181</v>
      </c>
      <c r="D5" s="20" t="s">
        <v>121</v>
      </c>
      <c r="E5" s="20" t="s">
        <v>65</v>
      </c>
      <c r="F5" s="23" t="s">
        <v>113</v>
      </c>
      <c r="G5" s="19"/>
      <c r="H5" s="19"/>
      <c r="I5" s="19"/>
      <c r="J5" s="19"/>
      <c r="K5" s="19"/>
      <c r="L5" s="19"/>
      <c r="M5" s="19"/>
      <c r="N5" s="19"/>
      <c r="O5" s="19"/>
      <c r="P5" s="19"/>
      <c r="Q5" s="19"/>
      <c r="R5" s="19"/>
      <c r="S5" s="19"/>
      <c r="T5" s="19"/>
      <c r="U5" s="19"/>
      <c r="V5" s="19">
        <v>8</v>
      </c>
      <c r="W5" s="19">
        <v>4</v>
      </c>
      <c r="X5" s="19">
        <f>SUM(V5:W5)</f>
        <v>12</v>
      </c>
      <c r="Y5" s="19">
        <v>7</v>
      </c>
      <c r="Z5" s="19">
        <v>6</v>
      </c>
      <c r="AA5" s="19">
        <v>6</v>
      </c>
    </row>
    <row r="6" spans="1:31">
      <c r="A6" s="18" t="e">
        <f>COUNTIF(#REF!,#REF!)</f>
        <v>#REF!</v>
      </c>
      <c r="B6" s="19" t="s">
        <v>136</v>
      </c>
      <c r="C6" s="35">
        <v>1</v>
      </c>
      <c r="D6" s="18" t="s">
        <v>74</v>
      </c>
      <c r="E6" s="18" t="s">
        <v>69</v>
      </c>
      <c r="F6" s="24" t="s">
        <v>74</v>
      </c>
      <c r="G6" s="18" t="s">
        <v>124</v>
      </c>
      <c r="H6" s="18" t="s">
        <v>124</v>
      </c>
      <c r="I6" s="18" t="s">
        <v>124</v>
      </c>
      <c r="J6" s="18" t="s">
        <v>124</v>
      </c>
      <c r="K6" s="18" t="s">
        <v>124</v>
      </c>
      <c r="L6" s="18" t="s">
        <v>124</v>
      </c>
      <c r="M6" s="18" t="s">
        <v>222</v>
      </c>
      <c r="N6" s="18" t="s">
        <v>124</v>
      </c>
      <c r="O6" s="18" t="s">
        <v>124</v>
      </c>
      <c r="P6" s="18" t="s">
        <v>124</v>
      </c>
      <c r="Q6" s="18" t="s">
        <v>222</v>
      </c>
      <c r="R6" s="18" t="s">
        <v>222</v>
      </c>
      <c r="S6" s="18" t="s">
        <v>124</v>
      </c>
      <c r="T6" s="18" t="s">
        <v>124</v>
      </c>
      <c r="U6" s="18" t="s">
        <v>222</v>
      </c>
      <c r="V6" s="18" t="s">
        <v>222</v>
      </c>
      <c r="W6" s="18" t="s">
        <v>124</v>
      </c>
      <c r="X6" s="18" t="s">
        <v>222</v>
      </c>
      <c r="Y6" s="18" t="s">
        <v>124</v>
      </c>
      <c r="Z6" s="18" t="s">
        <v>124</v>
      </c>
      <c r="AA6" s="18" t="s">
        <v>124</v>
      </c>
    </row>
    <row r="7" spans="1:31">
      <c r="A7" s="18" t="e">
        <f>COUNTIF(#REF!,#REF!)</f>
        <v>#REF!</v>
      </c>
      <c r="B7" s="19" t="s">
        <v>122</v>
      </c>
      <c r="C7" s="35">
        <v>1</v>
      </c>
      <c r="D7" s="18" t="s">
        <v>281</v>
      </c>
      <c r="E7" s="18" t="s">
        <v>76</v>
      </c>
      <c r="F7" s="25" t="s">
        <v>114</v>
      </c>
      <c r="G7" s="22" t="s">
        <v>124</v>
      </c>
      <c r="H7" s="22" t="s">
        <v>124</v>
      </c>
      <c r="I7" s="22" t="s">
        <v>124</v>
      </c>
      <c r="J7" s="22" t="s">
        <v>124</v>
      </c>
      <c r="K7" s="22" t="s">
        <v>124</v>
      </c>
      <c r="L7" s="22" t="s">
        <v>124</v>
      </c>
      <c r="M7" s="22" t="s">
        <v>222</v>
      </c>
      <c r="N7" s="22" t="s">
        <v>124</v>
      </c>
      <c r="O7" s="22" t="s">
        <v>124</v>
      </c>
      <c r="P7" s="22" t="s">
        <v>124</v>
      </c>
      <c r="Q7" s="22" t="s">
        <v>222</v>
      </c>
      <c r="R7" s="22" t="s">
        <v>222</v>
      </c>
      <c r="S7" s="22" t="s">
        <v>124</v>
      </c>
      <c r="T7" s="22" t="s">
        <v>124</v>
      </c>
      <c r="U7" s="22" t="s">
        <v>222</v>
      </c>
      <c r="V7" s="22" t="s">
        <v>222</v>
      </c>
      <c r="W7" s="22" t="s">
        <v>124</v>
      </c>
      <c r="X7" s="22" t="s">
        <v>222</v>
      </c>
      <c r="Y7" s="22" t="s">
        <v>124</v>
      </c>
      <c r="Z7" s="22" t="s">
        <v>124</v>
      </c>
      <c r="AA7" s="22" t="s">
        <v>124</v>
      </c>
      <c r="AB7" s="1">
        <v>1</v>
      </c>
    </row>
    <row r="8" spans="1:31">
      <c r="A8" s="18" t="e">
        <f>COUNTIF(#REF!,#REF!)</f>
        <v>#REF!</v>
      </c>
      <c r="B8" s="18">
        <v>1</v>
      </c>
      <c r="C8" s="35">
        <v>2</v>
      </c>
      <c r="D8" s="18" t="s">
        <v>419</v>
      </c>
      <c r="E8" s="18" t="s">
        <v>100</v>
      </c>
      <c r="F8" s="25" t="s">
        <v>120</v>
      </c>
      <c r="G8" s="43">
        <v>8</v>
      </c>
      <c r="H8" s="43">
        <v>12</v>
      </c>
      <c r="I8" s="43">
        <v>8</v>
      </c>
      <c r="J8" s="43">
        <v>10</v>
      </c>
      <c r="K8" s="28">
        <v>10</v>
      </c>
      <c r="L8" s="28">
        <v>12</v>
      </c>
      <c r="M8" s="57">
        <f>SUM(K8:L8)</f>
        <v>22</v>
      </c>
      <c r="N8" s="28">
        <v>10</v>
      </c>
      <c r="O8" s="28">
        <v>6</v>
      </c>
      <c r="P8" s="28">
        <v>10</v>
      </c>
      <c r="Q8" s="57">
        <f>SUM(N8:P8)</f>
        <v>26</v>
      </c>
      <c r="R8" s="28">
        <v>8</v>
      </c>
      <c r="S8" s="28">
        <v>8</v>
      </c>
      <c r="T8" s="28">
        <v>16</v>
      </c>
      <c r="U8" s="57">
        <f>SUM(R8:T8)</f>
        <v>32</v>
      </c>
      <c r="V8" s="28">
        <f>$C8*V$5</f>
        <v>16</v>
      </c>
      <c r="W8" s="28">
        <f>$C8*W$5</f>
        <v>8</v>
      </c>
      <c r="X8" s="57">
        <f t="shared" ref="X8:X37" si="0">SUM(V8:W8)</f>
        <v>24</v>
      </c>
      <c r="Y8" s="28">
        <f>$C8*Y$5</f>
        <v>14</v>
      </c>
      <c r="Z8" s="28">
        <f t="shared" ref="Z8:AA8" si="1">$C8*Z$5</f>
        <v>12</v>
      </c>
      <c r="AA8" s="28">
        <f t="shared" si="1"/>
        <v>12</v>
      </c>
      <c r="AB8" s="1">
        <f t="shared" ref="AB8:AB37" si="2">C8*$AB$7</f>
        <v>2</v>
      </c>
    </row>
    <row r="9" spans="1:31">
      <c r="A9" s="18" t="e">
        <f>COUNTIF(#REF!,#REF!)</f>
        <v>#REF!</v>
      </c>
      <c r="B9" s="18">
        <v>2</v>
      </c>
      <c r="C9" s="35">
        <v>2</v>
      </c>
      <c r="D9" s="41">
        <v>3842548755</v>
      </c>
      <c r="E9" s="18" t="s">
        <v>102</v>
      </c>
      <c r="F9" s="25" t="s">
        <v>125</v>
      </c>
      <c r="G9" s="43">
        <v>8</v>
      </c>
      <c r="H9" s="43">
        <v>12</v>
      </c>
      <c r="I9" s="43">
        <v>8</v>
      </c>
      <c r="J9" s="43">
        <v>10</v>
      </c>
      <c r="K9" s="28">
        <v>10</v>
      </c>
      <c r="L9" s="28">
        <v>12</v>
      </c>
      <c r="M9" s="57">
        <f t="shared" ref="M9:M37" si="3">SUM(K9:L9)</f>
        <v>22</v>
      </c>
      <c r="N9" s="28">
        <v>10</v>
      </c>
      <c r="O9" s="28">
        <v>6</v>
      </c>
      <c r="P9" s="28">
        <v>10</v>
      </c>
      <c r="Q9" s="57">
        <f t="shared" ref="Q9:Q37" si="4">SUM(N9:P9)</f>
        <v>26</v>
      </c>
      <c r="R9" s="28">
        <v>8</v>
      </c>
      <c r="S9" s="28">
        <v>8</v>
      </c>
      <c r="T9" s="28">
        <v>16</v>
      </c>
      <c r="U9" s="57">
        <f t="shared" ref="U9:U36" si="5">SUM(R9:T9)</f>
        <v>32</v>
      </c>
      <c r="V9" s="28">
        <f t="shared" ref="V9:AA37" si="6">$C9*V$5</f>
        <v>16</v>
      </c>
      <c r="W9" s="28">
        <f t="shared" si="6"/>
        <v>8</v>
      </c>
      <c r="X9" s="57">
        <f t="shared" si="0"/>
        <v>24</v>
      </c>
      <c r="Y9" s="28">
        <f t="shared" si="6"/>
        <v>14</v>
      </c>
      <c r="Z9" s="28">
        <f t="shared" si="6"/>
        <v>12</v>
      </c>
      <c r="AA9" s="28">
        <f t="shared" si="6"/>
        <v>12</v>
      </c>
      <c r="AB9" s="1">
        <f t="shared" si="2"/>
        <v>2</v>
      </c>
    </row>
    <row r="10" spans="1:31">
      <c r="A10" s="18" t="e">
        <f>COUNTIF(#REF!,#REF!)</f>
        <v>#REF!</v>
      </c>
      <c r="B10" s="18">
        <v>3</v>
      </c>
      <c r="C10" s="35">
        <v>2</v>
      </c>
      <c r="D10" s="18" t="s">
        <v>408</v>
      </c>
      <c r="E10" s="18" t="s">
        <v>103</v>
      </c>
      <c r="F10" s="25" t="s">
        <v>126</v>
      </c>
      <c r="G10" s="43">
        <v>8</v>
      </c>
      <c r="H10" s="43">
        <v>12</v>
      </c>
      <c r="I10" s="43">
        <v>8</v>
      </c>
      <c r="J10" s="43">
        <v>10</v>
      </c>
      <c r="K10" s="28">
        <v>10</v>
      </c>
      <c r="L10" s="28">
        <v>12</v>
      </c>
      <c r="M10" s="57">
        <f t="shared" si="3"/>
        <v>22</v>
      </c>
      <c r="N10" s="28">
        <v>10</v>
      </c>
      <c r="O10" s="28">
        <v>6</v>
      </c>
      <c r="P10" s="28">
        <v>10</v>
      </c>
      <c r="Q10" s="57">
        <f t="shared" si="4"/>
        <v>26</v>
      </c>
      <c r="R10" s="28">
        <v>8</v>
      </c>
      <c r="S10" s="28">
        <v>8</v>
      </c>
      <c r="T10" s="28">
        <v>16</v>
      </c>
      <c r="U10" s="57">
        <f t="shared" si="5"/>
        <v>32</v>
      </c>
      <c r="V10" s="28">
        <f t="shared" si="6"/>
        <v>16</v>
      </c>
      <c r="W10" s="28">
        <f t="shared" si="6"/>
        <v>8</v>
      </c>
      <c r="X10" s="57">
        <f t="shared" si="0"/>
        <v>24</v>
      </c>
      <c r="Y10" s="28">
        <f t="shared" si="6"/>
        <v>14</v>
      </c>
      <c r="Z10" s="28">
        <f t="shared" si="6"/>
        <v>12</v>
      </c>
      <c r="AA10" s="28">
        <f t="shared" si="6"/>
        <v>12</v>
      </c>
      <c r="AB10" s="1">
        <f t="shared" si="2"/>
        <v>2</v>
      </c>
    </row>
    <row r="11" spans="1:31">
      <c r="A11" s="18" t="e">
        <f>COUNTIF(#REF!,#REF!)</f>
        <v>#REF!</v>
      </c>
      <c r="B11" s="18">
        <v>4</v>
      </c>
      <c r="C11" s="35">
        <v>4</v>
      </c>
      <c r="D11" s="41">
        <v>3842555588</v>
      </c>
      <c r="E11" s="18" t="s">
        <v>105</v>
      </c>
      <c r="F11" s="25" t="s">
        <v>127</v>
      </c>
      <c r="G11" s="43">
        <v>16</v>
      </c>
      <c r="H11" s="43">
        <v>24</v>
      </c>
      <c r="I11" s="43">
        <v>16</v>
      </c>
      <c r="J11" s="43">
        <v>20</v>
      </c>
      <c r="K11" s="28">
        <v>20</v>
      </c>
      <c r="L11" s="28">
        <v>24</v>
      </c>
      <c r="M11" s="57">
        <f t="shared" si="3"/>
        <v>44</v>
      </c>
      <c r="N11" s="28">
        <v>20</v>
      </c>
      <c r="O11" s="28">
        <v>12</v>
      </c>
      <c r="P11" s="28">
        <v>20</v>
      </c>
      <c r="Q11" s="57">
        <f t="shared" si="4"/>
        <v>52</v>
      </c>
      <c r="R11" s="28">
        <v>16</v>
      </c>
      <c r="S11" s="28">
        <v>16</v>
      </c>
      <c r="T11" s="28">
        <v>32</v>
      </c>
      <c r="U11" s="57">
        <f t="shared" si="5"/>
        <v>64</v>
      </c>
      <c r="V11" s="28">
        <f t="shared" si="6"/>
        <v>32</v>
      </c>
      <c r="W11" s="28">
        <f t="shared" si="6"/>
        <v>16</v>
      </c>
      <c r="X11" s="57">
        <f t="shared" si="0"/>
        <v>48</v>
      </c>
      <c r="Y11" s="28">
        <f t="shared" si="6"/>
        <v>28</v>
      </c>
      <c r="Z11" s="28">
        <f t="shared" si="6"/>
        <v>24</v>
      </c>
      <c r="AA11" s="28">
        <f t="shared" si="6"/>
        <v>24</v>
      </c>
      <c r="AB11" s="1">
        <f t="shared" si="2"/>
        <v>4</v>
      </c>
      <c r="AE11" s="1">
        <v>20260211</v>
      </c>
    </row>
    <row r="12" spans="1:31">
      <c r="A12" s="18" t="e">
        <f>COUNTIF(#REF!,#REF!)</f>
        <v>#REF!</v>
      </c>
      <c r="B12" s="18">
        <v>5</v>
      </c>
      <c r="C12" s="35">
        <v>26</v>
      </c>
      <c r="D12" s="18" t="s">
        <v>410</v>
      </c>
      <c r="E12" s="18" t="s">
        <v>95</v>
      </c>
      <c r="F12" s="25" t="s">
        <v>118</v>
      </c>
      <c r="G12" s="124">
        <v>46111</v>
      </c>
      <c r="H12" s="43">
        <v>156</v>
      </c>
      <c r="I12" s="43">
        <v>104</v>
      </c>
      <c r="J12" s="43">
        <v>130</v>
      </c>
      <c r="K12" s="28">
        <v>130</v>
      </c>
      <c r="L12" s="28">
        <v>156</v>
      </c>
      <c r="M12" s="57">
        <f t="shared" si="3"/>
        <v>286</v>
      </c>
      <c r="N12" s="28">
        <v>130</v>
      </c>
      <c r="O12" s="28">
        <v>78</v>
      </c>
      <c r="P12" s="28">
        <v>130</v>
      </c>
      <c r="Q12" s="57">
        <f t="shared" si="4"/>
        <v>338</v>
      </c>
      <c r="R12" s="28">
        <v>104</v>
      </c>
      <c r="S12" s="28">
        <v>104</v>
      </c>
      <c r="T12" s="28">
        <v>208</v>
      </c>
      <c r="U12" s="57">
        <f t="shared" si="5"/>
        <v>416</v>
      </c>
      <c r="V12" s="28">
        <f t="shared" si="6"/>
        <v>208</v>
      </c>
      <c r="W12" s="28">
        <f t="shared" si="6"/>
        <v>104</v>
      </c>
      <c r="X12" s="57">
        <f t="shared" si="0"/>
        <v>312</v>
      </c>
      <c r="Y12" s="28">
        <f t="shared" si="6"/>
        <v>182</v>
      </c>
      <c r="Z12" s="28">
        <f t="shared" si="6"/>
        <v>156</v>
      </c>
      <c r="AA12" s="28">
        <f t="shared" si="6"/>
        <v>156</v>
      </c>
      <c r="AB12" s="1">
        <f t="shared" si="2"/>
        <v>26</v>
      </c>
    </row>
    <row r="13" spans="1:31">
      <c r="A13" s="18" t="e">
        <f>COUNTIF(#REF!,#REF!)</f>
        <v>#REF!</v>
      </c>
      <c r="B13" s="18">
        <v>6</v>
      </c>
      <c r="C13" s="35">
        <v>4</v>
      </c>
      <c r="D13" s="18" t="s">
        <v>409</v>
      </c>
      <c r="E13" s="18" t="s">
        <v>94</v>
      </c>
      <c r="F13" s="25" t="s">
        <v>117</v>
      </c>
      <c r="G13" s="43">
        <v>16</v>
      </c>
      <c r="H13" s="43">
        <v>24</v>
      </c>
      <c r="I13" s="43">
        <v>16</v>
      </c>
      <c r="J13" s="43">
        <v>20</v>
      </c>
      <c r="K13" s="28">
        <v>20</v>
      </c>
      <c r="L13" s="28">
        <v>24</v>
      </c>
      <c r="M13" s="57">
        <f t="shared" si="3"/>
        <v>44</v>
      </c>
      <c r="N13" s="28">
        <v>20</v>
      </c>
      <c r="O13" s="28">
        <v>12</v>
      </c>
      <c r="P13" s="28">
        <v>20</v>
      </c>
      <c r="Q13" s="57">
        <f t="shared" si="4"/>
        <v>52</v>
      </c>
      <c r="R13" s="28">
        <v>16</v>
      </c>
      <c r="S13" s="28">
        <v>16</v>
      </c>
      <c r="T13" s="28">
        <v>32</v>
      </c>
      <c r="U13" s="57">
        <f t="shared" si="5"/>
        <v>64</v>
      </c>
      <c r="V13" s="28">
        <f t="shared" si="6"/>
        <v>32</v>
      </c>
      <c r="W13" s="28">
        <f t="shared" si="6"/>
        <v>16</v>
      </c>
      <c r="X13" s="57">
        <f t="shared" si="0"/>
        <v>48</v>
      </c>
      <c r="Y13" s="28">
        <f t="shared" si="6"/>
        <v>28</v>
      </c>
      <c r="Z13" s="28">
        <f t="shared" si="6"/>
        <v>24</v>
      </c>
      <c r="AA13" s="28">
        <f t="shared" si="6"/>
        <v>24</v>
      </c>
      <c r="AB13" s="1">
        <f t="shared" si="2"/>
        <v>4</v>
      </c>
    </row>
    <row r="14" spans="1:31">
      <c r="A14" s="18" t="e">
        <f>COUNTIF(#REF!,#REF!)</f>
        <v>#REF!</v>
      </c>
      <c r="B14" s="18">
        <v>7</v>
      </c>
      <c r="C14" s="35">
        <v>29</v>
      </c>
      <c r="D14" s="18" t="s">
        <v>427</v>
      </c>
      <c r="E14" s="18" t="s">
        <v>107</v>
      </c>
      <c r="F14" s="25" t="s">
        <v>134</v>
      </c>
      <c r="G14" s="43">
        <v>116</v>
      </c>
      <c r="H14" s="43">
        <v>174</v>
      </c>
      <c r="I14" s="43">
        <v>116</v>
      </c>
      <c r="J14" s="43">
        <v>145</v>
      </c>
      <c r="K14" s="28">
        <v>145</v>
      </c>
      <c r="L14" s="28">
        <v>174</v>
      </c>
      <c r="M14" s="57">
        <f t="shared" si="3"/>
        <v>319</v>
      </c>
      <c r="N14" s="28">
        <v>145</v>
      </c>
      <c r="O14" s="28">
        <v>87</v>
      </c>
      <c r="P14" s="28">
        <v>145</v>
      </c>
      <c r="Q14" s="57">
        <f t="shared" si="4"/>
        <v>377</v>
      </c>
      <c r="R14" s="28">
        <v>116</v>
      </c>
      <c r="S14" s="28">
        <v>116</v>
      </c>
      <c r="T14" s="28">
        <v>232</v>
      </c>
      <c r="U14" s="57">
        <f t="shared" si="5"/>
        <v>464</v>
      </c>
      <c r="V14" s="28">
        <f t="shared" si="6"/>
        <v>232</v>
      </c>
      <c r="W14" s="28">
        <f t="shared" si="6"/>
        <v>116</v>
      </c>
      <c r="X14" s="57">
        <f t="shared" si="0"/>
        <v>348</v>
      </c>
      <c r="Y14" s="28">
        <f t="shared" si="6"/>
        <v>203</v>
      </c>
      <c r="Z14" s="28">
        <f t="shared" si="6"/>
        <v>174</v>
      </c>
      <c r="AA14" s="28">
        <f t="shared" si="6"/>
        <v>174</v>
      </c>
      <c r="AB14" s="1">
        <f t="shared" si="2"/>
        <v>29</v>
      </c>
    </row>
    <row r="15" spans="1:31">
      <c r="A15" s="18" t="e">
        <f>COUNTIF(#REF!,#REF!)</f>
        <v>#REF!</v>
      </c>
      <c r="B15" s="18">
        <v>8</v>
      </c>
      <c r="C15" s="35">
        <v>4</v>
      </c>
      <c r="D15" s="41">
        <v>3842528718</v>
      </c>
      <c r="E15" s="18" t="s">
        <v>109</v>
      </c>
      <c r="F15" s="25" t="s">
        <v>128</v>
      </c>
      <c r="G15" s="43">
        <v>16</v>
      </c>
      <c r="H15" s="43">
        <v>24</v>
      </c>
      <c r="I15" s="43">
        <v>16</v>
      </c>
      <c r="J15" s="43">
        <v>20</v>
      </c>
      <c r="K15" s="28">
        <v>20</v>
      </c>
      <c r="L15" s="28">
        <v>24</v>
      </c>
      <c r="M15" s="57">
        <f t="shared" si="3"/>
        <v>44</v>
      </c>
      <c r="N15" s="28">
        <v>20</v>
      </c>
      <c r="O15" s="28">
        <v>12</v>
      </c>
      <c r="P15" s="28">
        <v>20</v>
      </c>
      <c r="Q15" s="57">
        <f t="shared" si="4"/>
        <v>52</v>
      </c>
      <c r="R15" s="28">
        <v>16</v>
      </c>
      <c r="S15" s="28">
        <v>16</v>
      </c>
      <c r="T15" s="28">
        <v>32</v>
      </c>
      <c r="U15" s="57">
        <f t="shared" si="5"/>
        <v>64</v>
      </c>
      <c r="V15" s="28">
        <f t="shared" si="6"/>
        <v>32</v>
      </c>
      <c r="W15" s="28">
        <f t="shared" si="6"/>
        <v>16</v>
      </c>
      <c r="X15" s="57">
        <f t="shared" si="0"/>
        <v>48</v>
      </c>
      <c r="Y15" s="28">
        <f t="shared" si="6"/>
        <v>28</v>
      </c>
      <c r="Z15" s="28">
        <f t="shared" si="6"/>
        <v>24</v>
      </c>
      <c r="AA15" s="28">
        <f t="shared" si="6"/>
        <v>24</v>
      </c>
      <c r="AB15" s="1">
        <f t="shared" si="2"/>
        <v>4</v>
      </c>
    </row>
    <row r="16" spans="1:31">
      <c r="A16" s="18" t="e">
        <f>COUNTIF(#REF!,#REF!)</f>
        <v>#REF!</v>
      </c>
      <c r="B16" s="18">
        <v>9</v>
      </c>
      <c r="C16" s="35">
        <v>49</v>
      </c>
      <c r="D16" s="41">
        <v>3842536676</v>
      </c>
      <c r="E16" s="18" t="s">
        <v>99</v>
      </c>
      <c r="F16" s="25" t="s">
        <v>129</v>
      </c>
      <c r="G16" s="43">
        <v>196</v>
      </c>
      <c r="H16" s="43">
        <v>294</v>
      </c>
      <c r="I16" s="43">
        <v>196</v>
      </c>
      <c r="J16" s="43">
        <v>245</v>
      </c>
      <c r="K16" s="28">
        <v>245</v>
      </c>
      <c r="L16" s="28">
        <v>294</v>
      </c>
      <c r="M16" s="57">
        <f t="shared" si="3"/>
        <v>539</v>
      </c>
      <c r="N16" s="28">
        <v>245</v>
      </c>
      <c r="O16" s="28">
        <v>147</v>
      </c>
      <c r="P16" s="28">
        <v>245</v>
      </c>
      <c r="Q16" s="57">
        <f t="shared" si="4"/>
        <v>637</v>
      </c>
      <c r="R16" s="28">
        <v>196</v>
      </c>
      <c r="S16" s="28">
        <v>196</v>
      </c>
      <c r="T16" s="28">
        <v>392</v>
      </c>
      <c r="U16" s="57">
        <f t="shared" si="5"/>
        <v>784</v>
      </c>
      <c r="V16" s="28">
        <f t="shared" si="6"/>
        <v>392</v>
      </c>
      <c r="W16" s="28">
        <f t="shared" si="6"/>
        <v>196</v>
      </c>
      <c r="X16" s="57">
        <f t="shared" si="0"/>
        <v>588</v>
      </c>
      <c r="Y16" s="28">
        <f t="shared" si="6"/>
        <v>343</v>
      </c>
      <c r="Z16" s="28">
        <f t="shared" si="6"/>
        <v>294</v>
      </c>
      <c r="AA16" s="28">
        <f t="shared" si="6"/>
        <v>294</v>
      </c>
      <c r="AB16" s="1">
        <f t="shared" si="2"/>
        <v>49</v>
      </c>
    </row>
    <row r="17" spans="1:28">
      <c r="A17" s="18" t="e">
        <f>COUNTIF(#REF!,#REF!)</f>
        <v>#REF!</v>
      </c>
      <c r="B17" s="18">
        <v>10</v>
      </c>
      <c r="C17" s="35">
        <v>2</v>
      </c>
      <c r="D17" s="18" t="s">
        <v>420</v>
      </c>
      <c r="E17" s="18" t="s">
        <v>110</v>
      </c>
      <c r="F17" s="25" t="s">
        <v>130</v>
      </c>
      <c r="G17" s="43">
        <v>8</v>
      </c>
      <c r="H17" s="43">
        <v>12</v>
      </c>
      <c r="I17" s="43">
        <v>8</v>
      </c>
      <c r="J17" s="43">
        <v>10</v>
      </c>
      <c r="K17" s="28">
        <v>10</v>
      </c>
      <c r="L17" s="28">
        <v>12</v>
      </c>
      <c r="M17" s="57">
        <f t="shared" si="3"/>
        <v>22</v>
      </c>
      <c r="N17" s="28">
        <v>10</v>
      </c>
      <c r="O17" s="28">
        <v>6</v>
      </c>
      <c r="P17" s="28">
        <v>10</v>
      </c>
      <c r="Q17" s="57">
        <f t="shared" si="4"/>
        <v>26</v>
      </c>
      <c r="R17" s="28">
        <v>8</v>
      </c>
      <c r="S17" s="28">
        <v>8</v>
      </c>
      <c r="T17" s="28">
        <v>16</v>
      </c>
      <c r="U17" s="57">
        <f t="shared" si="5"/>
        <v>32</v>
      </c>
      <c r="V17" s="28">
        <f t="shared" si="6"/>
        <v>16</v>
      </c>
      <c r="W17" s="28">
        <f t="shared" si="6"/>
        <v>8</v>
      </c>
      <c r="X17" s="57">
        <f t="shared" si="0"/>
        <v>24</v>
      </c>
      <c r="Y17" s="28">
        <f t="shared" si="6"/>
        <v>14</v>
      </c>
      <c r="Z17" s="28">
        <f t="shared" si="6"/>
        <v>12</v>
      </c>
      <c r="AA17" s="28">
        <f t="shared" si="6"/>
        <v>12</v>
      </c>
      <c r="AB17" s="1">
        <f t="shared" si="2"/>
        <v>2</v>
      </c>
    </row>
    <row r="18" spans="1:28">
      <c r="A18" s="18" t="e">
        <f>COUNTIF(#REF!,#REF!)</f>
        <v>#REF!</v>
      </c>
      <c r="B18" s="18">
        <v>11</v>
      </c>
      <c r="C18" s="35">
        <v>60</v>
      </c>
      <c r="D18" s="18" t="s">
        <v>396</v>
      </c>
      <c r="E18" s="18" t="s">
        <v>97</v>
      </c>
      <c r="F18" s="25" t="s">
        <v>131</v>
      </c>
      <c r="G18" s="43">
        <v>240</v>
      </c>
      <c r="H18" s="43">
        <v>360</v>
      </c>
      <c r="I18" s="43">
        <v>240</v>
      </c>
      <c r="J18" s="43">
        <v>300</v>
      </c>
      <c r="K18" s="28">
        <v>300</v>
      </c>
      <c r="L18" s="28">
        <v>360</v>
      </c>
      <c r="M18" s="57">
        <f t="shared" si="3"/>
        <v>660</v>
      </c>
      <c r="N18" s="28">
        <v>300</v>
      </c>
      <c r="O18" s="28">
        <v>180</v>
      </c>
      <c r="P18" s="28">
        <v>300</v>
      </c>
      <c r="Q18" s="57">
        <f t="shared" si="4"/>
        <v>780</v>
      </c>
      <c r="R18" s="28">
        <v>240</v>
      </c>
      <c r="S18" s="28">
        <v>240</v>
      </c>
      <c r="T18" s="28">
        <v>480</v>
      </c>
      <c r="U18" s="57">
        <f t="shared" si="5"/>
        <v>960</v>
      </c>
      <c r="V18" s="28">
        <f t="shared" si="6"/>
        <v>480</v>
      </c>
      <c r="W18" s="28">
        <f t="shared" si="6"/>
        <v>240</v>
      </c>
      <c r="X18" s="57">
        <f t="shared" si="0"/>
        <v>720</v>
      </c>
      <c r="Y18" s="18">
        <f t="shared" si="6"/>
        <v>420</v>
      </c>
      <c r="Z18" s="18">
        <f t="shared" si="6"/>
        <v>360</v>
      </c>
      <c r="AA18" s="18">
        <f t="shared" si="6"/>
        <v>360</v>
      </c>
      <c r="AB18" s="1">
        <f t="shared" si="2"/>
        <v>60</v>
      </c>
    </row>
    <row r="19" spans="1:28" ht="10.15" customHeight="1">
      <c r="A19" s="18" t="e">
        <f>COUNTIF(#REF!,#REF!)</f>
        <v>#REF!</v>
      </c>
      <c r="B19" s="18">
        <v>12</v>
      </c>
      <c r="C19" s="35">
        <v>28</v>
      </c>
      <c r="D19" s="41">
        <v>3842516669</v>
      </c>
      <c r="E19" s="18" t="s">
        <v>111</v>
      </c>
      <c r="F19" s="25" t="s">
        <v>132</v>
      </c>
      <c r="G19" s="43">
        <f>96+16</f>
        <v>112</v>
      </c>
      <c r="H19" s="43">
        <f>144+24</f>
        <v>168</v>
      </c>
      <c r="I19" s="43">
        <v>112</v>
      </c>
      <c r="J19" s="43">
        <v>140</v>
      </c>
      <c r="K19" s="28">
        <v>140</v>
      </c>
      <c r="L19" s="28">
        <v>168</v>
      </c>
      <c r="M19" s="57">
        <f t="shared" si="3"/>
        <v>308</v>
      </c>
      <c r="N19" s="28">
        <v>140</v>
      </c>
      <c r="O19" s="28">
        <v>84</v>
      </c>
      <c r="P19" s="28">
        <v>140</v>
      </c>
      <c r="Q19" s="57">
        <f t="shared" si="4"/>
        <v>364</v>
      </c>
      <c r="R19" s="28">
        <v>112</v>
      </c>
      <c r="S19" s="28">
        <v>112</v>
      </c>
      <c r="T19" s="28">
        <v>224</v>
      </c>
      <c r="U19" s="57">
        <f t="shared" si="5"/>
        <v>448</v>
      </c>
      <c r="V19" s="28">
        <f t="shared" si="6"/>
        <v>224</v>
      </c>
      <c r="W19" s="28">
        <f t="shared" si="6"/>
        <v>112</v>
      </c>
      <c r="X19" s="57">
        <f t="shared" si="0"/>
        <v>336</v>
      </c>
      <c r="Y19" s="18">
        <f t="shared" si="6"/>
        <v>196</v>
      </c>
      <c r="Z19" s="18">
        <f t="shared" si="6"/>
        <v>168</v>
      </c>
      <c r="AA19" s="18">
        <f t="shared" si="6"/>
        <v>168</v>
      </c>
      <c r="AB19" s="1">
        <f t="shared" si="2"/>
        <v>28</v>
      </c>
    </row>
    <row r="20" spans="1:28">
      <c r="A20" s="18" t="e">
        <f>COUNTIF(#REF!,#REF!)</f>
        <v>#REF!</v>
      </c>
      <c r="B20" s="18">
        <v>13</v>
      </c>
      <c r="C20" s="35">
        <v>28</v>
      </c>
      <c r="D20" s="41">
        <v>3842528735</v>
      </c>
      <c r="E20" s="18" t="s">
        <v>108</v>
      </c>
      <c r="F20" s="25" t="s">
        <v>133</v>
      </c>
      <c r="G20" s="43">
        <f>96+16</f>
        <v>112</v>
      </c>
      <c r="H20" s="43">
        <f>144+24</f>
        <v>168</v>
      </c>
      <c r="I20" s="43">
        <v>112</v>
      </c>
      <c r="J20" s="43">
        <v>140</v>
      </c>
      <c r="K20" s="28">
        <v>140</v>
      </c>
      <c r="L20" s="28">
        <v>168</v>
      </c>
      <c r="M20" s="57">
        <f t="shared" si="3"/>
        <v>308</v>
      </c>
      <c r="N20" s="28">
        <v>140</v>
      </c>
      <c r="O20" s="28">
        <v>84</v>
      </c>
      <c r="P20" s="28">
        <v>140</v>
      </c>
      <c r="Q20" s="57">
        <f t="shared" si="4"/>
        <v>364</v>
      </c>
      <c r="R20" s="28">
        <v>112</v>
      </c>
      <c r="S20" s="28">
        <v>112</v>
      </c>
      <c r="T20" s="28">
        <v>224</v>
      </c>
      <c r="U20" s="57">
        <f t="shared" si="5"/>
        <v>448</v>
      </c>
      <c r="V20" s="28">
        <f t="shared" si="6"/>
        <v>224</v>
      </c>
      <c r="W20" s="28">
        <f t="shared" si="6"/>
        <v>112</v>
      </c>
      <c r="X20" s="57">
        <f t="shared" si="0"/>
        <v>336</v>
      </c>
      <c r="Y20" s="18">
        <f t="shared" si="6"/>
        <v>196</v>
      </c>
      <c r="Z20" s="18">
        <f t="shared" si="6"/>
        <v>168</v>
      </c>
      <c r="AA20" s="18">
        <f t="shared" si="6"/>
        <v>168</v>
      </c>
      <c r="AB20" s="1">
        <f t="shared" si="2"/>
        <v>28</v>
      </c>
    </row>
    <row r="21" spans="1:28">
      <c r="A21" s="18" t="e">
        <f>COUNTIF(#REF!,#REF!)</f>
        <v>#REF!</v>
      </c>
      <c r="B21" s="18">
        <v>14</v>
      </c>
      <c r="C21" s="35">
        <v>24</v>
      </c>
      <c r="D21" s="18" t="s">
        <v>421</v>
      </c>
      <c r="E21" s="18" t="s">
        <v>112</v>
      </c>
      <c r="F21" s="25" t="s">
        <v>135</v>
      </c>
      <c r="G21" s="43">
        <v>96</v>
      </c>
      <c r="H21" s="43">
        <v>144</v>
      </c>
      <c r="I21" s="43">
        <v>96</v>
      </c>
      <c r="J21" s="43">
        <v>120</v>
      </c>
      <c r="K21" s="28">
        <v>120</v>
      </c>
      <c r="L21" s="28">
        <v>144</v>
      </c>
      <c r="M21" s="57">
        <f t="shared" si="3"/>
        <v>264</v>
      </c>
      <c r="N21" s="28">
        <v>120</v>
      </c>
      <c r="O21" s="28">
        <v>72</v>
      </c>
      <c r="P21" s="28">
        <v>120</v>
      </c>
      <c r="Q21" s="57">
        <f t="shared" si="4"/>
        <v>312</v>
      </c>
      <c r="R21" s="28">
        <v>96</v>
      </c>
      <c r="S21" s="28">
        <v>96</v>
      </c>
      <c r="T21" s="28">
        <v>192</v>
      </c>
      <c r="U21" s="57">
        <f t="shared" si="5"/>
        <v>384</v>
      </c>
      <c r="V21" s="28">
        <f t="shared" si="6"/>
        <v>192</v>
      </c>
      <c r="W21" s="28">
        <f t="shared" si="6"/>
        <v>96</v>
      </c>
      <c r="X21" s="57">
        <f t="shared" si="0"/>
        <v>288</v>
      </c>
      <c r="Y21" s="18">
        <f t="shared" si="6"/>
        <v>168</v>
      </c>
      <c r="Z21" s="18">
        <f t="shared" si="6"/>
        <v>144</v>
      </c>
      <c r="AA21" s="18">
        <f t="shared" si="6"/>
        <v>144</v>
      </c>
      <c r="AB21" s="1">
        <f t="shared" si="2"/>
        <v>24</v>
      </c>
    </row>
    <row r="22" spans="1:28">
      <c r="A22" s="18" t="e">
        <f>COUNTIF(#REF!,#REF!)</f>
        <v>#REF!</v>
      </c>
      <c r="B22" s="18">
        <v>15</v>
      </c>
      <c r="C22" s="35">
        <v>2</v>
      </c>
      <c r="D22" s="18" t="s">
        <v>709</v>
      </c>
      <c r="E22" s="18" t="s">
        <v>77</v>
      </c>
      <c r="F22" s="26">
        <v>2</v>
      </c>
      <c r="G22" s="43">
        <v>8</v>
      </c>
      <c r="H22" s="43">
        <v>12</v>
      </c>
      <c r="I22" s="43">
        <v>8</v>
      </c>
      <c r="J22" s="43">
        <v>10</v>
      </c>
      <c r="K22" s="28">
        <v>10</v>
      </c>
      <c r="L22" s="28">
        <v>12</v>
      </c>
      <c r="M22" s="57">
        <f t="shared" si="3"/>
        <v>22</v>
      </c>
      <c r="N22" s="28">
        <v>10</v>
      </c>
      <c r="O22" s="28">
        <v>6</v>
      </c>
      <c r="P22" s="28">
        <v>10</v>
      </c>
      <c r="Q22" s="57">
        <f t="shared" si="4"/>
        <v>26</v>
      </c>
      <c r="R22" s="28">
        <v>8</v>
      </c>
      <c r="S22" s="28">
        <v>8</v>
      </c>
      <c r="T22" s="28">
        <v>16</v>
      </c>
      <c r="U22" s="57">
        <f t="shared" si="5"/>
        <v>32</v>
      </c>
      <c r="V22" s="28">
        <f t="shared" si="6"/>
        <v>16</v>
      </c>
      <c r="W22" s="28">
        <f t="shared" si="6"/>
        <v>8</v>
      </c>
      <c r="X22" s="57">
        <f t="shared" si="0"/>
        <v>24</v>
      </c>
      <c r="Y22" s="18">
        <f t="shared" si="6"/>
        <v>14</v>
      </c>
      <c r="Z22" s="18">
        <f t="shared" si="6"/>
        <v>12</v>
      </c>
      <c r="AA22" s="18">
        <f t="shared" si="6"/>
        <v>12</v>
      </c>
      <c r="AB22" s="1">
        <f t="shared" si="2"/>
        <v>2</v>
      </c>
    </row>
    <row r="23" spans="1:28">
      <c r="A23" s="18" t="e">
        <f>COUNTIF(#REF!,#REF!)</f>
        <v>#REF!</v>
      </c>
      <c r="B23" s="18">
        <v>16</v>
      </c>
      <c r="C23" s="35">
        <v>1</v>
      </c>
      <c r="D23" s="18" t="s">
        <v>429</v>
      </c>
      <c r="E23" s="18" t="s">
        <v>428</v>
      </c>
      <c r="F23" s="26">
        <v>7</v>
      </c>
      <c r="G23" s="43">
        <v>4</v>
      </c>
      <c r="H23" s="43">
        <v>6</v>
      </c>
      <c r="I23" s="43">
        <v>4</v>
      </c>
      <c r="J23" s="43">
        <v>5</v>
      </c>
      <c r="K23" s="28">
        <v>5</v>
      </c>
      <c r="L23" s="28">
        <v>6</v>
      </c>
      <c r="M23" s="57">
        <f t="shared" si="3"/>
        <v>11</v>
      </c>
      <c r="N23" s="28">
        <v>5</v>
      </c>
      <c r="O23" s="28">
        <v>3</v>
      </c>
      <c r="P23" s="28">
        <v>5</v>
      </c>
      <c r="Q23" s="57">
        <f t="shared" si="4"/>
        <v>13</v>
      </c>
      <c r="R23" s="28">
        <v>4</v>
      </c>
      <c r="S23" s="28">
        <v>4</v>
      </c>
      <c r="T23" s="28">
        <v>8</v>
      </c>
      <c r="U23" s="57">
        <f>SUM(R23:T23)</f>
        <v>16</v>
      </c>
      <c r="V23" s="28">
        <f t="shared" si="6"/>
        <v>8</v>
      </c>
      <c r="W23" s="28">
        <f t="shared" si="6"/>
        <v>4</v>
      </c>
      <c r="X23" s="57">
        <f t="shared" si="0"/>
        <v>12</v>
      </c>
      <c r="Y23" s="18">
        <f t="shared" si="6"/>
        <v>7</v>
      </c>
      <c r="Z23" s="18">
        <f t="shared" si="6"/>
        <v>6</v>
      </c>
      <c r="AA23" s="18">
        <f t="shared" si="6"/>
        <v>6</v>
      </c>
      <c r="AB23" s="1">
        <f t="shared" si="2"/>
        <v>1</v>
      </c>
    </row>
    <row r="24" spans="1:28">
      <c r="A24" s="18" t="e">
        <f>COUNTIF(#REF!,#REF!)</f>
        <v>#REF!</v>
      </c>
      <c r="B24" s="18">
        <v>17</v>
      </c>
      <c r="C24" s="35">
        <v>1</v>
      </c>
      <c r="D24" s="18" t="s">
        <v>710</v>
      </c>
      <c r="E24" s="18" t="s">
        <v>80</v>
      </c>
      <c r="F24" s="26">
        <v>8</v>
      </c>
      <c r="G24" s="43">
        <v>4</v>
      </c>
      <c r="H24" s="43">
        <v>6</v>
      </c>
      <c r="I24" s="43">
        <v>4</v>
      </c>
      <c r="J24" s="43">
        <v>5</v>
      </c>
      <c r="K24" s="28">
        <v>5</v>
      </c>
      <c r="L24" s="28">
        <v>6</v>
      </c>
      <c r="M24" s="57">
        <f t="shared" si="3"/>
        <v>11</v>
      </c>
      <c r="N24" s="28">
        <v>5</v>
      </c>
      <c r="O24" s="28">
        <v>3</v>
      </c>
      <c r="P24" s="28">
        <v>5</v>
      </c>
      <c r="Q24" s="57">
        <f t="shared" si="4"/>
        <v>13</v>
      </c>
      <c r="R24" s="28">
        <v>4</v>
      </c>
      <c r="S24" s="28">
        <v>4</v>
      </c>
      <c r="T24" s="28">
        <v>8</v>
      </c>
      <c r="U24" s="57">
        <f t="shared" si="5"/>
        <v>16</v>
      </c>
      <c r="V24" s="28">
        <f t="shared" si="6"/>
        <v>8</v>
      </c>
      <c r="W24" s="28">
        <f t="shared" si="6"/>
        <v>4</v>
      </c>
      <c r="X24" s="57">
        <f t="shared" si="0"/>
        <v>12</v>
      </c>
      <c r="Y24" s="18">
        <f t="shared" si="6"/>
        <v>7</v>
      </c>
      <c r="Z24" s="18">
        <f t="shared" si="6"/>
        <v>6</v>
      </c>
      <c r="AA24" s="18">
        <f t="shared" si="6"/>
        <v>6</v>
      </c>
      <c r="AB24" s="1">
        <f t="shared" si="2"/>
        <v>1</v>
      </c>
    </row>
    <row r="25" spans="1:28">
      <c r="A25" s="18" t="e">
        <f>COUNTIF(#REF!,#REF!)</f>
        <v>#REF!</v>
      </c>
      <c r="B25" s="18">
        <v>18</v>
      </c>
      <c r="C25" s="35">
        <v>2</v>
      </c>
      <c r="D25" s="18" t="s">
        <v>413</v>
      </c>
      <c r="E25" s="18" t="s">
        <v>81</v>
      </c>
      <c r="F25" s="26">
        <v>4</v>
      </c>
      <c r="G25" s="43">
        <v>8</v>
      </c>
      <c r="H25" s="43">
        <v>12</v>
      </c>
      <c r="I25" s="43">
        <v>8</v>
      </c>
      <c r="J25" s="43">
        <v>10</v>
      </c>
      <c r="K25" s="28">
        <v>10</v>
      </c>
      <c r="L25" s="28">
        <v>12</v>
      </c>
      <c r="M25" s="57">
        <f t="shared" si="3"/>
        <v>22</v>
      </c>
      <c r="N25" s="28">
        <v>10</v>
      </c>
      <c r="O25" s="28">
        <v>6</v>
      </c>
      <c r="P25" s="28">
        <v>10</v>
      </c>
      <c r="Q25" s="57">
        <f t="shared" si="4"/>
        <v>26</v>
      </c>
      <c r="R25" s="28">
        <v>8</v>
      </c>
      <c r="S25" s="28">
        <v>8</v>
      </c>
      <c r="T25" s="28">
        <v>16</v>
      </c>
      <c r="U25" s="57">
        <f t="shared" si="5"/>
        <v>32</v>
      </c>
      <c r="V25" s="28">
        <f t="shared" si="6"/>
        <v>16</v>
      </c>
      <c r="W25" s="28">
        <f t="shared" si="6"/>
        <v>8</v>
      </c>
      <c r="X25" s="57">
        <f t="shared" si="0"/>
        <v>24</v>
      </c>
      <c r="Y25" s="18">
        <f t="shared" si="6"/>
        <v>14</v>
      </c>
      <c r="Z25" s="18">
        <f t="shared" si="6"/>
        <v>12</v>
      </c>
      <c r="AA25" s="18">
        <f t="shared" si="6"/>
        <v>12</v>
      </c>
      <c r="AB25" s="1">
        <f t="shared" si="2"/>
        <v>2</v>
      </c>
    </row>
    <row r="26" spans="1:28">
      <c r="A26" s="18" t="e">
        <f>COUNTIF(#REF!,#REF!)</f>
        <v>#REF!</v>
      </c>
      <c r="B26" s="18">
        <v>19</v>
      </c>
      <c r="C26" s="35">
        <v>2</v>
      </c>
      <c r="D26" s="18" t="s">
        <v>412</v>
      </c>
      <c r="E26" s="18" t="s">
        <v>82</v>
      </c>
      <c r="F26" s="26">
        <v>9</v>
      </c>
      <c r="G26" s="43">
        <v>8</v>
      </c>
      <c r="H26" s="43">
        <v>12</v>
      </c>
      <c r="I26" s="43">
        <v>8</v>
      </c>
      <c r="J26" s="43">
        <v>10</v>
      </c>
      <c r="K26" s="28">
        <v>10</v>
      </c>
      <c r="L26" s="28">
        <v>12</v>
      </c>
      <c r="M26" s="57">
        <f t="shared" si="3"/>
        <v>22</v>
      </c>
      <c r="N26" s="28">
        <v>10</v>
      </c>
      <c r="O26" s="28">
        <v>6</v>
      </c>
      <c r="P26" s="28">
        <v>10</v>
      </c>
      <c r="Q26" s="57">
        <f t="shared" si="4"/>
        <v>26</v>
      </c>
      <c r="R26" s="28">
        <v>8</v>
      </c>
      <c r="S26" s="28">
        <v>8</v>
      </c>
      <c r="T26" s="28">
        <v>16</v>
      </c>
      <c r="U26" s="57">
        <f t="shared" si="5"/>
        <v>32</v>
      </c>
      <c r="V26" s="28">
        <f t="shared" si="6"/>
        <v>16</v>
      </c>
      <c r="W26" s="28">
        <f t="shared" si="6"/>
        <v>8</v>
      </c>
      <c r="X26" s="57">
        <f t="shared" si="0"/>
        <v>24</v>
      </c>
      <c r="Y26" s="18">
        <f t="shared" si="6"/>
        <v>14</v>
      </c>
      <c r="Z26" s="18">
        <f t="shared" si="6"/>
        <v>12</v>
      </c>
      <c r="AA26" s="18">
        <f t="shared" si="6"/>
        <v>12</v>
      </c>
      <c r="AB26" s="1">
        <f t="shared" si="2"/>
        <v>2</v>
      </c>
    </row>
    <row r="27" spans="1:28">
      <c r="A27" s="18" t="e">
        <f>COUNTIF(#REF!,#REF!)</f>
        <v>#REF!</v>
      </c>
      <c r="B27" s="18">
        <v>20</v>
      </c>
      <c r="C27" s="35">
        <v>2</v>
      </c>
      <c r="D27" s="18" t="s">
        <v>411</v>
      </c>
      <c r="E27" s="18" t="s">
        <v>83</v>
      </c>
      <c r="F27" s="26">
        <v>15</v>
      </c>
      <c r="G27" s="43">
        <v>8</v>
      </c>
      <c r="H27" s="43">
        <v>12</v>
      </c>
      <c r="I27" s="43">
        <v>8</v>
      </c>
      <c r="J27" s="43">
        <v>10</v>
      </c>
      <c r="K27" s="28">
        <v>10</v>
      </c>
      <c r="L27" s="28">
        <v>12</v>
      </c>
      <c r="M27" s="57">
        <f t="shared" si="3"/>
        <v>22</v>
      </c>
      <c r="N27" s="28">
        <v>10</v>
      </c>
      <c r="O27" s="28">
        <v>6</v>
      </c>
      <c r="P27" s="28">
        <v>10</v>
      </c>
      <c r="Q27" s="57">
        <f t="shared" si="4"/>
        <v>26</v>
      </c>
      <c r="R27" s="28">
        <v>8</v>
      </c>
      <c r="S27" s="28">
        <v>8</v>
      </c>
      <c r="T27" s="28">
        <v>16</v>
      </c>
      <c r="U27" s="57">
        <f t="shared" si="5"/>
        <v>32</v>
      </c>
      <c r="V27" s="28">
        <f t="shared" si="6"/>
        <v>16</v>
      </c>
      <c r="W27" s="28">
        <f t="shared" si="6"/>
        <v>8</v>
      </c>
      <c r="X27" s="57">
        <f t="shared" si="0"/>
        <v>24</v>
      </c>
      <c r="Y27" s="18">
        <f t="shared" si="6"/>
        <v>14</v>
      </c>
      <c r="Z27" s="18">
        <f t="shared" si="6"/>
        <v>12</v>
      </c>
      <c r="AA27" s="18">
        <f t="shared" si="6"/>
        <v>12</v>
      </c>
      <c r="AB27" s="1">
        <f t="shared" si="2"/>
        <v>2</v>
      </c>
    </row>
    <row r="28" spans="1:28" ht="10.15" customHeight="1">
      <c r="A28" s="18" t="e">
        <f>COUNTIF(#REF!,#REF!)</f>
        <v>#REF!</v>
      </c>
      <c r="B28" s="18">
        <v>21</v>
      </c>
      <c r="C28" s="35">
        <v>2</v>
      </c>
      <c r="D28" s="18" t="s">
        <v>576</v>
      </c>
      <c r="E28" s="18" t="s">
        <v>84</v>
      </c>
      <c r="F28" s="26">
        <v>14</v>
      </c>
      <c r="G28" s="43">
        <v>8</v>
      </c>
      <c r="H28" s="43">
        <v>12</v>
      </c>
      <c r="I28" s="43">
        <v>8</v>
      </c>
      <c r="J28" s="43">
        <v>10</v>
      </c>
      <c r="K28" s="28">
        <v>10</v>
      </c>
      <c r="L28" s="28">
        <v>12</v>
      </c>
      <c r="M28" s="57">
        <f t="shared" si="3"/>
        <v>22</v>
      </c>
      <c r="N28" s="28">
        <v>10</v>
      </c>
      <c r="O28" s="28">
        <v>6</v>
      </c>
      <c r="P28" s="28">
        <v>10</v>
      </c>
      <c r="Q28" s="57">
        <f t="shared" si="4"/>
        <v>26</v>
      </c>
      <c r="R28" s="28">
        <v>8</v>
      </c>
      <c r="S28" s="28">
        <v>8</v>
      </c>
      <c r="T28" s="28">
        <v>16</v>
      </c>
      <c r="U28" s="57">
        <f t="shared" si="5"/>
        <v>32</v>
      </c>
      <c r="V28" s="28">
        <f t="shared" si="6"/>
        <v>16</v>
      </c>
      <c r="W28" s="28">
        <f t="shared" si="6"/>
        <v>8</v>
      </c>
      <c r="X28" s="57">
        <f t="shared" si="0"/>
        <v>24</v>
      </c>
      <c r="Y28" s="18">
        <f t="shared" si="6"/>
        <v>14</v>
      </c>
      <c r="Z28" s="18">
        <f t="shared" si="6"/>
        <v>12</v>
      </c>
      <c r="AA28" s="18">
        <f t="shared" si="6"/>
        <v>12</v>
      </c>
      <c r="AB28" s="1">
        <f t="shared" si="2"/>
        <v>2</v>
      </c>
    </row>
    <row r="29" spans="1:28">
      <c r="A29" s="18" t="e">
        <f>COUNTIF(#REF!,#REF!)</f>
        <v>#REF!</v>
      </c>
      <c r="B29" s="18">
        <v>22</v>
      </c>
      <c r="C29" s="35">
        <v>1</v>
      </c>
      <c r="D29" s="18" t="s">
        <v>431</v>
      </c>
      <c r="E29" s="18" t="s">
        <v>85</v>
      </c>
      <c r="F29" s="26">
        <v>5</v>
      </c>
      <c r="G29" s="43">
        <v>4</v>
      </c>
      <c r="H29" s="43">
        <v>6</v>
      </c>
      <c r="I29" s="43">
        <v>4</v>
      </c>
      <c r="J29" s="43">
        <v>5</v>
      </c>
      <c r="K29" s="28">
        <v>5</v>
      </c>
      <c r="L29" s="28">
        <v>6</v>
      </c>
      <c r="M29" s="57">
        <f t="shared" si="3"/>
        <v>11</v>
      </c>
      <c r="N29" s="28">
        <v>5</v>
      </c>
      <c r="O29" s="28">
        <v>3</v>
      </c>
      <c r="P29" s="28">
        <v>5</v>
      </c>
      <c r="Q29" s="57">
        <f t="shared" si="4"/>
        <v>13</v>
      </c>
      <c r="R29" s="28">
        <v>4</v>
      </c>
      <c r="S29" s="28">
        <v>4</v>
      </c>
      <c r="T29" s="28">
        <v>8</v>
      </c>
      <c r="U29" s="57">
        <f t="shared" si="5"/>
        <v>16</v>
      </c>
      <c r="V29" s="28">
        <f t="shared" si="6"/>
        <v>8</v>
      </c>
      <c r="W29" s="28">
        <f t="shared" si="6"/>
        <v>4</v>
      </c>
      <c r="X29" s="57">
        <f t="shared" si="0"/>
        <v>12</v>
      </c>
      <c r="Y29" s="18">
        <f t="shared" si="6"/>
        <v>7</v>
      </c>
      <c r="Z29" s="18">
        <f t="shared" si="6"/>
        <v>6</v>
      </c>
      <c r="AA29" s="18">
        <f t="shared" si="6"/>
        <v>6</v>
      </c>
      <c r="AB29" s="1">
        <f t="shared" si="2"/>
        <v>1</v>
      </c>
    </row>
    <row r="30" spans="1:28">
      <c r="A30" s="18" t="e">
        <f>COUNTIF(#REF!,#REF!)</f>
        <v>#REF!</v>
      </c>
      <c r="B30" s="18">
        <v>23</v>
      </c>
      <c r="C30" s="35">
        <v>1</v>
      </c>
      <c r="D30" s="18" t="s">
        <v>422</v>
      </c>
      <c r="E30" s="18" t="s">
        <v>86</v>
      </c>
      <c r="F30" s="26">
        <v>6</v>
      </c>
      <c r="G30" s="43">
        <v>4</v>
      </c>
      <c r="H30" s="43">
        <v>6</v>
      </c>
      <c r="I30" s="43">
        <v>4</v>
      </c>
      <c r="J30" s="43">
        <v>5</v>
      </c>
      <c r="K30" s="28">
        <v>5</v>
      </c>
      <c r="L30" s="28">
        <v>6</v>
      </c>
      <c r="M30" s="57">
        <f t="shared" si="3"/>
        <v>11</v>
      </c>
      <c r="N30" s="28">
        <v>5</v>
      </c>
      <c r="O30" s="28">
        <v>3</v>
      </c>
      <c r="P30" s="28">
        <v>5</v>
      </c>
      <c r="Q30" s="57">
        <f t="shared" si="4"/>
        <v>13</v>
      </c>
      <c r="R30" s="28">
        <v>4</v>
      </c>
      <c r="S30" s="28">
        <v>4</v>
      </c>
      <c r="T30" s="28">
        <v>8</v>
      </c>
      <c r="U30" s="57">
        <f t="shared" si="5"/>
        <v>16</v>
      </c>
      <c r="V30" s="28">
        <f t="shared" si="6"/>
        <v>8</v>
      </c>
      <c r="W30" s="28">
        <f t="shared" si="6"/>
        <v>4</v>
      </c>
      <c r="X30" s="57">
        <f t="shared" si="0"/>
        <v>12</v>
      </c>
      <c r="Y30" s="18">
        <f t="shared" si="6"/>
        <v>7</v>
      </c>
      <c r="Z30" s="18">
        <f t="shared" si="6"/>
        <v>6</v>
      </c>
      <c r="AA30" s="18">
        <f t="shared" si="6"/>
        <v>6</v>
      </c>
      <c r="AB30" s="1">
        <f t="shared" si="2"/>
        <v>1</v>
      </c>
    </row>
    <row r="31" spans="1:28">
      <c r="A31" s="18" t="e">
        <f>COUNTIF(#REF!,#REF!)</f>
        <v>#REF!</v>
      </c>
      <c r="B31" s="18">
        <v>24</v>
      </c>
      <c r="C31" s="35">
        <v>1</v>
      </c>
      <c r="D31" s="18" t="s">
        <v>416</v>
      </c>
      <c r="E31" s="18" t="s">
        <v>87</v>
      </c>
      <c r="F31" s="26">
        <v>13</v>
      </c>
      <c r="G31" s="43">
        <v>4</v>
      </c>
      <c r="H31" s="43">
        <v>6</v>
      </c>
      <c r="I31" s="43">
        <v>4</v>
      </c>
      <c r="J31" s="43">
        <v>5</v>
      </c>
      <c r="K31" s="28">
        <v>5</v>
      </c>
      <c r="L31" s="28">
        <v>6</v>
      </c>
      <c r="M31" s="57">
        <f t="shared" si="3"/>
        <v>11</v>
      </c>
      <c r="N31" s="28">
        <v>5</v>
      </c>
      <c r="O31" s="28">
        <v>3</v>
      </c>
      <c r="P31" s="28">
        <v>5</v>
      </c>
      <c r="Q31" s="57">
        <f t="shared" si="4"/>
        <v>13</v>
      </c>
      <c r="R31" s="28">
        <v>4</v>
      </c>
      <c r="S31" s="28">
        <v>4</v>
      </c>
      <c r="T31" s="28">
        <v>8</v>
      </c>
      <c r="U31" s="57">
        <f t="shared" si="5"/>
        <v>16</v>
      </c>
      <c r="V31" s="28">
        <f t="shared" si="6"/>
        <v>8</v>
      </c>
      <c r="W31" s="28">
        <f t="shared" si="6"/>
        <v>4</v>
      </c>
      <c r="X31" s="57">
        <f t="shared" si="0"/>
        <v>12</v>
      </c>
      <c r="Y31" s="18">
        <f t="shared" si="6"/>
        <v>7</v>
      </c>
      <c r="Z31" s="18">
        <f t="shared" si="6"/>
        <v>6</v>
      </c>
      <c r="AA31" s="18">
        <f t="shared" si="6"/>
        <v>6</v>
      </c>
      <c r="AB31" s="1">
        <f t="shared" si="2"/>
        <v>1</v>
      </c>
    </row>
    <row r="32" spans="1:28">
      <c r="A32" s="18" t="e">
        <f>COUNTIF(#REF!,#REF!)</f>
        <v>#REF!</v>
      </c>
      <c r="B32" s="18">
        <v>25</v>
      </c>
      <c r="C32" s="35">
        <v>2</v>
      </c>
      <c r="D32" s="18" t="s">
        <v>415</v>
      </c>
      <c r="E32" s="18" t="s">
        <v>88</v>
      </c>
      <c r="F32" s="26">
        <v>10</v>
      </c>
      <c r="G32" s="43">
        <v>8</v>
      </c>
      <c r="H32" s="43">
        <v>12</v>
      </c>
      <c r="I32" s="43">
        <v>8</v>
      </c>
      <c r="J32" s="43">
        <v>10</v>
      </c>
      <c r="K32" s="28">
        <v>10</v>
      </c>
      <c r="L32" s="28">
        <v>12</v>
      </c>
      <c r="M32" s="57">
        <f t="shared" si="3"/>
        <v>22</v>
      </c>
      <c r="N32" s="28">
        <v>10</v>
      </c>
      <c r="O32" s="28">
        <v>6</v>
      </c>
      <c r="P32" s="28">
        <v>10</v>
      </c>
      <c r="Q32" s="57">
        <f t="shared" si="4"/>
        <v>26</v>
      </c>
      <c r="R32" s="28">
        <v>8</v>
      </c>
      <c r="S32" s="28">
        <v>8</v>
      </c>
      <c r="T32" s="28">
        <v>16</v>
      </c>
      <c r="U32" s="57">
        <f t="shared" si="5"/>
        <v>32</v>
      </c>
      <c r="V32" s="28">
        <f t="shared" si="6"/>
        <v>16</v>
      </c>
      <c r="W32" s="28">
        <f t="shared" si="6"/>
        <v>8</v>
      </c>
      <c r="X32" s="57">
        <f t="shared" si="0"/>
        <v>24</v>
      </c>
      <c r="Y32" s="18">
        <f t="shared" si="6"/>
        <v>14</v>
      </c>
      <c r="Z32" s="18">
        <f t="shared" si="6"/>
        <v>12</v>
      </c>
      <c r="AA32" s="18">
        <f t="shared" si="6"/>
        <v>12</v>
      </c>
      <c r="AB32" s="1">
        <f t="shared" si="2"/>
        <v>2</v>
      </c>
    </row>
    <row r="33" spans="1:28">
      <c r="A33" s="18" t="e">
        <f>COUNTIF(#REF!,#REF!)</f>
        <v>#REF!</v>
      </c>
      <c r="B33" s="18">
        <v>26</v>
      </c>
      <c r="C33" s="35">
        <v>1</v>
      </c>
      <c r="D33" s="18" t="s">
        <v>1546</v>
      </c>
      <c r="E33" s="18" t="s">
        <v>89</v>
      </c>
      <c r="F33" s="26" t="s">
        <v>115</v>
      </c>
      <c r="G33" s="43">
        <v>4</v>
      </c>
      <c r="H33" s="43">
        <v>6</v>
      </c>
      <c r="I33" s="43">
        <v>4</v>
      </c>
      <c r="J33" s="43">
        <v>5</v>
      </c>
      <c r="K33" s="28">
        <v>5</v>
      </c>
      <c r="L33" s="28">
        <v>6</v>
      </c>
      <c r="M33" s="57">
        <f t="shared" si="3"/>
        <v>11</v>
      </c>
      <c r="N33" s="28">
        <v>5</v>
      </c>
      <c r="O33" s="28">
        <v>3</v>
      </c>
      <c r="P33" s="28">
        <v>5</v>
      </c>
      <c r="Q33" s="57">
        <f t="shared" si="4"/>
        <v>13</v>
      </c>
      <c r="R33" s="28">
        <v>4</v>
      </c>
      <c r="S33" s="28">
        <v>4</v>
      </c>
      <c r="T33" s="28">
        <v>8</v>
      </c>
      <c r="U33" s="57">
        <f t="shared" si="5"/>
        <v>16</v>
      </c>
      <c r="V33" s="28">
        <f t="shared" si="6"/>
        <v>8</v>
      </c>
      <c r="W33" s="28">
        <f t="shared" si="6"/>
        <v>4</v>
      </c>
      <c r="X33" s="57">
        <f t="shared" si="0"/>
        <v>12</v>
      </c>
      <c r="Y33" s="18">
        <f t="shared" si="6"/>
        <v>7</v>
      </c>
      <c r="Z33" s="18">
        <f t="shared" si="6"/>
        <v>6</v>
      </c>
      <c r="AA33" s="18">
        <f t="shared" si="6"/>
        <v>6</v>
      </c>
      <c r="AB33" s="1">
        <f t="shared" si="2"/>
        <v>1</v>
      </c>
    </row>
    <row r="34" spans="1:28">
      <c r="A34" s="18" t="e">
        <f>COUNTIF(#REF!,#REF!)</f>
        <v>#REF!</v>
      </c>
      <c r="B34" s="18">
        <v>27</v>
      </c>
      <c r="C34" s="35">
        <v>1</v>
      </c>
      <c r="D34" s="18" t="s">
        <v>432</v>
      </c>
      <c r="E34" s="18" t="s">
        <v>90</v>
      </c>
      <c r="F34" s="26" t="s">
        <v>116</v>
      </c>
      <c r="G34" s="43">
        <v>4</v>
      </c>
      <c r="H34" s="43">
        <v>6</v>
      </c>
      <c r="I34" s="43">
        <v>4</v>
      </c>
      <c r="J34" s="43">
        <v>5</v>
      </c>
      <c r="K34" s="28">
        <v>5</v>
      </c>
      <c r="L34" s="28">
        <v>6</v>
      </c>
      <c r="M34" s="57">
        <f t="shared" si="3"/>
        <v>11</v>
      </c>
      <c r="N34" s="28">
        <v>5</v>
      </c>
      <c r="O34" s="28">
        <v>3</v>
      </c>
      <c r="P34" s="28">
        <v>5</v>
      </c>
      <c r="Q34" s="57">
        <f t="shared" si="4"/>
        <v>13</v>
      </c>
      <c r="R34" s="28">
        <v>4</v>
      </c>
      <c r="S34" s="28">
        <v>4</v>
      </c>
      <c r="T34" s="28">
        <v>8</v>
      </c>
      <c r="U34" s="57">
        <f t="shared" si="5"/>
        <v>16</v>
      </c>
      <c r="V34" s="28">
        <f t="shared" si="6"/>
        <v>8</v>
      </c>
      <c r="W34" s="28">
        <f t="shared" si="6"/>
        <v>4</v>
      </c>
      <c r="X34" s="57">
        <f t="shared" si="0"/>
        <v>12</v>
      </c>
      <c r="Y34" s="18">
        <f t="shared" si="6"/>
        <v>7</v>
      </c>
      <c r="Z34" s="18">
        <f t="shared" si="6"/>
        <v>6</v>
      </c>
      <c r="AA34" s="18">
        <f t="shared" si="6"/>
        <v>6</v>
      </c>
      <c r="AB34" s="1">
        <f t="shared" si="2"/>
        <v>1</v>
      </c>
    </row>
    <row r="35" spans="1:28">
      <c r="A35" s="18" t="e">
        <f>COUNTIF(#REF!,#REF!)</f>
        <v>#REF!</v>
      </c>
      <c r="B35" s="18">
        <v>28</v>
      </c>
      <c r="C35" s="35">
        <v>1</v>
      </c>
      <c r="D35" s="18" t="s">
        <v>414</v>
      </c>
      <c r="E35" s="18" t="s">
        <v>91</v>
      </c>
      <c r="F35" s="26">
        <v>12</v>
      </c>
      <c r="G35" s="43">
        <v>4</v>
      </c>
      <c r="H35" s="43">
        <v>6</v>
      </c>
      <c r="I35" s="43">
        <v>4</v>
      </c>
      <c r="J35" s="43">
        <v>5</v>
      </c>
      <c r="K35" s="28">
        <v>5</v>
      </c>
      <c r="L35" s="28">
        <v>6</v>
      </c>
      <c r="M35" s="57">
        <f t="shared" si="3"/>
        <v>11</v>
      </c>
      <c r="N35" s="28">
        <v>5</v>
      </c>
      <c r="O35" s="28">
        <v>3</v>
      </c>
      <c r="P35" s="28">
        <v>5</v>
      </c>
      <c r="Q35" s="57">
        <f t="shared" si="4"/>
        <v>13</v>
      </c>
      <c r="R35" s="28">
        <v>4</v>
      </c>
      <c r="S35" s="28">
        <v>4</v>
      </c>
      <c r="T35" s="28">
        <v>8</v>
      </c>
      <c r="U35" s="57">
        <f t="shared" si="5"/>
        <v>16</v>
      </c>
      <c r="V35" s="28">
        <f t="shared" si="6"/>
        <v>8</v>
      </c>
      <c r="W35" s="28">
        <f t="shared" si="6"/>
        <v>4</v>
      </c>
      <c r="X35" s="57">
        <f t="shared" si="0"/>
        <v>12</v>
      </c>
      <c r="Y35" s="18">
        <f t="shared" si="6"/>
        <v>7</v>
      </c>
      <c r="Z35" s="18">
        <f t="shared" si="6"/>
        <v>6</v>
      </c>
      <c r="AA35" s="18">
        <f t="shared" si="6"/>
        <v>6</v>
      </c>
      <c r="AB35" s="1">
        <f t="shared" si="2"/>
        <v>1</v>
      </c>
    </row>
    <row r="36" spans="1:28">
      <c r="A36" s="18" t="e">
        <f>COUNTIF(#REF!,#REF!)</f>
        <v>#REF!</v>
      </c>
      <c r="B36" s="18">
        <v>29</v>
      </c>
      <c r="C36" s="35">
        <v>1</v>
      </c>
      <c r="D36" s="18" t="s">
        <v>417</v>
      </c>
      <c r="E36" s="18" t="s">
        <v>92</v>
      </c>
      <c r="F36" s="26">
        <v>11</v>
      </c>
      <c r="G36" s="43">
        <v>4</v>
      </c>
      <c r="H36" s="43">
        <v>6</v>
      </c>
      <c r="I36" s="43">
        <v>4</v>
      </c>
      <c r="J36" s="43">
        <v>5</v>
      </c>
      <c r="K36" s="28">
        <v>5</v>
      </c>
      <c r="L36" s="28">
        <v>6</v>
      </c>
      <c r="M36" s="57">
        <f t="shared" si="3"/>
        <v>11</v>
      </c>
      <c r="N36" s="28">
        <v>5</v>
      </c>
      <c r="O36" s="28">
        <v>3</v>
      </c>
      <c r="P36" s="28">
        <v>5</v>
      </c>
      <c r="Q36" s="57">
        <f t="shared" si="4"/>
        <v>13</v>
      </c>
      <c r="R36" s="28">
        <v>4</v>
      </c>
      <c r="S36" s="28">
        <v>4</v>
      </c>
      <c r="T36" s="28">
        <v>8</v>
      </c>
      <c r="U36" s="57">
        <f t="shared" si="5"/>
        <v>16</v>
      </c>
      <c r="V36" s="28">
        <f t="shared" si="6"/>
        <v>8</v>
      </c>
      <c r="W36" s="28">
        <f t="shared" si="6"/>
        <v>4</v>
      </c>
      <c r="X36" s="57">
        <f t="shared" si="0"/>
        <v>12</v>
      </c>
      <c r="Y36" s="18">
        <f t="shared" si="6"/>
        <v>7</v>
      </c>
      <c r="Z36" s="18">
        <f t="shared" si="6"/>
        <v>6</v>
      </c>
      <c r="AA36" s="18">
        <f t="shared" si="6"/>
        <v>6</v>
      </c>
      <c r="AB36" s="1">
        <f t="shared" si="2"/>
        <v>1</v>
      </c>
    </row>
    <row r="37" spans="1:28">
      <c r="A37" s="18" t="e">
        <f>COUNTIF(#REF!,#REF!)</f>
        <v>#REF!</v>
      </c>
      <c r="B37" s="18">
        <v>30</v>
      </c>
      <c r="C37" s="35">
        <v>2</v>
      </c>
      <c r="D37" s="18" t="s">
        <v>418</v>
      </c>
      <c r="E37" s="18" t="s">
        <v>93</v>
      </c>
      <c r="F37" s="26">
        <v>1</v>
      </c>
      <c r="G37" s="43">
        <v>8</v>
      </c>
      <c r="H37" s="43">
        <v>12</v>
      </c>
      <c r="I37" s="43">
        <v>8</v>
      </c>
      <c r="J37" s="43">
        <v>10</v>
      </c>
      <c r="K37" s="28">
        <v>10</v>
      </c>
      <c r="L37" s="28">
        <v>12</v>
      </c>
      <c r="M37" s="57">
        <f t="shared" si="3"/>
        <v>22</v>
      </c>
      <c r="N37" s="28">
        <v>10</v>
      </c>
      <c r="O37" s="28">
        <v>6</v>
      </c>
      <c r="P37" s="28">
        <v>10</v>
      </c>
      <c r="Q37" s="57">
        <f t="shared" si="4"/>
        <v>26</v>
      </c>
      <c r="R37" s="28">
        <v>8</v>
      </c>
      <c r="S37" s="28">
        <v>8</v>
      </c>
      <c r="T37" s="28">
        <v>16</v>
      </c>
      <c r="U37" s="57">
        <f>SUM(R37:T37)</f>
        <v>32</v>
      </c>
      <c r="V37" s="28">
        <f t="shared" si="6"/>
        <v>16</v>
      </c>
      <c r="W37" s="28">
        <f t="shared" si="6"/>
        <v>8</v>
      </c>
      <c r="X37" s="57">
        <f t="shared" si="0"/>
        <v>24</v>
      </c>
      <c r="Y37" s="18">
        <f t="shared" si="6"/>
        <v>14</v>
      </c>
      <c r="Z37" s="18">
        <f t="shared" si="6"/>
        <v>12</v>
      </c>
      <c r="AA37" s="18">
        <f t="shared" si="6"/>
        <v>12</v>
      </c>
      <c r="AB37" s="1">
        <f t="shared" si="2"/>
        <v>2</v>
      </c>
    </row>
    <row r="38" spans="1:28">
      <c r="F38" s="15"/>
      <c r="G38" s="19" t="s">
        <v>143</v>
      </c>
      <c r="H38" s="19" t="s">
        <v>143</v>
      </c>
      <c r="I38" s="19" t="s">
        <v>143</v>
      </c>
      <c r="J38" s="19" t="s">
        <v>143</v>
      </c>
      <c r="K38" s="19" t="s">
        <v>143</v>
      </c>
      <c r="L38" s="19" t="s">
        <v>143</v>
      </c>
      <c r="M38" s="19" t="s">
        <v>216</v>
      </c>
      <c r="N38" s="19" t="s">
        <v>143</v>
      </c>
      <c r="O38" s="19" t="s">
        <v>143</v>
      </c>
      <c r="P38" s="19" t="s">
        <v>143</v>
      </c>
      <c r="Q38" s="19" t="s">
        <v>216</v>
      </c>
      <c r="R38" s="19" t="s">
        <v>216</v>
      </c>
      <c r="S38" s="19" t="s">
        <v>143</v>
      </c>
      <c r="T38" s="19" t="s">
        <v>143</v>
      </c>
      <c r="U38" s="19" t="s">
        <v>216</v>
      </c>
      <c r="V38" s="19" t="s">
        <v>216</v>
      </c>
      <c r="W38" s="19" t="s">
        <v>143</v>
      </c>
      <c r="X38" s="19" t="s">
        <v>216</v>
      </c>
      <c r="Y38" s="134" t="s">
        <v>143</v>
      </c>
      <c r="Z38" s="134" t="s">
        <v>143</v>
      </c>
      <c r="AA38" s="134" t="s">
        <v>143</v>
      </c>
    </row>
    <row r="39" spans="1:28">
      <c r="F39" s="15"/>
      <c r="G39" s="21">
        <v>46017</v>
      </c>
      <c r="H39" s="21">
        <v>46028</v>
      </c>
      <c r="I39" s="21">
        <v>46042</v>
      </c>
      <c r="J39" s="21">
        <v>46051</v>
      </c>
      <c r="K39" s="21">
        <v>46064</v>
      </c>
      <c r="L39" s="21">
        <v>46064</v>
      </c>
      <c r="M39" s="21">
        <v>46064</v>
      </c>
      <c r="N39" s="21">
        <v>46080</v>
      </c>
      <c r="O39" s="21">
        <v>46080</v>
      </c>
      <c r="P39" s="21">
        <v>46080</v>
      </c>
      <c r="Q39" s="21">
        <v>46080</v>
      </c>
      <c r="R39" s="21">
        <v>46098</v>
      </c>
      <c r="S39" s="21">
        <v>46098</v>
      </c>
      <c r="T39" s="21">
        <v>46098</v>
      </c>
      <c r="U39" s="21">
        <v>46098</v>
      </c>
      <c r="V39" s="21">
        <v>46111</v>
      </c>
      <c r="W39" s="21">
        <v>46111</v>
      </c>
      <c r="X39" s="21">
        <v>46111</v>
      </c>
      <c r="Y39" s="135"/>
      <c r="Z39" s="135"/>
      <c r="AA39" s="135"/>
    </row>
    <row r="40" spans="1:28">
      <c r="G40" s="19" t="s">
        <v>567</v>
      </c>
      <c r="H40" s="19" t="s">
        <v>567</v>
      </c>
      <c r="I40" s="19" t="s">
        <v>567</v>
      </c>
      <c r="J40" s="19" t="s">
        <v>567</v>
      </c>
      <c r="K40" s="19" t="s">
        <v>567</v>
      </c>
      <c r="L40" s="19" t="s">
        <v>567</v>
      </c>
      <c r="N40" s="19" t="s">
        <v>567</v>
      </c>
      <c r="O40" s="19" t="s">
        <v>567</v>
      </c>
      <c r="P40" s="19" t="s">
        <v>567</v>
      </c>
      <c r="R40" s="19" t="s">
        <v>567</v>
      </c>
      <c r="S40" s="19" t="s">
        <v>567</v>
      </c>
      <c r="T40" s="19" t="s">
        <v>567</v>
      </c>
      <c r="U40" s="1" t="s">
        <v>2241</v>
      </c>
      <c r="V40" s="19" t="s">
        <v>567</v>
      </c>
      <c r="W40" s="19" t="s">
        <v>567</v>
      </c>
      <c r="Y40" s="132" t="s">
        <v>567</v>
      </c>
      <c r="Z40" s="132" t="s">
        <v>567</v>
      </c>
      <c r="AA40" s="132" t="s">
        <v>567</v>
      </c>
    </row>
    <row r="41" spans="1:28">
      <c r="G41" s="21">
        <v>46009</v>
      </c>
      <c r="H41" s="21">
        <v>46027</v>
      </c>
      <c r="I41" s="21">
        <v>46041</v>
      </c>
      <c r="J41" s="21">
        <v>46050</v>
      </c>
      <c r="K41" s="21">
        <v>46059</v>
      </c>
      <c r="L41" s="21">
        <v>46064</v>
      </c>
      <c r="N41" s="21">
        <v>46066</v>
      </c>
      <c r="O41" s="21">
        <v>46078</v>
      </c>
      <c r="P41" s="21">
        <v>46078</v>
      </c>
      <c r="Q41" s="1">
        <v>20260227</v>
      </c>
      <c r="R41" s="21">
        <v>46090</v>
      </c>
      <c r="S41" s="21">
        <v>46094</v>
      </c>
      <c r="T41" s="21">
        <v>46094</v>
      </c>
      <c r="U41" s="1">
        <f>60*15</f>
        <v>900</v>
      </c>
      <c r="V41" s="21">
        <v>46101</v>
      </c>
      <c r="W41" s="21">
        <v>46106</v>
      </c>
      <c r="X41" s="1">
        <v>20260330</v>
      </c>
      <c r="Y41" s="133"/>
      <c r="Z41" s="133"/>
      <c r="AA41" s="133"/>
    </row>
    <row r="42" spans="1:28">
      <c r="U42" s="1">
        <f>U41/B37</f>
        <v>30</v>
      </c>
      <c r="V42" s="19" t="s">
        <v>2540</v>
      </c>
      <c r="W42" s="19" t="s">
        <v>2540</v>
      </c>
      <c r="Y42" s="130" t="s">
        <v>2540</v>
      </c>
      <c r="Z42" s="130" t="s">
        <v>2540</v>
      </c>
      <c r="AA42" s="130" t="s">
        <v>2540</v>
      </c>
    </row>
    <row r="43" spans="1:28">
      <c r="V43" s="21">
        <v>46098</v>
      </c>
      <c r="W43" s="21">
        <v>46105</v>
      </c>
      <c r="Y43" s="131"/>
      <c r="Z43" s="131"/>
      <c r="AA43" s="131"/>
    </row>
    <row r="44" spans="1:28">
      <c r="Y44" s="128" t="s">
        <v>2831</v>
      </c>
      <c r="Z44" s="128" t="s">
        <v>2831</v>
      </c>
      <c r="AA44" s="128" t="s">
        <v>2831</v>
      </c>
    </row>
    <row r="45" spans="1:28">
      <c r="Y45" s="129">
        <v>46125</v>
      </c>
      <c r="Z45" s="129">
        <v>46136</v>
      </c>
      <c r="AA45" s="129">
        <v>46141</v>
      </c>
    </row>
    <row r="46" spans="1:28">
      <c r="Y46" s="74" t="s">
        <v>2832</v>
      </c>
      <c r="Z46" s="74" t="s">
        <v>2832</v>
      </c>
      <c r="AA46" s="74" t="s">
        <v>2832</v>
      </c>
    </row>
    <row r="47" spans="1:28">
      <c r="Y47" s="73">
        <v>46141</v>
      </c>
      <c r="Z47" s="73">
        <v>46157</v>
      </c>
      <c r="AA47" s="73">
        <v>46162</v>
      </c>
    </row>
  </sheetData>
  <phoneticPr fontId="1"/>
  <hyperlinks>
    <hyperlink ref="D2" location="機種一覧!A1" display="機種一覧" xr:uid="{58FC7023-EBEA-4A52-954C-09E4DA76F464}"/>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6EA3-C5A3-44B2-B3C3-7AA91C054942}">
  <sheetPr codeName="Sheet71"/>
  <dimension ref="A1:EJ39"/>
  <sheetViews>
    <sheetView workbookViewId="0">
      <pane xSplit="24" ySplit="6" topLeftCell="DB7" activePane="bottomRight" state="frozenSplit"/>
      <selection activeCell="F12" sqref="F12"/>
      <selection pane="topRight" activeCell="F12" sqref="F12"/>
      <selection pane="bottomLeft" activeCell="F12" sqref="F12"/>
      <selection pane="bottomRight" activeCell="V39" sqref="V39"/>
    </sheetView>
  </sheetViews>
  <sheetFormatPr defaultColWidth="8.75" defaultRowHeight="11.25" outlineLevelCol="3"/>
  <cols>
    <col min="1" max="1" width="4.75" style="1" hidden="1" customWidth="1" outlineLevel="1"/>
    <col min="2" max="2" width="5.25" style="1" customWidth="1" collapsed="1"/>
    <col min="3" max="3" width="6.75" style="1" customWidth="1"/>
    <col min="4" max="4" width="16.125" style="1" hidden="1" customWidth="1" outlineLevel="1"/>
    <col min="5" max="5" width="32.625" style="1" hidden="1" customWidth="1" outlineLevel="1"/>
    <col min="6" max="6" width="26.125" style="31" hidden="1" customWidth="1" outlineLevel="2"/>
    <col min="7" max="16" width="10.875" style="1" hidden="1" customWidth="1" outlineLevel="3"/>
    <col min="17" max="17" width="10.875" style="1" hidden="1" customWidth="1" outlineLevel="2"/>
    <col min="18" max="18" width="10.875" style="1" hidden="1" customWidth="1" outlineLevel="1" collapsed="1"/>
    <col min="19" max="20" width="10.875" style="1" hidden="1" customWidth="1" outlineLevel="2"/>
    <col min="21" max="21" width="10.875" style="1" hidden="1" customWidth="1" outlineLevel="1" collapsed="1"/>
    <col min="22" max="22" width="16.125" style="1" bestFit="1" customWidth="1" collapsed="1"/>
    <col min="23" max="23" width="32.625" style="1" customWidth="1"/>
    <col min="24" max="24" width="26.125" style="31" hidden="1" customWidth="1" outlineLevel="1"/>
    <col min="25" max="31" width="10.875" style="1" hidden="1" customWidth="1" outlineLevel="1"/>
    <col min="32" max="32" width="10.875" style="1" customWidth="1" collapsed="1"/>
    <col min="33" max="34" width="10.875" style="1" hidden="1" customWidth="1" outlineLevel="1"/>
    <col min="35" max="35" width="10.875" style="1" customWidth="1" collapsed="1"/>
    <col min="36" max="41" width="10.875" style="1" hidden="1" customWidth="1" outlineLevel="1"/>
    <col min="42" max="42" width="10.875" style="1" customWidth="1" collapsed="1"/>
    <col min="43" max="48" width="10.875" style="1" hidden="1" customWidth="1" outlineLevel="1"/>
    <col min="49" max="49" width="10.875" style="1" customWidth="1" collapsed="1"/>
    <col min="50" max="55" width="10.875" style="1" hidden="1" customWidth="1" outlineLevel="1"/>
    <col min="56" max="56" width="10.875" style="1" customWidth="1" collapsed="1"/>
    <col min="57" max="65" width="10.875" style="1" hidden="1" customWidth="1" outlineLevel="1"/>
    <col min="66" max="66" width="10.875" style="1" customWidth="1" collapsed="1"/>
    <col min="67" max="74" width="10.875" style="1" hidden="1" customWidth="1" outlineLevel="1"/>
    <col min="75" max="75" width="10.875" style="1" customWidth="1" collapsed="1"/>
    <col min="76" max="95" width="10.875" style="1" hidden="1" customWidth="1" outlineLevel="1"/>
    <col min="96" max="96" width="10.875" style="1" customWidth="1" collapsed="1"/>
    <col min="97" max="104" width="10.875" style="1" hidden="1" customWidth="1" outlineLevel="1"/>
    <col min="105" max="105" width="10.875" style="1" customWidth="1" collapsed="1"/>
    <col min="106" max="110" width="10.875" style="1" hidden="1" customWidth="1" outlineLevel="1"/>
    <col min="111" max="111" width="10.875" style="1" customWidth="1" collapsed="1"/>
    <col min="112" max="139" width="10.875" style="1" customWidth="1"/>
    <col min="140" max="140" width="6" style="1" bestFit="1" customWidth="1"/>
    <col min="141" max="16384" width="8.75" style="1"/>
  </cols>
  <sheetData>
    <row r="1" spans="1:140">
      <c r="F1" s="31" t="s">
        <v>430</v>
      </c>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Y1" s="19" t="s">
        <v>119</v>
      </c>
      <c r="Z1" s="19" t="s">
        <v>119</v>
      </c>
      <c r="AA1" s="19" t="s">
        <v>119</v>
      </c>
      <c r="AB1" s="19" t="s">
        <v>119</v>
      </c>
      <c r="AC1" s="19" t="s">
        <v>119</v>
      </c>
      <c r="AD1" s="19" t="s">
        <v>119</v>
      </c>
      <c r="AE1" s="19" t="s">
        <v>119</v>
      </c>
      <c r="AF1" s="19" t="s">
        <v>119</v>
      </c>
      <c r="AG1" s="19" t="s">
        <v>119</v>
      </c>
      <c r="AH1" s="19" t="s">
        <v>119</v>
      </c>
      <c r="AI1" s="19" t="s">
        <v>119</v>
      </c>
      <c r="AJ1" s="19" t="s">
        <v>119</v>
      </c>
      <c r="AK1" s="19" t="s">
        <v>119</v>
      </c>
      <c r="AL1" s="19" t="s">
        <v>119</v>
      </c>
      <c r="AM1" s="19" t="s">
        <v>119</v>
      </c>
      <c r="AN1" s="19" t="s">
        <v>119</v>
      </c>
      <c r="AO1" s="19" t="s">
        <v>119</v>
      </c>
      <c r="AP1" s="19" t="s">
        <v>119</v>
      </c>
      <c r="AQ1" s="19" t="s">
        <v>119</v>
      </c>
      <c r="AR1" s="19" t="s">
        <v>119</v>
      </c>
      <c r="AS1" s="19" t="s">
        <v>119</v>
      </c>
      <c r="AT1" s="19" t="s">
        <v>119</v>
      </c>
      <c r="AU1" s="19" t="s">
        <v>119</v>
      </c>
      <c r="AV1" s="19" t="s">
        <v>119</v>
      </c>
      <c r="AW1" s="19" t="s">
        <v>119</v>
      </c>
      <c r="AX1" s="19" t="s">
        <v>119</v>
      </c>
      <c r="AY1" s="19" t="s">
        <v>119</v>
      </c>
      <c r="AZ1" s="19" t="s">
        <v>119</v>
      </c>
      <c r="BA1" s="19" t="s">
        <v>119</v>
      </c>
      <c r="BB1" s="19" t="s">
        <v>119</v>
      </c>
      <c r="BC1" s="19" t="s">
        <v>119</v>
      </c>
      <c r="BD1" s="19" t="s">
        <v>119</v>
      </c>
      <c r="BE1" s="19" t="s">
        <v>119</v>
      </c>
      <c r="BF1" s="19" t="s">
        <v>119</v>
      </c>
      <c r="BG1" s="19" t="s">
        <v>119</v>
      </c>
      <c r="BH1" s="19" t="s">
        <v>119</v>
      </c>
      <c r="BI1" s="19" t="s">
        <v>119</v>
      </c>
      <c r="BJ1" s="19" t="s">
        <v>119</v>
      </c>
      <c r="BK1" s="19" t="s">
        <v>119</v>
      </c>
      <c r="BL1" s="19" t="s">
        <v>119</v>
      </c>
      <c r="BM1" s="19" t="s">
        <v>119</v>
      </c>
      <c r="BN1" s="19" t="s">
        <v>119</v>
      </c>
      <c r="BO1" s="19" t="s">
        <v>119</v>
      </c>
      <c r="BP1" s="19" t="s">
        <v>119</v>
      </c>
      <c r="BQ1" s="19" t="s">
        <v>119</v>
      </c>
      <c r="BR1" s="19" t="s">
        <v>119</v>
      </c>
      <c r="BS1" s="19" t="s">
        <v>119</v>
      </c>
      <c r="BT1" s="19" t="s">
        <v>119</v>
      </c>
      <c r="BU1" s="19" t="s">
        <v>119</v>
      </c>
      <c r="BV1" s="19" t="s">
        <v>119</v>
      </c>
      <c r="BW1" s="19" t="s">
        <v>119</v>
      </c>
      <c r="BX1" s="19" t="s">
        <v>119</v>
      </c>
      <c r="BY1" s="19" t="s">
        <v>119</v>
      </c>
      <c r="BZ1" s="19" t="s">
        <v>119</v>
      </c>
      <c r="CA1" s="19" t="s">
        <v>119</v>
      </c>
      <c r="CB1" s="19" t="s">
        <v>119</v>
      </c>
      <c r="CC1" s="19" t="s">
        <v>119</v>
      </c>
      <c r="CD1" s="19" t="s">
        <v>119</v>
      </c>
      <c r="CE1" s="19" t="s">
        <v>119</v>
      </c>
      <c r="CF1" s="19" t="s">
        <v>119</v>
      </c>
      <c r="CG1" s="19" t="s">
        <v>119</v>
      </c>
      <c r="CH1" s="19" t="s">
        <v>119</v>
      </c>
      <c r="CI1" s="19" t="s">
        <v>119</v>
      </c>
      <c r="CJ1" s="19" t="s">
        <v>119</v>
      </c>
      <c r="CK1" s="19" t="s">
        <v>119</v>
      </c>
      <c r="CL1" s="19" t="s">
        <v>119</v>
      </c>
      <c r="CM1" s="19" t="s">
        <v>119</v>
      </c>
      <c r="CN1" s="19" t="s">
        <v>119</v>
      </c>
      <c r="CO1" s="19" t="s">
        <v>119</v>
      </c>
      <c r="CP1" s="19" t="s">
        <v>119</v>
      </c>
      <c r="CQ1" s="19" t="s">
        <v>119</v>
      </c>
      <c r="CR1" s="19" t="s">
        <v>119</v>
      </c>
      <c r="CS1" s="19" t="s">
        <v>119</v>
      </c>
      <c r="CT1" s="19" t="s">
        <v>119</v>
      </c>
      <c r="CU1" s="19" t="s">
        <v>119</v>
      </c>
      <c r="CV1" s="19" t="s">
        <v>119</v>
      </c>
      <c r="CW1" s="19" t="s">
        <v>119</v>
      </c>
      <c r="CX1" s="19" t="s">
        <v>119</v>
      </c>
      <c r="CY1" s="19" t="s">
        <v>119</v>
      </c>
      <c r="CZ1" s="19" t="s">
        <v>119</v>
      </c>
      <c r="DA1" s="19" t="s">
        <v>119</v>
      </c>
      <c r="DB1" s="19" t="s">
        <v>119</v>
      </c>
      <c r="DC1" s="19" t="s">
        <v>119</v>
      </c>
      <c r="DD1" s="19" t="s">
        <v>119</v>
      </c>
      <c r="DE1" s="19" t="s">
        <v>119</v>
      </c>
      <c r="DF1" s="19" t="s">
        <v>119</v>
      </c>
      <c r="DG1" s="19" t="s">
        <v>119</v>
      </c>
      <c r="DH1" s="19" t="s">
        <v>119</v>
      </c>
      <c r="DI1" s="19" t="s">
        <v>119</v>
      </c>
      <c r="DJ1" s="19" t="s">
        <v>119</v>
      </c>
      <c r="DK1" s="19" t="s">
        <v>119</v>
      </c>
      <c r="DL1" s="19" t="s">
        <v>119</v>
      </c>
      <c r="DM1" s="19" t="s">
        <v>119</v>
      </c>
      <c r="DN1" s="19" t="s">
        <v>119</v>
      </c>
      <c r="DO1" s="19" t="s">
        <v>119</v>
      </c>
      <c r="DP1" s="19" t="s">
        <v>119</v>
      </c>
      <c r="DQ1" s="19" t="s">
        <v>119</v>
      </c>
      <c r="DR1" s="19" t="s">
        <v>119</v>
      </c>
      <c r="DS1" s="19" t="s">
        <v>119</v>
      </c>
      <c r="DT1" s="19" t="s">
        <v>119</v>
      </c>
      <c r="DU1" s="19" t="s">
        <v>119</v>
      </c>
      <c r="DV1" s="19" t="s">
        <v>119</v>
      </c>
      <c r="DW1" s="19" t="s">
        <v>119</v>
      </c>
      <c r="DX1" s="19" t="s">
        <v>119</v>
      </c>
      <c r="DY1" s="19" t="s">
        <v>119</v>
      </c>
      <c r="DZ1" s="19" t="s">
        <v>119</v>
      </c>
      <c r="EA1" s="19" t="s">
        <v>119</v>
      </c>
      <c r="EB1" s="19" t="s">
        <v>119</v>
      </c>
      <c r="EC1" s="19" t="s">
        <v>119</v>
      </c>
      <c r="ED1" s="19" t="s">
        <v>119</v>
      </c>
      <c r="EE1" s="19" t="s">
        <v>119</v>
      </c>
      <c r="EF1" s="19" t="s">
        <v>119</v>
      </c>
      <c r="EG1" s="19" t="s">
        <v>119</v>
      </c>
      <c r="EH1" s="19" t="s">
        <v>119</v>
      </c>
      <c r="EI1" s="19" t="s">
        <v>119</v>
      </c>
    </row>
    <row r="2" spans="1:140">
      <c r="G2" s="19"/>
      <c r="H2" s="19"/>
      <c r="I2" s="19"/>
      <c r="J2" s="19"/>
      <c r="K2" s="19"/>
      <c r="L2" s="19"/>
      <c r="M2" s="19">
        <v>2025</v>
      </c>
      <c r="N2" s="19">
        <v>2025</v>
      </c>
      <c r="O2" s="19">
        <v>2025</v>
      </c>
      <c r="P2" s="19">
        <v>2025</v>
      </c>
      <c r="Q2" s="19">
        <v>2025</v>
      </c>
      <c r="R2" s="19">
        <v>2025</v>
      </c>
      <c r="S2" s="19">
        <v>2025</v>
      </c>
      <c r="T2" s="19">
        <v>2025</v>
      </c>
      <c r="U2" s="19">
        <v>2025</v>
      </c>
      <c r="V2" s="82" t="s">
        <v>1177</v>
      </c>
      <c r="Y2" s="34" t="s">
        <v>566</v>
      </c>
      <c r="Z2" s="34" t="s">
        <v>565</v>
      </c>
      <c r="AA2" s="34" t="s">
        <v>565</v>
      </c>
      <c r="AB2" s="34" t="s">
        <v>565</v>
      </c>
      <c r="AC2" s="34" t="s">
        <v>565</v>
      </c>
      <c r="AD2" s="34" t="s">
        <v>565</v>
      </c>
      <c r="AE2" s="34" t="s">
        <v>565</v>
      </c>
      <c r="AF2" s="34" t="s">
        <v>565</v>
      </c>
      <c r="AG2" s="34" t="s">
        <v>565</v>
      </c>
      <c r="AH2" s="34" t="s">
        <v>565</v>
      </c>
      <c r="AI2" s="34" t="s">
        <v>565</v>
      </c>
      <c r="AJ2" s="34" t="s">
        <v>565</v>
      </c>
      <c r="AK2" s="34" t="s">
        <v>565</v>
      </c>
      <c r="AL2" s="34" t="s">
        <v>565</v>
      </c>
      <c r="AM2" s="34" t="s">
        <v>565</v>
      </c>
      <c r="AN2" s="34" t="s">
        <v>565</v>
      </c>
      <c r="AO2" s="34" t="s">
        <v>565</v>
      </c>
      <c r="AP2" s="34" t="s">
        <v>565</v>
      </c>
      <c r="AQ2" s="34" t="s">
        <v>977</v>
      </c>
      <c r="AR2" s="34" t="s">
        <v>948</v>
      </c>
      <c r="AS2" s="34" t="s">
        <v>948</v>
      </c>
      <c r="AT2" s="34" t="s">
        <v>948</v>
      </c>
      <c r="AU2" s="34" t="s">
        <v>948</v>
      </c>
      <c r="AV2" s="34" t="s">
        <v>948</v>
      </c>
      <c r="AW2" s="34" t="s">
        <v>948</v>
      </c>
      <c r="AX2" s="34" t="s">
        <v>948</v>
      </c>
      <c r="AY2" s="34" t="s">
        <v>948</v>
      </c>
      <c r="AZ2" s="34" t="s">
        <v>948</v>
      </c>
      <c r="BA2" s="34" t="s">
        <v>948</v>
      </c>
      <c r="BB2" s="34" t="s">
        <v>948</v>
      </c>
      <c r="BC2" s="34" t="s">
        <v>948</v>
      </c>
      <c r="BD2" s="34" t="s">
        <v>948</v>
      </c>
      <c r="BE2" s="34" t="s">
        <v>948</v>
      </c>
      <c r="BF2" s="34" t="s">
        <v>948</v>
      </c>
      <c r="BG2" s="34" t="s">
        <v>948</v>
      </c>
      <c r="BH2" s="34" t="s">
        <v>1468</v>
      </c>
      <c r="BI2" s="34" t="s">
        <v>1465</v>
      </c>
      <c r="BJ2" s="34" t="s">
        <v>1465</v>
      </c>
      <c r="BK2" s="34" t="s">
        <v>1465</v>
      </c>
      <c r="BL2" s="34" t="s">
        <v>1465</v>
      </c>
      <c r="BM2" s="34" t="s">
        <v>1465</v>
      </c>
      <c r="BN2" s="55" t="s">
        <v>1534</v>
      </c>
      <c r="BO2" s="34" t="s">
        <v>1465</v>
      </c>
      <c r="BP2" s="34" t="s">
        <v>1465</v>
      </c>
      <c r="BQ2" s="34" t="s">
        <v>1465</v>
      </c>
      <c r="BR2" s="34" t="s">
        <v>1465</v>
      </c>
      <c r="BS2" s="34" t="s">
        <v>1465</v>
      </c>
      <c r="BT2" s="34" t="s">
        <v>1465</v>
      </c>
      <c r="BU2" s="34" t="s">
        <v>1465</v>
      </c>
      <c r="BV2" s="34" t="s">
        <v>1465</v>
      </c>
      <c r="BW2" s="34" t="s">
        <v>1465</v>
      </c>
      <c r="BX2" s="34" t="s">
        <v>1465</v>
      </c>
      <c r="BY2" s="34" t="s">
        <v>1465</v>
      </c>
      <c r="BZ2" s="34" t="s">
        <v>1465</v>
      </c>
      <c r="CA2" s="34" t="s">
        <v>1465</v>
      </c>
      <c r="CB2" s="34" t="s">
        <v>1465</v>
      </c>
      <c r="CC2" s="34" t="s">
        <v>1465</v>
      </c>
      <c r="CD2" s="34" t="s">
        <v>1465</v>
      </c>
      <c r="CE2" s="34" t="s">
        <v>1465</v>
      </c>
      <c r="CF2" s="34" t="s">
        <v>1465</v>
      </c>
      <c r="CG2" s="34" t="s">
        <v>1465</v>
      </c>
      <c r="CH2" s="34" t="s">
        <v>1465</v>
      </c>
      <c r="CI2" s="34" t="s">
        <v>1465</v>
      </c>
      <c r="CJ2" s="34" t="s">
        <v>1465</v>
      </c>
      <c r="CK2" s="34" t="s">
        <v>1953</v>
      </c>
      <c r="CL2" s="34" t="s">
        <v>1953</v>
      </c>
      <c r="CM2" s="34" t="s">
        <v>1953</v>
      </c>
      <c r="CN2" s="34" t="s">
        <v>1953</v>
      </c>
      <c r="CO2" s="34" t="s">
        <v>1953</v>
      </c>
      <c r="CP2" s="34" t="s">
        <v>1953</v>
      </c>
      <c r="CQ2" s="34" t="s">
        <v>1953</v>
      </c>
      <c r="CR2" s="55" t="s">
        <v>2145</v>
      </c>
      <c r="CS2" s="34" t="s">
        <v>2579</v>
      </c>
      <c r="CT2" s="34" t="s">
        <v>1465</v>
      </c>
      <c r="CU2" s="34" t="s">
        <v>1465</v>
      </c>
      <c r="CV2" s="34" t="s">
        <v>1465</v>
      </c>
      <c r="CW2" s="34" t="s">
        <v>1465</v>
      </c>
      <c r="CX2" s="34" t="s">
        <v>1465</v>
      </c>
      <c r="CY2" s="34" t="s">
        <v>1465</v>
      </c>
      <c r="CZ2" s="34" t="s">
        <v>1465</v>
      </c>
      <c r="DA2" s="55" t="s">
        <v>2145</v>
      </c>
      <c r="DB2" s="34" t="s">
        <v>2144</v>
      </c>
      <c r="DC2" s="34" t="s">
        <v>2144</v>
      </c>
      <c r="DD2" s="34" t="s">
        <v>2144</v>
      </c>
      <c r="DE2" s="34" t="s">
        <v>2144</v>
      </c>
      <c r="DF2" s="34" t="s">
        <v>2144</v>
      </c>
      <c r="DG2" s="55" t="s">
        <v>1953</v>
      </c>
      <c r="DH2" s="34" t="s">
        <v>2144</v>
      </c>
      <c r="DI2" s="34" t="s">
        <v>2144</v>
      </c>
      <c r="DJ2" s="34" t="s">
        <v>2144</v>
      </c>
      <c r="DK2" s="34" t="s">
        <v>2144</v>
      </c>
      <c r="DL2" s="34" t="s">
        <v>2144</v>
      </c>
      <c r="DM2" s="34" t="s">
        <v>2838</v>
      </c>
      <c r="DN2" s="34" t="s">
        <v>2838</v>
      </c>
      <c r="DO2" s="34" t="s">
        <v>2838</v>
      </c>
      <c r="DP2" s="34" t="s">
        <v>2838</v>
      </c>
      <c r="DQ2" s="34" t="s">
        <v>2838</v>
      </c>
      <c r="DR2" s="34" t="s">
        <v>2838</v>
      </c>
      <c r="DS2" s="34" t="s">
        <v>2838</v>
      </c>
      <c r="DT2" s="34" t="s">
        <v>2838</v>
      </c>
      <c r="DU2" s="34" t="s">
        <v>2838</v>
      </c>
      <c r="DV2" s="34" t="s">
        <v>2838</v>
      </c>
      <c r="DW2" s="34" t="s">
        <v>2838</v>
      </c>
      <c r="DX2" s="34" t="s">
        <v>2838</v>
      </c>
      <c r="DY2" s="34" t="s">
        <v>2838</v>
      </c>
      <c r="DZ2" s="34" t="s">
        <v>2838</v>
      </c>
      <c r="EA2" s="34" t="s">
        <v>2838</v>
      </c>
      <c r="EB2" s="34" t="s">
        <v>2838</v>
      </c>
      <c r="EC2" s="34" t="s">
        <v>2838</v>
      </c>
      <c r="ED2" s="34" t="s">
        <v>2838</v>
      </c>
      <c r="EE2" s="34" t="s">
        <v>2838</v>
      </c>
      <c r="EF2" s="34" t="s">
        <v>2838</v>
      </c>
      <c r="EG2" s="34" t="s">
        <v>2838</v>
      </c>
      <c r="EH2" s="34" t="s">
        <v>2838</v>
      </c>
      <c r="EI2" s="34" t="s">
        <v>2838</v>
      </c>
    </row>
    <row r="3" spans="1:140">
      <c r="G3" s="19">
        <v>2</v>
      </c>
      <c r="H3" s="19">
        <v>3</v>
      </c>
      <c r="I3" s="19">
        <v>5</v>
      </c>
      <c r="J3" s="19">
        <v>6</v>
      </c>
      <c r="K3" s="19">
        <v>7</v>
      </c>
      <c r="L3" s="19">
        <v>12</v>
      </c>
      <c r="M3" s="19">
        <v>13</v>
      </c>
      <c r="N3" s="19">
        <v>14</v>
      </c>
      <c r="O3" s="34">
        <v>17</v>
      </c>
      <c r="P3" s="34" t="s">
        <v>223</v>
      </c>
      <c r="Q3" s="34" t="s">
        <v>224</v>
      </c>
      <c r="R3" s="34" t="s">
        <v>225</v>
      </c>
      <c r="S3" s="34" t="s">
        <v>276</v>
      </c>
      <c r="T3" s="34" t="s">
        <v>277</v>
      </c>
      <c r="U3" s="34" t="s">
        <v>280</v>
      </c>
      <c r="Y3" s="34">
        <v>25</v>
      </c>
      <c r="Z3" s="34">
        <v>26</v>
      </c>
      <c r="AA3" s="34">
        <v>27</v>
      </c>
      <c r="AB3" s="34">
        <v>28</v>
      </c>
      <c r="AC3" s="34">
        <v>29</v>
      </c>
      <c r="AD3" s="34" t="s">
        <v>353</v>
      </c>
      <c r="AE3" s="34" t="s">
        <v>645</v>
      </c>
      <c r="AF3" s="34" t="s">
        <v>695</v>
      </c>
      <c r="AG3" s="34" t="s">
        <v>793</v>
      </c>
      <c r="AH3" s="34" t="s">
        <v>794</v>
      </c>
      <c r="AI3" s="34" t="s">
        <v>753</v>
      </c>
      <c r="AJ3" s="34" t="s">
        <v>882</v>
      </c>
      <c r="AK3" s="34" t="s">
        <v>883</v>
      </c>
      <c r="AL3" s="34" t="s">
        <v>884</v>
      </c>
      <c r="AM3" s="34" t="s">
        <v>898</v>
      </c>
      <c r="AN3" s="34" t="s">
        <v>899</v>
      </c>
      <c r="AO3" s="34" t="s">
        <v>900</v>
      </c>
      <c r="AP3" s="34" t="s">
        <v>903</v>
      </c>
      <c r="AQ3" s="34">
        <v>35</v>
      </c>
      <c r="AR3" s="34">
        <v>36</v>
      </c>
      <c r="AS3" s="34">
        <v>37</v>
      </c>
      <c r="AT3" s="34">
        <v>38</v>
      </c>
      <c r="AU3" s="34">
        <v>71</v>
      </c>
      <c r="AV3" s="34">
        <v>72</v>
      </c>
      <c r="AW3" s="34" t="s">
        <v>1142</v>
      </c>
      <c r="AX3" s="34" t="s">
        <v>898</v>
      </c>
      <c r="AY3" s="34" t="s">
        <v>1404</v>
      </c>
      <c r="AZ3" s="34" t="s">
        <v>1406</v>
      </c>
      <c r="BA3" s="34" t="s">
        <v>1407</v>
      </c>
      <c r="BB3" s="34" t="s">
        <v>1408</v>
      </c>
      <c r="BC3" s="34" t="s">
        <v>1410</v>
      </c>
      <c r="BD3" s="55" t="s">
        <v>1411</v>
      </c>
      <c r="BE3" s="34">
        <v>148</v>
      </c>
      <c r="BF3" s="34">
        <v>149</v>
      </c>
      <c r="BG3" s="34" t="s">
        <v>1569</v>
      </c>
      <c r="BH3" s="34">
        <v>8</v>
      </c>
      <c r="BI3" s="34">
        <v>9</v>
      </c>
      <c r="BJ3" s="34">
        <v>10</v>
      </c>
      <c r="BK3" s="34" t="s">
        <v>1571</v>
      </c>
      <c r="BL3" s="34" t="s">
        <v>1572</v>
      </c>
      <c r="BM3" s="34" t="s">
        <v>276</v>
      </c>
      <c r="BN3" s="55" t="s">
        <v>1574</v>
      </c>
      <c r="BO3" s="34">
        <v>38</v>
      </c>
      <c r="BP3" s="34">
        <v>39</v>
      </c>
      <c r="BQ3" s="34">
        <v>67</v>
      </c>
      <c r="BR3" s="34">
        <v>68</v>
      </c>
      <c r="BS3" s="34">
        <v>81</v>
      </c>
      <c r="BT3" s="34">
        <v>82</v>
      </c>
      <c r="BU3" s="34">
        <v>83</v>
      </c>
      <c r="BV3" s="34">
        <v>84</v>
      </c>
      <c r="BW3" s="55" t="s">
        <v>1776</v>
      </c>
      <c r="BX3" s="34">
        <v>121</v>
      </c>
      <c r="BY3" s="34">
        <v>122</v>
      </c>
      <c r="BZ3" s="34">
        <v>123</v>
      </c>
      <c r="CA3" s="34">
        <v>170</v>
      </c>
      <c r="CB3" s="34">
        <v>171</v>
      </c>
      <c r="CC3" s="34">
        <v>172</v>
      </c>
      <c r="CD3" s="34">
        <v>173</v>
      </c>
      <c r="CE3" s="34">
        <v>174</v>
      </c>
      <c r="CF3" s="34">
        <v>175</v>
      </c>
      <c r="CG3" s="34">
        <v>176</v>
      </c>
      <c r="CH3" s="34">
        <v>182</v>
      </c>
      <c r="CI3" s="34">
        <v>183</v>
      </c>
      <c r="CJ3" s="34">
        <v>184</v>
      </c>
      <c r="CK3" s="34">
        <v>16</v>
      </c>
      <c r="CL3" s="34">
        <v>17</v>
      </c>
      <c r="CM3" s="34">
        <v>19</v>
      </c>
      <c r="CN3" s="34">
        <v>20</v>
      </c>
      <c r="CO3" s="34">
        <v>21</v>
      </c>
      <c r="CP3" s="34">
        <v>22</v>
      </c>
      <c r="CQ3" s="34">
        <v>23</v>
      </c>
      <c r="CR3" s="55" t="s">
        <v>2221</v>
      </c>
      <c r="CS3" s="34">
        <v>36</v>
      </c>
      <c r="CT3" s="34">
        <v>55</v>
      </c>
      <c r="CU3" s="34">
        <v>56</v>
      </c>
      <c r="CV3" s="34">
        <v>86</v>
      </c>
      <c r="CW3" s="34">
        <v>87</v>
      </c>
      <c r="CX3" s="34">
        <v>93</v>
      </c>
      <c r="CY3" s="34">
        <v>94</v>
      </c>
      <c r="CZ3" s="34">
        <v>95</v>
      </c>
      <c r="DA3" s="55" t="s">
        <v>2580</v>
      </c>
      <c r="DB3" s="34">
        <v>170</v>
      </c>
      <c r="DC3" s="34">
        <v>171</v>
      </c>
      <c r="DD3" s="34">
        <v>172</v>
      </c>
      <c r="DE3" s="34">
        <v>173</v>
      </c>
      <c r="DF3" s="34">
        <v>174</v>
      </c>
      <c r="DG3" s="55" t="s">
        <v>3030</v>
      </c>
      <c r="DH3" s="34">
        <v>201</v>
      </c>
      <c r="DI3" s="34">
        <v>202</v>
      </c>
      <c r="DJ3" s="34">
        <v>241</v>
      </c>
      <c r="DK3" s="34">
        <v>242</v>
      </c>
      <c r="DL3" s="34">
        <v>243</v>
      </c>
      <c r="DM3" s="34" t="s">
        <v>204</v>
      </c>
      <c r="DN3" s="34" t="s">
        <v>203</v>
      </c>
      <c r="DO3" s="34"/>
      <c r="DP3" s="34"/>
      <c r="DQ3" s="34"/>
      <c r="DR3" s="34"/>
      <c r="DS3" s="34"/>
      <c r="DT3" s="34"/>
      <c r="DU3" s="34"/>
      <c r="DV3" s="34"/>
      <c r="DW3" s="34"/>
      <c r="DX3" s="34"/>
      <c r="DY3" s="34"/>
      <c r="DZ3" s="34"/>
      <c r="EA3" s="34"/>
      <c r="EB3" s="34"/>
      <c r="EC3" s="34"/>
      <c r="ED3" s="34"/>
      <c r="EE3" s="34"/>
      <c r="EF3" s="34"/>
      <c r="EG3" s="34"/>
      <c r="EH3" s="34"/>
      <c r="EI3" s="34"/>
    </row>
    <row r="4" spans="1:140">
      <c r="G4" s="19"/>
      <c r="H4" s="19"/>
      <c r="I4" s="19"/>
      <c r="J4" s="19"/>
      <c r="K4" s="19"/>
      <c r="L4" s="19"/>
      <c r="M4" s="19"/>
      <c r="N4" s="19"/>
      <c r="O4" s="34"/>
      <c r="P4" s="34"/>
      <c r="Q4" s="34"/>
      <c r="R4" s="34"/>
      <c r="S4" s="34"/>
      <c r="T4" s="34"/>
      <c r="U4" s="34"/>
      <c r="X4" s="31" t="s">
        <v>113</v>
      </c>
      <c r="Y4" s="34" t="s">
        <v>568</v>
      </c>
      <c r="Z4" s="34" t="s">
        <v>569</v>
      </c>
      <c r="AA4" s="34" t="s">
        <v>570</v>
      </c>
      <c r="AB4" s="34" t="s">
        <v>571</v>
      </c>
      <c r="AC4" s="34" t="s">
        <v>572</v>
      </c>
      <c r="AD4" s="34" t="s">
        <v>637</v>
      </c>
      <c r="AE4" s="34" t="s">
        <v>644</v>
      </c>
      <c r="AF4" s="34" t="s">
        <v>217</v>
      </c>
      <c r="AG4" s="34" t="s">
        <v>791</v>
      </c>
      <c r="AH4" s="34" t="s">
        <v>792</v>
      </c>
      <c r="AI4" s="34" t="s">
        <v>217</v>
      </c>
      <c r="AJ4" s="34" t="s">
        <v>885</v>
      </c>
      <c r="AK4" s="34" t="s">
        <v>886</v>
      </c>
      <c r="AL4" s="34" t="s">
        <v>851</v>
      </c>
      <c r="AM4" s="34" t="s">
        <v>901</v>
      </c>
      <c r="AN4" s="34" t="s">
        <v>870</v>
      </c>
      <c r="AO4" s="34" t="s">
        <v>902</v>
      </c>
      <c r="AP4" s="34" t="s">
        <v>217</v>
      </c>
      <c r="AQ4" s="34" t="s">
        <v>1043</v>
      </c>
      <c r="AR4" s="34" t="s">
        <v>1044</v>
      </c>
      <c r="AS4" s="34" t="s">
        <v>1045</v>
      </c>
      <c r="AT4" s="34" t="s">
        <v>1046</v>
      </c>
      <c r="AU4" s="34" t="s">
        <v>1140</v>
      </c>
      <c r="AV4" s="34" t="s">
        <v>1141</v>
      </c>
      <c r="AW4" s="34" t="s">
        <v>217</v>
      </c>
      <c r="AX4" s="34" t="s">
        <v>1201</v>
      </c>
      <c r="AY4" s="34" t="s">
        <v>1228</v>
      </c>
      <c r="AZ4" s="34" t="s">
        <v>1405</v>
      </c>
      <c r="BA4" s="34" t="s">
        <v>1234</v>
      </c>
      <c r="BB4" s="34" t="s">
        <v>1409</v>
      </c>
      <c r="BC4" s="34" t="s">
        <v>1239</v>
      </c>
      <c r="BD4" s="55" t="s">
        <v>217</v>
      </c>
      <c r="BE4" s="34" t="s">
        <v>1308</v>
      </c>
      <c r="BF4" s="34" t="s">
        <v>1535</v>
      </c>
      <c r="BG4" s="34" t="s">
        <v>1570</v>
      </c>
      <c r="BH4" s="34" t="s">
        <v>1536</v>
      </c>
      <c r="BI4" s="34" t="s">
        <v>1537</v>
      </c>
      <c r="BJ4" s="34" t="s">
        <v>1479</v>
      </c>
      <c r="BK4" s="34" t="s">
        <v>1573</v>
      </c>
      <c r="BL4" s="34" t="s">
        <v>1493</v>
      </c>
      <c r="BM4" s="34" t="s">
        <v>1494</v>
      </c>
      <c r="BN4" s="55" t="s">
        <v>217</v>
      </c>
      <c r="BO4" s="34" t="s">
        <v>1627</v>
      </c>
      <c r="BP4" s="34" t="s">
        <v>1628</v>
      </c>
      <c r="BQ4" s="34" t="s">
        <v>1777</v>
      </c>
      <c r="BR4" s="34" t="s">
        <v>1778</v>
      </c>
      <c r="BS4" s="34" t="s">
        <v>1779</v>
      </c>
      <c r="BT4" s="34" t="s">
        <v>1690</v>
      </c>
      <c r="BU4" s="34" t="s">
        <v>1692</v>
      </c>
      <c r="BV4" s="34" t="s">
        <v>1693</v>
      </c>
      <c r="BW4" s="55" t="s">
        <v>217</v>
      </c>
      <c r="BX4" s="34" t="s">
        <v>1993</v>
      </c>
      <c r="BY4" s="34" t="s">
        <v>1994</v>
      </c>
      <c r="BZ4" s="34" t="s">
        <v>1734</v>
      </c>
      <c r="CA4" s="34" t="s">
        <v>1995</v>
      </c>
      <c r="CB4" s="34" t="s">
        <v>1996</v>
      </c>
      <c r="CC4" s="34" t="s">
        <v>1997</v>
      </c>
      <c r="CD4" s="34" t="s">
        <v>1998</v>
      </c>
      <c r="CE4" s="34" t="s">
        <v>1883</v>
      </c>
      <c r="CF4" s="34" t="s">
        <v>1999</v>
      </c>
      <c r="CG4" s="34" t="s">
        <v>2000</v>
      </c>
      <c r="CH4" s="34" t="s">
        <v>2001</v>
      </c>
      <c r="CI4" s="34" t="s">
        <v>2002</v>
      </c>
      <c r="CJ4" s="34" t="s">
        <v>2003</v>
      </c>
      <c r="CK4" s="34" t="s">
        <v>2214</v>
      </c>
      <c r="CL4" s="34" t="s">
        <v>2215</v>
      </c>
      <c r="CM4" s="34" t="s">
        <v>2216</v>
      </c>
      <c r="CN4" s="34" t="s">
        <v>2217</v>
      </c>
      <c r="CO4" s="34" t="s">
        <v>2218</v>
      </c>
      <c r="CP4" s="34" t="s">
        <v>2219</v>
      </c>
      <c r="CQ4" s="34" t="s">
        <v>2220</v>
      </c>
      <c r="CR4" s="55" t="s">
        <v>217</v>
      </c>
      <c r="CS4" s="34" t="s">
        <v>3025</v>
      </c>
      <c r="CT4" s="34" t="s">
        <v>3026</v>
      </c>
      <c r="CU4" s="34" t="s">
        <v>3027</v>
      </c>
      <c r="CV4" s="34" t="s">
        <v>3028</v>
      </c>
      <c r="CW4" s="34" t="s">
        <v>2363</v>
      </c>
      <c r="CX4" s="34" t="s">
        <v>3029</v>
      </c>
      <c r="CY4" s="34" t="s">
        <v>2374</v>
      </c>
      <c r="CZ4" s="34" t="s">
        <v>2378</v>
      </c>
      <c r="DA4" s="55" t="s">
        <v>217</v>
      </c>
      <c r="DB4" s="34" t="s">
        <v>2839</v>
      </c>
      <c r="DC4" s="34" t="s">
        <v>2840</v>
      </c>
      <c r="DD4" s="34" t="s">
        <v>2841</v>
      </c>
      <c r="DE4" s="34" t="s">
        <v>2842</v>
      </c>
      <c r="DF4" s="34" t="s">
        <v>2494</v>
      </c>
      <c r="DG4" s="55" t="s">
        <v>217</v>
      </c>
      <c r="DH4" s="34" t="s">
        <v>2843</v>
      </c>
      <c r="DI4" s="34" t="s">
        <v>2844</v>
      </c>
      <c r="DJ4" s="34" t="s">
        <v>2845</v>
      </c>
      <c r="DK4" s="34" t="s">
        <v>2846</v>
      </c>
      <c r="DL4" s="34" t="s">
        <v>2847</v>
      </c>
      <c r="DM4" s="34" t="s">
        <v>2848</v>
      </c>
      <c r="DN4" s="34" t="s">
        <v>2849</v>
      </c>
      <c r="DO4" s="34" t="s">
        <v>2850</v>
      </c>
      <c r="DP4" s="34" t="s">
        <v>2851</v>
      </c>
      <c r="DQ4" s="34" t="s">
        <v>2852</v>
      </c>
      <c r="DR4" s="34" t="s">
        <v>2853</v>
      </c>
      <c r="DS4" s="34" t="s">
        <v>2854</v>
      </c>
      <c r="DT4" s="34" t="s">
        <v>2855</v>
      </c>
      <c r="DU4" s="34" t="s">
        <v>2856</v>
      </c>
      <c r="DV4" s="34" t="s">
        <v>2857</v>
      </c>
      <c r="DW4" s="34" t="s">
        <v>2858</v>
      </c>
      <c r="DX4" s="34" t="s">
        <v>2859</v>
      </c>
      <c r="DY4" s="34" t="s">
        <v>2860</v>
      </c>
      <c r="DZ4" s="34" t="s">
        <v>2861</v>
      </c>
      <c r="EA4" s="34" t="s">
        <v>2862</v>
      </c>
      <c r="EB4" s="34" t="s">
        <v>2863</v>
      </c>
      <c r="EC4" s="34" t="s">
        <v>2864</v>
      </c>
      <c r="ED4" s="34" t="s">
        <v>2865</v>
      </c>
      <c r="EE4" s="34" t="s">
        <v>2866</v>
      </c>
      <c r="EF4" s="34" t="s">
        <v>2867</v>
      </c>
      <c r="EG4" s="34" t="s">
        <v>2868</v>
      </c>
      <c r="EH4" s="34" t="s">
        <v>2869</v>
      </c>
      <c r="EI4" s="34" t="s">
        <v>2870</v>
      </c>
    </row>
    <row r="5" spans="1:140">
      <c r="A5" s="20" t="s">
        <v>63</v>
      </c>
      <c r="B5" s="20" t="s">
        <v>64</v>
      </c>
      <c r="C5" s="20" t="s">
        <v>181</v>
      </c>
      <c r="D5" s="20" t="s">
        <v>121</v>
      </c>
      <c r="E5" s="20" t="s">
        <v>65</v>
      </c>
      <c r="F5" s="23" t="s">
        <v>113</v>
      </c>
      <c r="G5" s="19" t="s">
        <v>168</v>
      </c>
      <c r="H5" s="19" t="s">
        <v>169</v>
      </c>
      <c r="I5" s="19" t="s">
        <v>170</v>
      </c>
      <c r="J5" s="19" t="s">
        <v>171</v>
      </c>
      <c r="K5" s="19" t="s">
        <v>172</v>
      </c>
      <c r="L5" s="19" t="s">
        <v>173</v>
      </c>
      <c r="M5" s="19" t="s">
        <v>174</v>
      </c>
      <c r="N5" s="19" t="s">
        <v>175</v>
      </c>
      <c r="O5" s="19" t="s">
        <v>176</v>
      </c>
      <c r="P5" s="19" t="s">
        <v>177</v>
      </c>
      <c r="Q5" s="19" t="s">
        <v>178</v>
      </c>
      <c r="R5" s="19" t="s">
        <v>217</v>
      </c>
      <c r="S5" s="19" t="s">
        <v>179</v>
      </c>
      <c r="T5" s="19" t="s">
        <v>180</v>
      </c>
      <c r="U5" s="19" t="s">
        <v>217</v>
      </c>
      <c r="V5" s="20" t="s">
        <v>121</v>
      </c>
      <c r="W5" s="20" t="s">
        <v>65</v>
      </c>
      <c r="X5" s="23" t="s">
        <v>113</v>
      </c>
      <c r="Y5" s="19" t="s">
        <v>568</v>
      </c>
      <c r="Z5" s="19" t="s">
        <v>569</v>
      </c>
      <c r="AA5" s="19" t="s">
        <v>570</v>
      </c>
      <c r="AB5" s="19" t="s">
        <v>571</v>
      </c>
      <c r="AC5" s="19" t="s">
        <v>572</v>
      </c>
      <c r="AD5" s="19" t="s">
        <v>637</v>
      </c>
      <c r="AE5" s="19" t="s">
        <v>644</v>
      </c>
      <c r="AF5" s="19" t="s">
        <v>217</v>
      </c>
      <c r="AG5" s="19" t="s">
        <v>791</v>
      </c>
      <c r="AH5" s="19" t="s">
        <v>792</v>
      </c>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v>1</v>
      </c>
      <c r="CT5" s="19">
        <v>1</v>
      </c>
      <c r="CU5" s="19">
        <v>1</v>
      </c>
      <c r="CV5" s="19">
        <v>1</v>
      </c>
      <c r="CW5" s="19">
        <v>1</v>
      </c>
      <c r="CX5" s="19">
        <v>1</v>
      </c>
      <c r="CY5" s="19">
        <v>1</v>
      </c>
      <c r="CZ5" s="19">
        <v>1</v>
      </c>
      <c r="DA5" s="19"/>
      <c r="DB5" s="19">
        <v>1</v>
      </c>
      <c r="DC5" s="19">
        <v>1</v>
      </c>
      <c r="DD5" s="19">
        <v>1</v>
      </c>
      <c r="DE5" s="19">
        <v>1</v>
      </c>
      <c r="DF5" s="19">
        <v>1</v>
      </c>
      <c r="DG5" s="19">
        <f>SUM(DB5:DF5)</f>
        <v>5</v>
      </c>
      <c r="DH5" s="19">
        <v>1</v>
      </c>
      <c r="DI5" s="19">
        <v>1</v>
      </c>
      <c r="DJ5" s="19">
        <v>1</v>
      </c>
      <c r="DK5" s="19">
        <v>1</v>
      </c>
      <c r="DL5" s="19">
        <v>1</v>
      </c>
      <c r="DM5" s="19">
        <v>1</v>
      </c>
      <c r="DN5" s="19">
        <v>1</v>
      </c>
      <c r="DO5" s="19">
        <v>1</v>
      </c>
      <c r="DP5" s="19">
        <v>1</v>
      </c>
      <c r="DQ5" s="19">
        <v>1</v>
      </c>
      <c r="DR5" s="19">
        <v>1</v>
      </c>
      <c r="DS5" s="19">
        <v>1</v>
      </c>
      <c r="DT5" s="19">
        <v>1</v>
      </c>
      <c r="DU5" s="19">
        <v>1</v>
      </c>
      <c r="DV5" s="19">
        <v>1</v>
      </c>
      <c r="DW5" s="19">
        <v>1</v>
      </c>
      <c r="DX5" s="19">
        <v>1</v>
      </c>
      <c r="DY5" s="19">
        <v>1</v>
      </c>
      <c r="DZ5" s="19">
        <v>1</v>
      </c>
      <c r="EA5" s="19">
        <v>1</v>
      </c>
      <c r="EB5" s="19">
        <v>1</v>
      </c>
      <c r="EC5" s="19">
        <v>1</v>
      </c>
      <c r="ED5" s="19">
        <v>1</v>
      </c>
      <c r="EE5" s="19">
        <v>1</v>
      </c>
      <c r="EF5" s="19">
        <v>1</v>
      </c>
      <c r="EG5" s="19">
        <v>1</v>
      </c>
      <c r="EH5" s="19">
        <v>1</v>
      </c>
      <c r="EI5" s="19">
        <v>1</v>
      </c>
    </row>
    <row r="6" spans="1:140">
      <c r="A6" s="18">
        <f t="shared" ref="A6:A27" si="0">COUNTIF(D:D,D6)</f>
        <v>1</v>
      </c>
      <c r="B6" s="19" t="s">
        <v>144</v>
      </c>
      <c r="C6" s="35">
        <v>1</v>
      </c>
      <c r="D6" s="18" t="s">
        <v>219</v>
      </c>
      <c r="E6" s="18" t="s">
        <v>145</v>
      </c>
      <c r="F6" s="32" t="s">
        <v>146</v>
      </c>
      <c r="G6" s="18" t="s">
        <v>124</v>
      </c>
      <c r="H6" s="18" t="s">
        <v>124</v>
      </c>
      <c r="I6" s="18" t="s">
        <v>124</v>
      </c>
      <c r="J6" s="18" t="s">
        <v>124</v>
      </c>
      <c r="K6" s="18" t="s">
        <v>124</v>
      </c>
      <c r="L6" s="18" t="s">
        <v>124</v>
      </c>
      <c r="M6" s="18" t="s">
        <v>124</v>
      </c>
      <c r="N6" s="18" t="s">
        <v>124</v>
      </c>
      <c r="O6" s="18" t="s">
        <v>124</v>
      </c>
      <c r="P6" s="18" t="s">
        <v>124</v>
      </c>
      <c r="Q6" s="18" t="s">
        <v>124</v>
      </c>
      <c r="R6" s="18" t="s">
        <v>222</v>
      </c>
      <c r="S6" s="18" t="s">
        <v>124</v>
      </c>
      <c r="T6" s="18" t="s">
        <v>124</v>
      </c>
      <c r="U6" s="18" t="s">
        <v>222</v>
      </c>
      <c r="V6" s="18" t="s">
        <v>219</v>
      </c>
      <c r="W6" s="18" t="s">
        <v>145</v>
      </c>
      <c r="X6" s="32" t="s">
        <v>146</v>
      </c>
      <c r="Y6" s="18" t="s">
        <v>222</v>
      </c>
      <c r="Z6" s="18" t="s">
        <v>222</v>
      </c>
      <c r="AA6" s="18" t="s">
        <v>222</v>
      </c>
      <c r="AB6" s="18" t="s">
        <v>222</v>
      </c>
      <c r="AC6" s="18" t="s">
        <v>222</v>
      </c>
      <c r="AD6" s="18"/>
      <c r="AE6" s="18" t="s">
        <v>222</v>
      </c>
      <c r="AF6" s="18" t="s">
        <v>222</v>
      </c>
      <c r="AG6" s="18" t="s">
        <v>222</v>
      </c>
      <c r="AH6" s="18" t="s">
        <v>222</v>
      </c>
      <c r="AI6" s="18" t="s">
        <v>222</v>
      </c>
      <c r="AJ6" s="18" t="s">
        <v>222</v>
      </c>
      <c r="AK6" s="18" t="s">
        <v>222</v>
      </c>
      <c r="AL6" s="18" t="s">
        <v>222</v>
      </c>
      <c r="AM6" s="18" t="s">
        <v>222</v>
      </c>
      <c r="AN6" s="18" t="s">
        <v>222</v>
      </c>
      <c r="AO6" s="18" t="s">
        <v>222</v>
      </c>
      <c r="AP6" s="18" t="s">
        <v>222</v>
      </c>
      <c r="AQ6" s="18" t="s">
        <v>222</v>
      </c>
      <c r="AR6" s="18" t="s">
        <v>222</v>
      </c>
      <c r="AS6" s="18" t="s">
        <v>222</v>
      </c>
      <c r="AT6" s="18" t="s">
        <v>222</v>
      </c>
      <c r="AU6" s="18" t="s">
        <v>222</v>
      </c>
      <c r="AV6" s="18" t="s">
        <v>222</v>
      </c>
      <c r="AW6" s="18" t="s">
        <v>222</v>
      </c>
      <c r="AX6" s="18" t="s">
        <v>222</v>
      </c>
      <c r="AY6" s="18" t="s">
        <v>222</v>
      </c>
      <c r="AZ6" s="18" t="s">
        <v>222</v>
      </c>
      <c r="BA6" s="18" t="s">
        <v>222</v>
      </c>
      <c r="BB6" s="18" t="s">
        <v>222</v>
      </c>
      <c r="BC6" s="18" t="s">
        <v>222</v>
      </c>
      <c r="BD6" s="18" t="s">
        <v>222</v>
      </c>
      <c r="BE6" s="18" t="s">
        <v>222</v>
      </c>
      <c r="BF6" s="18" t="s">
        <v>222</v>
      </c>
      <c r="BG6" s="18" t="s">
        <v>222</v>
      </c>
      <c r="BH6" s="18" t="s">
        <v>222</v>
      </c>
      <c r="BI6" s="18" t="s">
        <v>222</v>
      </c>
      <c r="BJ6" s="18" t="s">
        <v>222</v>
      </c>
      <c r="BK6" s="18" t="s">
        <v>222</v>
      </c>
      <c r="BL6" s="18" t="s">
        <v>222</v>
      </c>
      <c r="BM6" s="18" t="s">
        <v>222</v>
      </c>
      <c r="BN6" s="18" t="s">
        <v>222</v>
      </c>
      <c r="BO6" s="18" t="s">
        <v>222</v>
      </c>
      <c r="BP6" s="18" t="s">
        <v>222</v>
      </c>
      <c r="BQ6" s="18" t="s">
        <v>222</v>
      </c>
      <c r="BR6" s="18" t="s">
        <v>222</v>
      </c>
      <c r="BS6" s="18" t="s">
        <v>222</v>
      </c>
      <c r="BT6" s="18" t="s">
        <v>222</v>
      </c>
      <c r="BU6" s="18" t="s">
        <v>222</v>
      </c>
      <c r="BV6" s="18" t="s">
        <v>222</v>
      </c>
      <c r="BW6" s="18" t="s">
        <v>222</v>
      </c>
      <c r="BX6" s="18" t="s">
        <v>222</v>
      </c>
      <c r="BY6" s="18" t="s">
        <v>222</v>
      </c>
      <c r="BZ6" s="18" t="s">
        <v>222</v>
      </c>
      <c r="CA6" s="18" t="s">
        <v>222</v>
      </c>
      <c r="CB6" s="18" t="s">
        <v>222</v>
      </c>
      <c r="CC6" s="18" t="s">
        <v>222</v>
      </c>
      <c r="CD6" s="18" t="s">
        <v>222</v>
      </c>
      <c r="CE6" s="18" t="s">
        <v>222</v>
      </c>
      <c r="CF6" s="18" t="s">
        <v>222</v>
      </c>
      <c r="CG6" s="18" t="s">
        <v>222</v>
      </c>
      <c r="CH6" s="18" t="s">
        <v>222</v>
      </c>
      <c r="CI6" s="18" t="s">
        <v>222</v>
      </c>
      <c r="CJ6" s="18" t="s">
        <v>222</v>
      </c>
      <c r="CK6" s="18" t="s">
        <v>222</v>
      </c>
      <c r="CL6" s="18" t="s">
        <v>222</v>
      </c>
      <c r="CM6" s="18" t="s">
        <v>222</v>
      </c>
      <c r="CN6" s="18" t="s">
        <v>222</v>
      </c>
      <c r="CO6" s="18" t="s">
        <v>222</v>
      </c>
      <c r="CP6" s="18" t="s">
        <v>222</v>
      </c>
      <c r="CQ6" s="18" t="s">
        <v>222</v>
      </c>
      <c r="CR6" s="18" t="s">
        <v>222</v>
      </c>
      <c r="CS6" s="18" t="s">
        <v>222</v>
      </c>
      <c r="CT6" s="18" t="s">
        <v>222</v>
      </c>
      <c r="CU6" s="18" t="s">
        <v>222</v>
      </c>
      <c r="CV6" s="18" t="s">
        <v>222</v>
      </c>
      <c r="CW6" s="18" t="s">
        <v>222</v>
      </c>
      <c r="CX6" s="18" t="s">
        <v>222</v>
      </c>
      <c r="CY6" s="18" t="s">
        <v>222</v>
      </c>
      <c r="CZ6" s="18" t="s">
        <v>222</v>
      </c>
      <c r="DA6" s="18" t="s">
        <v>222</v>
      </c>
      <c r="DB6" s="18" t="s">
        <v>222</v>
      </c>
      <c r="DC6" s="18" t="s">
        <v>222</v>
      </c>
      <c r="DD6" s="18" t="s">
        <v>222</v>
      </c>
      <c r="DE6" s="18" t="s">
        <v>222</v>
      </c>
      <c r="DF6" s="18" t="s">
        <v>222</v>
      </c>
      <c r="DG6" s="18" t="s">
        <v>222</v>
      </c>
      <c r="DH6" s="18" t="s">
        <v>222</v>
      </c>
      <c r="DI6" s="18" t="s">
        <v>222</v>
      </c>
      <c r="DJ6" s="18" t="s">
        <v>222</v>
      </c>
      <c r="DK6" s="18" t="s">
        <v>222</v>
      </c>
      <c r="DL6" s="18" t="s">
        <v>222</v>
      </c>
      <c r="DM6" s="18" t="s">
        <v>222</v>
      </c>
      <c r="DN6" s="18" t="s">
        <v>222</v>
      </c>
      <c r="DO6" s="18" t="s">
        <v>222</v>
      </c>
      <c r="DP6" s="18" t="s">
        <v>222</v>
      </c>
      <c r="DQ6" s="18" t="s">
        <v>222</v>
      </c>
      <c r="DR6" s="18" t="s">
        <v>222</v>
      </c>
      <c r="DS6" s="18" t="s">
        <v>222</v>
      </c>
      <c r="DT6" s="18" t="s">
        <v>222</v>
      </c>
      <c r="DU6" s="18" t="s">
        <v>222</v>
      </c>
      <c r="DV6" s="18" t="s">
        <v>222</v>
      </c>
      <c r="DW6" s="18" t="s">
        <v>222</v>
      </c>
      <c r="DX6" s="18" t="s">
        <v>222</v>
      </c>
      <c r="DY6" s="18" t="s">
        <v>222</v>
      </c>
      <c r="DZ6" s="18" t="s">
        <v>222</v>
      </c>
      <c r="EA6" s="18" t="s">
        <v>222</v>
      </c>
      <c r="EB6" s="18" t="s">
        <v>222</v>
      </c>
      <c r="EC6" s="18" t="s">
        <v>222</v>
      </c>
      <c r="ED6" s="18" t="s">
        <v>222</v>
      </c>
      <c r="EE6" s="18" t="s">
        <v>222</v>
      </c>
      <c r="EF6" s="18" t="s">
        <v>222</v>
      </c>
      <c r="EG6" s="18" t="s">
        <v>222</v>
      </c>
      <c r="EH6" s="18" t="s">
        <v>222</v>
      </c>
      <c r="EI6" s="18" t="s">
        <v>222</v>
      </c>
    </row>
    <row r="7" spans="1:140">
      <c r="A7" s="18">
        <f t="shared" si="0"/>
        <v>1</v>
      </c>
      <c r="B7" s="19" t="s">
        <v>122</v>
      </c>
      <c r="C7" s="35">
        <v>1</v>
      </c>
      <c r="D7" s="18" t="s">
        <v>226</v>
      </c>
      <c r="E7" s="18" t="s">
        <v>183</v>
      </c>
      <c r="F7" s="29" t="s">
        <v>209</v>
      </c>
      <c r="G7" s="22" t="s">
        <v>124</v>
      </c>
      <c r="H7" s="22" t="s">
        <v>124</v>
      </c>
      <c r="I7" s="22" t="s">
        <v>124</v>
      </c>
      <c r="J7" s="22" t="s">
        <v>124</v>
      </c>
      <c r="K7" s="22" t="s">
        <v>124</v>
      </c>
      <c r="L7" s="22" t="s">
        <v>124</v>
      </c>
      <c r="M7" s="22" t="s">
        <v>124</v>
      </c>
      <c r="N7" s="22" t="s">
        <v>124</v>
      </c>
      <c r="O7" s="22" t="s">
        <v>124</v>
      </c>
      <c r="P7" s="22" t="s">
        <v>124</v>
      </c>
      <c r="Q7" s="22" t="s">
        <v>124</v>
      </c>
      <c r="R7" s="22" t="s">
        <v>222</v>
      </c>
      <c r="S7" s="22" t="s">
        <v>124</v>
      </c>
      <c r="T7" s="22" t="s">
        <v>124</v>
      </c>
      <c r="U7" s="22" t="s">
        <v>222</v>
      </c>
      <c r="V7" s="18" t="s">
        <v>226</v>
      </c>
      <c r="W7" s="18" t="s">
        <v>183</v>
      </c>
      <c r="X7" s="29" t="s">
        <v>209</v>
      </c>
      <c r="Y7" s="22" t="s">
        <v>222</v>
      </c>
      <c r="Z7" s="22" t="s">
        <v>222</v>
      </c>
      <c r="AA7" s="22" t="s">
        <v>222</v>
      </c>
      <c r="AB7" s="22" t="s">
        <v>222</v>
      </c>
      <c r="AC7" s="22" t="s">
        <v>222</v>
      </c>
      <c r="AD7" s="22"/>
      <c r="AE7" s="22" t="s">
        <v>222</v>
      </c>
      <c r="AF7" s="22" t="s">
        <v>222</v>
      </c>
      <c r="AG7" s="22" t="s">
        <v>222</v>
      </c>
      <c r="AH7" s="22" t="s">
        <v>222</v>
      </c>
      <c r="AI7" s="22" t="s">
        <v>222</v>
      </c>
      <c r="AJ7" s="22" t="s">
        <v>222</v>
      </c>
      <c r="AK7" s="22" t="s">
        <v>222</v>
      </c>
      <c r="AL7" s="22" t="s">
        <v>222</v>
      </c>
      <c r="AM7" s="22" t="s">
        <v>222</v>
      </c>
      <c r="AN7" s="22" t="s">
        <v>222</v>
      </c>
      <c r="AO7" s="22" t="s">
        <v>222</v>
      </c>
      <c r="AP7" s="22" t="s">
        <v>222</v>
      </c>
      <c r="AQ7" s="22" t="s">
        <v>222</v>
      </c>
      <c r="AR7" s="22" t="s">
        <v>222</v>
      </c>
      <c r="AS7" s="22" t="s">
        <v>222</v>
      </c>
      <c r="AT7" s="22" t="s">
        <v>222</v>
      </c>
      <c r="AU7" s="22" t="s">
        <v>222</v>
      </c>
      <c r="AV7" s="22" t="s">
        <v>222</v>
      </c>
      <c r="AW7" s="22" t="s">
        <v>222</v>
      </c>
      <c r="AX7" s="22" t="s">
        <v>222</v>
      </c>
      <c r="AY7" s="22" t="s">
        <v>222</v>
      </c>
      <c r="AZ7" s="22" t="s">
        <v>222</v>
      </c>
      <c r="BA7" s="22" t="s">
        <v>222</v>
      </c>
      <c r="BB7" s="22" t="s">
        <v>222</v>
      </c>
      <c r="BC7" s="22" t="s">
        <v>222</v>
      </c>
      <c r="BD7" s="22" t="s">
        <v>222</v>
      </c>
      <c r="BE7" s="22" t="s">
        <v>222</v>
      </c>
      <c r="BF7" s="22" t="s">
        <v>222</v>
      </c>
      <c r="BG7" s="22" t="s">
        <v>222</v>
      </c>
      <c r="BH7" s="22" t="s">
        <v>222</v>
      </c>
      <c r="BI7" s="22" t="s">
        <v>222</v>
      </c>
      <c r="BJ7" s="22" t="s">
        <v>222</v>
      </c>
      <c r="BK7" s="22" t="s">
        <v>222</v>
      </c>
      <c r="BL7" s="22" t="s">
        <v>222</v>
      </c>
      <c r="BM7" s="22" t="s">
        <v>222</v>
      </c>
      <c r="BN7" s="22" t="s">
        <v>222</v>
      </c>
      <c r="BO7" s="22" t="s">
        <v>222</v>
      </c>
      <c r="BP7" s="22" t="s">
        <v>222</v>
      </c>
      <c r="BQ7" s="22" t="s">
        <v>222</v>
      </c>
      <c r="BR7" s="22" t="s">
        <v>222</v>
      </c>
      <c r="BS7" s="22" t="s">
        <v>222</v>
      </c>
      <c r="BT7" s="22" t="s">
        <v>222</v>
      </c>
      <c r="BU7" s="22" t="s">
        <v>222</v>
      </c>
      <c r="BV7" s="22" t="s">
        <v>222</v>
      </c>
      <c r="BW7" s="22" t="s">
        <v>222</v>
      </c>
      <c r="BX7" s="22" t="s">
        <v>222</v>
      </c>
      <c r="BY7" s="22" t="s">
        <v>222</v>
      </c>
      <c r="BZ7" s="22" t="s">
        <v>222</v>
      </c>
      <c r="CA7" s="22" t="s">
        <v>222</v>
      </c>
      <c r="CB7" s="22" t="s">
        <v>222</v>
      </c>
      <c r="CC7" s="22" t="s">
        <v>222</v>
      </c>
      <c r="CD7" s="22" t="s">
        <v>222</v>
      </c>
      <c r="CE7" s="22" t="s">
        <v>222</v>
      </c>
      <c r="CF7" s="22" t="s">
        <v>222</v>
      </c>
      <c r="CG7" s="22" t="s">
        <v>222</v>
      </c>
      <c r="CH7" s="22" t="s">
        <v>222</v>
      </c>
      <c r="CI7" s="22" t="s">
        <v>222</v>
      </c>
      <c r="CJ7" s="22" t="s">
        <v>222</v>
      </c>
      <c r="CK7" s="22" t="s">
        <v>222</v>
      </c>
      <c r="CL7" s="22" t="s">
        <v>222</v>
      </c>
      <c r="CM7" s="22" t="s">
        <v>222</v>
      </c>
      <c r="CN7" s="22" t="s">
        <v>222</v>
      </c>
      <c r="CO7" s="22" t="s">
        <v>222</v>
      </c>
      <c r="CP7" s="22" t="s">
        <v>222</v>
      </c>
      <c r="CQ7" s="22" t="s">
        <v>222</v>
      </c>
      <c r="CR7" s="22" t="s">
        <v>222</v>
      </c>
      <c r="CS7" s="22" t="s">
        <v>124</v>
      </c>
      <c r="CT7" s="22" t="s">
        <v>222</v>
      </c>
      <c r="CU7" s="22" t="s">
        <v>222</v>
      </c>
      <c r="CV7" s="22" t="s">
        <v>222</v>
      </c>
      <c r="CW7" s="22" t="s">
        <v>222</v>
      </c>
      <c r="CX7" s="22" t="s">
        <v>222</v>
      </c>
      <c r="CY7" s="22" t="s">
        <v>222</v>
      </c>
      <c r="CZ7" s="22" t="s">
        <v>222</v>
      </c>
      <c r="DA7" s="22" t="s">
        <v>222</v>
      </c>
      <c r="DB7" s="22" t="s">
        <v>222</v>
      </c>
      <c r="DC7" s="22" t="s">
        <v>222</v>
      </c>
      <c r="DD7" s="22" t="s">
        <v>222</v>
      </c>
      <c r="DE7" s="22" t="s">
        <v>222</v>
      </c>
      <c r="DF7" s="22" t="s">
        <v>222</v>
      </c>
      <c r="DG7" s="22" t="s">
        <v>222</v>
      </c>
      <c r="DH7" s="22" t="s">
        <v>222</v>
      </c>
      <c r="DI7" s="22" t="s">
        <v>222</v>
      </c>
      <c r="DJ7" s="22" t="s">
        <v>222</v>
      </c>
      <c r="DK7" s="22" t="s">
        <v>222</v>
      </c>
      <c r="DL7" s="22" t="s">
        <v>222</v>
      </c>
      <c r="DM7" s="22" t="s">
        <v>222</v>
      </c>
      <c r="DN7" s="22" t="s">
        <v>222</v>
      </c>
      <c r="DO7" s="22" t="s">
        <v>222</v>
      </c>
      <c r="DP7" s="22" t="s">
        <v>222</v>
      </c>
      <c r="DQ7" s="22" t="s">
        <v>222</v>
      </c>
      <c r="DR7" s="22" t="s">
        <v>222</v>
      </c>
      <c r="DS7" s="22" t="s">
        <v>222</v>
      </c>
      <c r="DT7" s="22" t="s">
        <v>222</v>
      </c>
      <c r="DU7" s="22" t="s">
        <v>222</v>
      </c>
      <c r="DV7" s="22" t="s">
        <v>222</v>
      </c>
      <c r="DW7" s="22" t="s">
        <v>222</v>
      </c>
      <c r="DX7" s="22" t="s">
        <v>222</v>
      </c>
      <c r="DY7" s="22" t="s">
        <v>222</v>
      </c>
      <c r="DZ7" s="22" t="s">
        <v>222</v>
      </c>
      <c r="EA7" s="22" t="s">
        <v>222</v>
      </c>
      <c r="EB7" s="22" t="s">
        <v>222</v>
      </c>
      <c r="EC7" s="22" t="s">
        <v>222</v>
      </c>
      <c r="ED7" s="22" t="s">
        <v>222</v>
      </c>
      <c r="EE7" s="22" t="s">
        <v>222</v>
      </c>
      <c r="EF7" s="22" t="s">
        <v>222</v>
      </c>
      <c r="EG7" s="22" t="s">
        <v>222</v>
      </c>
      <c r="EH7" s="22" t="s">
        <v>222</v>
      </c>
      <c r="EI7" s="22" t="s">
        <v>222</v>
      </c>
      <c r="EJ7" s="1">
        <v>1</v>
      </c>
    </row>
    <row r="8" spans="1:140">
      <c r="A8" s="18">
        <f t="shared" si="0"/>
        <v>1</v>
      </c>
      <c r="B8" s="18">
        <v>1</v>
      </c>
      <c r="C8" s="40">
        <v>4</v>
      </c>
      <c r="D8" s="18" t="s">
        <v>104</v>
      </c>
      <c r="E8" s="18" t="s">
        <v>105</v>
      </c>
      <c r="F8" s="29" t="s">
        <v>127</v>
      </c>
      <c r="G8" s="28">
        <v>4</v>
      </c>
      <c r="H8" s="28">
        <v>4</v>
      </c>
      <c r="I8" s="28">
        <v>4</v>
      </c>
      <c r="J8" s="28">
        <v>4</v>
      </c>
      <c r="K8" s="28">
        <v>4</v>
      </c>
      <c r="L8" s="28">
        <v>4</v>
      </c>
      <c r="M8" s="28">
        <v>4</v>
      </c>
      <c r="N8" s="28">
        <v>4</v>
      </c>
      <c r="O8" s="28">
        <v>4</v>
      </c>
      <c r="P8" s="28">
        <v>4</v>
      </c>
      <c r="Q8" s="28">
        <v>4</v>
      </c>
      <c r="R8" s="43">
        <f>SUM(G8:Q8)</f>
        <v>44</v>
      </c>
      <c r="S8" s="28">
        <v>4</v>
      </c>
      <c r="T8" s="28">
        <v>4</v>
      </c>
      <c r="U8" s="43">
        <f>SUM(S8:T8)</f>
        <v>8</v>
      </c>
      <c r="V8" s="18" t="s">
        <v>393</v>
      </c>
      <c r="W8" s="18" t="s">
        <v>105</v>
      </c>
      <c r="X8" s="29" t="s">
        <v>127</v>
      </c>
      <c r="Y8" s="61">
        <v>4</v>
      </c>
      <c r="Z8" s="28">
        <v>4</v>
      </c>
      <c r="AA8" s="28">
        <v>4</v>
      </c>
      <c r="AB8" s="28">
        <v>4</v>
      </c>
      <c r="AC8" s="28">
        <v>4</v>
      </c>
      <c r="AD8" s="61">
        <v>4</v>
      </c>
      <c r="AE8" s="61">
        <v>4</v>
      </c>
      <c r="AF8" s="57">
        <f>SUM(Y8:AE8)</f>
        <v>28</v>
      </c>
      <c r="AG8" s="28">
        <v>4</v>
      </c>
      <c r="AH8" s="28">
        <v>4</v>
      </c>
      <c r="AI8" s="57">
        <f>SUM(AG8:AH8)</f>
        <v>8</v>
      </c>
      <c r="AJ8" s="28">
        <v>4</v>
      </c>
      <c r="AK8" s="28">
        <v>4</v>
      </c>
      <c r="AL8" s="28">
        <v>4</v>
      </c>
      <c r="AM8" s="28">
        <v>4</v>
      </c>
      <c r="AN8" s="28">
        <v>4</v>
      </c>
      <c r="AO8" s="28">
        <v>4</v>
      </c>
      <c r="AP8" s="57">
        <f>SUM(AJ8:AO8)</f>
        <v>24</v>
      </c>
      <c r="AQ8" s="28">
        <v>4</v>
      </c>
      <c r="AR8" s="28">
        <v>4</v>
      </c>
      <c r="AS8" s="28">
        <v>4</v>
      </c>
      <c r="AT8" s="28">
        <v>4</v>
      </c>
      <c r="AU8" s="28">
        <v>4</v>
      </c>
      <c r="AV8" s="28">
        <v>4</v>
      </c>
      <c r="AW8" s="57">
        <f>SUM(AQ8:AV8)</f>
        <v>24</v>
      </c>
      <c r="AX8" s="28">
        <v>4</v>
      </c>
      <c r="AY8" s="28">
        <v>4</v>
      </c>
      <c r="AZ8" s="28">
        <v>4</v>
      </c>
      <c r="BA8" s="28">
        <v>4</v>
      </c>
      <c r="BB8" s="28">
        <v>4</v>
      </c>
      <c r="BC8" s="28">
        <v>4</v>
      </c>
      <c r="BD8" s="57">
        <f>SUM(AX8:BC8)</f>
        <v>24</v>
      </c>
      <c r="BE8" s="28">
        <v>4</v>
      </c>
      <c r="BF8" s="28">
        <v>4</v>
      </c>
      <c r="BG8" s="28">
        <v>4</v>
      </c>
      <c r="BH8" s="28">
        <v>4</v>
      </c>
      <c r="BI8" s="28">
        <v>4</v>
      </c>
      <c r="BJ8" s="28">
        <v>4</v>
      </c>
      <c r="BK8" s="28">
        <v>4</v>
      </c>
      <c r="BL8" s="28">
        <v>4</v>
      </c>
      <c r="BM8" s="28">
        <v>4</v>
      </c>
      <c r="BN8" s="57">
        <f t="shared" ref="BN8:BN27" si="1">SUM(BE8:BM8)</f>
        <v>36</v>
      </c>
      <c r="BO8" s="28">
        <v>4</v>
      </c>
      <c r="BP8" s="28">
        <v>4</v>
      </c>
      <c r="BQ8" s="28">
        <v>4</v>
      </c>
      <c r="BR8" s="28">
        <v>4</v>
      </c>
      <c r="BS8" s="28">
        <v>4</v>
      </c>
      <c r="BT8" s="28">
        <v>4</v>
      </c>
      <c r="BU8" s="28">
        <v>4</v>
      </c>
      <c r="BV8" s="28">
        <v>4</v>
      </c>
      <c r="BW8" s="57">
        <f>SUM(BO8:BV8)</f>
        <v>32</v>
      </c>
      <c r="BX8" s="28">
        <v>4</v>
      </c>
      <c r="BY8" s="28">
        <v>4</v>
      </c>
      <c r="BZ8" s="28">
        <v>4</v>
      </c>
      <c r="CA8" s="28">
        <v>4</v>
      </c>
      <c r="CB8" s="28">
        <v>4</v>
      </c>
      <c r="CC8" s="28">
        <v>4</v>
      </c>
      <c r="CD8" s="28">
        <v>4</v>
      </c>
      <c r="CE8" s="28">
        <v>4</v>
      </c>
      <c r="CF8" s="28">
        <v>4</v>
      </c>
      <c r="CG8" s="28">
        <v>4</v>
      </c>
      <c r="CH8" s="28">
        <v>4</v>
      </c>
      <c r="CI8" s="28">
        <v>4</v>
      </c>
      <c r="CJ8" s="28">
        <v>4</v>
      </c>
      <c r="CK8" s="28">
        <v>4</v>
      </c>
      <c r="CL8" s="28">
        <v>4</v>
      </c>
      <c r="CM8" s="28">
        <v>4</v>
      </c>
      <c r="CN8" s="28">
        <v>4</v>
      </c>
      <c r="CO8" s="28">
        <v>4</v>
      </c>
      <c r="CP8" s="28">
        <v>4</v>
      </c>
      <c r="CQ8" s="28">
        <v>4</v>
      </c>
      <c r="CR8" s="57">
        <f>SUM(BX8:CQ8)</f>
        <v>80</v>
      </c>
      <c r="CS8" s="28">
        <f>$C8*CS$5</f>
        <v>4</v>
      </c>
      <c r="CT8" s="28">
        <f t="shared" ref="CT8:CY8" si="2">$C8*CT$5</f>
        <v>4</v>
      </c>
      <c r="CU8" s="28">
        <f t="shared" si="2"/>
        <v>4</v>
      </c>
      <c r="CV8" s="28">
        <f t="shared" si="2"/>
        <v>4</v>
      </c>
      <c r="CW8" s="28">
        <f t="shared" si="2"/>
        <v>4</v>
      </c>
      <c r="CX8" s="28">
        <f t="shared" si="2"/>
        <v>4</v>
      </c>
      <c r="CY8" s="28">
        <f t="shared" si="2"/>
        <v>4</v>
      </c>
      <c r="CZ8" s="28">
        <f>$C8*CZ$5</f>
        <v>4</v>
      </c>
      <c r="DA8" s="57">
        <f>SUM(CS8:CZ8)</f>
        <v>32</v>
      </c>
      <c r="DB8" s="28">
        <f>$C8*DB$5</f>
        <v>4</v>
      </c>
      <c r="DC8" s="28">
        <f t="shared" ref="DC8:DS23" si="3">$C8*DC$5</f>
        <v>4</v>
      </c>
      <c r="DD8" s="28">
        <f t="shared" si="3"/>
        <v>4</v>
      </c>
      <c r="DE8" s="28">
        <f t="shared" si="3"/>
        <v>4</v>
      </c>
      <c r="DF8" s="28">
        <f t="shared" si="3"/>
        <v>4</v>
      </c>
      <c r="DG8" s="57">
        <f>SUM(DB8:DF8)</f>
        <v>20</v>
      </c>
      <c r="DH8" s="18">
        <f t="shared" si="3"/>
        <v>4</v>
      </c>
      <c r="DI8" s="18">
        <f t="shared" si="3"/>
        <v>4</v>
      </c>
      <c r="DJ8" s="18">
        <f t="shared" si="3"/>
        <v>4</v>
      </c>
      <c r="DK8" s="18">
        <f t="shared" si="3"/>
        <v>4</v>
      </c>
      <c r="DL8" s="18">
        <f t="shared" si="3"/>
        <v>4</v>
      </c>
      <c r="DM8" s="18">
        <f t="shared" si="3"/>
        <v>4</v>
      </c>
      <c r="DN8" s="18">
        <f t="shared" si="3"/>
        <v>4</v>
      </c>
      <c r="DO8" s="18">
        <f t="shared" si="3"/>
        <v>4</v>
      </c>
      <c r="DP8" s="18">
        <f t="shared" si="3"/>
        <v>4</v>
      </c>
      <c r="DQ8" s="18">
        <f t="shared" si="3"/>
        <v>4</v>
      </c>
      <c r="DR8" s="18">
        <f t="shared" si="3"/>
        <v>4</v>
      </c>
      <c r="DS8" s="18">
        <f t="shared" si="3"/>
        <v>4</v>
      </c>
      <c r="DT8" s="18">
        <f t="shared" ref="DN8:EI12" si="4">$C8*DT$5</f>
        <v>4</v>
      </c>
      <c r="DU8" s="18">
        <f t="shared" si="4"/>
        <v>4</v>
      </c>
      <c r="DV8" s="18">
        <f t="shared" si="4"/>
        <v>4</v>
      </c>
      <c r="DW8" s="18">
        <f t="shared" si="4"/>
        <v>4</v>
      </c>
      <c r="DX8" s="18">
        <f t="shared" si="4"/>
        <v>4</v>
      </c>
      <c r="DY8" s="18">
        <f t="shared" si="4"/>
        <v>4</v>
      </c>
      <c r="DZ8" s="18">
        <f t="shared" si="4"/>
        <v>4</v>
      </c>
      <c r="EA8" s="18">
        <f t="shared" si="4"/>
        <v>4</v>
      </c>
      <c r="EB8" s="18">
        <f t="shared" si="4"/>
        <v>4</v>
      </c>
      <c r="EC8" s="18">
        <f t="shared" si="4"/>
        <v>4</v>
      </c>
      <c r="ED8" s="18">
        <f t="shared" si="4"/>
        <v>4</v>
      </c>
      <c r="EE8" s="18">
        <f t="shared" si="4"/>
        <v>4</v>
      </c>
      <c r="EF8" s="18">
        <f t="shared" si="4"/>
        <v>4</v>
      </c>
      <c r="EG8" s="18">
        <f t="shared" si="4"/>
        <v>4</v>
      </c>
      <c r="EH8" s="18">
        <f t="shared" si="4"/>
        <v>4</v>
      </c>
      <c r="EI8" s="18">
        <f t="shared" si="4"/>
        <v>4</v>
      </c>
      <c r="EJ8" s="1">
        <f>$C8*EJ$7</f>
        <v>4</v>
      </c>
    </row>
    <row r="9" spans="1:140">
      <c r="A9" s="18">
        <f t="shared" si="0"/>
        <v>1</v>
      </c>
      <c r="B9" s="18">
        <v>2</v>
      </c>
      <c r="C9" s="40">
        <v>6</v>
      </c>
      <c r="D9" s="18" t="s">
        <v>402</v>
      </c>
      <c r="E9" s="18" t="s">
        <v>95</v>
      </c>
      <c r="F9" s="29" t="s">
        <v>118</v>
      </c>
      <c r="G9" s="28">
        <v>6</v>
      </c>
      <c r="H9" s="28">
        <v>6</v>
      </c>
      <c r="I9" s="28">
        <v>6</v>
      </c>
      <c r="J9" s="28">
        <v>6</v>
      </c>
      <c r="K9" s="28">
        <v>6</v>
      </c>
      <c r="L9" s="53">
        <v>6</v>
      </c>
      <c r="M9" s="28">
        <v>6</v>
      </c>
      <c r="N9" s="28">
        <v>6</v>
      </c>
      <c r="O9" s="28">
        <v>6</v>
      </c>
      <c r="P9" s="28">
        <v>6</v>
      </c>
      <c r="Q9" s="28">
        <v>6</v>
      </c>
      <c r="R9" s="43">
        <f t="shared" ref="R9:R27" si="5">SUM(G9:Q9)</f>
        <v>66</v>
      </c>
      <c r="S9" s="28">
        <v>6</v>
      </c>
      <c r="T9" s="28">
        <v>6</v>
      </c>
      <c r="U9" s="43">
        <f t="shared" ref="U9:U17" si="6">SUM(S9:T9)</f>
        <v>12</v>
      </c>
      <c r="V9" s="41">
        <v>3842555584</v>
      </c>
      <c r="W9" s="18" t="s">
        <v>95</v>
      </c>
      <c r="X9" s="29" t="s">
        <v>118</v>
      </c>
      <c r="Y9" s="61">
        <v>6</v>
      </c>
      <c r="Z9" s="28">
        <v>6</v>
      </c>
      <c r="AA9" s="28">
        <v>6</v>
      </c>
      <c r="AB9" s="28">
        <v>6</v>
      </c>
      <c r="AC9" s="28">
        <v>6</v>
      </c>
      <c r="AD9" s="61">
        <v>6</v>
      </c>
      <c r="AE9" s="61">
        <v>6</v>
      </c>
      <c r="AF9" s="57">
        <f t="shared" ref="AF9:AF16" si="7">SUM(Y9:AE9)</f>
        <v>42</v>
      </c>
      <c r="AG9" s="28">
        <v>6</v>
      </c>
      <c r="AH9" s="28">
        <v>6</v>
      </c>
      <c r="AI9" s="57">
        <f t="shared" ref="AI9:AI17" si="8">SUM(AG9:AH9)</f>
        <v>12</v>
      </c>
      <c r="AJ9" s="28">
        <v>6</v>
      </c>
      <c r="AK9" s="28">
        <v>6</v>
      </c>
      <c r="AL9" s="28">
        <v>6</v>
      </c>
      <c r="AM9" s="28">
        <v>6</v>
      </c>
      <c r="AN9" s="28">
        <v>6</v>
      </c>
      <c r="AO9" s="28">
        <v>6</v>
      </c>
      <c r="AP9" s="57">
        <f t="shared" ref="AP9:AP17" si="9">SUM(AJ9:AO9)</f>
        <v>36</v>
      </c>
      <c r="AQ9" s="28">
        <v>6</v>
      </c>
      <c r="AR9" s="28">
        <v>6</v>
      </c>
      <c r="AS9" s="28">
        <v>6</v>
      </c>
      <c r="AT9" s="28">
        <v>6</v>
      </c>
      <c r="AU9" s="28">
        <v>6</v>
      </c>
      <c r="AV9" s="28">
        <v>6</v>
      </c>
      <c r="AW9" s="57">
        <f t="shared" ref="AW9:AW16" si="10">SUM(AQ9:AV9)</f>
        <v>36</v>
      </c>
      <c r="AX9" s="28">
        <v>6</v>
      </c>
      <c r="AY9" s="28">
        <v>6</v>
      </c>
      <c r="AZ9" s="28">
        <v>6</v>
      </c>
      <c r="BA9" s="28">
        <v>6</v>
      </c>
      <c r="BB9" s="28">
        <v>6</v>
      </c>
      <c r="BC9" s="28">
        <v>6</v>
      </c>
      <c r="BD9" s="57">
        <f t="shared" ref="BD9:BD16" si="11">SUM(AX9:BC9)</f>
        <v>36</v>
      </c>
      <c r="BE9" s="28">
        <v>6</v>
      </c>
      <c r="BF9" s="28">
        <v>6</v>
      </c>
      <c r="BG9" s="28">
        <v>6</v>
      </c>
      <c r="BH9" s="28">
        <v>6</v>
      </c>
      <c r="BI9" s="28">
        <v>6</v>
      </c>
      <c r="BJ9" s="28">
        <v>6</v>
      </c>
      <c r="BK9" s="28">
        <v>6</v>
      </c>
      <c r="BL9" s="28">
        <v>6</v>
      </c>
      <c r="BM9" s="28">
        <v>6</v>
      </c>
      <c r="BN9" s="57">
        <f t="shared" si="1"/>
        <v>54</v>
      </c>
      <c r="BO9" s="28">
        <v>6</v>
      </c>
      <c r="BP9" s="28">
        <v>6</v>
      </c>
      <c r="BQ9" s="28">
        <v>6</v>
      </c>
      <c r="BR9" s="28">
        <v>6</v>
      </c>
      <c r="BS9" s="28">
        <v>6</v>
      </c>
      <c r="BT9" s="28">
        <v>6</v>
      </c>
      <c r="BU9" s="28">
        <v>6</v>
      </c>
      <c r="BV9" s="28">
        <v>6</v>
      </c>
      <c r="BW9" s="57">
        <f t="shared" ref="BW9:BW26" si="12">SUM(BO9:BV9)</f>
        <v>48</v>
      </c>
      <c r="BX9" s="28">
        <v>6</v>
      </c>
      <c r="BY9" s="28">
        <v>6</v>
      </c>
      <c r="BZ9" s="28">
        <v>6</v>
      </c>
      <c r="CA9" s="28">
        <v>6</v>
      </c>
      <c r="CB9" s="28">
        <v>6</v>
      </c>
      <c r="CC9" s="28">
        <v>6</v>
      </c>
      <c r="CD9" s="28">
        <v>6</v>
      </c>
      <c r="CE9" s="28">
        <v>6</v>
      </c>
      <c r="CF9" s="28">
        <v>6</v>
      </c>
      <c r="CG9" s="28">
        <v>6</v>
      </c>
      <c r="CH9" s="28">
        <v>6</v>
      </c>
      <c r="CI9" s="28">
        <v>6</v>
      </c>
      <c r="CJ9" s="28">
        <v>6</v>
      </c>
      <c r="CK9" s="28">
        <v>6</v>
      </c>
      <c r="CL9" s="28">
        <v>6</v>
      </c>
      <c r="CM9" s="28">
        <v>6</v>
      </c>
      <c r="CN9" s="28">
        <v>6</v>
      </c>
      <c r="CO9" s="28">
        <v>6</v>
      </c>
      <c r="CP9" s="28">
        <v>6</v>
      </c>
      <c r="CQ9" s="28">
        <v>6</v>
      </c>
      <c r="CR9" s="57">
        <f t="shared" ref="CR9:CR17" si="13">SUM(BX9:CQ9)</f>
        <v>120</v>
      </c>
      <c r="CS9" s="28">
        <f t="shared" ref="CS9:DI27" si="14">$C9*CS$5</f>
        <v>6</v>
      </c>
      <c r="CT9" s="28">
        <f t="shared" si="14"/>
        <v>6</v>
      </c>
      <c r="CU9" s="28">
        <f t="shared" si="14"/>
        <v>6</v>
      </c>
      <c r="CV9" s="28">
        <f t="shared" si="14"/>
        <v>6</v>
      </c>
      <c r="CW9" s="28">
        <f t="shared" si="14"/>
        <v>6</v>
      </c>
      <c r="CX9" s="28">
        <f t="shared" si="14"/>
        <v>6</v>
      </c>
      <c r="CY9" s="28">
        <f t="shared" si="14"/>
        <v>6</v>
      </c>
      <c r="CZ9" s="28">
        <f t="shared" si="14"/>
        <v>6</v>
      </c>
      <c r="DA9" s="57">
        <f t="shared" ref="DA9:DA27" si="15">SUM(CS9:CZ9)</f>
        <v>48</v>
      </c>
      <c r="DB9" s="28">
        <f t="shared" si="14"/>
        <v>6</v>
      </c>
      <c r="DC9" s="28">
        <f t="shared" si="14"/>
        <v>6</v>
      </c>
      <c r="DD9" s="28">
        <f t="shared" si="14"/>
        <v>6</v>
      </c>
      <c r="DE9" s="28">
        <f t="shared" si="14"/>
        <v>6</v>
      </c>
      <c r="DF9" s="28">
        <f t="shared" si="14"/>
        <v>6</v>
      </c>
      <c r="DG9" s="57">
        <f t="shared" ref="DG9:DG17" si="16">SUM(DB9:DF9)</f>
        <v>30</v>
      </c>
      <c r="DH9" s="18">
        <f t="shared" si="14"/>
        <v>6</v>
      </c>
      <c r="DI9" s="18">
        <f t="shared" si="14"/>
        <v>6</v>
      </c>
      <c r="DJ9" s="18">
        <f t="shared" si="3"/>
        <v>6</v>
      </c>
      <c r="DK9" s="18">
        <f t="shared" si="3"/>
        <v>6</v>
      </c>
      <c r="DL9" s="18">
        <f t="shared" si="3"/>
        <v>6</v>
      </c>
      <c r="DM9" s="18">
        <f t="shared" si="3"/>
        <v>6</v>
      </c>
      <c r="DN9" s="18">
        <f t="shared" si="4"/>
        <v>6</v>
      </c>
      <c r="DO9" s="18">
        <f t="shared" si="4"/>
        <v>6</v>
      </c>
      <c r="DP9" s="18">
        <f t="shared" si="4"/>
        <v>6</v>
      </c>
      <c r="DQ9" s="18">
        <f t="shared" si="4"/>
        <v>6</v>
      </c>
      <c r="DR9" s="18">
        <f t="shared" si="4"/>
        <v>6</v>
      </c>
      <c r="DS9" s="18">
        <f t="shared" si="4"/>
        <v>6</v>
      </c>
      <c r="DT9" s="18">
        <f t="shared" si="4"/>
        <v>6</v>
      </c>
      <c r="DU9" s="18">
        <f t="shared" si="4"/>
        <v>6</v>
      </c>
      <c r="DV9" s="18">
        <f t="shared" si="4"/>
        <v>6</v>
      </c>
      <c r="DW9" s="18">
        <f t="shared" si="4"/>
        <v>6</v>
      </c>
      <c r="DX9" s="18">
        <f t="shared" si="4"/>
        <v>6</v>
      </c>
      <c r="DY9" s="18">
        <f t="shared" si="4"/>
        <v>6</v>
      </c>
      <c r="DZ9" s="18">
        <f t="shared" si="4"/>
        <v>6</v>
      </c>
      <c r="EA9" s="18">
        <f t="shared" si="4"/>
        <v>6</v>
      </c>
      <c r="EB9" s="18">
        <f t="shared" si="4"/>
        <v>6</v>
      </c>
      <c r="EC9" s="18">
        <f t="shared" si="4"/>
        <v>6</v>
      </c>
      <c r="ED9" s="18">
        <f t="shared" si="4"/>
        <v>6</v>
      </c>
      <c r="EE9" s="18">
        <f t="shared" si="4"/>
        <v>6</v>
      </c>
      <c r="EF9" s="18">
        <f t="shared" si="4"/>
        <v>6</v>
      </c>
      <c r="EG9" s="18">
        <f t="shared" si="4"/>
        <v>6</v>
      </c>
      <c r="EH9" s="18">
        <f t="shared" si="4"/>
        <v>6</v>
      </c>
      <c r="EI9" s="18">
        <f t="shared" si="4"/>
        <v>6</v>
      </c>
      <c r="EJ9" s="1">
        <f t="shared" ref="EJ9:EJ27" si="17">$C9*EJ$7</f>
        <v>6</v>
      </c>
    </row>
    <row r="10" spans="1:140">
      <c r="A10" s="18">
        <f t="shared" si="0"/>
        <v>1</v>
      </c>
      <c r="B10" s="18">
        <v>3</v>
      </c>
      <c r="C10" s="40">
        <v>1</v>
      </c>
      <c r="D10" s="18" t="s">
        <v>227</v>
      </c>
      <c r="E10" s="18" t="s">
        <v>228</v>
      </c>
      <c r="F10" s="29" t="s">
        <v>210</v>
      </c>
      <c r="G10" s="43">
        <v>1</v>
      </c>
      <c r="H10" s="28">
        <v>1</v>
      </c>
      <c r="I10" s="28">
        <v>1</v>
      </c>
      <c r="J10" s="28">
        <v>1</v>
      </c>
      <c r="K10" s="28">
        <v>1</v>
      </c>
      <c r="L10" s="28">
        <v>1</v>
      </c>
      <c r="M10" s="28">
        <v>1</v>
      </c>
      <c r="N10" s="28">
        <v>1</v>
      </c>
      <c r="O10" s="28">
        <v>1</v>
      </c>
      <c r="P10" s="28">
        <v>1</v>
      </c>
      <c r="Q10" s="28">
        <v>1</v>
      </c>
      <c r="R10" s="43">
        <f t="shared" si="5"/>
        <v>11</v>
      </c>
      <c r="S10" s="28">
        <v>1</v>
      </c>
      <c r="T10" s="28">
        <v>1</v>
      </c>
      <c r="U10" s="43">
        <f t="shared" si="6"/>
        <v>2</v>
      </c>
      <c r="V10" s="41">
        <v>3842554440</v>
      </c>
      <c r="W10" s="18" t="s">
        <v>228</v>
      </c>
      <c r="X10" s="29" t="s">
        <v>210</v>
      </c>
      <c r="Y10" s="61">
        <v>1</v>
      </c>
      <c r="Z10" s="28">
        <v>1</v>
      </c>
      <c r="AA10" s="28">
        <v>1</v>
      </c>
      <c r="AB10" s="28">
        <v>1</v>
      </c>
      <c r="AC10" s="28">
        <v>1</v>
      </c>
      <c r="AD10" s="61">
        <v>1</v>
      </c>
      <c r="AE10" s="61">
        <v>1</v>
      </c>
      <c r="AF10" s="57">
        <f t="shared" si="7"/>
        <v>7</v>
      </c>
      <c r="AG10" s="28">
        <v>1</v>
      </c>
      <c r="AH10" s="28">
        <v>1</v>
      </c>
      <c r="AI10" s="57">
        <f t="shared" si="8"/>
        <v>2</v>
      </c>
      <c r="AJ10" s="28">
        <v>1</v>
      </c>
      <c r="AK10" s="28">
        <v>1</v>
      </c>
      <c r="AL10" s="28">
        <v>1</v>
      </c>
      <c r="AM10" s="28">
        <v>1</v>
      </c>
      <c r="AN10" s="28">
        <v>1</v>
      </c>
      <c r="AO10" s="28">
        <v>1</v>
      </c>
      <c r="AP10" s="57">
        <f t="shared" si="9"/>
        <v>6</v>
      </c>
      <c r="AQ10" s="28">
        <v>1</v>
      </c>
      <c r="AR10" s="28">
        <v>1</v>
      </c>
      <c r="AS10" s="28">
        <v>1</v>
      </c>
      <c r="AT10" s="28">
        <v>1</v>
      </c>
      <c r="AU10" s="28">
        <v>1</v>
      </c>
      <c r="AV10" s="28">
        <v>1</v>
      </c>
      <c r="AW10" s="57">
        <f t="shared" si="10"/>
        <v>6</v>
      </c>
      <c r="AX10" s="28">
        <v>1</v>
      </c>
      <c r="AY10" s="28">
        <v>1</v>
      </c>
      <c r="AZ10" s="28">
        <v>1</v>
      </c>
      <c r="BA10" s="28">
        <v>1</v>
      </c>
      <c r="BB10" s="28">
        <v>1</v>
      </c>
      <c r="BC10" s="28">
        <v>1</v>
      </c>
      <c r="BD10" s="57">
        <f t="shared" si="11"/>
        <v>6</v>
      </c>
      <c r="BE10" s="28">
        <v>1</v>
      </c>
      <c r="BF10" s="28">
        <v>1</v>
      </c>
      <c r="BG10" s="28">
        <v>1</v>
      </c>
      <c r="BH10" s="28">
        <v>1</v>
      </c>
      <c r="BI10" s="28">
        <v>1</v>
      </c>
      <c r="BJ10" s="28">
        <v>1</v>
      </c>
      <c r="BK10" s="28">
        <v>1</v>
      </c>
      <c r="BL10" s="28">
        <v>1</v>
      </c>
      <c r="BM10" s="28">
        <v>1</v>
      </c>
      <c r="BN10" s="57">
        <f t="shared" si="1"/>
        <v>9</v>
      </c>
      <c r="BO10" s="28">
        <v>1</v>
      </c>
      <c r="BP10" s="28">
        <v>1</v>
      </c>
      <c r="BQ10" s="28">
        <v>1</v>
      </c>
      <c r="BR10" s="28">
        <v>1</v>
      </c>
      <c r="BS10" s="28">
        <v>1</v>
      </c>
      <c r="BT10" s="28">
        <v>1</v>
      </c>
      <c r="BU10" s="28">
        <v>1</v>
      </c>
      <c r="BV10" s="28">
        <v>1</v>
      </c>
      <c r="BW10" s="57">
        <f t="shared" si="12"/>
        <v>8</v>
      </c>
      <c r="BX10" s="28">
        <v>1</v>
      </c>
      <c r="BY10" s="28">
        <v>1</v>
      </c>
      <c r="BZ10" s="28">
        <v>1</v>
      </c>
      <c r="CA10" s="28">
        <v>1</v>
      </c>
      <c r="CB10" s="28">
        <v>1</v>
      </c>
      <c r="CC10" s="28">
        <v>1</v>
      </c>
      <c r="CD10" s="28">
        <v>1</v>
      </c>
      <c r="CE10" s="28">
        <v>1</v>
      </c>
      <c r="CF10" s="28">
        <v>1</v>
      </c>
      <c r="CG10" s="28">
        <v>1</v>
      </c>
      <c r="CH10" s="28">
        <v>1</v>
      </c>
      <c r="CI10" s="28">
        <v>1</v>
      </c>
      <c r="CJ10" s="28">
        <v>1</v>
      </c>
      <c r="CK10" s="28">
        <v>1</v>
      </c>
      <c r="CL10" s="28">
        <v>1</v>
      </c>
      <c r="CM10" s="28">
        <v>1</v>
      </c>
      <c r="CN10" s="28">
        <v>1</v>
      </c>
      <c r="CO10" s="28">
        <v>1</v>
      </c>
      <c r="CP10" s="28">
        <v>1</v>
      </c>
      <c r="CQ10" s="28">
        <v>1</v>
      </c>
      <c r="CR10" s="57">
        <f t="shared" si="13"/>
        <v>20</v>
      </c>
      <c r="CS10" s="28">
        <f t="shared" si="14"/>
        <v>1</v>
      </c>
      <c r="CT10" s="28">
        <f t="shared" si="14"/>
        <v>1</v>
      </c>
      <c r="CU10" s="28">
        <f t="shared" si="14"/>
        <v>1</v>
      </c>
      <c r="CV10" s="28">
        <f t="shared" si="14"/>
        <v>1</v>
      </c>
      <c r="CW10" s="28">
        <f t="shared" si="14"/>
        <v>1</v>
      </c>
      <c r="CX10" s="28">
        <f t="shared" si="14"/>
        <v>1</v>
      </c>
      <c r="CY10" s="28">
        <f t="shared" si="14"/>
        <v>1</v>
      </c>
      <c r="CZ10" s="28">
        <f t="shared" si="14"/>
        <v>1</v>
      </c>
      <c r="DA10" s="57">
        <f t="shared" si="15"/>
        <v>8</v>
      </c>
      <c r="DB10" s="28">
        <f t="shared" si="14"/>
        <v>1</v>
      </c>
      <c r="DC10" s="28">
        <f t="shared" si="3"/>
        <v>1</v>
      </c>
      <c r="DD10" s="28">
        <f t="shared" si="3"/>
        <v>1</v>
      </c>
      <c r="DE10" s="28">
        <f t="shared" si="3"/>
        <v>1</v>
      </c>
      <c r="DF10" s="28">
        <f t="shared" si="3"/>
        <v>1</v>
      </c>
      <c r="DG10" s="57">
        <f t="shared" si="16"/>
        <v>5</v>
      </c>
      <c r="DH10" s="18">
        <f t="shared" si="3"/>
        <v>1</v>
      </c>
      <c r="DI10" s="18">
        <f t="shared" si="3"/>
        <v>1</v>
      </c>
      <c r="DJ10" s="18">
        <f t="shared" si="3"/>
        <v>1</v>
      </c>
      <c r="DK10" s="18">
        <f t="shared" si="3"/>
        <v>1</v>
      </c>
      <c r="DL10" s="18">
        <f t="shared" si="3"/>
        <v>1</v>
      </c>
      <c r="DM10" s="18">
        <f t="shared" si="3"/>
        <v>1</v>
      </c>
      <c r="DN10" s="18">
        <f t="shared" si="4"/>
        <v>1</v>
      </c>
      <c r="DO10" s="18">
        <f t="shared" si="4"/>
        <v>1</v>
      </c>
      <c r="DP10" s="18">
        <f t="shared" si="4"/>
        <v>1</v>
      </c>
      <c r="DQ10" s="18">
        <f t="shared" si="4"/>
        <v>1</v>
      </c>
      <c r="DR10" s="18">
        <f t="shared" si="4"/>
        <v>1</v>
      </c>
      <c r="DS10" s="18">
        <f t="shared" si="4"/>
        <v>1</v>
      </c>
      <c r="DT10" s="18">
        <f t="shared" si="4"/>
        <v>1</v>
      </c>
      <c r="DU10" s="18">
        <f t="shared" si="4"/>
        <v>1</v>
      </c>
      <c r="DV10" s="18">
        <f t="shared" si="4"/>
        <v>1</v>
      </c>
      <c r="DW10" s="18">
        <f t="shared" si="4"/>
        <v>1</v>
      </c>
      <c r="DX10" s="18">
        <f t="shared" si="4"/>
        <v>1</v>
      </c>
      <c r="DY10" s="18">
        <f t="shared" si="4"/>
        <v>1</v>
      </c>
      <c r="DZ10" s="18">
        <f t="shared" si="4"/>
        <v>1</v>
      </c>
      <c r="EA10" s="18">
        <f t="shared" si="4"/>
        <v>1</v>
      </c>
      <c r="EB10" s="18">
        <f t="shared" si="4"/>
        <v>1</v>
      </c>
      <c r="EC10" s="18">
        <f t="shared" si="4"/>
        <v>1</v>
      </c>
      <c r="ED10" s="18">
        <f t="shared" si="4"/>
        <v>1</v>
      </c>
      <c r="EE10" s="18">
        <f t="shared" si="4"/>
        <v>1</v>
      </c>
      <c r="EF10" s="18">
        <f t="shared" si="4"/>
        <v>1</v>
      </c>
      <c r="EG10" s="18">
        <f t="shared" si="4"/>
        <v>1</v>
      </c>
      <c r="EH10" s="18">
        <f t="shared" si="4"/>
        <v>1</v>
      </c>
      <c r="EI10" s="18">
        <f t="shared" si="4"/>
        <v>1</v>
      </c>
      <c r="EJ10" s="1">
        <f t="shared" si="17"/>
        <v>1</v>
      </c>
    </row>
    <row r="11" spans="1:140">
      <c r="A11" s="18">
        <f t="shared" si="0"/>
        <v>1</v>
      </c>
      <c r="B11" s="18">
        <v>4</v>
      </c>
      <c r="C11" s="40">
        <v>4</v>
      </c>
      <c r="D11" s="18" t="s">
        <v>101</v>
      </c>
      <c r="E11" s="18" t="s">
        <v>102</v>
      </c>
      <c r="F11" s="29" t="s">
        <v>125</v>
      </c>
      <c r="G11" s="28">
        <v>4</v>
      </c>
      <c r="H11" s="28">
        <v>4</v>
      </c>
      <c r="I11" s="28">
        <v>4</v>
      </c>
      <c r="J11" s="28">
        <v>4</v>
      </c>
      <c r="K11" s="28">
        <v>4</v>
      </c>
      <c r="L11" s="28">
        <v>4</v>
      </c>
      <c r="M11" s="28">
        <v>4</v>
      </c>
      <c r="N11" s="28">
        <v>4</v>
      </c>
      <c r="O11" s="28">
        <v>4</v>
      </c>
      <c r="P11" s="28">
        <v>4</v>
      </c>
      <c r="Q11" s="28">
        <v>4</v>
      </c>
      <c r="R11" s="43">
        <f t="shared" si="5"/>
        <v>44</v>
      </c>
      <c r="S11" s="28">
        <v>4</v>
      </c>
      <c r="T11" s="28">
        <v>4</v>
      </c>
      <c r="U11" s="43">
        <f t="shared" si="6"/>
        <v>8</v>
      </c>
      <c r="V11" s="41">
        <v>3842548755</v>
      </c>
      <c r="W11" s="18" t="s">
        <v>102</v>
      </c>
      <c r="X11" s="29" t="s">
        <v>125</v>
      </c>
      <c r="Y11" s="61">
        <v>4</v>
      </c>
      <c r="Z11" s="28">
        <v>4</v>
      </c>
      <c r="AA11" s="28">
        <v>4</v>
      </c>
      <c r="AB11" s="28">
        <v>4</v>
      </c>
      <c r="AC11" s="28">
        <v>4</v>
      </c>
      <c r="AD11" s="61">
        <v>4</v>
      </c>
      <c r="AE11" s="61">
        <v>4</v>
      </c>
      <c r="AF11" s="57">
        <f t="shared" si="7"/>
        <v>28</v>
      </c>
      <c r="AG11" s="28">
        <v>4</v>
      </c>
      <c r="AH11" s="28">
        <v>4</v>
      </c>
      <c r="AI11" s="57">
        <f t="shared" si="8"/>
        <v>8</v>
      </c>
      <c r="AJ11" s="28">
        <v>4</v>
      </c>
      <c r="AK11" s="28">
        <v>4</v>
      </c>
      <c r="AL11" s="28">
        <v>4</v>
      </c>
      <c r="AM11" s="28">
        <v>4</v>
      </c>
      <c r="AN11" s="28">
        <v>4</v>
      </c>
      <c r="AO11" s="28">
        <v>4</v>
      </c>
      <c r="AP11" s="57">
        <f t="shared" si="9"/>
        <v>24</v>
      </c>
      <c r="AQ11" s="28">
        <v>4</v>
      </c>
      <c r="AR11" s="28">
        <v>4</v>
      </c>
      <c r="AS11" s="28">
        <v>4</v>
      </c>
      <c r="AT11" s="28">
        <v>4</v>
      </c>
      <c r="AU11" s="28">
        <v>4</v>
      </c>
      <c r="AV11" s="28">
        <v>4</v>
      </c>
      <c r="AW11" s="57">
        <f t="shared" si="10"/>
        <v>24</v>
      </c>
      <c r="AX11" s="28">
        <v>4</v>
      </c>
      <c r="AY11" s="28">
        <v>4</v>
      </c>
      <c r="AZ11" s="28">
        <v>4</v>
      </c>
      <c r="BA11" s="28">
        <v>4</v>
      </c>
      <c r="BB11" s="28">
        <v>4</v>
      </c>
      <c r="BC11" s="28">
        <v>4</v>
      </c>
      <c r="BD11" s="57">
        <f t="shared" si="11"/>
        <v>24</v>
      </c>
      <c r="BE11" s="28">
        <v>4</v>
      </c>
      <c r="BF11" s="28">
        <v>4</v>
      </c>
      <c r="BG11" s="28">
        <v>4</v>
      </c>
      <c r="BH11" s="28">
        <v>4</v>
      </c>
      <c r="BI11" s="28">
        <v>4</v>
      </c>
      <c r="BJ11" s="28">
        <v>4</v>
      </c>
      <c r="BK11" s="28">
        <v>4</v>
      </c>
      <c r="BL11" s="28">
        <v>4</v>
      </c>
      <c r="BM11" s="28">
        <v>4</v>
      </c>
      <c r="BN11" s="57">
        <f t="shared" si="1"/>
        <v>36</v>
      </c>
      <c r="BO11" s="28">
        <v>4</v>
      </c>
      <c r="BP11" s="28">
        <v>4</v>
      </c>
      <c r="BQ11" s="28">
        <v>4</v>
      </c>
      <c r="BR11" s="28">
        <v>4</v>
      </c>
      <c r="BS11" s="28">
        <v>4</v>
      </c>
      <c r="BT11" s="28">
        <v>4</v>
      </c>
      <c r="BU11" s="28">
        <v>4</v>
      </c>
      <c r="BV11" s="28">
        <v>4</v>
      </c>
      <c r="BW11" s="57">
        <f t="shared" si="12"/>
        <v>32</v>
      </c>
      <c r="BX11" s="28">
        <v>4</v>
      </c>
      <c r="BY11" s="28">
        <v>4</v>
      </c>
      <c r="BZ11" s="28">
        <v>4</v>
      </c>
      <c r="CA11" s="28">
        <v>4</v>
      </c>
      <c r="CB11" s="28">
        <v>4</v>
      </c>
      <c r="CC11" s="28">
        <v>4</v>
      </c>
      <c r="CD11" s="28">
        <v>4</v>
      </c>
      <c r="CE11" s="28">
        <v>4</v>
      </c>
      <c r="CF11" s="28">
        <v>4</v>
      </c>
      <c r="CG11" s="28">
        <v>4</v>
      </c>
      <c r="CH11" s="28">
        <v>4</v>
      </c>
      <c r="CI11" s="28">
        <v>4</v>
      </c>
      <c r="CJ11" s="28">
        <v>4</v>
      </c>
      <c r="CK11" s="28">
        <v>4</v>
      </c>
      <c r="CL11" s="28">
        <v>4</v>
      </c>
      <c r="CM11" s="28">
        <v>4</v>
      </c>
      <c r="CN11" s="28">
        <v>4</v>
      </c>
      <c r="CO11" s="28">
        <v>4</v>
      </c>
      <c r="CP11" s="28">
        <v>4</v>
      </c>
      <c r="CQ11" s="28">
        <v>4</v>
      </c>
      <c r="CR11" s="57">
        <f t="shared" si="13"/>
        <v>80</v>
      </c>
      <c r="CS11" s="28">
        <f t="shared" si="14"/>
        <v>4</v>
      </c>
      <c r="CT11" s="28">
        <f t="shared" si="14"/>
        <v>4</v>
      </c>
      <c r="CU11" s="28">
        <f t="shared" si="14"/>
        <v>4</v>
      </c>
      <c r="CV11" s="28">
        <f t="shared" si="14"/>
        <v>4</v>
      </c>
      <c r="CW11" s="28">
        <f t="shared" si="14"/>
        <v>4</v>
      </c>
      <c r="CX11" s="28">
        <f t="shared" si="14"/>
        <v>4</v>
      </c>
      <c r="CY11" s="28">
        <f t="shared" si="14"/>
        <v>4</v>
      </c>
      <c r="CZ11" s="28">
        <f t="shared" si="14"/>
        <v>4</v>
      </c>
      <c r="DA11" s="57">
        <f t="shared" si="15"/>
        <v>32</v>
      </c>
      <c r="DB11" s="28">
        <f t="shared" si="14"/>
        <v>4</v>
      </c>
      <c r="DC11" s="28">
        <f t="shared" si="3"/>
        <v>4</v>
      </c>
      <c r="DD11" s="28">
        <f t="shared" si="3"/>
        <v>4</v>
      </c>
      <c r="DE11" s="28">
        <f t="shared" si="3"/>
        <v>4</v>
      </c>
      <c r="DF11" s="28">
        <f t="shared" si="3"/>
        <v>4</v>
      </c>
      <c r="DG11" s="57">
        <f t="shared" si="16"/>
        <v>20</v>
      </c>
      <c r="DH11" s="18">
        <f t="shared" si="3"/>
        <v>4</v>
      </c>
      <c r="DI11" s="18">
        <f t="shared" si="3"/>
        <v>4</v>
      </c>
      <c r="DJ11" s="18">
        <f t="shared" si="3"/>
        <v>4</v>
      </c>
      <c r="DK11" s="18">
        <f t="shared" si="3"/>
        <v>4</v>
      </c>
      <c r="DL11" s="18">
        <f t="shared" si="3"/>
        <v>4</v>
      </c>
      <c r="DM11" s="18">
        <f t="shared" si="3"/>
        <v>4</v>
      </c>
      <c r="DN11" s="18">
        <f t="shared" si="4"/>
        <v>4</v>
      </c>
      <c r="DO11" s="18">
        <f t="shared" si="4"/>
        <v>4</v>
      </c>
      <c r="DP11" s="18">
        <f t="shared" si="4"/>
        <v>4</v>
      </c>
      <c r="DQ11" s="18">
        <f t="shared" si="4"/>
        <v>4</v>
      </c>
      <c r="DR11" s="18">
        <f t="shared" si="4"/>
        <v>4</v>
      </c>
      <c r="DS11" s="18">
        <f t="shared" si="4"/>
        <v>4</v>
      </c>
      <c r="DT11" s="18">
        <f t="shared" si="4"/>
        <v>4</v>
      </c>
      <c r="DU11" s="18">
        <f t="shared" si="4"/>
        <v>4</v>
      </c>
      <c r="DV11" s="18">
        <f t="shared" si="4"/>
        <v>4</v>
      </c>
      <c r="DW11" s="18">
        <f t="shared" si="4"/>
        <v>4</v>
      </c>
      <c r="DX11" s="18">
        <f t="shared" si="4"/>
        <v>4</v>
      </c>
      <c r="DY11" s="18">
        <f t="shared" si="4"/>
        <v>4</v>
      </c>
      <c r="DZ11" s="18">
        <f t="shared" si="4"/>
        <v>4</v>
      </c>
      <c r="EA11" s="18">
        <f t="shared" si="4"/>
        <v>4</v>
      </c>
      <c r="EB11" s="18">
        <f t="shared" si="4"/>
        <v>4</v>
      </c>
      <c r="EC11" s="18">
        <f t="shared" si="4"/>
        <v>4</v>
      </c>
      <c r="ED11" s="18">
        <f t="shared" si="4"/>
        <v>4</v>
      </c>
      <c r="EE11" s="18">
        <f t="shared" si="4"/>
        <v>4</v>
      </c>
      <c r="EF11" s="18">
        <f t="shared" si="4"/>
        <v>4</v>
      </c>
      <c r="EG11" s="18">
        <f t="shared" si="4"/>
        <v>4</v>
      </c>
      <c r="EH11" s="18">
        <f t="shared" si="4"/>
        <v>4</v>
      </c>
      <c r="EI11" s="18">
        <f t="shared" si="4"/>
        <v>4</v>
      </c>
      <c r="EJ11" s="1">
        <f t="shared" si="17"/>
        <v>4</v>
      </c>
    </row>
    <row r="12" spans="1:140">
      <c r="A12" s="18">
        <f t="shared" si="0"/>
        <v>1</v>
      </c>
      <c r="B12" s="18">
        <v>5</v>
      </c>
      <c r="C12" s="40">
        <v>8</v>
      </c>
      <c r="D12" s="18" t="s">
        <v>229</v>
      </c>
      <c r="E12" s="18" t="s">
        <v>230</v>
      </c>
      <c r="F12" s="29" t="s">
        <v>211</v>
      </c>
      <c r="G12" s="123">
        <v>46111</v>
      </c>
      <c r="H12" s="28">
        <v>8</v>
      </c>
      <c r="I12" s="28">
        <v>8</v>
      </c>
      <c r="J12" s="28">
        <v>8</v>
      </c>
      <c r="K12" s="28">
        <v>8</v>
      </c>
      <c r="L12" s="28">
        <v>8</v>
      </c>
      <c r="M12" s="28">
        <v>8</v>
      </c>
      <c r="N12" s="28">
        <v>8</v>
      </c>
      <c r="O12" s="28">
        <v>8</v>
      </c>
      <c r="P12" s="28">
        <v>8</v>
      </c>
      <c r="Q12" s="28">
        <v>8</v>
      </c>
      <c r="R12" s="43">
        <f t="shared" si="5"/>
        <v>46191</v>
      </c>
      <c r="S12" s="28">
        <v>8</v>
      </c>
      <c r="T12" s="28">
        <v>8</v>
      </c>
      <c r="U12" s="43">
        <f t="shared" si="6"/>
        <v>16</v>
      </c>
      <c r="V12" s="41">
        <v>3842529299</v>
      </c>
      <c r="W12" s="18" t="s">
        <v>230</v>
      </c>
      <c r="X12" s="29" t="s">
        <v>211</v>
      </c>
      <c r="Y12" s="61">
        <v>8</v>
      </c>
      <c r="Z12" s="28">
        <v>8</v>
      </c>
      <c r="AA12" s="28">
        <v>8</v>
      </c>
      <c r="AB12" s="28">
        <v>8</v>
      </c>
      <c r="AC12" s="28">
        <v>8</v>
      </c>
      <c r="AD12" s="61">
        <v>8</v>
      </c>
      <c r="AE12" s="61">
        <v>8</v>
      </c>
      <c r="AF12" s="57">
        <f t="shared" si="7"/>
        <v>56</v>
      </c>
      <c r="AG12" s="28">
        <v>8</v>
      </c>
      <c r="AH12" s="28">
        <v>8</v>
      </c>
      <c r="AI12" s="57">
        <f t="shared" si="8"/>
        <v>16</v>
      </c>
      <c r="AJ12" s="28">
        <v>8</v>
      </c>
      <c r="AK12" s="28">
        <v>8</v>
      </c>
      <c r="AL12" s="28">
        <v>8</v>
      </c>
      <c r="AM12" s="28">
        <v>8</v>
      </c>
      <c r="AN12" s="28">
        <v>8</v>
      </c>
      <c r="AO12" s="28">
        <v>8</v>
      </c>
      <c r="AP12" s="57">
        <f t="shared" si="9"/>
        <v>48</v>
      </c>
      <c r="AQ12" s="28">
        <v>8</v>
      </c>
      <c r="AR12" s="28">
        <v>8</v>
      </c>
      <c r="AS12" s="28">
        <v>8</v>
      </c>
      <c r="AT12" s="28">
        <v>8</v>
      </c>
      <c r="AU12" s="28">
        <v>8</v>
      </c>
      <c r="AV12" s="28">
        <v>8</v>
      </c>
      <c r="AW12" s="57">
        <f t="shared" si="10"/>
        <v>48</v>
      </c>
      <c r="AX12" s="28">
        <v>8</v>
      </c>
      <c r="AY12" s="28">
        <v>8</v>
      </c>
      <c r="AZ12" s="28">
        <v>8</v>
      </c>
      <c r="BA12" s="28">
        <v>8</v>
      </c>
      <c r="BB12" s="28">
        <v>8</v>
      </c>
      <c r="BC12" s="28">
        <v>8</v>
      </c>
      <c r="BD12" s="57">
        <f t="shared" si="11"/>
        <v>48</v>
      </c>
      <c r="BE12" s="28">
        <v>8</v>
      </c>
      <c r="BF12" s="28">
        <v>8</v>
      </c>
      <c r="BG12" s="28">
        <v>8</v>
      </c>
      <c r="BH12" s="28">
        <v>8</v>
      </c>
      <c r="BI12" s="28">
        <v>8</v>
      </c>
      <c r="BJ12" s="28">
        <v>8</v>
      </c>
      <c r="BK12" s="28">
        <v>8</v>
      </c>
      <c r="BL12" s="28">
        <v>8</v>
      </c>
      <c r="BM12" s="28">
        <v>8</v>
      </c>
      <c r="BN12" s="57">
        <f t="shared" si="1"/>
        <v>72</v>
      </c>
      <c r="BO12" s="28">
        <v>8</v>
      </c>
      <c r="BP12" s="28">
        <v>8</v>
      </c>
      <c r="BQ12" s="28">
        <v>8</v>
      </c>
      <c r="BR12" s="28">
        <v>8</v>
      </c>
      <c r="BS12" s="28">
        <v>8</v>
      </c>
      <c r="BT12" s="28">
        <v>8</v>
      </c>
      <c r="BU12" s="28">
        <v>8</v>
      </c>
      <c r="BV12" s="28">
        <v>8</v>
      </c>
      <c r="BW12" s="57">
        <f t="shared" si="12"/>
        <v>64</v>
      </c>
      <c r="BX12" s="28">
        <v>8</v>
      </c>
      <c r="BY12" s="28">
        <v>8</v>
      </c>
      <c r="BZ12" s="28">
        <v>8</v>
      </c>
      <c r="CA12" s="28">
        <v>8</v>
      </c>
      <c r="CB12" s="28">
        <v>8</v>
      </c>
      <c r="CC12" s="28">
        <v>8</v>
      </c>
      <c r="CD12" s="28">
        <v>8</v>
      </c>
      <c r="CE12" s="28">
        <v>8</v>
      </c>
      <c r="CF12" s="28">
        <v>8</v>
      </c>
      <c r="CG12" s="28">
        <v>8</v>
      </c>
      <c r="CH12" s="28">
        <v>8</v>
      </c>
      <c r="CI12" s="28">
        <v>8</v>
      </c>
      <c r="CJ12" s="28">
        <v>8</v>
      </c>
      <c r="CK12" s="28">
        <v>8</v>
      </c>
      <c r="CL12" s="28">
        <v>8</v>
      </c>
      <c r="CM12" s="28">
        <v>8</v>
      </c>
      <c r="CN12" s="28">
        <v>8</v>
      </c>
      <c r="CO12" s="28">
        <v>8</v>
      </c>
      <c r="CP12" s="28">
        <v>8</v>
      </c>
      <c r="CQ12" s="28">
        <v>8</v>
      </c>
      <c r="CR12" s="57">
        <f t="shared" si="13"/>
        <v>160</v>
      </c>
      <c r="CS12" s="28">
        <f t="shared" si="14"/>
        <v>8</v>
      </c>
      <c r="CT12" s="28">
        <f t="shared" si="14"/>
        <v>8</v>
      </c>
      <c r="CU12" s="28">
        <f t="shared" si="14"/>
        <v>8</v>
      </c>
      <c r="CV12" s="28">
        <f t="shared" si="14"/>
        <v>8</v>
      </c>
      <c r="CW12" s="28">
        <f t="shared" si="14"/>
        <v>8</v>
      </c>
      <c r="CX12" s="28">
        <f t="shared" si="14"/>
        <v>8</v>
      </c>
      <c r="CY12" s="28">
        <f t="shared" si="14"/>
        <v>8</v>
      </c>
      <c r="CZ12" s="28">
        <f t="shared" si="14"/>
        <v>8</v>
      </c>
      <c r="DA12" s="57">
        <f t="shared" si="15"/>
        <v>64</v>
      </c>
      <c r="DB12" s="28">
        <f t="shared" si="14"/>
        <v>8</v>
      </c>
      <c r="DC12" s="28">
        <f t="shared" si="3"/>
        <v>8</v>
      </c>
      <c r="DD12" s="28">
        <f t="shared" si="3"/>
        <v>8</v>
      </c>
      <c r="DE12" s="28">
        <f t="shared" si="3"/>
        <v>8</v>
      </c>
      <c r="DF12" s="28">
        <f t="shared" si="3"/>
        <v>8</v>
      </c>
      <c r="DG12" s="57">
        <f t="shared" si="16"/>
        <v>40</v>
      </c>
      <c r="DH12" s="18">
        <f t="shared" si="3"/>
        <v>8</v>
      </c>
      <c r="DI12" s="18">
        <f t="shared" si="3"/>
        <v>8</v>
      </c>
      <c r="DJ12" s="18">
        <f t="shared" si="3"/>
        <v>8</v>
      </c>
      <c r="DK12" s="18">
        <f t="shared" si="3"/>
        <v>8</v>
      </c>
      <c r="DL12" s="18">
        <f t="shared" si="3"/>
        <v>8</v>
      </c>
      <c r="DM12" s="18">
        <f t="shared" si="3"/>
        <v>8</v>
      </c>
      <c r="DN12" s="18">
        <f t="shared" si="4"/>
        <v>8</v>
      </c>
      <c r="DO12" s="18">
        <f t="shared" si="4"/>
        <v>8</v>
      </c>
      <c r="DP12" s="18">
        <f t="shared" si="4"/>
        <v>8</v>
      </c>
      <c r="DQ12" s="18">
        <f t="shared" si="4"/>
        <v>8</v>
      </c>
      <c r="DR12" s="18">
        <f t="shared" si="4"/>
        <v>8</v>
      </c>
      <c r="DS12" s="18">
        <f t="shared" si="4"/>
        <v>8</v>
      </c>
      <c r="DT12" s="18">
        <f t="shared" si="4"/>
        <v>8</v>
      </c>
      <c r="DU12" s="18">
        <f t="shared" si="4"/>
        <v>8</v>
      </c>
      <c r="DV12" s="18">
        <f t="shared" si="4"/>
        <v>8</v>
      </c>
      <c r="DW12" s="18">
        <f t="shared" si="4"/>
        <v>8</v>
      </c>
      <c r="DX12" s="18">
        <f t="shared" si="4"/>
        <v>8</v>
      </c>
      <c r="DY12" s="18">
        <f t="shared" si="4"/>
        <v>8</v>
      </c>
      <c r="DZ12" s="18">
        <f t="shared" si="4"/>
        <v>8</v>
      </c>
      <c r="EA12" s="18">
        <f t="shared" si="4"/>
        <v>8</v>
      </c>
      <c r="EB12" s="18">
        <f t="shared" si="4"/>
        <v>8</v>
      </c>
      <c r="EC12" s="18">
        <f t="shared" si="4"/>
        <v>8</v>
      </c>
      <c r="ED12" s="18">
        <f t="shared" si="4"/>
        <v>8</v>
      </c>
      <c r="EE12" s="18">
        <f t="shared" si="4"/>
        <v>8</v>
      </c>
      <c r="EF12" s="18">
        <f t="shared" si="4"/>
        <v>8</v>
      </c>
      <c r="EG12" s="18">
        <f t="shared" si="4"/>
        <v>8</v>
      </c>
      <c r="EH12" s="18">
        <f t="shared" si="4"/>
        <v>8</v>
      </c>
      <c r="EI12" s="18">
        <f t="shared" ref="DN12:EI16" si="18">$C12*EI$5</f>
        <v>8</v>
      </c>
      <c r="EJ12" s="1">
        <f t="shared" si="17"/>
        <v>8</v>
      </c>
    </row>
    <row r="13" spans="1:140">
      <c r="A13" s="18">
        <f t="shared" si="0"/>
        <v>1</v>
      </c>
      <c r="B13" s="18">
        <v>6</v>
      </c>
      <c r="C13" s="40">
        <v>8</v>
      </c>
      <c r="D13" s="18" t="s">
        <v>98</v>
      </c>
      <c r="E13" s="18" t="s">
        <v>99</v>
      </c>
      <c r="F13" s="29" t="s">
        <v>129</v>
      </c>
      <c r="G13" s="28">
        <v>8</v>
      </c>
      <c r="H13" s="28">
        <v>8</v>
      </c>
      <c r="I13" s="28">
        <v>8</v>
      </c>
      <c r="J13" s="28">
        <v>8</v>
      </c>
      <c r="K13" s="28">
        <v>8</v>
      </c>
      <c r="L13" s="28">
        <v>8</v>
      </c>
      <c r="M13" s="28">
        <v>8</v>
      </c>
      <c r="N13" s="28">
        <v>8</v>
      </c>
      <c r="O13" s="28">
        <v>8</v>
      </c>
      <c r="P13" s="28">
        <v>8</v>
      </c>
      <c r="Q13" s="28">
        <v>8</v>
      </c>
      <c r="R13" s="43">
        <f t="shared" si="5"/>
        <v>88</v>
      </c>
      <c r="S13" s="28">
        <v>8</v>
      </c>
      <c r="T13" s="28">
        <v>8</v>
      </c>
      <c r="U13" s="43">
        <f t="shared" si="6"/>
        <v>16</v>
      </c>
      <c r="V13" s="41">
        <v>3842536676</v>
      </c>
      <c r="W13" s="18" t="s">
        <v>99</v>
      </c>
      <c r="X13" s="29" t="s">
        <v>129</v>
      </c>
      <c r="Y13" s="61">
        <v>8</v>
      </c>
      <c r="Z13" s="28">
        <v>8</v>
      </c>
      <c r="AA13" s="28">
        <v>8</v>
      </c>
      <c r="AB13" s="28">
        <v>8</v>
      </c>
      <c r="AC13" s="28">
        <v>8</v>
      </c>
      <c r="AD13" s="61">
        <v>8</v>
      </c>
      <c r="AE13" s="61">
        <v>8</v>
      </c>
      <c r="AF13" s="57">
        <f t="shared" si="7"/>
        <v>56</v>
      </c>
      <c r="AG13" s="28">
        <v>8</v>
      </c>
      <c r="AH13" s="28">
        <v>8</v>
      </c>
      <c r="AI13" s="57">
        <f t="shared" si="8"/>
        <v>16</v>
      </c>
      <c r="AJ13" s="28">
        <v>8</v>
      </c>
      <c r="AK13" s="28">
        <v>8</v>
      </c>
      <c r="AL13" s="28">
        <v>8</v>
      </c>
      <c r="AM13" s="28">
        <v>8</v>
      </c>
      <c r="AN13" s="28">
        <v>8</v>
      </c>
      <c r="AO13" s="28">
        <v>8</v>
      </c>
      <c r="AP13" s="57">
        <f t="shared" si="9"/>
        <v>48</v>
      </c>
      <c r="AQ13" s="28">
        <v>8</v>
      </c>
      <c r="AR13" s="28">
        <v>8</v>
      </c>
      <c r="AS13" s="28">
        <v>8</v>
      </c>
      <c r="AT13" s="28">
        <v>8</v>
      </c>
      <c r="AU13" s="28">
        <v>8</v>
      </c>
      <c r="AV13" s="28">
        <v>8</v>
      </c>
      <c r="AW13" s="57">
        <f>SUM(AQ13:AV13)</f>
        <v>48</v>
      </c>
      <c r="AX13" s="28">
        <v>8</v>
      </c>
      <c r="AY13" s="28">
        <v>8</v>
      </c>
      <c r="AZ13" s="28">
        <v>8</v>
      </c>
      <c r="BA13" s="28">
        <v>8</v>
      </c>
      <c r="BB13" s="28">
        <v>8</v>
      </c>
      <c r="BC13" s="28">
        <v>8</v>
      </c>
      <c r="BD13" s="57">
        <f>SUM(AX13:BC13)</f>
        <v>48</v>
      </c>
      <c r="BE13" s="28">
        <v>8</v>
      </c>
      <c r="BF13" s="28">
        <v>8</v>
      </c>
      <c r="BG13" s="28">
        <v>8</v>
      </c>
      <c r="BH13" s="28">
        <v>8</v>
      </c>
      <c r="BI13" s="28">
        <v>8</v>
      </c>
      <c r="BJ13" s="28">
        <v>8</v>
      </c>
      <c r="BK13" s="28">
        <v>8</v>
      </c>
      <c r="BL13" s="28">
        <v>8</v>
      </c>
      <c r="BM13" s="28">
        <v>8</v>
      </c>
      <c r="BN13" s="57">
        <f t="shared" si="1"/>
        <v>72</v>
      </c>
      <c r="BO13" s="28">
        <v>8</v>
      </c>
      <c r="BP13" s="28">
        <v>8</v>
      </c>
      <c r="BQ13" s="28">
        <v>8</v>
      </c>
      <c r="BR13" s="28">
        <v>8</v>
      </c>
      <c r="BS13" s="28">
        <v>8</v>
      </c>
      <c r="BT13" s="28">
        <v>8</v>
      </c>
      <c r="BU13" s="28">
        <v>8</v>
      </c>
      <c r="BV13" s="28">
        <v>8</v>
      </c>
      <c r="BW13" s="57">
        <f t="shared" si="12"/>
        <v>64</v>
      </c>
      <c r="BX13" s="28">
        <v>8</v>
      </c>
      <c r="BY13" s="28">
        <v>8</v>
      </c>
      <c r="BZ13" s="28">
        <v>8</v>
      </c>
      <c r="CA13" s="28">
        <v>8</v>
      </c>
      <c r="CB13" s="28">
        <v>8</v>
      </c>
      <c r="CC13" s="28">
        <v>8</v>
      </c>
      <c r="CD13" s="28">
        <v>8</v>
      </c>
      <c r="CE13" s="28">
        <v>8</v>
      </c>
      <c r="CF13" s="28">
        <v>8</v>
      </c>
      <c r="CG13" s="28">
        <v>8</v>
      </c>
      <c r="CH13" s="28">
        <v>8</v>
      </c>
      <c r="CI13" s="28">
        <v>8</v>
      </c>
      <c r="CJ13" s="28">
        <v>8</v>
      </c>
      <c r="CK13" s="28">
        <v>8</v>
      </c>
      <c r="CL13" s="28">
        <v>8</v>
      </c>
      <c r="CM13" s="28">
        <v>8</v>
      </c>
      <c r="CN13" s="28">
        <v>8</v>
      </c>
      <c r="CO13" s="28">
        <v>8</v>
      </c>
      <c r="CP13" s="28">
        <v>8</v>
      </c>
      <c r="CQ13" s="28">
        <v>8</v>
      </c>
      <c r="CR13" s="57">
        <f t="shared" si="13"/>
        <v>160</v>
      </c>
      <c r="CS13" s="28">
        <f t="shared" si="14"/>
        <v>8</v>
      </c>
      <c r="CT13" s="28">
        <f t="shared" si="14"/>
        <v>8</v>
      </c>
      <c r="CU13" s="28">
        <f t="shared" si="14"/>
        <v>8</v>
      </c>
      <c r="CV13" s="28">
        <f t="shared" si="14"/>
        <v>8</v>
      </c>
      <c r="CW13" s="28">
        <f t="shared" si="14"/>
        <v>8</v>
      </c>
      <c r="CX13" s="28">
        <f t="shared" si="14"/>
        <v>8</v>
      </c>
      <c r="CY13" s="28">
        <f t="shared" si="14"/>
        <v>8</v>
      </c>
      <c r="CZ13" s="28">
        <f t="shared" si="14"/>
        <v>8</v>
      </c>
      <c r="DA13" s="57">
        <f t="shared" si="15"/>
        <v>64</v>
      </c>
      <c r="DB13" s="28">
        <f t="shared" si="14"/>
        <v>8</v>
      </c>
      <c r="DC13" s="28">
        <f t="shared" si="3"/>
        <v>8</v>
      </c>
      <c r="DD13" s="28">
        <f t="shared" si="3"/>
        <v>8</v>
      </c>
      <c r="DE13" s="28">
        <f t="shared" si="3"/>
        <v>8</v>
      </c>
      <c r="DF13" s="28">
        <f t="shared" si="3"/>
        <v>8</v>
      </c>
      <c r="DG13" s="57">
        <f t="shared" si="16"/>
        <v>40</v>
      </c>
      <c r="DH13" s="18">
        <f t="shared" si="3"/>
        <v>8</v>
      </c>
      <c r="DI13" s="18">
        <f t="shared" si="3"/>
        <v>8</v>
      </c>
      <c r="DJ13" s="18">
        <f t="shared" si="3"/>
        <v>8</v>
      </c>
      <c r="DK13" s="18">
        <f t="shared" si="3"/>
        <v>8</v>
      </c>
      <c r="DL13" s="18">
        <f t="shared" si="3"/>
        <v>8</v>
      </c>
      <c r="DM13" s="18">
        <f t="shared" si="3"/>
        <v>8</v>
      </c>
      <c r="DN13" s="18">
        <f t="shared" si="18"/>
        <v>8</v>
      </c>
      <c r="DO13" s="18">
        <f t="shared" si="18"/>
        <v>8</v>
      </c>
      <c r="DP13" s="18">
        <f t="shared" si="18"/>
        <v>8</v>
      </c>
      <c r="DQ13" s="18">
        <f t="shared" si="18"/>
        <v>8</v>
      </c>
      <c r="DR13" s="18">
        <f t="shared" si="18"/>
        <v>8</v>
      </c>
      <c r="DS13" s="18">
        <f t="shared" si="18"/>
        <v>8</v>
      </c>
      <c r="DT13" s="18">
        <f t="shared" si="18"/>
        <v>8</v>
      </c>
      <c r="DU13" s="18">
        <f t="shared" si="18"/>
        <v>8</v>
      </c>
      <c r="DV13" s="18">
        <f t="shared" si="18"/>
        <v>8</v>
      </c>
      <c r="DW13" s="18">
        <f t="shared" si="18"/>
        <v>8</v>
      </c>
      <c r="DX13" s="18">
        <f t="shared" si="18"/>
        <v>8</v>
      </c>
      <c r="DY13" s="18">
        <f t="shared" si="18"/>
        <v>8</v>
      </c>
      <c r="DZ13" s="18">
        <f t="shared" si="18"/>
        <v>8</v>
      </c>
      <c r="EA13" s="18">
        <f t="shared" si="18"/>
        <v>8</v>
      </c>
      <c r="EB13" s="18">
        <f t="shared" si="18"/>
        <v>8</v>
      </c>
      <c r="EC13" s="18">
        <f t="shared" si="18"/>
        <v>8</v>
      </c>
      <c r="ED13" s="18">
        <f t="shared" si="18"/>
        <v>8</v>
      </c>
      <c r="EE13" s="18">
        <f t="shared" si="18"/>
        <v>8</v>
      </c>
      <c r="EF13" s="18">
        <f t="shared" si="18"/>
        <v>8</v>
      </c>
      <c r="EG13" s="18">
        <f t="shared" si="18"/>
        <v>8</v>
      </c>
      <c r="EH13" s="18">
        <f t="shared" si="18"/>
        <v>8</v>
      </c>
      <c r="EI13" s="18">
        <f t="shared" si="18"/>
        <v>8</v>
      </c>
      <c r="EJ13" s="1">
        <f t="shared" si="17"/>
        <v>8</v>
      </c>
    </row>
    <row r="14" spans="1:140">
      <c r="A14" s="18">
        <f t="shared" si="0"/>
        <v>1</v>
      </c>
      <c r="B14" s="18">
        <v>7</v>
      </c>
      <c r="C14" s="40">
        <v>3</v>
      </c>
      <c r="D14" s="18" t="s">
        <v>106</v>
      </c>
      <c r="E14" s="18" t="s">
        <v>107</v>
      </c>
      <c r="F14" s="29" t="s">
        <v>134</v>
      </c>
      <c r="G14" s="28">
        <v>3</v>
      </c>
      <c r="H14" s="28">
        <v>3</v>
      </c>
      <c r="I14" s="28">
        <v>3</v>
      </c>
      <c r="J14" s="28">
        <v>3</v>
      </c>
      <c r="K14" s="28">
        <v>3</v>
      </c>
      <c r="L14" s="28">
        <v>3</v>
      </c>
      <c r="M14" s="28">
        <v>3</v>
      </c>
      <c r="N14" s="28">
        <v>3</v>
      </c>
      <c r="O14" s="28">
        <v>3</v>
      </c>
      <c r="P14" s="28">
        <v>3</v>
      </c>
      <c r="Q14" s="28">
        <v>3</v>
      </c>
      <c r="R14" s="43">
        <f t="shared" si="5"/>
        <v>33</v>
      </c>
      <c r="S14" s="28">
        <v>3</v>
      </c>
      <c r="T14" s="28">
        <v>3</v>
      </c>
      <c r="U14" s="43">
        <f t="shared" si="6"/>
        <v>6</v>
      </c>
      <c r="V14" s="18" t="s">
        <v>395</v>
      </c>
      <c r="W14" s="18" t="s">
        <v>107</v>
      </c>
      <c r="X14" s="29" t="s">
        <v>134</v>
      </c>
      <c r="Y14" s="61">
        <v>3</v>
      </c>
      <c r="Z14" s="28">
        <v>3</v>
      </c>
      <c r="AA14" s="28">
        <v>3</v>
      </c>
      <c r="AB14" s="28">
        <v>3</v>
      </c>
      <c r="AC14" s="28">
        <v>3</v>
      </c>
      <c r="AD14" s="61">
        <v>3</v>
      </c>
      <c r="AE14" s="61">
        <v>3</v>
      </c>
      <c r="AF14" s="57">
        <f t="shared" si="7"/>
        <v>21</v>
      </c>
      <c r="AG14" s="28">
        <v>3</v>
      </c>
      <c r="AH14" s="28">
        <v>3</v>
      </c>
      <c r="AI14" s="57">
        <f t="shared" si="8"/>
        <v>6</v>
      </c>
      <c r="AJ14" s="28">
        <v>3</v>
      </c>
      <c r="AK14" s="28">
        <v>3</v>
      </c>
      <c r="AL14" s="28">
        <v>3</v>
      </c>
      <c r="AM14" s="28">
        <v>3</v>
      </c>
      <c r="AN14" s="28">
        <v>3</v>
      </c>
      <c r="AO14" s="28">
        <v>3</v>
      </c>
      <c r="AP14" s="57">
        <f t="shared" si="9"/>
        <v>18</v>
      </c>
      <c r="AQ14" s="28">
        <v>3</v>
      </c>
      <c r="AR14" s="28">
        <v>3</v>
      </c>
      <c r="AS14" s="28">
        <v>3</v>
      </c>
      <c r="AT14" s="28">
        <v>3</v>
      </c>
      <c r="AU14" s="28">
        <v>3</v>
      </c>
      <c r="AV14" s="28">
        <v>3</v>
      </c>
      <c r="AW14" s="57">
        <f t="shared" si="10"/>
        <v>18</v>
      </c>
      <c r="AX14" s="28">
        <v>3</v>
      </c>
      <c r="AY14" s="28">
        <v>3</v>
      </c>
      <c r="AZ14" s="28">
        <v>3</v>
      </c>
      <c r="BA14" s="28">
        <v>3</v>
      </c>
      <c r="BB14" s="28">
        <v>3</v>
      </c>
      <c r="BC14" s="28">
        <v>3</v>
      </c>
      <c r="BD14" s="57">
        <f t="shared" si="11"/>
        <v>18</v>
      </c>
      <c r="BE14" s="28">
        <v>3</v>
      </c>
      <c r="BF14" s="28">
        <v>3</v>
      </c>
      <c r="BG14" s="28">
        <v>3</v>
      </c>
      <c r="BH14" s="28">
        <v>3</v>
      </c>
      <c r="BI14" s="28">
        <v>3</v>
      </c>
      <c r="BJ14" s="28">
        <v>3</v>
      </c>
      <c r="BK14" s="28">
        <v>3</v>
      </c>
      <c r="BL14" s="28">
        <v>3</v>
      </c>
      <c r="BM14" s="28">
        <v>3</v>
      </c>
      <c r="BN14" s="57">
        <f t="shared" si="1"/>
        <v>27</v>
      </c>
      <c r="BO14" s="28">
        <v>3</v>
      </c>
      <c r="BP14" s="28">
        <v>3</v>
      </c>
      <c r="BQ14" s="28">
        <v>3</v>
      </c>
      <c r="BR14" s="28">
        <v>3</v>
      </c>
      <c r="BS14" s="28">
        <v>3</v>
      </c>
      <c r="BT14" s="28">
        <v>3</v>
      </c>
      <c r="BU14" s="28">
        <v>3</v>
      </c>
      <c r="BV14" s="28">
        <v>3</v>
      </c>
      <c r="BW14" s="57">
        <f t="shared" si="12"/>
        <v>24</v>
      </c>
      <c r="BX14" s="28">
        <v>3</v>
      </c>
      <c r="BY14" s="28">
        <v>3</v>
      </c>
      <c r="BZ14" s="28">
        <v>3</v>
      </c>
      <c r="CA14" s="28">
        <v>3</v>
      </c>
      <c r="CB14" s="28">
        <v>3</v>
      </c>
      <c r="CC14" s="28">
        <v>3</v>
      </c>
      <c r="CD14" s="28">
        <v>3</v>
      </c>
      <c r="CE14" s="28">
        <v>3</v>
      </c>
      <c r="CF14" s="28">
        <v>3</v>
      </c>
      <c r="CG14" s="28">
        <v>3</v>
      </c>
      <c r="CH14" s="28">
        <v>3</v>
      </c>
      <c r="CI14" s="28">
        <v>3</v>
      </c>
      <c r="CJ14" s="28">
        <v>3</v>
      </c>
      <c r="CK14" s="28">
        <v>3</v>
      </c>
      <c r="CL14" s="28">
        <v>3</v>
      </c>
      <c r="CM14" s="28">
        <v>3</v>
      </c>
      <c r="CN14" s="28">
        <v>3</v>
      </c>
      <c r="CO14" s="28">
        <v>3</v>
      </c>
      <c r="CP14" s="28">
        <v>3</v>
      </c>
      <c r="CQ14" s="28">
        <v>3</v>
      </c>
      <c r="CR14" s="57">
        <f t="shared" si="13"/>
        <v>60</v>
      </c>
      <c r="CS14" s="28">
        <f t="shared" si="14"/>
        <v>3</v>
      </c>
      <c r="CT14" s="28">
        <f t="shared" si="14"/>
        <v>3</v>
      </c>
      <c r="CU14" s="28">
        <f t="shared" si="14"/>
        <v>3</v>
      </c>
      <c r="CV14" s="28">
        <f t="shared" si="14"/>
        <v>3</v>
      </c>
      <c r="CW14" s="28">
        <f t="shared" si="14"/>
        <v>3</v>
      </c>
      <c r="CX14" s="28">
        <f t="shared" si="14"/>
        <v>3</v>
      </c>
      <c r="CY14" s="28">
        <f t="shared" si="14"/>
        <v>3</v>
      </c>
      <c r="CZ14" s="28">
        <f t="shared" si="14"/>
        <v>3</v>
      </c>
      <c r="DA14" s="57">
        <f t="shared" si="15"/>
        <v>24</v>
      </c>
      <c r="DB14" s="28">
        <f t="shared" si="14"/>
        <v>3</v>
      </c>
      <c r="DC14" s="28">
        <f t="shared" si="3"/>
        <v>3</v>
      </c>
      <c r="DD14" s="28">
        <f t="shared" si="3"/>
        <v>3</v>
      </c>
      <c r="DE14" s="28">
        <f t="shared" si="3"/>
        <v>3</v>
      </c>
      <c r="DF14" s="28">
        <f t="shared" si="3"/>
        <v>3</v>
      </c>
      <c r="DG14" s="57">
        <f t="shared" si="16"/>
        <v>15</v>
      </c>
      <c r="DH14" s="18">
        <f t="shared" si="3"/>
        <v>3</v>
      </c>
      <c r="DI14" s="18">
        <f t="shared" si="3"/>
        <v>3</v>
      </c>
      <c r="DJ14" s="18">
        <f t="shared" si="3"/>
        <v>3</v>
      </c>
      <c r="DK14" s="18">
        <f t="shared" si="3"/>
        <v>3</v>
      </c>
      <c r="DL14" s="18">
        <f t="shared" si="3"/>
        <v>3</v>
      </c>
      <c r="DM14" s="18">
        <f t="shared" si="3"/>
        <v>3</v>
      </c>
      <c r="DN14" s="18">
        <f t="shared" si="18"/>
        <v>3</v>
      </c>
      <c r="DO14" s="18">
        <f t="shared" si="18"/>
        <v>3</v>
      </c>
      <c r="DP14" s="18">
        <f t="shared" si="18"/>
        <v>3</v>
      </c>
      <c r="DQ14" s="18">
        <f t="shared" si="18"/>
        <v>3</v>
      </c>
      <c r="DR14" s="18">
        <f t="shared" si="18"/>
        <v>3</v>
      </c>
      <c r="DS14" s="18">
        <f t="shared" si="18"/>
        <v>3</v>
      </c>
      <c r="DT14" s="18">
        <f t="shared" si="18"/>
        <v>3</v>
      </c>
      <c r="DU14" s="18">
        <f t="shared" si="18"/>
        <v>3</v>
      </c>
      <c r="DV14" s="18">
        <f t="shared" si="18"/>
        <v>3</v>
      </c>
      <c r="DW14" s="18">
        <f t="shared" si="18"/>
        <v>3</v>
      </c>
      <c r="DX14" s="18">
        <f t="shared" si="18"/>
        <v>3</v>
      </c>
      <c r="DY14" s="18">
        <f t="shared" si="18"/>
        <v>3</v>
      </c>
      <c r="DZ14" s="18">
        <f t="shared" si="18"/>
        <v>3</v>
      </c>
      <c r="EA14" s="18">
        <f t="shared" si="18"/>
        <v>3</v>
      </c>
      <c r="EB14" s="18">
        <f t="shared" si="18"/>
        <v>3</v>
      </c>
      <c r="EC14" s="18">
        <f t="shared" si="18"/>
        <v>3</v>
      </c>
      <c r="ED14" s="18">
        <f t="shared" si="18"/>
        <v>3</v>
      </c>
      <c r="EE14" s="18">
        <f t="shared" si="18"/>
        <v>3</v>
      </c>
      <c r="EF14" s="18">
        <f t="shared" si="18"/>
        <v>3</v>
      </c>
      <c r="EG14" s="18">
        <f t="shared" si="18"/>
        <v>3</v>
      </c>
      <c r="EH14" s="18">
        <f t="shared" si="18"/>
        <v>3</v>
      </c>
      <c r="EI14" s="18">
        <f t="shared" si="18"/>
        <v>3</v>
      </c>
      <c r="EJ14" s="1">
        <f t="shared" si="17"/>
        <v>3</v>
      </c>
    </row>
    <row r="15" spans="1:140">
      <c r="A15" s="18">
        <f t="shared" si="0"/>
        <v>1</v>
      </c>
      <c r="B15" s="18">
        <v>8</v>
      </c>
      <c r="C15" s="40">
        <v>8</v>
      </c>
      <c r="D15" s="18" t="s">
        <v>231</v>
      </c>
      <c r="E15" s="18" t="s">
        <v>232</v>
      </c>
      <c r="F15" s="29" t="s">
        <v>212</v>
      </c>
      <c r="G15" s="28">
        <v>8</v>
      </c>
      <c r="H15" s="28">
        <v>8</v>
      </c>
      <c r="I15" s="28">
        <v>8</v>
      </c>
      <c r="J15" s="28">
        <v>8</v>
      </c>
      <c r="K15" s="28">
        <v>8</v>
      </c>
      <c r="L15" s="28">
        <v>8</v>
      </c>
      <c r="M15" s="28">
        <v>8</v>
      </c>
      <c r="N15" s="28">
        <v>8</v>
      </c>
      <c r="O15" s="28">
        <v>8</v>
      </c>
      <c r="P15" s="28">
        <v>8</v>
      </c>
      <c r="Q15" s="28">
        <v>8</v>
      </c>
      <c r="R15" s="43">
        <f t="shared" si="5"/>
        <v>88</v>
      </c>
      <c r="S15" s="28">
        <v>8</v>
      </c>
      <c r="T15" s="28">
        <v>8</v>
      </c>
      <c r="U15" s="43">
        <f t="shared" si="6"/>
        <v>16</v>
      </c>
      <c r="V15" s="41">
        <v>3842523530</v>
      </c>
      <c r="W15" s="18" t="s">
        <v>232</v>
      </c>
      <c r="X15" s="29" t="s">
        <v>212</v>
      </c>
      <c r="Y15" s="61">
        <v>8</v>
      </c>
      <c r="Z15" s="28">
        <v>8</v>
      </c>
      <c r="AA15" s="28">
        <v>8</v>
      </c>
      <c r="AB15" s="28">
        <v>8</v>
      </c>
      <c r="AC15" s="28">
        <v>8</v>
      </c>
      <c r="AD15" s="61">
        <v>8</v>
      </c>
      <c r="AE15" s="61">
        <v>8</v>
      </c>
      <c r="AF15" s="57">
        <f t="shared" si="7"/>
        <v>56</v>
      </c>
      <c r="AG15" s="28">
        <v>8</v>
      </c>
      <c r="AH15" s="28">
        <v>8</v>
      </c>
      <c r="AI15" s="57">
        <f t="shared" si="8"/>
        <v>16</v>
      </c>
      <c r="AJ15" s="28">
        <v>8</v>
      </c>
      <c r="AK15" s="28">
        <v>8</v>
      </c>
      <c r="AL15" s="28">
        <v>8</v>
      </c>
      <c r="AM15" s="28">
        <v>8</v>
      </c>
      <c r="AN15" s="28">
        <v>8</v>
      </c>
      <c r="AO15" s="28">
        <v>8</v>
      </c>
      <c r="AP15" s="57">
        <f t="shared" si="9"/>
        <v>48</v>
      </c>
      <c r="AQ15" s="28">
        <v>8</v>
      </c>
      <c r="AR15" s="28">
        <v>8</v>
      </c>
      <c r="AS15" s="28">
        <v>8</v>
      </c>
      <c r="AT15" s="28">
        <v>8</v>
      </c>
      <c r="AU15" s="28">
        <v>8</v>
      </c>
      <c r="AV15" s="28">
        <v>8</v>
      </c>
      <c r="AW15" s="57">
        <f t="shared" si="10"/>
        <v>48</v>
      </c>
      <c r="AX15" s="28">
        <v>8</v>
      </c>
      <c r="AY15" s="28">
        <v>8</v>
      </c>
      <c r="AZ15" s="28">
        <v>8</v>
      </c>
      <c r="BA15" s="28">
        <v>8</v>
      </c>
      <c r="BB15" s="28">
        <v>8</v>
      </c>
      <c r="BC15" s="28">
        <v>8</v>
      </c>
      <c r="BD15" s="57">
        <f t="shared" si="11"/>
        <v>48</v>
      </c>
      <c r="BE15" s="28">
        <v>8</v>
      </c>
      <c r="BF15" s="28">
        <v>8</v>
      </c>
      <c r="BG15" s="28">
        <v>8</v>
      </c>
      <c r="BH15" s="28">
        <v>8</v>
      </c>
      <c r="BI15" s="28">
        <v>8</v>
      </c>
      <c r="BJ15" s="28">
        <v>8</v>
      </c>
      <c r="BK15" s="28">
        <v>8</v>
      </c>
      <c r="BL15" s="28">
        <v>8</v>
      </c>
      <c r="BM15" s="28">
        <v>8</v>
      </c>
      <c r="BN15" s="57">
        <f t="shared" si="1"/>
        <v>72</v>
      </c>
      <c r="BO15" s="28">
        <v>8</v>
      </c>
      <c r="BP15" s="28">
        <v>8</v>
      </c>
      <c r="BQ15" s="28">
        <v>8</v>
      </c>
      <c r="BR15" s="28">
        <v>8</v>
      </c>
      <c r="BS15" s="28">
        <v>8</v>
      </c>
      <c r="BT15" s="28">
        <v>8</v>
      </c>
      <c r="BU15" s="28">
        <v>8</v>
      </c>
      <c r="BV15" s="28">
        <v>8</v>
      </c>
      <c r="BW15" s="57">
        <f t="shared" si="12"/>
        <v>64</v>
      </c>
      <c r="BX15" s="28">
        <v>8</v>
      </c>
      <c r="BY15" s="28">
        <v>8</v>
      </c>
      <c r="BZ15" s="28">
        <v>8</v>
      </c>
      <c r="CA15" s="28">
        <v>8</v>
      </c>
      <c r="CB15" s="28">
        <v>8</v>
      </c>
      <c r="CC15" s="28">
        <v>8</v>
      </c>
      <c r="CD15" s="28">
        <v>8</v>
      </c>
      <c r="CE15" s="28">
        <v>8</v>
      </c>
      <c r="CF15" s="28">
        <v>8</v>
      </c>
      <c r="CG15" s="28">
        <v>8</v>
      </c>
      <c r="CH15" s="28">
        <v>8</v>
      </c>
      <c r="CI15" s="28">
        <v>8</v>
      </c>
      <c r="CJ15" s="28">
        <v>8</v>
      </c>
      <c r="CK15" s="28">
        <v>8</v>
      </c>
      <c r="CL15" s="28">
        <v>8</v>
      </c>
      <c r="CM15" s="28">
        <v>8</v>
      </c>
      <c r="CN15" s="28">
        <v>8</v>
      </c>
      <c r="CO15" s="28">
        <v>8</v>
      </c>
      <c r="CP15" s="28">
        <v>8</v>
      </c>
      <c r="CQ15" s="28">
        <v>8</v>
      </c>
      <c r="CR15" s="57">
        <f t="shared" si="13"/>
        <v>160</v>
      </c>
      <c r="CS15" s="28">
        <f t="shared" si="14"/>
        <v>8</v>
      </c>
      <c r="CT15" s="28">
        <f t="shared" si="14"/>
        <v>8</v>
      </c>
      <c r="CU15" s="28">
        <f t="shared" si="14"/>
        <v>8</v>
      </c>
      <c r="CV15" s="28">
        <f t="shared" si="14"/>
        <v>8</v>
      </c>
      <c r="CW15" s="28">
        <f t="shared" si="14"/>
        <v>8</v>
      </c>
      <c r="CX15" s="28">
        <f t="shared" si="14"/>
        <v>8</v>
      </c>
      <c r="CY15" s="28">
        <f t="shared" si="14"/>
        <v>8</v>
      </c>
      <c r="CZ15" s="28">
        <f t="shared" si="14"/>
        <v>8</v>
      </c>
      <c r="DA15" s="57">
        <f t="shared" si="15"/>
        <v>64</v>
      </c>
      <c r="DB15" s="28">
        <f t="shared" si="14"/>
        <v>8</v>
      </c>
      <c r="DC15" s="28">
        <f t="shared" si="3"/>
        <v>8</v>
      </c>
      <c r="DD15" s="28">
        <f t="shared" si="3"/>
        <v>8</v>
      </c>
      <c r="DE15" s="28">
        <f t="shared" si="3"/>
        <v>8</v>
      </c>
      <c r="DF15" s="28">
        <f t="shared" si="3"/>
        <v>8</v>
      </c>
      <c r="DG15" s="57">
        <f t="shared" si="16"/>
        <v>40</v>
      </c>
      <c r="DH15" s="18">
        <f t="shared" si="3"/>
        <v>8</v>
      </c>
      <c r="DI15" s="18">
        <f t="shared" si="3"/>
        <v>8</v>
      </c>
      <c r="DJ15" s="18">
        <f t="shared" si="3"/>
        <v>8</v>
      </c>
      <c r="DK15" s="18">
        <f t="shared" si="3"/>
        <v>8</v>
      </c>
      <c r="DL15" s="18">
        <f t="shared" si="3"/>
        <v>8</v>
      </c>
      <c r="DM15" s="18">
        <f t="shared" si="3"/>
        <v>8</v>
      </c>
      <c r="DN15" s="18">
        <f t="shared" si="18"/>
        <v>8</v>
      </c>
      <c r="DO15" s="18">
        <f t="shared" si="18"/>
        <v>8</v>
      </c>
      <c r="DP15" s="18">
        <f t="shared" si="18"/>
        <v>8</v>
      </c>
      <c r="DQ15" s="18">
        <f t="shared" si="18"/>
        <v>8</v>
      </c>
      <c r="DR15" s="18">
        <f t="shared" si="18"/>
        <v>8</v>
      </c>
      <c r="DS15" s="18">
        <f t="shared" si="18"/>
        <v>8</v>
      </c>
      <c r="DT15" s="18">
        <f t="shared" si="18"/>
        <v>8</v>
      </c>
      <c r="DU15" s="18">
        <f t="shared" si="18"/>
        <v>8</v>
      </c>
      <c r="DV15" s="18">
        <f t="shared" si="18"/>
        <v>8</v>
      </c>
      <c r="DW15" s="18">
        <f t="shared" si="18"/>
        <v>8</v>
      </c>
      <c r="DX15" s="18">
        <f t="shared" si="18"/>
        <v>8</v>
      </c>
      <c r="DY15" s="18">
        <f t="shared" si="18"/>
        <v>8</v>
      </c>
      <c r="DZ15" s="18">
        <f t="shared" si="18"/>
        <v>8</v>
      </c>
      <c r="EA15" s="18">
        <f t="shared" si="18"/>
        <v>8</v>
      </c>
      <c r="EB15" s="18">
        <f t="shared" si="18"/>
        <v>8</v>
      </c>
      <c r="EC15" s="18">
        <f t="shared" si="18"/>
        <v>8</v>
      </c>
      <c r="ED15" s="18">
        <f t="shared" si="18"/>
        <v>8</v>
      </c>
      <c r="EE15" s="18">
        <f t="shared" si="18"/>
        <v>8</v>
      </c>
      <c r="EF15" s="18">
        <f t="shared" si="18"/>
        <v>8</v>
      </c>
      <c r="EG15" s="18">
        <f t="shared" si="18"/>
        <v>8</v>
      </c>
      <c r="EH15" s="18">
        <f t="shared" si="18"/>
        <v>8</v>
      </c>
      <c r="EI15" s="18">
        <f t="shared" si="18"/>
        <v>8</v>
      </c>
      <c r="EJ15" s="1">
        <f t="shared" si="17"/>
        <v>8</v>
      </c>
    </row>
    <row r="16" spans="1:140">
      <c r="A16" s="18">
        <f t="shared" si="0"/>
        <v>1</v>
      </c>
      <c r="B16" s="18">
        <v>9</v>
      </c>
      <c r="C16" s="40">
        <v>4</v>
      </c>
      <c r="D16" s="18" t="s">
        <v>233</v>
      </c>
      <c r="E16" s="18" t="s">
        <v>234</v>
      </c>
      <c r="F16" s="29" t="s">
        <v>213</v>
      </c>
      <c r="G16" s="28">
        <v>4</v>
      </c>
      <c r="H16" s="28">
        <v>4</v>
      </c>
      <c r="I16" s="28">
        <v>4</v>
      </c>
      <c r="J16" s="28">
        <v>4</v>
      </c>
      <c r="K16" s="28">
        <v>4</v>
      </c>
      <c r="L16" s="28">
        <v>4</v>
      </c>
      <c r="M16" s="28">
        <v>4</v>
      </c>
      <c r="N16" s="28">
        <v>4</v>
      </c>
      <c r="O16" s="28">
        <v>4</v>
      </c>
      <c r="P16" s="28">
        <v>4</v>
      </c>
      <c r="Q16" s="28">
        <v>4</v>
      </c>
      <c r="R16" s="43">
        <f t="shared" si="5"/>
        <v>44</v>
      </c>
      <c r="S16" s="28">
        <v>4</v>
      </c>
      <c r="T16" s="28">
        <v>4</v>
      </c>
      <c r="U16" s="43">
        <f t="shared" si="6"/>
        <v>8</v>
      </c>
      <c r="V16" s="18" t="s">
        <v>400</v>
      </c>
      <c r="W16" s="18" t="s">
        <v>234</v>
      </c>
      <c r="X16" s="29" t="s">
        <v>213</v>
      </c>
      <c r="Y16" s="61">
        <v>4</v>
      </c>
      <c r="Z16" s="28">
        <v>4</v>
      </c>
      <c r="AA16" s="28">
        <v>4</v>
      </c>
      <c r="AB16" s="28">
        <v>4</v>
      </c>
      <c r="AC16" s="28">
        <v>4</v>
      </c>
      <c r="AD16" s="61">
        <v>4</v>
      </c>
      <c r="AE16" s="61">
        <v>4</v>
      </c>
      <c r="AF16" s="57">
        <f t="shared" si="7"/>
        <v>28</v>
      </c>
      <c r="AG16" s="28">
        <v>4</v>
      </c>
      <c r="AH16" s="28">
        <v>4</v>
      </c>
      <c r="AI16" s="57">
        <f t="shared" si="8"/>
        <v>8</v>
      </c>
      <c r="AJ16" s="28">
        <v>4</v>
      </c>
      <c r="AK16" s="28">
        <v>4</v>
      </c>
      <c r="AL16" s="28">
        <v>4</v>
      </c>
      <c r="AM16" s="28">
        <v>4</v>
      </c>
      <c r="AN16" s="28">
        <v>4</v>
      </c>
      <c r="AO16" s="28">
        <v>4</v>
      </c>
      <c r="AP16" s="57">
        <f t="shared" si="9"/>
        <v>24</v>
      </c>
      <c r="AQ16" s="28">
        <v>4</v>
      </c>
      <c r="AR16" s="28">
        <v>4</v>
      </c>
      <c r="AS16" s="28">
        <v>4</v>
      </c>
      <c r="AT16" s="28">
        <v>4</v>
      </c>
      <c r="AU16" s="28">
        <v>4</v>
      </c>
      <c r="AV16" s="28">
        <v>4</v>
      </c>
      <c r="AW16" s="57">
        <f t="shared" si="10"/>
        <v>24</v>
      </c>
      <c r="AX16" s="28">
        <v>4</v>
      </c>
      <c r="AY16" s="28">
        <v>4</v>
      </c>
      <c r="AZ16" s="28">
        <v>4</v>
      </c>
      <c r="BA16" s="28">
        <v>4</v>
      </c>
      <c r="BB16" s="28">
        <v>4</v>
      </c>
      <c r="BC16" s="28">
        <v>4</v>
      </c>
      <c r="BD16" s="57">
        <f t="shared" si="11"/>
        <v>24</v>
      </c>
      <c r="BE16" s="28">
        <v>4</v>
      </c>
      <c r="BF16" s="28">
        <v>4</v>
      </c>
      <c r="BG16" s="28">
        <v>4</v>
      </c>
      <c r="BH16" s="28">
        <v>4</v>
      </c>
      <c r="BI16" s="28">
        <v>4</v>
      </c>
      <c r="BJ16" s="28">
        <v>4</v>
      </c>
      <c r="BK16" s="28">
        <v>4</v>
      </c>
      <c r="BL16" s="28">
        <v>4</v>
      </c>
      <c r="BM16" s="28">
        <v>4</v>
      </c>
      <c r="BN16" s="57">
        <f t="shared" si="1"/>
        <v>36</v>
      </c>
      <c r="BO16" s="28">
        <v>4</v>
      </c>
      <c r="BP16" s="28">
        <v>4</v>
      </c>
      <c r="BQ16" s="28">
        <v>4</v>
      </c>
      <c r="BR16" s="28">
        <v>4</v>
      </c>
      <c r="BS16" s="28">
        <v>4</v>
      </c>
      <c r="BT16" s="28">
        <v>4</v>
      </c>
      <c r="BU16" s="28">
        <v>4</v>
      </c>
      <c r="BV16" s="28">
        <v>4</v>
      </c>
      <c r="BW16" s="57">
        <f t="shared" si="12"/>
        <v>32</v>
      </c>
      <c r="BX16" s="28">
        <v>4</v>
      </c>
      <c r="BY16" s="28">
        <v>4</v>
      </c>
      <c r="BZ16" s="28">
        <v>4</v>
      </c>
      <c r="CA16" s="28">
        <v>4</v>
      </c>
      <c r="CB16" s="28">
        <v>4</v>
      </c>
      <c r="CC16" s="28">
        <v>4</v>
      </c>
      <c r="CD16" s="28">
        <v>4</v>
      </c>
      <c r="CE16" s="28">
        <v>4</v>
      </c>
      <c r="CF16" s="28">
        <v>4</v>
      </c>
      <c r="CG16" s="28">
        <v>4</v>
      </c>
      <c r="CH16" s="28">
        <v>4</v>
      </c>
      <c r="CI16" s="28">
        <v>4</v>
      </c>
      <c r="CJ16" s="28">
        <v>4</v>
      </c>
      <c r="CK16" s="28">
        <v>4</v>
      </c>
      <c r="CL16" s="28">
        <v>4</v>
      </c>
      <c r="CM16" s="28">
        <v>4</v>
      </c>
      <c r="CN16" s="28">
        <v>4</v>
      </c>
      <c r="CO16" s="28">
        <v>4</v>
      </c>
      <c r="CP16" s="28">
        <v>4</v>
      </c>
      <c r="CQ16" s="28">
        <v>4</v>
      </c>
      <c r="CR16" s="57">
        <f t="shared" si="13"/>
        <v>80</v>
      </c>
      <c r="CS16" s="28">
        <f t="shared" si="14"/>
        <v>4</v>
      </c>
      <c r="CT16" s="28">
        <f t="shared" si="14"/>
        <v>4</v>
      </c>
      <c r="CU16" s="28">
        <f t="shared" si="14"/>
        <v>4</v>
      </c>
      <c r="CV16" s="28">
        <f t="shared" si="14"/>
        <v>4</v>
      </c>
      <c r="CW16" s="28">
        <f t="shared" si="14"/>
        <v>4</v>
      </c>
      <c r="CX16" s="28">
        <f t="shared" si="14"/>
        <v>4</v>
      </c>
      <c r="CY16" s="28">
        <f t="shared" si="14"/>
        <v>4</v>
      </c>
      <c r="CZ16" s="28">
        <f t="shared" si="14"/>
        <v>4</v>
      </c>
      <c r="DA16" s="57">
        <f t="shared" si="15"/>
        <v>32</v>
      </c>
      <c r="DB16" s="28">
        <f t="shared" si="14"/>
        <v>4</v>
      </c>
      <c r="DC16" s="28">
        <f t="shared" si="3"/>
        <v>4</v>
      </c>
      <c r="DD16" s="28">
        <f t="shared" si="3"/>
        <v>4</v>
      </c>
      <c r="DE16" s="28">
        <f t="shared" si="3"/>
        <v>4</v>
      </c>
      <c r="DF16" s="28">
        <f t="shared" si="3"/>
        <v>4</v>
      </c>
      <c r="DG16" s="57">
        <f t="shared" si="16"/>
        <v>20</v>
      </c>
      <c r="DH16" s="18">
        <f t="shared" si="3"/>
        <v>4</v>
      </c>
      <c r="DI16" s="18">
        <f t="shared" si="3"/>
        <v>4</v>
      </c>
      <c r="DJ16" s="18">
        <f t="shared" si="3"/>
        <v>4</v>
      </c>
      <c r="DK16" s="18">
        <f t="shared" si="3"/>
        <v>4</v>
      </c>
      <c r="DL16" s="18">
        <f t="shared" si="3"/>
        <v>4</v>
      </c>
      <c r="DM16" s="18">
        <f t="shared" si="3"/>
        <v>4</v>
      </c>
      <c r="DN16" s="18">
        <f t="shared" si="18"/>
        <v>4</v>
      </c>
      <c r="DO16" s="18">
        <f t="shared" si="18"/>
        <v>4</v>
      </c>
      <c r="DP16" s="18">
        <f t="shared" si="18"/>
        <v>4</v>
      </c>
      <c r="DQ16" s="18">
        <f t="shared" si="18"/>
        <v>4</v>
      </c>
      <c r="DR16" s="18">
        <f t="shared" si="18"/>
        <v>4</v>
      </c>
      <c r="DS16" s="18">
        <f t="shared" si="18"/>
        <v>4</v>
      </c>
      <c r="DT16" s="18">
        <f t="shared" si="18"/>
        <v>4</v>
      </c>
      <c r="DU16" s="18">
        <f t="shared" si="18"/>
        <v>4</v>
      </c>
      <c r="DV16" s="18">
        <f t="shared" si="18"/>
        <v>4</v>
      </c>
      <c r="DW16" s="18">
        <f t="shared" si="18"/>
        <v>4</v>
      </c>
      <c r="DX16" s="18">
        <f t="shared" si="18"/>
        <v>4</v>
      </c>
      <c r="DY16" s="18">
        <f t="shared" si="18"/>
        <v>4</v>
      </c>
      <c r="DZ16" s="18">
        <f t="shared" si="18"/>
        <v>4</v>
      </c>
      <c r="EA16" s="18">
        <f t="shared" si="18"/>
        <v>4</v>
      </c>
      <c r="EB16" s="18">
        <f t="shared" si="18"/>
        <v>4</v>
      </c>
      <c r="EC16" s="18">
        <f t="shared" si="18"/>
        <v>4</v>
      </c>
      <c r="ED16" s="18">
        <f t="shared" si="18"/>
        <v>4</v>
      </c>
      <c r="EE16" s="18">
        <f t="shared" si="18"/>
        <v>4</v>
      </c>
      <c r="EF16" s="18">
        <f t="shared" si="18"/>
        <v>4</v>
      </c>
      <c r="EG16" s="18">
        <f t="shared" si="18"/>
        <v>4</v>
      </c>
      <c r="EH16" s="18">
        <f t="shared" si="18"/>
        <v>4</v>
      </c>
      <c r="EI16" s="18">
        <f t="shared" si="18"/>
        <v>4</v>
      </c>
      <c r="EJ16" s="1">
        <f t="shared" si="17"/>
        <v>4</v>
      </c>
    </row>
    <row r="17" spans="1:140">
      <c r="A17" s="18">
        <f t="shared" si="0"/>
        <v>1</v>
      </c>
      <c r="B17" s="18">
        <v>10</v>
      </c>
      <c r="C17" s="40">
        <v>24</v>
      </c>
      <c r="D17" s="18" t="s">
        <v>96</v>
      </c>
      <c r="E17" s="18" t="s">
        <v>97</v>
      </c>
      <c r="F17" s="29" t="s">
        <v>131</v>
      </c>
      <c r="G17" s="28">
        <v>24</v>
      </c>
      <c r="H17" s="28">
        <v>24</v>
      </c>
      <c r="I17" s="28">
        <v>24</v>
      </c>
      <c r="J17" s="28">
        <v>24</v>
      </c>
      <c r="K17" s="28">
        <v>24</v>
      </c>
      <c r="L17" s="28">
        <v>24</v>
      </c>
      <c r="M17" s="28">
        <v>24</v>
      </c>
      <c r="N17" s="28">
        <v>24</v>
      </c>
      <c r="O17" s="28">
        <v>24</v>
      </c>
      <c r="P17" s="28">
        <v>24</v>
      </c>
      <c r="Q17" s="28">
        <v>24</v>
      </c>
      <c r="R17" s="43">
        <f>SUM(G17:Q17)</f>
        <v>264</v>
      </c>
      <c r="S17" s="28">
        <v>24</v>
      </c>
      <c r="T17" s="28">
        <v>24</v>
      </c>
      <c r="U17" s="43">
        <f t="shared" si="6"/>
        <v>48</v>
      </c>
      <c r="V17" s="41">
        <v>3842551055</v>
      </c>
      <c r="W17" s="18" t="s">
        <v>97</v>
      </c>
      <c r="X17" s="29" t="s">
        <v>131</v>
      </c>
      <c r="Y17" s="61">
        <v>24</v>
      </c>
      <c r="Z17" s="28">
        <v>24</v>
      </c>
      <c r="AA17" s="28">
        <v>24</v>
      </c>
      <c r="AB17" s="28">
        <v>24</v>
      </c>
      <c r="AC17" s="28">
        <v>24</v>
      </c>
      <c r="AD17" s="61">
        <v>24</v>
      </c>
      <c r="AE17" s="61">
        <v>24</v>
      </c>
      <c r="AF17" s="57">
        <f>SUM(Y17:AE17)</f>
        <v>168</v>
      </c>
      <c r="AG17" s="28">
        <v>24</v>
      </c>
      <c r="AH17" s="28">
        <v>24</v>
      </c>
      <c r="AI17" s="57">
        <f t="shared" si="8"/>
        <v>48</v>
      </c>
      <c r="AJ17" s="28">
        <v>24</v>
      </c>
      <c r="AK17" s="28">
        <v>24</v>
      </c>
      <c r="AL17" s="28">
        <v>24</v>
      </c>
      <c r="AM17" s="28">
        <v>24</v>
      </c>
      <c r="AN17" s="28">
        <v>24</v>
      </c>
      <c r="AO17" s="28">
        <v>24</v>
      </c>
      <c r="AP17" s="57">
        <f t="shared" si="9"/>
        <v>144</v>
      </c>
      <c r="AQ17" s="28">
        <v>24</v>
      </c>
      <c r="AR17" s="28">
        <v>24</v>
      </c>
      <c r="AS17" s="28">
        <v>24</v>
      </c>
      <c r="AT17" s="28">
        <v>24</v>
      </c>
      <c r="AU17" s="28">
        <v>24</v>
      </c>
      <c r="AV17" s="28">
        <v>24</v>
      </c>
      <c r="AW17" s="57">
        <f>SUM(AQ17:AV17)</f>
        <v>144</v>
      </c>
      <c r="AX17" s="28">
        <v>24</v>
      </c>
      <c r="AY17" s="28">
        <v>24</v>
      </c>
      <c r="AZ17" s="28">
        <v>24</v>
      </c>
      <c r="BA17" s="28">
        <v>24</v>
      </c>
      <c r="BB17" s="28">
        <v>24</v>
      </c>
      <c r="BC17" s="28">
        <v>24</v>
      </c>
      <c r="BD17" s="57">
        <f>SUM(AX17:BC17)</f>
        <v>144</v>
      </c>
      <c r="BE17" s="28">
        <v>24</v>
      </c>
      <c r="BF17" s="28">
        <v>24</v>
      </c>
      <c r="BG17" s="28">
        <v>24</v>
      </c>
      <c r="BH17" s="28">
        <v>24</v>
      </c>
      <c r="BI17" s="28">
        <v>24</v>
      </c>
      <c r="BJ17" s="28">
        <v>24</v>
      </c>
      <c r="BK17" s="28">
        <v>24</v>
      </c>
      <c r="BL17" s="28">
        <v>24</v>
      </c>
      <c r="BM17" s="28">
        <v>24</v>
      </c>
      <c r="BN17" s="57">
        <f t="shared" si="1"/>
        <v>216</v>
      </c>
      <c r="BO17" s="28">
        <v>24</v>
      </c>
      <c r="BP17" s="28">
        <v>24</v>
      </c>
      <c r="BQ17" s="28">
        <v>24</v>
      </c>
      <c r="BR17" s="28">
        <v>24</v>
      </c>
      <c r="BS17" s="28">
        <v>24</v>
      </c>
      <c r="BT17" s="28">
        <v>24</v>
      </c>
      <c r="BU17" s="28">
        <v>24</v>
      </c>
      <c r="BV17" s="28">
        <v>24</v>
      </c>
      <c r="BW17" s="57">
        <f t="shared" si="12"/>
        <v>192</v>
      </c>
      <c r="BX17" s="28">
        <v>24</v>
      </c>
      <c r="BY17" s="28">
        <v>24</v>
      </c>
      <c r="BZ17" s="28">
        <v>24</v>
      </c>
      <c r="CA17" s="28">
        <v>24</v>
      </c>
      <c r="CB17" s="28">
        <v>24</v>
      </c>
      <c r="CC17" s="28">
        <v>24</v>
      </c>
      <c r="CD17" s="28">
        <v>24</v>
      </c>
      <c r="CE17" s="28">
        <v>24</v>
      </c>
      <c r="CF17" s="28">
        <v>24</v>
      </c>
      <c r="CG17" s="28">
        <v>24</v>
      </c>
      <c r="CH17" s="28">
        <v>24</v>
      </c>
      <c r="CI17" s="28">
        <v>24</v>
      </c>
      <c r="CJ17" s="28">
        <v>24</v>
      </c>
      <c r="CK17" s="28">
        <v>24</v>
      </c>
      <c r="CL17" s="28">
        <v>24</v>
      </c>
      <c r="CM17" s="28">
        <v>24</v>
      </c>
      <c r="CN17" s="28">
        <v>24</v>
      </c>
      <c r="CO17" s="28">
        <v>24</v>
      </c>
      <c r="CP17" s="28">
        <v>24</v>
      </c>
      <c r="CQ17" s="28">
        <v>24</v>
      </c>
      <c r="CR17" s="57">
        <f t="shared" si="13"/>
        <v>480</v>
      </c>
      <c r="CS17" s="28">
        <f t="shared" si="14"/>
        <v>24</v>
      </c>
      <c r="CT17" s="28">
        <f t="shared" si="14"/>
        <v>24</v>
      </c>
      <c r="CU17" s="28">
        <f t="shared" si="14"/>
        <v>24</v>
      </c>
      <c r="CV17" s="28">
        <f t="shared" si="14"/>
        <v>24</v>
      </c>
      <c r="CW17" s="28">
        <f t="shared" si="14"/>
        <v>24</v>
      </c>
      <c r="CX17" s="28">
        <f t="shared" si="14"/>
        <v>24</v>
      </c>
      <c r="CY17" s="28">
        <f t="shared" si="14"/>
        <v>24</v>
      </c>
      <c r="CZ17" s="28">
        <f t="shared" si="14"/>
        <v>24</v>
      </c>
      <c r="DA17" s="57">
        <f t="shared" si="15"/>
        <v>192</v>
      </c>
      <c r="DB17" s="28">
        <f t="shared" si="14"/>
        <v>24</v>
      </c>
      <c r="DC17" s="28">
        <f t="shared" si="3"/>
        <v>24</v>
      </c>
      <c r="DD17" s="28">
        <f t="shared" si="3"/>
        <v>24</v>
      </c>
      <c r="DE17" s="28">
        <f t="shared" si="3"/>
        <v>24</v>
      </c>
      <c r="DF17" s="28">
        <f t="shared" si="3"/>
        <v>24</v>
      </c>
      <c r="DG17" s="57">
        <f t="shared" si="16"/>
        <v>120</v>
      </c>
      <c r="DH17" s="18">
        <f t="shared" si="3"/>
        <v>24</v>
      </c>
      <c r="DI17" s="18">
        <f t="shared" si="3"/>
        <v>24</v>
      </c>
      <c r="DJ17" s="18">
        <f t="shared" si="3"/>
        <v>24</v>
      </c>
      <c r="DK17" s="18">
        <f t="shared" si="3"/>
        <v>24</v>
      </c>
      <c r="DL17" s="18">
        <f t="shared" si="3"/>
        <v>24</v>
      </c>
      <c r="DM17" s="18">
        <f t="shared" si="3"/>
        <v>24</v>
      </c>
      <c r="DN17" s="18">
        <f t="shared" ref="DN17:EI20" si="19">$C17*DN$5</f>
        <v>24</v>
      </c>
      <c r="DO17" s="18">
        <f t="shared" si="19"/>
        <v>24</v>
      </c>
      <c r="DP17" s="18">
        <f t="shared" si="19"/>
        <v>24</v>
      </c>
      <c r="DQ17" s="18">
        <f t="shared" si="19"/>
        <v>24</v>
      </c>
      <c r="DR17" s="18">
        <f t="shared" si="19"/>
        <v>24</v>
      </c>
      <c r="DS17" s="18">
        <f t="shared" si="19"/>
        <v>24</v>
      </c>
      <c r="DT17" s="18">
        <f t="shared" si="19"/>
        <v>24</v>
      </c>
      <c r="DU17" s="18">
        <f t="shared" si="19"/>
        <v>24</v>
      </c>
      <c r="DV17" s="18">
        <f t="shared" si="19"/>
        <v>24</v>
      </c>
      <c r="DW17" s="18">
        <f t="shared" si="19"/>
        <v>24</v>
      </c>
      <c r="DX17" s="18">
        <f t="shared" si="19"/>
        <v>24</v>
      </c>
      <c r="DY17" s="18">
        <f t="shared" si="19"/>
        <v>24</v>
      </c>
      <c r="DZ17" s="18">
        <f t="shared" si="19"/>
        <v>24</v>
      </c>
      <c r="EA17" s="18">
        <f t="shared" si="19"/>
        <v>24</v>
      </c>
      <c r="EB17" s="18">
        <f t="shared" si="19"/>
        <v>24</v>
      </c>
      <c r="EC17" s="18">
        <f t="shared" si="19"/>
        <v>24</v>
      </c>
      <c r="ED17" s="18">
        <f t="shared" si="19"/>
        <v>24</v>
      </c>
      <c r="EE17" s="18">
        <f t="shared" si="19"/>
        <v>24</v>
      </c>
      <c r="EF17" s="18">
        <f t="shared" si="19"/>
        <v>24</v>
      </c>
      <c r="EG17" s="18">
        <f t="shared" si="19"/>
        <v>24</v>
      </c>
      <c r="EH17" s="18">
        <f t="shared" si="19"/>
        <v>24</v>
      </c>
      <c r="EI17" s="18">
        <f t="shared" si="19"/>
        <v>24</v>
      </c>
      <c r="EJ17" s="1">
        <f t="shared" si="17"/>
        <v>24</v>
      </c>
    </row>
    <row r="18" spans="1:140">
      <c r="A18" s="18">
        <f t="shared" si="0"/>
        <v>1</v>
      </c>
      <c r="B18" s="18">
        <v>11</v>
      </c>
      <c r="C18" s="44">
        <v>5</v>
      </c>
      <c r="D18" s="18" t="s">
        <v>151</v>
      </c>
      <c r="E18" s="18" t="s">
        <v>167</v>
      </c>
      <c r="F18" s="29" t="s">
        <v>205</v>
      </c>
      <c r="G18" s="36">
        <v>5</v>
      </c>
      <c r="H18" s="37">
        <v>5</v>
      </c>
      <c r="I18" s="37">
        <v>5</v>
      </c>
      <c r="J18" s="37">
        <v>5</v>
      </c>
      <c r="K18" s="37">
        <v>5</v>
      </c>
      <c r="L18" s="37">
        <v>5</v>
      </c>
      <c r="M18" s="37">
        <v>5</v>
      </c>
      <c r="N18" s="37">
        <v>5</v>
      </c>
      <c r="O18" s="37">
        <v>5</v>
      </c>
      <c r="P18" s="37">
        <v>5</v>
      </c>
      <c r="Q18" s="37">
        <v>5</v>
      </c>
      <c r="R18" s="52">
        <f t="shared" si="5"/>
        <v>55</v>
      </c>
      <c r="S18" s="42">
        <v>5</v>
      </c>
      <c r="T18" s="42">
        <v>5</v>
      </c>
      <c r="U18" s="51">
        <f t="shared" ref="U18:U19" si="20">SUM(S18:T18)</f>
        <v>10</v>
      </c>
      <c r="V18" s="18" t="s">
        <v>403</v>
      </c>
      <c r="W18" s="18" t="s">
        <v>167</v>
      </c>
      <c r="X18" s="29" t="s">
        <v>205</v>
      </c>
      <c r="Y18" s="62">
        <v>5</v>
      </c>
      <c r="Z18" s="42">
        <v>5</v>
      </c>
      <c r="AA18" s="42">
        <v>5</v>
      </c>
      <c r="AB18" s="42">
        <v>5</v>
      </c>
      <c r="AC18" s="42">
        <v>5</v>
      </c>
      <c r="AD18" s="62">
        <v>5</v>
      </c>
      <c r="AE18" s="62">
        <v>5</v>
      </c>
      <c r="AF18" s="58">
        <f>SUM(Y18:AE18)</f>
        <v>35</v>
      </c>
      <c r="AG18" s="42">
        <v>5</v>
      </c>
      <c r="AH18" s="42">
        <v>5</v>
      </c>
      <c r="AI18" s="58">
        <f>SUM(AG18:AH18)</f>
        <v>10</v>
      </c>
      <c r="AJ18" s="42">
        <v>5</v>
      </c>
      <c r="AK18" s="42">
        <v>5</v>
      </c>
      <c r="AL18" s="42">
        <v>5</v>
      </c>
      <c r="AM18" s="42">
        <v>5</v>
      </c>
      <c r="AN18" s="42">
        <v>5</v>
      </c>
      <c r="AO18" s="42">
        <v>5</v>
      </c>
      <c r="AP18" s="58">
        <f>SUM(AJ18:AO18)</f>
        <v>30</v>
      </c>
      <c r="AQ18" s="42">
        <v>5</v>
      </c>
      <c r="AR18" s="42">
        <v>5</v>
      </c>
      <c r="AS18" s="42">
        <v>5</v>
      </c>
      <c r="AT18" s="42">
        <v>5</v>
      </c>
      <c r="AU18" s="42">
        <v>5</v>
      </c>
      <c r="AV18" s="42">
        <v>5</v>
      </c>
      <c r="AW18" s="58">
        <f>SUM(AQ18:AV18)</f>
        <v>30</v>
      </c>
      <c r="AX18" s="42">
        <v>5</v>
      </c>
      <c r="AY18" s="42">
        <v>5</v>
      </c>
      <c r="AZ18" s="42">
        <v>5</v>
      </c>
      <c r="BA18" s="42">
        <v>5</v>
      </c>
      <c r="BB18" s="42">
        <v>5</v>
      </c>
      <c r="BC18" s="42">
        <v>5</v>
      </c>
      <c r="BD18" s="58">
        <f>SUM(AX18:BC18)</f>
        <v>30</v>
      </c>
      <c r="BE18" s="42">
        <v>5</v>
      </c>
      <c r="BF18" s="42">
        <v>5</v>
      </c>
      <c r="BG18" s="42">
        <v>5</v>
      </c>
      <c r="BH18" s="42">
        <v>5</v>
      </c>
      <c r="BI18" s="42">
        <v>5</v>
      </c>
      <c r="BJ18" s="42">
        <v>5</v>
      </c>
      <c r="BK18" s="42">
        <v>5</v>
      </c>
      <c r="BL18" s="42">
        <v>5</v>
      </c>
      <c r="BM18" s="42">
        <v>5</v>
      </c>
      <c r="BN18" s="58">
        <f t="shared" si="1"/>
        <v>45</v>
      </c>
      <c r="BO18" s="42">
        <v>5</v>
      </c>
      <c r="BP18" s="42">
        <v>5</v>
      </c>
      <c r="BQ18" s="42">
        <v>5</v>
      </c>
      <c r="BR18" s="42">
        <v>5</v>
      </c>
      <c r="BS18" s="42">
        <v>5</v>
      </c>
      <c r="BT18" s="42">
        <v>5</v>
      </c>
      <c r="BU18" s="42">
        <v>5</v>
      </c>
      <c r="BV18" s="42">
        <v>5</v>
      </c>
      <c r="BW18" s="58">
        <f>SUM(BO18:BV18)</f>
        <v>40</v>
      </c>
      <c r="BX18" s="42">
        <v>5</v>
      </c>
      <c r="BY18" s="42">
        <v>5</v>
      </c>
      <c r="BZ18" s="42">
        <v>5</v>
      </c>
      <c r="CA18" s="42">
        <v>5</v>
      </c>
      <c r="CB18" s="42">
        <v>5</v>
      </c>
      <c r="CC18" s="42">
        <v>5</v>
      </c>
      <c r="CD18" s="42">
        <v>5</v>
      </c>
      <c r="CE18" s="42">
        <v>5</v>
      </c>
      <c r="CF18" s="42">
        <v>5</v>
      </c>
      <c r="CG18" s="42">
        <v>5</v>
      </c>
      <c r="CH18" s="42">
        <v>5</v>
      </c>
      <c r="CI18" s="42">
        <v>5</v>
      </c>
      <c r="CJ18" s="42">
        <v>5</v>
      </c>
      <c r="CK18" s="42">
        <v>5</v>
      </c>
      <c r="CL18" s="42">
        <v>5</v>
      </c>
      <c r="CM18" s="42">
        <v>5</v>
      </c>
      <c r="CN18" s="42">
        <v>5</v>
      </c>
      <c r="CO18" s="42">
        <v>5</v>
      </c>
      <c r="CP18" s="42">
        <v>5</v>
      </c>
      <c r="CQ18" s="42">
        <v>5</v>
      </c>
      <c r="CR18" s="58">
        <f>SUM(BX18:CQ18)</f>
        <v>100</v>
      </c>
      <c r="CS18" s="42">
        <f t="shared" si="14"/>
        <v>5</v>
      </c>
      <c r="CT18" s="42">
        <f t="shared" si="14"/>
        <v>5</v>
      </c>
      <c r="CU18" s="42">
        <f t="shared" si="14"/>
        <v>5</v>
      </c>
      <c r="CV18" s="42">
        <f t="shared" si="14"/>
        <v>5</v>
      </c>
      <c r="CW18" s="42">
        <f t="shared" si="14"/>
        <v>5</v>
      </c>
      <c r="CX18" s="42">
        <f t="shared" si="14"/>
        <v>5</v>
      </c>
      <c r="CY18" s="42">
        <f t="shared" si="14"/>
        <v>5</v>
      </c>
      <c r="CZ18" s="42">
        <f t="shared" si="14"/>
        <v>5</v>
      </c>
      <c r="DA18" s="58">
        <f t="shared" si="15"/>
        <v>40</v>
      </c>
      <c r="DB18" s="42">
        <v>0</v>
      </c>
      <c r="DC18" s="42">
        <v>0</v>
      </c>
      <c r="DD18" s="42">
        <v>0</v>
      </c>
      <c r="DE18" s="42">
        <v>0</v>
      </c>
      <c r="DF18" s="42">
        <v>0</v>
      </c>
      <c r="DG18" s="58">
        <f>SUM(DB18:DF18)</f>
        <v>0</v>
      </c>
      <c r="DH18" s="125">
        <v>0</v>
      </c>
      <c r="DI18" s="125">
        <v>0</v>
      </c>
      <c r="DJ18" s="125">
        <v>0</v>
      </c>
      <c r="DK18" s="125">
        <v>0</v>
      </c>
      <c r="DL18" s="125">
        <v>0</v>
      </c>
      <c r="DM18" s="125">
        <v>0</v>
      </c>
      <c r="DN18" s="125">
        <v>0</v>
      </c>
      <c r="DO18" s="125">
        <v>0</v>
      </c>
      <c r="DP18" s="125">
        <v>0</v>
      </c>
      <c r="DQ18" s="125">
        <v>0</v>
      </c>
      <c r="DR18" s="125">
        <v>0</v>
      </c>
      <c r="DS18" s="125">
        <v>0</v>
      </c>
      <c r="DT18" s="125">
        <v>0</v>
      </c>
      <c r="DU18" s="125">
        <v>0</v>
      </c>
      <c r="DV18" s="125">
        <v>0</v>
      </c>
      <c r="DW18" s="125">
        <v>0</v>
      </c>
      <c r="DX18" s="125">
        <v>0</v>
      </c>
      <c r="DY18" s="125">
        <v>0</v>
      </c>
      <c r="DZ18" s="125">
        <v>0</v>
      </c>
      <c r="EA18" s="125">
        <v>0</v>
      </c>
      <c r="EB18" s="125">
        <v>0</v>
      </c>
      <c r="EC18" s="125">
        <v>0</v>
      </c>
      <c r="ED18" s="125">
        <v>0</v>
      </c>
      <c r="EE18" s="125">
        <v>0</v>
      </c>
      <c r="EF18" s="125">
        <v>0</v>
      </c>
      <c r="EG18" s="125">
        <v>0</v>
      </c>
      <c r="EH18" s="125">
        <v>0</v>
      </c>
      <c r="EI18" s="125">
        <v>0</v>
      </c>
      <c r="EJ18" s="90">
        <v>0</v>
      </c>
    </row>
    <row r="19" spans="1:140">
      <c r="A19" s="18">
        <f t="shared" si="0"/>
        <v>1</v>
      </c>
      <c r="B19" s="18">
        <v>12</v>
      </c>
      <c r="C19" s="40">
        <v>2</v>
      </c>
      <c r="D19" s="18" t="s">
        <v>235</v>
      </c>
      <c r="E19" s="18" t="s">
        <v>112</v>
      </c>
      <c r="F19" s="29" t="s">
        <v>135</v>
      </c>
      <c r="G19" s="28">
        <v>2</v>
      </c>
      <c r="H19" s="28">
        <v>2</v>
      </c>
      <c r="I19" s="28">
        <v>2</v>
      </c>
      <c r="J19" s="28">
        <v>2</v>
      </c>
      <c r="K19" s="28">
        <v>2</v>
      </c>
      <c r="L19" s="28">
        <v>2</v>
      </c>
      <c r="M19" s="28">
        <v>2</v>
      </c>
      <c r="N19" s="28">
        <v>2</v>
      </c>
      <c r="O19" s="28">
        <v>2</v>
      </c>
      <c r="P19" s="28">
        <v>2</v>
      </c>
      <c r="Q19" s="28">
        <v>2</v>
      </c>
      <c r="R19" s="43">
        <f t="shared" ref="R19" si="21">SUM(G19:Q19)</f>
        <v>22</v>
      </c>
      <c r="S19" s="28">
        <v>2</v>
      </c>
      <c r="T19" s="28">
        <v>2</v>
      </c>
      <c r="U19" s="43">
        <f t="shared" si="20"/>
        <v>4</v>
      </c>
      <c r="V19" s="41">
        <v>3842504790</v>
      </c>
      <c r="W19" s="18" t="s">
        <v>112</v>
      </c>
      <c r="X19" s="29" t="s">
        <v>135</v>
      </c>
      <c r="Y19" s="61">
        <v>2</v>
      </c>
      <c r="Z19" s="28">
        <v>2</v>
      </c>
      <c r="AA19" s="28">
        <v>2</v>
      </c>
      <c r="AB19" s="28">
        <v>2</v>
      </c>
      <c r="AC19" s="28">
        <v>2</v>
      </c>
      <c r="AD19" s="61">
        <v>2</v>
      </c>
      <c r="AE19" s="61">
        <v>2</v>
      </c>
      <c r="AF19" s="57">
        <f>SUM(Y19:AE19)</f>
        <v>14</v>
      </c>
      <c r="AG19" s="28">
        <v>2</v>
      </c>
      <c r="AH19" s="28">
        <v>2</v>
      </c>
      <c r="AI19" s="57">
        <f>SUM(AG19:AH19)</f>
        <v>4</v>
      </c>
      <c r="AJ19" s="28">
        <v>2</v>
      </c>
      <c r="AK19" s="28">
        <v>2</v>
      </c>
      <c r="AL19" s="28">
        <v>2</v>
      </c>
      <c r="AM19" s="28">
        <v>2</v>
      </c>
      <c r="AN19" s="28">
        <v>2</v>
      </c>
      <c r="AO19" s="28">
        <v>2</v>
      </c>
      <c r="AP19" s="57">
        <f>SUM(AJ19:AO19)</f>
        <v>12</v>
      </c>
      <c r="AQ19" s="28">
        <v>2</v>
      </c>
      <c r="AR19" s="28">
        <v>2</v>
      </c>
      <c r="AS19" s="28">
        <v>2</v>
      </c>
      <c r="AT19" s="28">
        <v>2</v>
      </c>
      <c r="AU19" s="28">
        <v>2</v>
      </c>
      <c r="AV19" s="28">
        <v>2</v>
      </c>
      <c r="AW19" s="57">
        <f>SUM(AQ19:AV19)</f>
        <v>12</v>
      </c>
      <c r="AX19" s="28">
        <v>2</v>
      </c>
      <c r="AY19" s="28">
        <v>2</v>
      </c>
      <c r="AZ19" s="28">
        <v>2</v>
      </c>
      <c r="BA19" s="28">
        <v>2</v>
      </c>
      <c r="BB19" s="28">
        <v>2</v>
      </c>
      <c r="BC19" s="28">
        <v>2</v>
      </c>
      <c r="BD19" s="57">
        <f>SUM(AX19:BC19)</f>
        <v>12</v>
      </c>
      <c r="BE19" s="28">
        <v>2</v>
      </c>
      <c r="BF19" s="28">
        <v>2</v>
      </c>
      <c r="BG19" s="28">
        <v>2</v>
      </c>
      <c r="BH19" s="28">
        <v>2</v>
      </c>
      <c r="BI19" s="28">
        <v>2</v>
      </c>
      <c r="BJ19" s="28">
        <v>2</v>
      </c>
      <c r="BK19" s="28">
        <v>2</v>
      </c>
      <c r="BL19" s="28">
        <v>2</v>
      </c>
      <c r="BM19" s="28">
        <v>2</v>
      </c>
      <c r="BN19" s="57">
        <f t="shared" si="1"/>
        <v>18</v>
      </c>
      <c r="BO19" s="28">
        <v>2</v>
      </c>
      <c r="BP19" s="28">
        <v>2</v>
      </c>
      <c r="BQ19" s="28">
        <v>2</v>
      </c>
      <c r="BR19" s="28">
        <v>2</v>
      </c>
      <c r="BS19" s="28">
        <v>2</v>
      </c>
      <c r="BT19" s="28">
        <v>2</v>
      </c>
      <c r="BU19" s="28">
        <v>2</v>
      </c>
      <c r="BV19" s="28">
        <v>2</v>
      </c>
      <c r="BW19" s="57">
        <f t="shared" si="12"/>
        <v>16</v>
      </c>
      <c r="BX19" s="28">
        <v>2</v>
      </c>
      <c r="BY19" s="28">
        <v>2</v>
      </c>
      <c r="BZ19" s="28">
        <v>2</v>
      </c>
      <c r="CA19" s="28">
        <v>2</v>
      </c>
      <c r="CB19" s="28">
        <v>2</v>
      </c>
      <c r="CC19" s="28">
        <v>2</v>
      </c>
      <c r="CD19" s="28">
        <v>2</v>
      </c>
      <c r="CE19" s="28">
        <v>2</v>
      </c>
      <c r="CF19" s="28">
        <v>2</v>
      </c>
      <c r="CG19" s="28">
        <v>2</v>
      </c>
      <c r="CH19" s="28">
        <v>2</v>
      </c>
      <c r="CI19" s="28">
        <v>2</v>
      </c>
      <c r="CJ19" s="28">
        <v>2</v>
      </c>
      <c r="CK19" s="28">
        <v>2</v>
      </c>
      <c r="CL19" s="28">
        <v>2</v>
      </c>
      <c r="CM19" s="28">
        <v>2</v>
      </c>
      <c r="CN19" s="28">
        <v>2</v>
      </c>
      <c r="CO19" s="28">
        <v>2</v>
      </c>
      <c r="CP19" s="28">
        <v>2</v>
      </c>
      <c r="CQ19" s="28">
        <v>2</v>
      </c>
      <c r="CR19" s="57">
        <f>SUM(BX19:CQ19)</f>
        <v>40</v>
      </c>
      <c r="CS19" s="28">
        <f t="shared" si="14"/>
        <v>2</v>
      </c>
      <c r="CT19" s="28">
        <f t="shared" si="14"/>
        <v>2</v>
      </c>
      <c r="CU19" s="28">
        <f t="shared" si="14"/>
        <v>2</v>
      </c>
      <c r="CV19" s="28">
        <f t="shared" si="14"/>
        <v>2</v>
      </c>
      <c r="CW19" s="28">
        <f t="shared" si="14"/>
        <v>2</v>
      </c>
      <c r="CX19" s="28">
        <f t="shared" si="14"/>
        <v>2</v>
      </c>
      <c r="CY19" s="28">
        <f t="shared" si="14"/>
        <v>2</v>
      </c>
      <c r="CZ19" s="28">
        <f t="shared" si="14"/>
        <v>2</v>
      </c>
      <c r="DA19" s="57">
        <f t="shared" si="15"/>
        <v>16</v>
      </c>
      <c r="DB19" s="28">
        <f t="shared" si="14"/>
        <v>2</v>
      </c>
      <c r="DC19" s="28">
        <f t="shared" si="3"/>
        <v>2</v>
      </c>
      <c r="DD19" s="28">
        <f t="shared" si="3"/>
        <v>2</v>
      </c>
      <c r="DE19" s="28">
        <f t="shared" si="3"/>
        <v>2</v>
      </c>
      <c r="DF19" s="28">
        <f t="shared" si="3"/>
        <v>2</v>
      </c>
      <c r="DG19" s="57">
        <f>SUM(DB19:DF19)</f>
        <v>10</v>
      </c>
      <c r="DH19" s="18">
        <f t="shared" si="3"/>
        <v>2</v>
      </c>
      <c r="DI19" s="18">
        <f t="shared" si="3"/>
        <v>2</v>
      </c>
      <c r="DJ19" s="18">
        <f t="shared" si="3"/>
        <v>2</v>
      </c>
      <c r="DK19" s="18">
        <f t="shared" si="3"/>
        <v>2</v>
      </c>
      <c r="DL19" s="18">
        <f t="shared" si="3"/>
        <v>2</v>
      </c>
      <c r="DM19" s="18">
        <f t="shared" si="3"/>
        <v>2</v>
      </c>
      <c r="DN19" s="18">
        <f t="shared" si="19"/>
        <v>2</v>
      </c>
      <c r="DO19" s="18">
        <f t="shared" si="19"/>
        <v>2</v>
      </c>
      <c r="DP19" s="18">
        <f t="shared" si="19"/>
        <v>2</v>
      </c>
      <c r="DQ19" s="18">
        <f t="shared" si="19"/>
        <v>2</v>
      </c>
      <c r="DR19" s="18">
        <f t="shared" si="19"/>
        <v>2</v>
      </c>
      <c r="DS19" s="18">
        <f t="shared" si="19"/>
        <v>2</v>
      </c>
      <c r="DT19" s="18">
        <f t="shared" si="19"/>
        <v>2</v>
      </c>
      <c r="DU19" s="18">
        <f t="shared" si="19"/>
        <v>2</v>
      </c>
      <c r="DV19" s="18">
        <f t="shared" si="19"/>
        <v>2</v>
      </c>
      <c r="DW19" s="18">
        <f t="shared" si="19"/>
        <v>2</v>
      </c>
      <c r="DX19" s="18">
        <f t="shared" si="19"/>
        <v>2</v>
      </c>
      <c r="DY19" s="18">
        <f t="shared" si="19"/>
        <v>2</v>
      </c>
      <c r="DZ19" s="18">
        <f t="shared" si="19"/>
        <v>2</v>
      </c>
      <c r="EA19" s="18">
        <f t="shared" si="19"/>
        <v>2</v>
      </c>
      <c r="EB19" s="18">
        <f t="shared" si="19"/>
        <v>2</v>
      </c>
      <c r="EC19" s="18">
        <f t="shared" si="19"/>
        <v>2</v>
      </c>
      <c r="ED19" s="18">
        <f t="shared" si="19"/>
        <v>2</v>
      </c>
      <c r="EE19" s="18">
        <f t="shared" si="19"/>
        <v>2</v>
      </c>
      <c r="EF19" s="18">
        <f t="shared" si="19"/>
        <v>2</v>
      </c>
      <c r="EG19" s="18">
        <f t="shared" si="19"/>
        <v>2</v>
      </c>
      <c r="EH19" s="18">
        <f t="shared" si="19"/>
        <v>2</v>
      </c>
      <c r="EI19" s="18">
        <f t="shared" si="19"/>
        <v>2</v>
      </c>
      <c r="EJ19" s="1">
        <f t="shared" si="17"/>
        <v>2</v>
      </c>
    </row>
    <row r="20" spans="1:140">
      <c r="A20" s="18">
        <f t="shared" si="0"/>
        <v>1</v>
      </c>
      <c r="B20" s="18">
        <v>13</v>
      </c>
      <c r="C20" s="40">
        <v>2</v>
      </c>
      <c r="D20" s="18" t="s">
        <v>236</v>
      </c>
      <c r="E20" s="18" t="s">
        <v>237</v>
      </c>
      <c r="F20" s="29" t="s">
        <v>214</v>
      </c>
      <c r="G20" s="28">
        <v>2</v>
      </c>
      <c r="H20" s="28">
        <v>2</v>
      </c>
      <c r="I20" s="28">
        <v>2</v>
      </c>
      <c r="J20" s="28">
        <v>2</v>
      </c>
      <c r="K20" s="28">
        <v>2</v>
      </c>
      <c r="L20" s="28">
        <v>2</v>
      </c>
      <c r="M20" s="28">
        <v>2</v>
      </c>
      <c r="N20" s="28">
        <v>2</v>
      </c>
      <c r="O20" s="28">
        <v>2</v>
      </c>
      <c r="P20" s="28">
        <v>2</v>
      </c>
      <c r="Q20" s="28">
        <v>2</v>
      </c>
      <c r="R20" s="43">
        <f t="shared" si="5"/>
        <v>22</v>
      </c>
      <c r="S20" s="28">
        <v>2</v>
      </c>
      <c r="T20" s="28">
        <v>2</v>
      </c>
      <c r="U20" s="43">
        <f t="shared" ref="U20:U27" si="22">SUM(S20:T20)</f>
        <v>4</v>
      </c>
      <c r="V20" s="18" t="s">
        <v>397</v>
      </c>
      <c r="W20" s="18" t="s">
        <v>237</v>
      </c>
      <c r="X20" s="29" t="s">
        <v>214</v>
      </c>
      <c r="Y20" s="61">
        <v>2</v>
      </c>
      <c r="Z20" s="28">
        <v>2</v>
      </c>
      <c r="AA20" s="28">
        <v>2</v>
      </c>
      <c r="AB20" s="28">
        <v>2</v>
      </c>
      <c r="AC20" s="28">
        <v>2</v>
      </c>
      <c r="AD20" s="61">
        <v>2</v>
      </c>
      <c r="AE20" s="61">
        <v>2</v>
      </c>
      <c r="AF20" s="57">
        <f t="shared" ref="AF20:AF27" si="23">SUM(Y20:AE20)</f>
        <v>14</v>
      </c>
      <c r="AG20" s="28">
        <v>2</v>
      </c>
      <c r="AH20" s="28">
        <v>2</v>
      </c>
      <c r="AI20" s="57">
        <f t="shared" ref="AI20:AI27" si="24">SUM(AG20:AH20)</f>
        <v>4</v>
      </c>
      <c r="AJ20" s="28">
        <v>2</v>
      </c>
      <c r="AK20" s="28">
        <v>2</v>
      </c>
      <c r="AL20" s="28">
        <v>2</v>
      </c>
      <c r="AM20" s="28">
        <v>2</v>
      </c>
      <c r="AN20" s="28">
        <v>2</v>
      </c>
      <c r="AO20" s="28">
        <v>2</v>
      </c>
      <c r="AP20" s="57">
        <f t="shared" ref="AP20:AP27" si="25">SUM(AJ20:AO20)</f>
        <v>12</v>
      </c>
      <c r="AQ20" s="28">
        <v>2</v>
      </c>
      <c r="AR20" s="28">
        <v>2</v>
      </c>
      <c r="AS20" s="28">
        <v>2</v>
      </c>
      <c r="AT20" s="28">
        <v>2</v>
      </c>
      <c r="AU20" s="28">
        <v>2</v>
      </c>
      <c r="AV20" s="28">
        <v>2</v>
      </c>
      <c r="AW20" s="57">
        <f t="shared" ref="AW20:AW27" si="26">SUM(AQ20:AV20)</f>
        <v>12</v>
      </c>
      <c r="AX20" s="28">
        <v>2</v>
      </c>
      <c r="AY20" s="28">
        <v>2</v>
      </c>
      <c r="AZ20" s="28">
        <v>2</v>
      </c>
      <c r="BA20" s="28">
        <v>2</v>
      </c>
      <c r="BB20" s="28">
        <v>2</v>
      </c>
      <c r="BC20" s="28">
        <v>2</v>
      </c>
      <c r="BD20" s="57">
        <f t="shared" ref="BD20:BD25" si="27">SUM(AX20:BC20)</f>
        <v>12</v>
      </c>
      <c r="BE20" s="28">
        <v>2</v>
      </c>
      <c r="BF20" s="28">
        <v>2</v>
      </c>
      <c r="BG20" s="28">
        <v>2</v>
      </c>
      <c r="BH20" s="28">
        <v>2</v>
      </c>
      <c r="BI20" s="28">
        <v>2</v>
      </c>
      <c r="BJ20" s="28">
        <v>2</v>
      </c>
      <c r="BK20" s="28">
        <v>2</v>
      </c>
      <c r="BL20" s="28">
        <v>2</v>
      </c>
      <c r="BM20" s="28">
        <v>2</v>
      </c>
      <c r="BN20" s="57">
        <f t="shared" si="1"/>
        <v>18</v>
      </c>
      <c r="BO20" s="28">
        <v>2</v>
      </c>
      <c r="BP20" s="28">
        <v>2</v>
      </c>
      <c r="BQ20" s="28">
        <v>2</v>
      </c>
      <c r="BR20" s="28">
        <v>2</v>
      </c>
      <c r="BS20" s="28">
        <v>2</v>
      </c>
      <c r="BT20" s="28">
        <v>2</v>
      </c>
      <c r="BU20" s="28">
        <v>2</v>
      </c>
      <c r="BV20" s="28">
        <v>2</v>
      </c>
      <c r="BW20" s="57">
        <f t="shared" si="12"/>
        <v>16</v>
      </c>
      <c r="BX20" s="28">
        <v>2</v>
      </c>
      <c r="BY20" s="28">
        <v>2</v>
      </c>
      <c r="BZ20" s="28">
        <v>2</v>
      </c>
      <c r="CA20" s="28">
        <v>2</v>
      </c>
      <c r="CB20" s="28">
        <v>2</v>
      </c>
      <c r="CC20" s="28">
        <v>2</v>
      </c>
      <c r="CD20" s="28">
        <v>2</v>
      </c>
      <c r="CE20" s="28">
        <v>2</v>
      </c>
      <c r="CF20" s="28">
        <v>2</v>
      </c>
      <c r="CG20" s="28">
        <v>2</v>
      </c>
      <c r="CH20" s="28">
        <v>2</v>
      </c>
      <c r="CI20" s="28">
        <v>2</v>
      </c>
      <c r="CJ20" s="28">
        <v>2</v>
      </c>
      <c r="CK20" s="28">
        <v>2</v>
      </c>
      <c r="CL20" s="28">
        <v>2</v>
      </c>
      <c r="CM20" s="28">
        <v>2</v>
      </c>
      <c r="CN20" s="28">
        <v>2</v>
      </c>
      <c r="CO20" s="28">
        <v>2</v>
      </c>
      <c r="CP20" s="28">
        <v>2</v>
      </c>
      <c r="CQ20" s="28">
        <v>2</v>
      </c>
      <c r="CR20" s="57">
        <f t="shared" ref="CR20:CR27" si="28">SUM(BX20:CQ20)</f>
        <v>40</v>
      </c>
      <c r="CS20" s="28">
        <f t="shared" si="14"/>
        <v>2</v>
      </c>
      <c r="CT20" s="28">
        <f t="shared" si="14"/>
        <v>2</v>
      </c>
      <c r="CU20" s="28">
        <f t="shared" si="14"/>
        <v>2</v>
      </c>
      <c r="CV20" s="28">
        <f t="shared" si="14"/>
        <v>2</v>
      </c>
      <c r="CW20" s="28">
        <f t="shared" si="14"/>
        <v>2</v>
      </c>
      <c r="CX20" s="28">
        <f t="shared" si="14"/>
        <v>2</v>
      </c>
      <c r="CY20" s="28">
        <f t="shared" si="14"/>
        <v>2</v>
      </c>
      <c r="CZ20" s="28">
        <f t="shared" si="14"/>
        <v>2</v>
      </c>
      <c r="DA20" s="57">
        <f t="shared" si="15"/>
        <v>16</v>
      </c>
      <c r="DB20" s="28">
        <f t="shared" si="14"/>
        <v>2</v>
      </c>
      <c r="DC20" s="28">
        <f t="shared" si="3"/>
        <v>2</v>
      </c>
      <c r="DD20" s="28">
        <f t="shared" si="3"/>
        <v>2</v>
      </c>
      <c r="DE20" s="28">
        <f t="shared" si="3"/>
        <v>2</v>
      </c>
      <c r="DF20" s="28">
        <f t="shared" si="3"/>
        <v>2</v>
      </c>
      <c r="DG20" s="57">
        <f t="shared" ref="DG20:DG27" si="29">SUM(DB20:DF20)</f>
        <v>10</v>
      </c>
      <c r="DH20" s="18">
        <f t="shared" si="3"/>
        <v>2</v>
      </c>
      <c r="DI20" s="18">
        <f t="shared" si="3"/>
        <v>2</v>
      </c>
      <c r="DJ20" s="18">
        <f t="shared" si="3"/>
        <v>2</v>
      </c>
      <c r="DK20" s="18">
        <f t="shared" si="3"/>
        <v>2</v>
      </c>
      <c r="DL20" s="18">
        <f t="shared" si="3"/>
        <v>2</v>
      </c>
      <c r="DM20" s="18">
        <f t="shared" si="3"/>
        <v>2</v>
      </c>
      <c r="DN20" s="18">
        <f t="shared" si="19"/>
        <v>2</v>
      </c>
      <c r="DO20" s="18">
        <f t="shared" si="19"/>
        <v>2</v>
      </c>
      <c r="DP20" s="18">
        <f t="shared" si="19"/>
        <v>2</v>
      </c>
      <c r="DQ20" s="18">
        <f t="shared" si="19"/>
        <v>2</v>
      </c>
      <c r="DR20" s="18">
        <f t="shared" si="19"/>
        <v>2</v>
      </c>
      <c r="DS20" s="18">
        <f t="shared" si="19"/>
        <v>2</v>
      </c>
      <c r="DT20" s="18">
        <f t="shared" si="19"/>
        <v>2</v>
      </c>
      <c r="DU20" s="18">
        <f t="shared" si="19"/>
        <v>2</v>
      </c>
      <c r="DV20" s="18">
        <f t="shared" si="19"/>
        <v>2</v>
      </c>
      <c r="DW20" s="18">
        <f t="shared" si="19"/>
        <v>2</v>
      </c>
      <c r="DX20" s="18">
        <f t="shared" si="19"/>
        <v>2</v>
      </c>
      <c r="DY20" s="18">
        <f t="shared" si="19"/>
        <v>2</v>
      </c>
      <c r="DZ20" s="18">
        <f t="shared" si="19"/>
        <v>2</v>
      </c>
      <c r="EA20" s="18">
        <f t="shared" si="19"/>
        <v>2</v>
      </c>
      <c r="EB20" s="18">
        <f t="shared" si="19"/>
        <v>2</v>
      </c>
      <c r="EC20" s="18">
        <f t="shared" si="19"/>
        <v>2</v>
      </c>
      <c r="ED20" s="18">
        <f t="shared" si="19"/>
        <v>2</v>
      </c>
      <c r="EE20" s="18">
        <f t="shared" si="19"/>
        <v>2</v>
      </c>
      <c r="EF20" s="18">
        <f t="shared" si="19"/>
        <v>2</v>
      </c>
      <c r="EG20" s="18">
        <f t="shared" si="19"/>
        <v>2</v>
      </c>
      <c r="EH20" s="18">
        <f t="shared" si="19"/>
        <v>2</v>
      </c>
      <c r="EI20" s="18">
        <f t="shared" si="19"/>
        <v>2</v>
      </c>
      <c r="EJ20" s="1">
        <f t="shared" si="17"/>
        <v>2</v>
      </c>
    </row>
    <row r="21" spans="1:140">
      <c r="A21" s="18">
        <f t="shared" si="0"/>
        <v>1</v>
      </c>
      <c r="B21" s="18">
        <v>14</v>
      </c>
      <c r="C21" s="40">
        <v>2</v>
      </c>
      <c r="D21" s="18" t="s">
        <v>238</v>
      </c>
      <c r="E21" s="18" t="s">
        <v>239</v>
      </c>
      <c r="F21" s="29" t="s">
        <v>215</v>
      </c>
      <c r="G21" s="28">
        <v>2</v>
      </c>
      <c r="H21" s="28">
        <v>2</v>
      </c>
      <c r="I21" s="28">
        <v>2</v>
      </c>
      <c r="J21" s="28">
        <v>2</v>
      </c>
      <c r="K21" s="28">
        <v>2</v>
      </c>
      <c r="L21" s="28">
        <v>2</v>
      </c>
      <c r="M21" s="28">
        <v>2</v>
      </c>
      <c r="N21" s="28">
        <v>2</v>
      </c>
      <c r="O21" s="28">
        <v>2</v>
      </c>
      <c r="P21" s="28">
        <v>2</v>
      </c>
      <c r="Q21" s="28">
        <v>2</v>
      </c>
      <c r="R21" s="43">
        <f t="shared" si="5"/>
        <v>22</v>
      </c>
      <c r="S21" s="28">
        <v>2</v>
      </c>
      <c r="T21" s="28">
        <v>2</v>
      </c>
      <c r="U21" s="43">
        <f t="shared" si="22"/>
        <v>4</v>
      </c>
      <c r="V21" s="18" t="s">
        <v>969</v>
      </c>
      <c r="W21" s="18" t="s">
        <v>239</v>
      </c>
      <c r="X21" s="29" t="s">
        <v>215</v>
      </c>
      <c r="Y21" s="61">
        <v>2</v>
      </c>
      <c r="Z21" s="28">
        <v>2</v>
      </c>
      <c r="AA21" s="28">
        <v>2</v>
      </c>
      <c r="AB21" s="28">
        <v>2</v>
      </c>
      <c r="AC21" s="28">
        <v>2</v>
      </c>
      <c r="AD21" s="61">
        <v>2</v>
      </c>
      <c r="AE21" s="61">
        <v>2</v>
      </c>
      <c r="AF21" s="57">
        <f t="shared" si="23"/>
        <v>14</v>
      </c>
      <c r="AG21" s="28">
        <v>2</v>
      </c>
      <c r="AH21" s="28">
        <v>2</v>
      </c>
      <c r="AI21" s="57">
        <f t="shared" si="24"/>
        <v>4</v>
      </c>
      <c r="AJ21" s="28">
        <v>2</v>
      </c>
      <c r="AK21" s="28">
        <v>2</v>
      </c>
      <c r="AL21" s="28">
        <v>2</v>
      </c>
      <c r="AM21" s="28">
        <v>2</v>
      </c>
      <c r="AN21" s="28">
        <v>2</v>
      </c>
      <c r="AO21" s="28">
        <v>2</v>
      </c>
      <c r="AP21" s="57">
        <f t="shared" si="25"/>
        <v>12</v>
      </c>
      <c r="AQ21" s="28">
        <v>2</v>
      </c>
      <c r="AR21" s="28">
        <v>2</v>
      </c>
      <c r="AS21" s="28">
        <v>2</v>
      </c>
      <c r="AT21" s="28">
        <v>2</v>
      </c>
      <c r="AU21" s="28">
        <v>2</v>
      </c>
      <c r="AV21" s="28">
        <v>2</v>
      </c>
      <c r="AW21" s="57">
        <f t="shared" si="26"/>
        <v>12</v>
      </c>
      <c r="AX21" s="28">
        <v>2</v>
      </c>
      <c r="AY21" s="28">
        <v>2</v>
      </c>
      <c r="AZ21" s="28">
        <v>2</v>
      </c>
      <c r="BA21" s="28">
        <v>2</v>
      </c>
      <c r="BB21" s="28">
        <v>2</v>
      </c>
      <c r="BC21" s="28">
        <v>2</v>
      </c>
      <c r="BD21" s="57">
        <f t="shared" si="27"/>
        <v>12</v>
      </c>
      <c r="BE21" s="28">
        <v>2</v>
      </c>
      <c r="BF21" s="28">
        <v>2</v>
      </c>
      <c r="BG21" s="28">
        <v>2</v>
      </c>
      <c r="BH21" s="28">
        <v>2</v>
      </c>
      <c r="BI21" s="28">
        <v>2</v>
      </c>
      <c r="BJ21" s="28">
        <v>2</v>
      </c>
      <c r="BK21" s="28">
        <v>2</v>
      </c>
      <c r="BL21" s="28">
        <v>2</v>
      </c>
      <c r="BM21" s="28">
        <v>2</v>
      </c>
      <c r="BN21" s="57">
        <f t="shared" si="1"/>
        <v>18</v>
      </c>
      <c r="BO21" s="28">
        <v>2</v>
      </c>
      <c r="BP21" s="28">
        <v>2</v>
      </c>
      <c r="BQ21" s="28">
        <v>2</v>
      </c>
      <c r="BR21" s="28">
        <v>2</v>
      </c>
      <c r="BS21" s="28">
        <v>2</v>
      </c>
      <c r="BT21" s="28">
        <v>2</v>
      </c>
      <c r="BU21" s="28">
        <v>2</v>
      </c>
      <c r="BV21" s="28">
        <v>2</v>
      </c>
      <c r="BW21" s="57">
        <f t="shared" si="12"/>
        <v>16</v>
      </c>
      <c r="BX21" s="28">
        <v>2</v>
      </c>
      <c r="BY21" s="28">
        <v>2</v>
      </c>
      <c r="BZ21" s="28">
        <v>2</v>
      </c>
      <c r="CA21" s="28">
        <v>2</v>
      </c>
      <c r="CB21" s="28">
        <v>2</v>
      </c>
      <c r="CC21" s="28">
        <v>2</v>
      </c>
      <c r="CD21" s="28">
        <v>2</v>
      </c>
      <c r="CE21" s="28">
        <v>2</v>
      </c>
      <c r="CF21" s="28">
        <v>2</v>
      </c>
      <c r="CG21" s="28">
        <v>2</v>
      </c>
      <c r="CH21" s="28">
        <v>2</v>
      </c>
      <c r="CI21" s="28">
        <v>2</v>
      </c>
      <c r="CJ21" s="28">
        <v>2</v>
      </c>
      <c r="CK21" s="28">
        <v>2</v>
      </c>
      <c r="CL21" s="28">
        <v>2</v>
      </c>
      <c r="CM21" s="28">
        <v>2</v>
      </c>
      <c r="CN21" s="28">
        <v>2</v>
      </c>
      <c r="CO21" s="28">
        <v>2</v>
      </c>
      <c r="CP21" s="28">
        <v>2</v>
      </c>
      <c r="CQ21" s="28">
        <v>2</v>
      </c>
      <c r="CR21" s="57">
        <f t="shared" si="28"/>
        <v>40</v>
      </c>
      <c r="CS21" s="28">
        <f t="shared" si="14"/>
        <v>2</v>
      </c>
      <c r="CT21" s="28">
        <f t="shared" si="14"/>
        <v>2</v>
      </c>
      <c r="CU21" s="28">
        <f t="shared" si="14"/>
        <v>2</v>
      </c>
      <c r="CV21" s="28">
        <f t="shared" si="14"/>
        <v>2</v>
      </c>
      <c r="CW21" s="28">
        <f t="shared" si="14"/>
        <v>2</v>
      </c>
      <c r="CX21" s="28">
        <f t="shared" si="14"/>
        <v>2</v>
      </c>
      <c r="CY21" s="28">
        <f t="shared" si="14"/>
        <v>2</v>
      </c>
      <c r="CZ21" s="28">
        <f t="shared" si="14"/>
        <v>2</v>
      </c>
      <c r="DA21" s="57">
        <f t="shared" si="15"/>
        <v>16</v>
      </c>
      <c r="DB21" s="28">
        <f t="shared" si="14"/>
        <v>2</v>
      </c>
      <c r="DC21" s="28">
        <f t="shared" si="3"/>
        <v>2</v>
      </c>
      <c r="DD21" s="28">
        <f t="shared" si="3"/>
        <v>2</v>
      </c>
      <c r="DE21" s="28">
        <f t="shared" si="3"/>
        <v>2</v>
      </c>
      <c r="DF21" s="28">
        <f t="shared" si="3"/>
        <v>2</v>
      </c>
      <c r="DG21" s="57">
        <f t="shared" si="29"/>
        <v>10</v>
      </c>
      <c r="DH21" s="18">
        <f t="shared" si="3"/>
        <v>2</v>
      </c>
      <c r="DI21" s="18">
        <f t="shared" si="3"/>
        <v>2</v>
      </c>
      <c r="DJ21" s="18">
        <f t="shared" si="3"/>
        <v>2</v>
      </c>
      <c r="DK21" s="18">
        <f t="shared" si="3"/>
        <v>2</v>
      </c>
      <c r="DL21" s="18">
        <f t="shared" si="3"/>
        <v>2</v>
      </c>
      <c r="DM21" s="18">
        <f t="shared" si="3"/>
        <v>2</v>
      </c>
      <c r="DN21" s="18">
        <f t="shared" ref="DN21:EI25" si="30">$C21*DN$5</f>
        <v>2</v>
      </c>
      <c r="DO21" s="18">
        <f t="shared" si="30"/>
        <v>2</v>
      </c>
      <c r="DP21" s="18">
        <f t="shared" si="30"/>
        <v>2</v>
      </c>
      <c r="DQ21" s="18">
        <f t="shared" si="30"/>
        <v>2</v>
      </c>
      <c r="DR21" s="18">
        <f t="shared" si="30"/>
        <v>2</v>
      </c>
      <c r="DS21" s="18">
        <f t="shared" si="30"/>
        <v>2</v>
      </c>
      <c r="DT21" s="18">
        <f t="shared" si="30"/>
        <v>2</v>
      </c>
      <c r="DU21" s="18">
        <f t="shared" si="30"/>
        <v>2</v>
      </c>
      <c r="DV21" s="18">
        <f t="shared" si="30"/>
        <v>2</v>
      </c>
      <c r="DW21" s="18">
        <f t="shared" si="30"/>
        <v>2</v>
      </c>
      <c r="DX21" s="18">
        <f t="shared" si="30"/>
        <v>2</v>
      </c>
      <c r="DY21" s="18">
        <f t="shared" si="30"/>
        <v>2</v>
      </c>
      <c r="DZ21" s="18">
        <f t="shared" si="30"/>
        <v>2</v>
      </c>
      <c r="EA21" s="18">
        <f t="shared" si="30"/>
        <v>2</v>
      </c>
      <c r="EB21" s="18">
        <f t="shared" si="30"/>
        <v>2</v>
      </c>
      <c r="EC21" s="18">
        <f t="shared" si="30"/>
        <v>2</v>
      </c>
      <c r="ED21" s="18">
        <f t="shared" si="30"/>
        <v>2</v>
      </c>
      <c r="EE21" s="18">
        <f t="shared" si="30"/>
        <v>2</v>
      </c>
      <c r="EF21" s="18">
        <f t="shared" si="30"/>
        <v>2</v>
      </c>
      <c r="EG21" s="18">
        <f t="shared" si="30"/>
        <v>2</v>
      </c>
      <c r="EH21" s="18">
        <f t="shared" si="30"/>
        <v>2</v>
      </c>
      <c r="EI21" s="18">
        <f t="shared" si="30"/>
        <v>2</v>
      </c>
      <c r="EJ21" s="1">
        <f t="shared" si="17"/>
        <v>2</v>
      </c>
    </row>
    <row r="22" spans="1:140">
      <c r="A22" s="18">
        <f t="shared" si="0"/>
        <v>1</v>
      </c>
      <c r="B22" s="18">
        <v>15</v>
      </c>
      <c r="C22" s="40">
        <v>1</v>
      </c>
      <c r="D22" s="18" t="s">
        <v>240</v>
      </c>
      <c r="E22" s="18" t="s">
        <v>241</v>
      </c>
      <c r="F22" s="29" t="s">
        <v>202</v>
      </c>
      <c r="G22" s="28">
        <v>1</v>
      </c>
      <c r="H22" s="28">
        <v>1</v>
      </c>
      <c r="I22" s="28">
        <v>1</v>
      </c>
      <c r="J22" s="28">
        <v>1</v>
      </c>
      <c r="K22" s="28">
        <v>1</v>
      </c>
      <c r="L22" s="28">
        <v>1</v>
      </c>
      <c r="M22" s="28">
        <v>1</v>
      </c>
      <c r="N22" s="28">
        <v>1</v>
      </c>
      <c r="O22" s="28">
        <v>1</v>
      </c>
      <c r="P22" s="28">
        <v>1</v>
      </c>
      <c r="Q22" s="28">
        <v>1</v>
      </c>
      <c r="R22" s="43">
        <f t="shared" si="5"/>
        <v>11</v>
      </c>
      <c r="S22" s="28">
        <v>1</v>
      </c>
      <c r="T22" s="28">
        <v>1</v>
      </c>
      <c r="U22" s="43">
        <f t="shared" si="22"/>
        <v>2</v>
      </c>
      <c r="V22" s="18" t="s">
        <v>706</v>
      </c>
      <c r="W22" s="18" t="s">
        <v>241</v>
      </c>
      <c r="X22" s="29" t="s">
        <v>202</v>
      </c>
      <c r="Y22" s="61">
        <v>1</v>
      </c>
      <c r="Z22" s="28">
        <v>1</v>
      </c>
      <c r="AA22" s="28">
        <v>1</v>
      </c>
      <c r="AB22" s="28">
        <v>1</v>
      </c>
      <c r="AC22" s="28">
        <v>1</v>
      </c>
      <c r="AD22" s="61">
        <v>1</v>
      </c>
      <c r="AE22" s="61">
        <v>1</v>
      </c>
      <c r="AF22" s="57">
        <f t="shared" si="23"/>
        <v>7</v>
      </c>
      <c r="AG22" s="28">
        <v>1</v>
      </c>
      <c r="AH22" s="28">
        <v>1</v>
      </c>
      <c r="AI22" s="57">
        <f t="shared" si="24"/>
        <v>2</v>
      </c>
      <c r="AJ22" s="28">
        <v>1</v>
      </c>
      <c r="AK22" s="28">
        <v>1</v>
      </c>
      <c r="AL22" s="28">
        <v>1</v>
      </c>
      <c r="AM22" s="28">
        <v>1</v>
      </c>
      <c r="AN22" s="28">
        <v>1</v>
      </c>
      <c r="AO22" s="28">
        <v>1</v>
      </c>
      <c r="AP22" s="57">
        <f t="shared" si="25"/>
        <v>6</v>
      </c>
      <c r="AQ22" s="28">
        <v>1</v>
      </c>
      <c r="AR22" s="28">
        <v>1</v>
      </c>
      <c r="AS22" s="28">
        <v>1</v>
      </c>
      <c r="AT22" s="28">
        <v>1</v>
      </c>
      <c r="AU22" s="28">
        <v>1</v>
      </c>
      <c r="AV22" s="28">
        <v>1</v>
      </c>
      <c r="AW22" s="57">
        <f t="shared" si="26"/>
        <v>6</v>
      </c>
      <c r="AX22" s="28">
        <v>1</v>
      </c>
      <c r="AY22" s="28">
        <v>1</v>
      </c>
      <c r="AZ22" s="28">
        <v>1</v>
      </c>
      <c r="BA22" s="28">
        <v>1</v>
      </c>
      <c r="BB22" s="28">
        <v>1</v>
      </c>
      <c r="BC22" s="28">
        <v>1</v>
      </c>
      <c r="BD22" s="57">
        <f t="shared" si="27"/>
        <v>6</v>
      </c>
      <c r="BE22" s="28">
        <v>1</v>
      </c>
      <c r="BF22" s="28">
        <v>1</v>
      </c>
      <c r="BG22" s="28">
        <v>1</v>
      </c>
      <c r="BH22" s="28">
        <v>1</v>
      </c>
      <c r="BI22" s="28">
        <v>1</v>
      </c>
      <c r="BJ22" s="28">
        <v>1</v>
      </c>
      <c r="BK22" s="28">
        <v>1</v>
      </c>
      <c r="BL22" s="28">
        <v>1</v>
      </c>
      <c r="BM22" s="28">
        <v>1</v>
      </c>
      <c r="BN22" s="57">
        <f t="shared" si="1"/>
        <v>9</v>
      </c>
      <c r="BO22" s="28">
        <v>1</v>
      </c>
      <c r="BP22" s="28">
        <v>1</v>
      </c>
      <c r="BQ22" s="28">
        <v>1</v>
      </c>
      <c r="BR22" s="28">
        <v>1</v>
      </c>
      <c r="BS22" s="28">
        <v>1</v>
      </c>
      <c r="BT22" s="28">
        <v>1</v>
      </c>
      <c r="BU22" s="28">
        <v>1</v>
      </c>
      <c r="BV22" s="28">
        <v>1</v>
      </c>
      <c r="BW22" s="57">
        <f t="shared" si="12"/>
        <v>8</v>
      </c>
      <c r="BX22" s="28">
        <v>1</v>
      </c>
      <c r="BY22" s="28">
        <v>1</v>
      </c>
      <c r="BZ22" s="28">
        <v>1</v>
      </c>
      <c r="CA22" s="28">
        <v>1</v>
      </c>
      <c r="CB22" s="28">
        <v>1</v>
      </c>
      <c r="CC22" s="28">
        <v>1</v>
      </c>
      <c r="CD22" s="28">
        <v>1</v>
      </c>
      <c r="CE22" s="28">
        <v>1</v>
      </c>
      <c r="CF22" s="28">
        <v>1</v>
      </c>
      <c r="CG22" s="28">
        <v>1</v>
      </c>
      <c r="CH22" s="28">
        <v>1</v>
      </c>
      <c r="CI22" s="28">
        <v>1</v>
      </c>
      <c r="CJ22" s="28">
        <v>1</v>
      </c>
      <c r="CK22" s="28">
        <v>1</v>
      </c>
      <c r="CL22" s="28">
        <v>1</v>
      </c>
      <c r="CM22" s="28">
        <v>1</v>
      </c>
      <c r="CN22" s="28">
        <v>1</v>
      </c>
      <c r="CO22" s="28">
        <v>1</v>
      </c>
      <c r="CP22" s="28">
        <v>1</v>
      </c>
      <c r="CQ22" s="28">
        <v>1</v>
      </c>
      <c r="CR22" s="57">
        <f t="shared" si="28"/>
        <v>20</v>
      </c>
      <c r="CS22" s="28">
        <f t="shared" si="14"/>
        <v>1</v>
      </c>
      <c r="CT22" s="28">
        <f t="shared" si="14"/>
        <v>1</v>
      </c>
      <c r="CU22" s="28">
        <f t="shared" si="14"/>
        <v>1</v>
      </c>
      <c r="CV22" s="28">
        <f t="shared" si="14"/>
        <v>1</v>
      </c>
      <c r="CW22" s="28">
        <f t="shared" si="14"/>
        <v>1</v>
      </c>
      <c r="CX22" s="28">
        <f t="shared" si="14"/>
        <v>1</v>
      </c>
      <c r="CY22" s="28">
        <f t="shared" si="14"/>
        <v>1</v>
      </c>
      <c r="CZ22" s="28">
        <f t="shared" si="14"/>
        <v>1</v>
      </c>
      <c r="DA22" s="57">
        <f t="shared" si="15"/>
        <v>8</v>
      </c>
      <c r="DB22" s="28">
        <f t="shared" si="14"/>
        <v>1</v>
      </c>
      <c r="DC22" s="28">
        <f t="shared" si="3"/>
        <v>1</v>
      </c>
      <c r="DD22" s="28">
        <f t="shared" si="3"/>
        <v>1</v>
      </c>
      <c r="DE22" s="28">
        <f t="shared" si="3"/>
        <v>1</v>
      </c>
      <c r="DF22" s="28">
        <f t="shared" si="3"/>
        <v>1</v>
      </c>
      <c r="DG22" s="57">
        <f t="shared" si="29"/>
        <v>5</v>
      </c>
      <c r="DH22" s="18">
        <f t="shared" si="3"/>
        <v>1</v>
      </c>
      <c r="DI22" s="18">
        <f t="shared" si="3"/>
        <v>1</v>
      </c>
      <c r="DJ22" s="18">
        <f t="shared" si="3"/>
        <v>1</v>
      </c>
      <c r="DK22" s="18">
        <f t="shared" si="3"/>
        <v>1</v>
      </c>
      <c r="DL22" s="18">
        <f t="shared" si="3"/>
        <v>1</v>
      </c>
      <c r="DM22" s="18">
        <f t="shared" si="3"/>
        <v>1</v>
      </c>
      <c r="DN22" s="18">
        <f t="shared" si="30"/>
        <v>1</v>
      </c>
      <c r="DO22" s="18">
        <f t="shared" si="30"/>
        <v>1</v>
      </c>
      <c r="DP22" s="18">
        <f t="shared" si="30"/>
        <v>1</v>
      </c>
      <c r="DQ22" s="18">
        <f t="shared" si="30"/>
        <v>1</v>
      </c>
      <c r="DR22" s="18">
        <f t="shared" si="30"/>
        <v>1</v>
      </c>
      <c r="DS22" s="18">
        <f t="shared" si="30"/>
        <v>1</v>
      </c>
      <c r="DT22" s="18">
        <f t="shared" si="30"/>
        <v>1</v>
      </c>
      <c r="DU22" s="18">
        <f t="shared" si="30"/>
        <v>1</v>
      </c>
      <c r="DV22" s="18">
        <f t="shared" si="30"/>
        <v>1</v>
      </c>
      <c r="DW22" s="18">
        <f t="shared" si="30"/>
        <v>1</v>
      </c>
      <c r="DX22" s="18">
        <f t="shared" si="30"/>
        <v>1</v>
      </c>
      <c r="DY22" s="18">
        <f t="shared" si="30"/>
        <v>1</v>
      </c>
      <c r="DZ22" s="18">
        <f t="shared" si="30"/>
        <v>1</v>
      </c>
      <c r="EA22" s="18">
        <f t="shared" si="30"/>
        <v>1</v>
      </c>
      <c r="EB22" s="18">
        <f t="shared" si="30"/>
        <v>1</v>
      </c>
      <c r="EC22" s="18">
        <f t="shared" si="30"/>
        <v>1</v>
      </c>
      <c r="ED22" s="18">
        <f t="shared" si="30"/>
        <v>1</v>
      </c>
      <c r="EE22" s="18">
        <f t="shared" si="30"/>
        <v>1</v>
      </c>
      <c r="EF22" s="18">
        <f t="shared" si="30"/>
        <v>1</v>
      </c>
      <c r="EG22" s="18">
        <f t="shared" si="30"/>
        <v>1</v>
      </c>
      <c r="EH22" s="18">
        <f t="shared" si="30"/>
        <v>1</v>
      </c>
      <c r="EI22" s="18">
        <f t="shared" si="30"/>
        <v>1</v>
      </c>
      <c r="EJ22" s="1">
        <f t="shared" si="17"/>
        <v>1</v>
      </c>
    </row>
    <row r="23" spans="1:140">
      <c r="A23" s="18">
        <f t="shared" si="0"/>
        <v>1</v>
      </c>
      <c r="B23" s="18">
        <v>16</v>
      </c>
      <c r="C23" s="40">
        <v>1</v>
      </c>
      <c r="D23" s="18" t="s">
        <v>242</v>
      </c>
      <c r="E23" s="18" t="s">
        <v>243</v>
      </c>
      <c r="F23" s="30" t="s">
        <v>196</v>
      </c>
      <c r="G23" s="28">
        <v>1</v>
      </c>
      <c r="H23" s="28">
        <v>1</v>
      </c>
      <c r="I23" s="28">
        <v>1</v>
      </c>
      <c r="J23" s="28">
        <v>1</v>
      </c>
      <c r="K23" s="28">
        <v>1</v>
      </c>
      <c r="L23" s="28">
        <v>1</v>
      </c>
      <c r="M23" s="28">
        <v>1</v>
      </c>
      <c r="N23" s="28">
        <v>1</v>
      </c>
      <c r="O23" s="28">
        <v>1</v>
      </c>
      <c r="P23" s="28">
        <v>1</v>
      </c>
      <c r="Q23" s="28">
        <v>1</v>
      </c>
      <c r="R23" s="43">
        <f t="shared" si="5"/>
        <v>11</v>
      </c>
      <c r="S23" s="28">
        <v>1</v>
      </c>
      <c r="T23" s="28">
        <v>1</v>
      </c>
      <c r="U23" s="43">
        <f t="shared" si="22"/>
        <v>2</v>
      </c>
      <c r="V23" s="18" t="s">
        <v>398</v>
      </c>
      <c r="W23" s="18" t="s">
        <v>243</v>
      </c>
      <c r="X23" s="30" t="s">
        <v>196</v>
      </c>
      <c r="Y23" s="61">
        <v>1</v>
      </c>
      <c r="Z23" s="28">
        <v>1</v>
      </c>
      <c r="AA23" s="28">
        <v>1</v>
      </c>
      <c r="AB23" s="28">
        <v>1</v>
      </c>
      <c r="AC23" s="28">
        <v>1</v>
      </c>
      <c r="AD23" s="61">
        <v>1</v>
      </c>
      <c r="AE23" s="61">
        <v>1</v>
      </c>
      <c r="AF23" s="57">
        <f t="shared" si="23"/>
        <v>7</v>
      </c>
      <c r="AG23" s="28">
        <v>1</v>
      </c>
      <c r="AH23" s="28">
        <v>1</v>
      </c>
      <c r="AI23" s="57">
        <f t="shared" si="24"/>
        <v>2</v>
      </c>
      <c r="AJ23" s="28">
        <v>1</v>
      </c>
      <c r="AK23" s="28">
        <v>1</v>
      </c>
      <c r="AL23" s="28">
        <v>1</v>
      </c>
      <c r="AM23" s="28">
        <v>1</v>
      </c>
      <c r="AN23" s="28">
        <v>1</v>
      </c>
      <c r="AO23" s="28">
        <v>1</v>
      </c>
      <c r="AP23" s="57">
        <f t="shared" si="25"/>
        <v>6</v>
      </c>
      <c r="AQ23" s="28">
        <v>1</v>
      </c>
      <c r="AR23" s="28">
        <v>1</v>
      </c>
      <c r="AS23" s="28">
        <v>1</v>
      </c>
      <c r="AT23" s="28">
        <v>1</v>
      </c>
      <c r="AU23" s="28">
        <v>1</v>
      </c>
      <c r="AV23" s="28">
        <v>1</v>
      </c>
      <c r="AW23" s="57">
        <f>SUM(AQ23:AV23)</f>
        <v>6</v>
      </c>
      <c r="AX23" s="28">
        <v>1</v>
      </c>
      <c r="AY23" s="28">
        <v>1</v>
      </c>
      <c r="AZ23" s="28">
        <v>1</v>
      </c>
      <c r="BA23" s="28">
        <v>1</v>
      </c>
      <c r="BB23" s="28">
        <v>1</v>
      </c>
      <c r="BC23" s="28">
        <v>1</v>
      </c>
      <c r="BD23" s="57">
        <f>SUM(AX23:BC23)</f>
        <v>6</v>
      </c>
      <c r="BE23" s="28">
        <v>1</v>
      </c>
      <c r="BF23" s="28">
        <v>1</v>
      </c>
      <c r="BG23" s="28">
        <v>1</v>
      </c>
      <c r="BH23" s="28">
        <v>1</v>
      </c>
      <c r="BI23" s="28">
        <v>1</v>
      </c>
      <c r="BJ23" s="28">
        <v>1</v>
      </c>
      <c r="BK23" s="28">
        <v>1</v>
      </c>
      <c r="BL23" s="28">
        <v>1</v>
      </c>
      <c r="BM23" s="28">
        <v>1</v>
      </c>
      <c r="BN23" s="57">
        <f t="shared" si="1"/>
        <v>9</v>
      </c>
      <c r="BO23" s="28">
        <v>1</v>
      </c>
      <c r="BP23" s="28">
        <v>1</v>
      </c>
      <c r="BQ23" s="28">
        <v>1</v>
      </c>
      <c r="BR23" s="28">
        <v>1</v>
      </c>
      <c r="BS23" s="28">
        <v>1</v>
      </c>
      <c r="BT23" s="28">
        <v>1</v>
      </c>
      <c r="BU23" s="28">
        <v>1</v>
      </c>
      <c r="BV23" s="28">
        <v>1</v>
      </c>
      <c r="BW23" s="57">
        <f t="shared" si="12"/>
        <v>8</v>
      </c>
      <c r="BX23" s="28">
        <v>1</v>
      </c>
      <c r="BY23" s="28">
        <v>1</v>
      </c>
      <c r="BZ23" s="28">
        <v>1</v>
      </c>
      <c r="CA23" s="28">
        <v>1</v>
      </c>
      <c r="CB23" s="28">
        <v>1</v>
      </c>
      <c r="CC23" s="28">
        <v>1</v>
      </c>
      <c r="CD23" s="28">
        <v>1</v>
      </c>
      <c r="CE23" s="28">
        <v>1</v>
      </c>
      <c r="CF23" s="28">
        <v>1</v>
      </c>
      <c r="CG23" s="28">
        <v>1</v>
      </c>
      <c r="CH23" s="28">
        <v>1</v>
      </c>
      <c r="CI23" s="28">
        <v>1</v>
      </c>
      <c r="CJ23" s="28">
        <v>1</v>
      </c>
      <c r="CK23" s="28">
        <v>1</v>
      </c>
      <c r="CL23" s="28">
        <v>1</v>
      </c>
      <c r="CM23" s="28">
        <v>1</v>
      </c>
      <c r="CN23" s="28">
        <v>1</v>
      </c>
      <c r="CO23" s="28">
        <v>1</v>
      </c>
      <c r="CP23" s="28">
        <v>1</v>
      </c>
      <c r="CQ23" s="28">
        <v>1</v>
      </c>
      <c r="CR23" s="57">
        <f t="shared" si="28"/>
        <v>20</v>
      </c>
      <c r="CS23" s="28">
        <f t="shared" si="14"/>
        <v>1</v>
      </c>
      <c r="CT23" s="28">
        <f t="shared" si="14"/>
        <v>1</v>
      </c>
      <c r="CU23" s="28">
        <f t="shared" si="14"/>
        <v>1</v>
      </c>
      <c r="CV23" s="28">
        <f t="shared" si="14"/>
        <v>1</v>
      </c>
      <c r="CW23" s="28">
        <f t="shared" si="14"/>
        <v>1</v>
      </c>
      <c r="CX23" s="28">
        <f t="shared" si="14"/>
        <v>1</v>
      </c>
      <c r="CY23" s="28">
        <f t="shared" si="14"/>
        <v>1</v>
      </c>
      <c r="CZ23" s="28">
        <f t="shared" si="14"/>
        <v>1</v>
      </c>
      <c r="DA23" s="57">
        <f t="shared" si="15"/>
        <v>8</v>
      </c>
      <c r="DB23" s="28">
        <f t="shared" si="14"/>
        <v>1</v>
      </c>
      <c r="DC23" s="28">
        <f t="shared" si="3"/>
        <v>1</v>
      </c>
      <c r="DD23" s="28">
        <f t="shared" si="3"/>
        <v>1</v>
      </c>
      <c r="DE23" s="28">
        <f t="shared" si="3"/>
        <v>1</v>
      </c>
      <c r="DF23" s="28">
        <f t="shared" si="3"/>
        <v>1</v>
      </c>
      <c r="DG23" s="57">
        <f t="shared" si="29"/>
        <v>5</v>
      </c>
      <c r="DH23" s="18">
        <f t="shared" si="3"/>
        <v>1</v>
      </c>
      <c r="DI23" s="18">
        <f t="shared" si="3"/>
        <v>1</v>
      </c>
      <c r="DJ23" s="18">
        <f t="shared" si="3"/>
        <v>1</v>
      </c>
      <c r="DK23" s="18">
        <f t="shared" si="3"/>
        <v>1</v>
      </c>
      <c r="DL23" s="18">
        <f t="shared" si="3"/>
        <v>1</v>
      </c>
      <c r="DM23" s="18">
        <f t="shared" si="3"/>
        <v>1</v>
      </c>
      <c r="DN23" s="18">
        <f t="shared" si="30"/>
        <v>1</v>
      </c>
      <c r="DO23" s="18">
        <f t="shared" si="30"/>
        <v>1</v>
      </c>
      <c r="DP23" s="18">
        <f t="shared" si="30"/>
        <v>1</v>
      </c>
      <c r="DQ23" s="18">
        <f t="shared" si="30"/>
        <v>1</v>
      </c>
      <c r="DR23" s="18">
        <f t="shared" si="30"/>
        <v>1</v>
      </c>
      <c r="DS23" s="18">
        <f t="shared" si="30"/>
        <v>1</v>
      </c>
      <c r="DT23" s="18">
        <f t="shared" si="30"/>
        <v>1</v>
      </c>
      <c r="DU23" s="18">
        <f t="shared" si="30"/>
        <v>1</v>
      </c>
      <c r="DV23" s="18">
        <f t="shared" si="30"/>
        <v>1</v>
      </c>
      <c r="DW23" s="18">
        <f t="shared" si="30"/>
        <v>1</v>
      </c>
      <c r="DX23" s="18">
        <f t="shared" si="30"/>
        <v>1</v>
      </c>
      <c r="DY23" s="18">
        <f t="shared" si="30"/>
        <v>1</v>
      </c>
      <c r="DZ23" s="18">
        <f t="shared" si="30"/>
        <v>1</v>
      </c>
      <c r="EA23" s="18">
        <f t="shared" si="30"/>
        <v>1</v>
      </c>
      <c r="EB23" s="18">
        <f t="shared" si="30"/>
        <v>1</v>
      </c>
      <c r="EC23" s="18">
        <f t="shared" si="30"/>
        <v>1</v>
      </c>
      <c r="ED23" s="18">
        <f t="shared" si="30"/>
        <v>1</v>
      </c>
      <c r="EE23" s="18">
        <f t="shared" si="30"/>
        <v>1</v>
      </c>
      <c r="EF23" s="18">
        <f t="shared" si="30"/>
        <v>1</v>
      </c>
      <c r="EG23" s="18">
        <f t="shared" si="30"/>
        <v>1</v>
      </c>
      <c r="EH23" s="18">
        <f t="shared" si="30"/>
        <v>1</v>
      </c>
      <c r="EI23" s="18">
        <f t="shared" si="30"/>
        <v>1</v>
      </c>
      <c r="EJ23" s="1">
        <f t="shared" si="17"/>
        <v>1</v>
      </c>
    </row>
    <row r="24" spans="1:140">
      <c r="A24" s="18">
        <f t="shared" si="0"/>
        <v>1</v>
      </c>
      <c r="B24" s="18">
        <v>17</v>
      </c>
      <c r="C24" s="40">
        <v>1</v>
      </c>
      <c r="D24" s="18" t="s">
        <v>78</v>
      </c>
      <c r="E24" s="18" t="s">
        <v>79</v>
      </c>
      <c r="F24" s="30" t="s">
        <v>190</v>
      </c>
      <c r="G24" s="28">
        <v>1</v>
      </c>
      <c r="H24" s="28">
        <v>1</v>
      </c>
      <c r="I24" s="28">
        <v>1</v>
      </c>
      <c r="J24" s="28">
        <v>1</v>
      </c>
      <c r="K24" s="28">
        <v>1</v>
      </c>
      <c r="L24" s="28">
        <v>1</v>
      </c>
      <c r="M24" s="28">
        <v>1</v>
      </c>
      <c r="N24" s="28">
        <v>1</v>
      </c>
      <c r="O24" s="28">
        <v>1</v>
      </c>
      <c r="P24" s="28">
        <v>1</v>
      </c>
      <c r="Q24" s="28">
        <v>1</v>
      </c>
      <c r="R24" s="43">
        <f t="shared" si="5"/>
        <v>11</v>
      </c>
      <c r="S24" s="28">
        <v>1</v>
      </c>
      <c r="T24" s="28">
        <v>1</v>
      </c>
      <c r="U24" s="43">
        <f t="shared" si="22"/>
        <v>2</v>
      </c>
      <c r="V24" s="18" t="s">
        <v>399</v>
      </c>
      <c r="W24" s="18" t="s">
        <v>79</v>
      </c>
      <c r="X24" s="30" t="s">
        <v>190</v>
      </c>
      <c r="Y24" s="61">
        <v>1</v>
      </c>
      <c r="Z24" s="28">
        <v>1</v>
      </c>
      <c r="AA24" s="28">
        <v>1</v>
      </c>
      <c r="AB24" s="28">
        <v>1</v>
      </c>
      <c r="AC24" s="28">
        <v>1</v>
      </c>
      <c r="AD24" s="61">
        <v>1</v>
      </c>
      <c r="AE24" s="61">
        <v>1</v>
      </c>
      <c r="AF24" s="57">
        <f t="shared" si="23"/>
        <v>7</v>
      </c>
      <c r="AG24" s="28">
        <v>1</v>
      </c>
      <c r="AH24" s="28">
        <v>1</v>
      </c>
      <c r="AI24" s="57">
        <f t="shared" si="24"/>
        <v>2</v>
      </c>
      <c r="AJ24" s="28">
        <v>1</v>
      </c>
      <c r="AK24" s="28">
        <v>1</v>
      </c>
      <c r="AL24" s="28">
        <v>1</v>
      </c>
      <c r="AM24" s="28">
        <v>1</v>
      </c>
      <c r="AN24" s="28">
        <v>1</v>
      </c>
      <c r="AO24" s="28">
        <v>1</v>
      </c>
      <c r="AP24" s="57">
        <f t="shared" si="25"/>
        <v>6</v>
      </c>
      <c r="AQ24" s="28">
        <v>1</v>
      </c>
      <c r="AR24" s="28">
        <v>1</v>
      </c>
      <c r="AS24" s="28">
        <v>1</v>
      </c>
      <c r="AT24" s="28">
        <v>1</v>
      </c>
      <c r="AU24" s="28">
        <v>1</v>
      </c>
      <c r="AV24" s="28">
        <v>1</v>
      </c>
      <c r="AW24" s="57">
        <f t="shared" si="26"/>
        <v>6</v>
      </c>
      <c r="AX24" s="28">
        <v>1</v>
      </c>
      <c r="AY24" s="28">
        <v>1</v>
      </c>
      <c r="AZ24" s="28">
        <v>1</v>
      </c>
      <c r="BA24" s="28">
        <v>1</v>
      </c>
      <c r="BB24" s="28">
        <v>1</v>
      </c>
      <c r="BC24" s="28">
        <v>1</v>
      </c>
      <c r="BD24" s="57">
        <f t="shared" si="27"/>
        <v>6</v>
      </c>
      <c r="BE24" s="28">
        <v>1</v>
      </c>
      <c r="BF24" s="28">
        <v>1</v>
      </c>
      <c r="BG24" s="28">
        <v>1</v>
      </c>
      <c r="BH24" s="28">
        <v>1</v>
      </c>
      <c r="BI24" s="28">
        <v>1</v>
      </c>
      <c r="BJ24" s="28">
        <v>1</v>
      </c>
      <c r="BK24" s="28">
        <v>1</v>
      </c>
      <c r="BL24" s="28">
        <v>1</v>
      </c>
      <c r="BM24" s="28">
        <v>1</v>
      </c>
      <c r="BN24" s="57">
        <f t="shared" si="1"/>
        <v>9</v>
      </c>
      <c r="BO24" s="28">
        <v>1</v>
      </c>
      <c r="BP24" s="28">
        <v>1</v>
      </c>
      <c r="BQ24" s="28">
        <v>1</v>
      </c>
      <c r="BR24" s="28">
        <v>1</v>
      </c>
      <c r="BS24" s="28">
        <v>1</v>
      </c>
      <c r="BT24" s="28">
        <v>1</v>
      </c>
      <c r="BU24" s="28">
        <v>1</v>
      </c>
      <c r="BV24" s="28">
        <v>1</v>
      </c>
      <c r="BW24" s="57">
        <f t="shared" si="12"/>
        <v>8</v>
      </c>
      <c r="BX24" s="28">
        <v>1</v>
      </c>
      <c r="BY24" s="28">
        <v>1</v>
      </c>
      <c r="BZ24" s="28">
        <v>1</v>
      </c>
      <c r="CA24" s="28">
        <v>1</v>
      </c>
      <c r="CB24" s="28">
        <v>1</v>
      </c>
      <c r="CC24" s="28">
        <v>1</v>
      </c>
      <c r="CD24" s="28">
        <v>1</v>
      </c>
      <c r="CE24" s="28">
        <v>1</v>
      </c>
      <c r="CF24" s="28">
        <v>1</v>
      </c>
      <c r="CG24" s="28">
        <v>1</v>
      </c>
      <c r="CH24" s="28">
        <v>1</v>
      </c>
      <c r="CI24" s="28">
        <v>1</v>
      </c>
      <c r="CJ24" s="28">
        <v>1</v>
      </c>
      <c r="CK24" s="28">
        <v>1</v>
      </c>
      <c r="CL24" s="28">
        <v>1</v>
      </c>
      <c r="CM24" s="28">
        <v>1</v>
      </c>
      <c r="CN24" s="28">
        <v>1</v>
      </c>
      <c r="CO24" s="28">
        <v>1</v>
      </c>
      <c r="CP24" s="28">
        <v>1</v>
      </c>
      <c r="CQ24" s="28">
        <v>1</v>
      </c>
      <c r="CR24" s="57">
        <f t="shared" si="28"/>
        <v>20</v>
      </c>
      <c r="CS24" s="28">
        <f t="shared" si="14"/>
        <v>1</v>
      </c>
      <c r="CT24" s="28">
        <f t="shared" si="14"/>
        <v>1</v>
      </c>
      <c r="CU24" s="28">
        <f t="shared" si="14"/>
        <v>1</v>
      </c>
      <c r="CV24" s="28">
        <f t="shared" si="14"/>
        <v>1</v>
      </c>
      <c r="CW24" s="28">
        <f t="shared" si="14"/>
        <v>1</v>
      </c>
      <c r="CX24" s="28">
        <f t="shared" si="14"/>
        <v>1</v>
      </c>
      <c r="CY24" s="28">
        <f t="shared" si="14"/>
        <v>1</v>
      </c>
      <c r="CZ24" s="28">
        <f t="shared" si="14"/>
        <v>1</v>
      </c>
      <c r="DA24" s="57">
        <f t="shared" si="15"/>
        <v>8</v>
      </c>
      <c r="DB24" s="28">
        <f t="shared" si="14"/>
        <v>1</v>
      </c>
      <c r="DC24" s="28">
        <f t="shared" ref="DC24:DS27" si="31">$C24*DC$5</f>
        <v>1</v>
      </c>
      <c r="DD24" s="28">
        <f t="shared" si="31"/>
        <v>1</v>
      </c>
      <c r="DE24" s="28">
        <f t="shared" si="31"/>
        <v>1</v>
      </c>
      <c r="DF24" s="28">
        <f t="shared" si="31"/>
        <v>1</v>
      </c>
      <c r="DG24" s="57">
        <f t="shared" si="29"/>
        <v>5</v>
      </c>
      <c r="DH24" s="18">
        <f t="shared" si="31"/>
        <v>1</v>
      </c>
      <c r="DI24" s="18">
        <f t="shared" si="31"/>
        <v>1</v>
      </c>
      <c r="DJ24" s="18">
        <f t="shared" si="31"/>
        <v>1</v>
      </c>
      <c r="DK24" s="18">
        <f t="shared" si="31"/>
        <v>1</v>
      </c>
      <c r="DL24" s="18">
        <f t="shared" si="31"/>
        <v>1</v>
      </c>
      <c r="DM24" s="18">
        <f t="shared" si="31"/>
        <v>1</v>
      </c>
      <c r="DN24" s="18">
        <f t="shared" si="31"/>
        <v>1</v>
      </c>
      <c r="DO24" s="18">
        <f t="shared" si="31"/>
        <v>1</v>
      </c>
      <c r="DP24" s="18">
        <f t="shared" si="31"/>
        <v>1</v>
      </c>
      <c r="DQ24" s="18">
        <f t="shared" si="31"/>
        <v>1</v>
      </c>
      <c r="DR24" s="18">
        <f t="shared" si="31"/>
        <v>1</v>
      </c>
      <c r="DS24" s="18">
        <f t="shared" si="31"/>
        <v>1</v>
      </c>
      <c r="DT24" s="18">
        <f t="shared" si="30"/>
        <v>1</v>
      </c>
      <c r="DU24" s="18">
        <f t="shared" si="30"/>
        <v>1</v>
      </c>
      <c r="DV24" s="18">
        <f t="shared" si="30"/>
        <v>1</v>
      </c>
      <c r="DW24" s="18">
        <f t="shared" si="30"/>
        <v>1</v>
      </c>
      <c r="DX24" s="18">
        <f t="shared" si="30"/>
        <v>1</v>
      </c>
      <c r="DY24" s="18">
        <f t="shared" si="30"/>
        <v>1</v>
      </c>
      <c r="DZ24" s="18">
        <f t="shared" si="30"/>
        <v>1</v>
      </c>
      <c r="EA24" s="18">
        <f t="shared" si="30"/>
        <v>1</v>
      </c>
      <c r="EB24" s="18">
        <f t="shared" si="30"/>
        <v>1</v>
      </c>
      <c r="EC24" s="18">
        <f t="shared" si="30"/>
        <v>1</v>
      </c>
      <c r="ED24" s="18">
        <f t="shared" si="30"/>
        <v>1</v>
      </c>
      <c r="EE24" s="18">
        <f t="shared" si="30"/>
        <v>1</v>
      </c>
      <c r="EF24" s="18">
        <f t="shared" si="30"/>
        <v>1</v>
      </c>
      <c r="EG24" s="18">
        <f t="shared" si="30"/>
        <v>1</v>
      </c>
      <c r="EH24" s="18">
        <f t="shared" si="30"/>
        <v>1</v>
      </c>
      <c r="EI24" s="18">
        <f t="shared" si="30"/>
        <v>1</v>
      </c>
      <c r="EJ24" s="1">
        <f t="shared" si="17"/>
        <v>1</v>
      </c>
    </row>
    <row r="25" spans="1:140">
      <c r="A25" s="18">
        <f t="shared" si="0"/>
        <v>1</v>
      </c>
      <c r="B25" s="18">
        <v>18</v>
      </c>
      <c r="C25" s="40">
        <v>1</v>
      </c>
      <c r="D25" s="18" t="s">
        <v>244</v>
      </c>
      <c r="E25" s="18" t="s">
        <v>245</v>
      </c>
      <c r="F25" s="30" t="s">
        <v>191</v>
      </c>
      <c r="G25" s="28">
        <v>1</v>
      </c>
      <c r="H25" s="28">
        <v>1</v>
      </c>
      <c r="I25" s="28">
        <v>1</v>
      </c>
      <c r="J25" s="28">
        <v>1</v>
      </c>
      <c r="K25" s="28">
        <v>1</v>
      </c>
      <c r="L25" s="28">
        <v>1</v>
      </c>
      <c r="M25" s="28">
        <v>1</v>
      </c>
      <c r="N25" s="28">
        <v>1</v>
      </c>
      <c r="O25" s="28">
        <v>1</v>
      </c>
      <c r="P25" s="28">
        <v>1</v>
      </c>
      <c r="Q25" s="28">
        <v>1</v>
      </c>
      <c r="R25" s="43">
        <f t="shared" si="5"/>
        <v>11</v>
      </c>
      <c r="S25" s="28">
        <v>1</v>
      </c>
      <c r="T25" s="28">
        <v>1</v>
      </c>
      <c r="U25" s="43">
        <f t="shared" si="22"/>
        <v>2</v>
      </c>
      <c r="V25" s="18" t="s">
        <v>707</v>
      </c>
      <c r="W25" s="18" t="s">
        <v>245</v>
      </c>
      <c r="X25" s="30" t="s">
        <v>191</v>
      </c>
      <c r="Y25" s="61">
        <v>1</v>
      </c>
      <c r="Z25" s="28">
        <v>1</v>
      </c>
      <c r="AA25" s="28">
        <v>1</v>
      </c>
      <c r="AB25" s="28">
        <v>1</v>
      </c>
      <c r="AC25" s="28">
        <v>1</v>
      </c>
      <c r="AD25" s="61">
        <v>1</v>
      </c>
      <c r="AE25" s="61">
        <v>1</v>
      </c>
      <c r="AF25" s="57">
        <f t="shared" si="23"/>
        <v>7</v>
      </c>
      <c r="AG25" s="28">
        <v>1</v>
      </c>
      <c r="AH25" s="28">
        <v>1</v>
      </c>
      <c r="AI25" s="57">
        <f t="shared" si="24"/>
        <v>2</v>
      </c>
      <c r="AJ25" s="28">
        <v>1</v>
      </c>
      <c r="AK25" s="28">
        <v>1</v>
      </c>
      <c r="AL25" s="28">
        <v>1</v>
      </c>
      <c r="AM25" s="28">
        <v>1</v>
      </c>
      <c r="AN25" s="28">
        <v>1</v>
      </c>
      <c r="AO25" s="28">
        <v>1</v>
      </c>
      <c r="AP25" s="57">
        <f t="shared" si="25"/>
        <v>6</v>
      </c>
      <c r="AQ25" s="28">
        <v>1</v>
      </c>
      <c r="AR25" s="28">
        <v>1</v>
      </c>
      <c r="AS25" s="28">
        <v>1</v>
      </c>
      <c r="AT25" s="28">
        <v>1</v>
      </c>
      <c r="AU25" s="28">
        <v>1</v>
      </c>
      <c r="AV25" s="28">
        <v>1</v>
      </c>
      <c r="AW25" s="57">
        <f t="shared" si="26"/>
        <v>6</v>
      </c>
      <c r="AX25" s="28">
        <v>1</v>
      </c>
      <c r="AY25" s="28">
        <v>1</v>
      </c>
      <c r="AZ25" s="28">
        <v>1</v>
      </c>
      <c r="BA25" s="28">
        <v>1</v>
      </c>
      <c r="BB25" s="28">
        <v>1</v>
      </c>
      <c r="BC25" s="28">
        <v>1</v>
      </c>
      <c r="BD25" s="57">
        <f t="shared" si="27"/>
        <v>6</v>
      </c>
      <c r="BE25" s="28">
        <v>1</v>
      </c>
      <c r="BF25" s="28">
        <v>1</v>
      </c>
      <c r="BG25" s="28">
        <v>1</v>
      </c>
      <c r="BH25" s="28">
        <v>1</v>
      </c>
      <c r="BI25" s="28">
        <v>1</v>
      </c>
      <c r="BJ25" s="28">
        <v>1</v>
      </c>
      <c r="BK25" s="28">
        <v>1</v>
      </c>
      <c r="BL25" s="28">
        <v>1</v>
      </c>
      <c r="BM25" s="28">
        <v>1</v>
      </c>
      <c r="BN25" s="57">
        <f t="shared" si="1"/>
        <v>9</v>
      </c>
      <c r="BO25" s="28">
        <v>1</v>
      </c>
      <c r="BP25" s="28">
        <v>1</v>
      </c>
      <c r="BQ25" s="28">
        <v>1</v>
      </c>
      <c r="BR25" s="28">
        <v>1</v>
      </c>
      <c r="BS25" s="28">
        <v>1</v>
      </c>
      <c r="BT25" s="28">
        <v>1</v>
      </c>
      <c r="BU25" s="28">
        <v>1</v>
      </c>
      <c r="BV25" s="28">
        <v>1</v>
      </c>
      <c r="BW25" s="57">
        <f t="shared" si="12"/>
        <v>8</v>
      </c>
      <c r="BX25" s="28">
        <v>1</v>
      </c>
      <c r="BY25" s="28">
        <v>1</v>
      </c>
      <c r="BZ25" s="28">
        <v>1</v>
      </c>
      <c r="CA25" s="28">
        <v>1</v>
      </c>
      <c r="CB25" s="28">
        <v>1</v>
      </c>
      <c r="CC25" s="28">
        <v>1</v>
      </c>
      <c r="CD25" s="28">
        <v>1</v>
      </c>
      <c r="CE25" s="28">
        <v>1</v>
      </c>
      <c r="CF25" s="28">
        <v>1</v>
      </c>
      <c r="CG25" s="28">
        <v>1</v>
      </c>
      <c r="CH25" s="28">
        <v>1</v>
      </c>
      <c r="CI25" s="28">
        <v>1</v>
      </c>
      <c r="CJ25" s="28">
        <v>1</v>
      </c>
      <c r="CK25" s="28">
        <v>1</v>
      </c>
      <c r="CL25" s="28">
        <v>1</v>
      </c>
      <c r="CM25" s="28">
        <v>1</v>
      </c>
      <c r="CN25" s="28">
        <v>1</v>
      </c>
      <c r="CO25" s="28">
        <v>1</v>
      </c>
      <c r="CP25" s="28">
        <v>1</v>
      </c>
      <c r="CQ25" s="28">
        <v>1</v>
      </c>
      <c r="CR25" s="57">
        <f t="shared" si="28"/>
        <v>20</v>
      </c>
      <c r="CS25" s="28">
        <f t="shared" si="14"/>
        <v>1</v>
      </c>
      <c r="CT25" s="28">
        <f t="shared" si="14"/>
        <v>1</v>
      </c>
      <c r="CU25" s="28">
        <f t="shared" si="14"/>
        <v>1</v>
      </c>
      <c r="CV25" s="28">
        <f t="shared" si="14"/>
        <v>1</v>
      </c>
      <c r="CW25" s="28">
        <f t="shared" si="14"/>
        <v>1</v>
      </c>
      <c r="CX25" s="28">
        <f t="shared" si="14"/>
        <v>1</v>
      </c>
      <c r="CY25" s="28">
        <f t="shared" si="14"/>
        <v>1</v>
      </c>
      <c r="CZ25" s="28">
        <f t="shared" si="14"/>
        <v>1</v>
      </c>
      <c r="DA25" s="57">
        <f t="shared" si="15"/>
        <v>8</v>
      </c>
      <c r="DB25" s="28">
        <f t="shared" si="14"/>
        <v>1</v>
      </c>
      <c r="DC25" s="28">
        <f t="shared" si="31"/>
        <v>1</v>
      </c>
      <c r="DD25" s="28">
        <f t="shared" si="31"/>
        <v>1</v>
      </c>
      <c r="DE25" s="28">
        <f t="shared" si="31"/>
        <v>1</v>
      </c>
      <c r="DF25" s="28">
        <f t="shared" si="31"/>
        <v>1</v>
      </c>
      <c r="DG25" s="57">
        <f t="shared" si="29"/>
        <v>5</v>
      </c>
      <c r="DH25" s="18">
        <f t="shared" si="31"/>
        <v>1</v>
      </c>
      <c r="DI25" s="18">
        <f t="shared" si="31"/>
        <v>1</v>
      </c>
      <c r="DJ25" s="18">
        <f t="shared" si="31"/>
        <v>1</v>
      </c>
      <c r="DK25" s="18">
        <f t="shared" si="31"/>
        <v>1</v>
      </c>
      <c r="DL25" s="18">
        <f t="shared" si="31"/>
        <v>1</v>
      </c>
      <c r="DM25" s="18">
        <f t="shared" si="31"/>
        <v>1</v>
      </c>
      <c r="DN25" s="18">
        <f t="shared" si="30"/>
        <v>1</v>
      </c>
      <c r="DO25" s="18">
        <f t="shared" si="30"/>
        <v>1</v>
      </c>
      <c r="DP25" s="18">
        <f t="shared" si="30"/>
        <v>1</v>
      </c>
      <c r="DQ25" s="18">
        <f t="shared" si="30"/>
        <v>1</v>
      </c>
      <c r="DR25" s="18">
        <f t="shared" si="30"/>
        <v>1</v>
      </c>
      <c r="DS25" s="18">
        <f t="shared" si="30"/>
        <v>1</v>
      </c>
      <c r="DT25" s="18">
        <f t="shared" si="30"/>
        <v>1</v>
      </c>
      <c r="DU25" s="18">
        <f t="shared" si="30"/>
        <v>1</v>
      </c>
      <c r="DV25" s="18">
        <f t="shared" si="30"/>
        <v>1</v>
      </c>
      <c r="DW25" s="18">
        <f t="shared" si="30"/>
        <v>1</v>
      </c>
      <c r="DX25" s="18">
        <f t="shared" si="30"/>
        <v>1</v>
      </c>
      <c r="DY25" s="18">
        <f t="shared" si="30"/>
        <v>1</v>
      </c>
      <c r="DZ25" s="18">
        <f t="shared" ref="DN25:EI27" si="32">$C25*DZ$5</f>
        <v>1</v>
      </c>
      <c r="EA25" s="18">
        <f t="shared" si="32"/>
        <v>1</v>
      </c>
      <c r="EB25" s="18">
        <f t="shared" si="32"/>
        <v>1</v>
      </c>
      <c r="EC25" s="18">
        <f t="shared" si="32"/>
        <v>1</v>
      </c>
      <c r="ED25" s="18">
        <f t="shared" si="32"/>
        <v>1</v>
      </c>
      <c r="EE25" s="18">
        <f t="shared" si="32"/>
        <v>1</v>
      </c>
      <c r="EF25" s="18">
        <f t="shared" si="32"/>
        <v>1</v>
      </c>
      <c r="EG25" s="18">
        <f t="shared" si="32"/>
        <v>1</v>
      </c>
      <c r="EH25" s="18">
        <f t="shared" si="32"/>
        <v>1</v>
      </c>
      <c r="EI25" s="18">
        <f t="shared" si="32"/>
        <v>1</v>
      </c>
      <c r="EJ25" s="1">
        <f t="shared" si="17"/>
        <v>1</v>
      </c>
    </row>
    <row r="26" spans="1:140">
      <c r="A26" s="18">
        <f t="shared" si="0"/>
        <v>1</v>
      </c>
      <c r="B26" s="18">
        <v>19</v>
      </c>
      <c r="C26" s="40">
        <v>2</v>
      </c>
      <c r="D26" s="18" t="s">
        <v>423</v>
      </c>
      <c r="E26" s="18" t="s">
        <v>246</v>
      </c>
      <c r="F26" s="30" t="s">
        <v>200</v>
      </c>
      <c r="G26" s="28">
        <v>2</v>
      </c>
      <c r="H26" s="28">
        <v>2</v>
      </c>
      <c r="I26" s="28">
        <v>2</v>
      </c>
      <c r="J26" s="28">
        <v>2</v>
      </c>
      <c r="K26" s="28">
        <v>2</v>
      </c>
      <c r="L26" s="28">
        <v>2</v>
      </c>
      <c r="M26" s="28">
        <v>2</v>
      </c>
      <c r="N26" s="28">
        <v>2</v>
      </c>
      <c r="O26" s="28">
        <v>2</v>
      </c>
      <c r="P26" s="28">
        <v>2</v>
      </c>
      <c r="Q26" s="28">
        <v>2</v>
      </c>
      <c r="R26" s="43">
        <f t="shared" si="5"/>
        <v>22</v>
      </c>
      <c r="S26" s="28">
        <v>2</v>
      </c>
      <c r="T26" s="28">
        <v>2</v>
      </c>
      <c r="U26" s="43">
        <f t="shared" si="22"/>
        <v>4</v>
      </c>
      <c r="V26" s="18" t="s">
        <v>3032</v>
      </c>
      <c r="W26" s="18" t="s">
        <v>246</v>
      </c>
      <c r="X26" s="30" t="s">
        <v>200</v>
      </c>
      <c r="Y26" s="61">
        <v>2</v>
      </c>
      <c r="Z26" s="28">
        <v>2</v>
      </c>
      <c r="AA26" s="28">
        <v>2</v>
      </c>
      <c r="AB26" s="28">
        <v>2</v>
      </c>
      <c r="AC26" s="28">
        <v>2</v>
      </c>
      <c r="AD26" s="61">
        <v>2</v>
      </c>
      <c r="AE26" s="61">
        <v>2</v>
      </c>
      <c r="AF26" s="57">
        <f t="shared" si="23"/>
        <v>14</v>
      </c>
      <c r="AG26" s="28">
        <v>2</v>
      </c>
      <c r="AH26" s="28">
        <v>2</v>
      </c>
      <c r="AI26" s="57">
        <f t="shared" si="24"/>
        <v>4</v>
      </c>
      <c r="AJ26" s="28">
        <v>2</v>
      </c>
      <c r="AK26" s="28">
        <v>2</v>
      </c>
      <c r="AL26" s="28">
        <v>2</v>
      </c>
      <c r="AM26" s="28">
        <v>2</v>
      </c>
      <c r="AN26" s="28">
        <v>2</v>
      </c>
      <c r="AO26" s="28">
        <v>2</v>
      </c>
      <c r="AP26" s="57">
        <f t="shared" si="25"/>
        <v>12</v>
      </c>
      <c r="AQ26" s="28">
        <v>2</v>
      </c>
      <c r="AR26" s="28">
        <v>2</v>
      </c>
      <c r="AS26" s="28">
        <v>2</v>
      </c>
      <c r="AT26" s="28">
        <v>2</v>
      </c>
      <c r="AU26" s="28">
        <v>2</v>
      </c>
      <c r="AV26" s="28">
        <v>2</v>
      </c>
      <c r="AW26" s="57">
        <f>SUM(AQ26:AV26)</f>
        <v>12</v>
      </c>
      <c r="AX26" s="28">
        <v>2</v>
      </c>
      <c r="AY26" s="28">
        <v>2</v>
      </c>
      <c r="AZ26" s="28">
        <v>2</v>
      </c>
      <c r="BA26" s="28">
        <v>2</v>
      </c>
      <c r="BB26" s="28">
        <v>2</v>
      </c>
      <c r="BC26" s="28">
        <v>2</v>
      </c>
      <c r="BD26" s="57">
        <f>SUM(AX26:BC26)</f>
        <v>12</v>
      </c>
      <c r="BE26" s="28">
        <v>2</v>
      </c>
      <c r="BF26" s="28">
        <v>2</v>
      </c>
      <c r="BG26" s="28">
        <v>2</v>
      </c>
      <c r="BH26" s="28">
        <v>2</v>
      </c>
      <c r="BI26" s="28">
        <v>2</v>
      </c>
      <c r="BJ26" s="28">
        <v>2</v>
      </c>
      <c r="BK26" s="28">
        <v>2</v>
      </c>
      <c r="BL26" s="28">
        <v>2</v>
      </c>
      <c r="BM26" s="28">
        <v>2</v>
      </c>
      <c r="BN26" s="57">
        <f t="shared" si="1"/>
        <v>18</v>
      </c>
      <c r="BO26" s="28">
        <v>2</v>
      </c>
      <c r="BP26" s="28">
        <v>2</v>
      </c>
      <c r="BQ26" s="28">
        <v>2</v>
      </c>
      <c r="BR26" s="28">
        <v>2</v>
      </c>
      <c r="BS26" s="28">
        <v>2</v>
      </c>
      <c r="BT26" s="28">
        <v>2</v>
      </c>
      <c r="BU26" s="28">
        <v>2</v>
      </c>
      <c r="BV26" s="28">
        <v>2</v>
      </c>
      <c r="BW26" s="57">
        <f t="shared" si="12"/>
        <v>16</v>
      </c>
      <c r="BX26" s="28">
        <v>2</v>
      </c>
      <c r="BY26" s="28">
        <v>2</v>
      </c>
      <c r="BZ26" s="28">
        <v>2</v>
      </c>
      <c r="CA26" s="28">
        <v>2</v>
      </c>
      <c r="CB26" s="28">
        <v>2</v>
      </c>
      <c r="CC26" s="28">
        <v>2</v>
      </c>
      <c r="CD26" s="28">
        <v>2</v>
      </c>
      <c r="CE26" s="28">
        <v>2</v>
      </c>
      <c r="CF26" s="28">
        <v>2</v>
      </c>
      <c r="CG26" s="28">
        <v>2</v>
      </c>
      <c r="CH26" s="28">
        <v>2</v>
      </c>
      <c r="CI26" s="28">
        <v>2</v>
      </c>
      <c r="CJ26" s="28">
        <v>2</v>
      </c>
      <c r="CK26" s="28">
        <v>2</v>
      </c>
      <c r="CL26" s="28">
        <v>2</v>
      </c>
      <c r="CM26" s="28">
        <v>2</v>
      </c>
      <c r="CN26" s="28">
        <v>2</v>
      </c>
      <c r="CO26" s="28">
        <v>2</v>
      </c>
      <c r="CP26" s="28">
        <v>2</v>
      </c>
      <c r="CQ26" s="28">
        <v>2</v>
      </c>
      <c r="CR26" s="57">
        <f t="shared" si="28"/>
        <v>40</v>
      </c>
      <c r="CS26" s="28">
        <f t="shared" si="14"/>
        <v>2</v>
      </c>
      <c r="CT26" s="28">
        <f t="shared" si="14"/>
        <v>2</v>
      </c>
      <c r="CU26" s="28">
        <f t="shared" si="14"/>
        <v>2</v>
      </c>
      <c r="CV26" s="28">
        <f t="shared" si="14"/>
        <v>2</v>
      </c>
      <c r="CW26" s="28">
        <f t="shared" si="14"/>
        <v>2</v>
      </c>
      <c r="CX26" s="28">
        <f t="shared" si="14"/>
        <v>2</v>
      </c>
      <c r="CY26" s="28">
        <f t="shared" si="14"/>
        <v>2</v>
      </c>
      <c r="CZ26" s="28">
        <f t="shared" si="14"/>
        <v>2</v>
      </c>
      <c r="DA26" s="57">
        <f t="shared" si="15"/>
        <v>16</v>
      </c>
      <c r="DB26" s="28">
        <f t="shared" si="14"/>
        <v>2</v>
      </c>
      <c r="DC26" s="28">
        <f t="shared" si="31"/>
        <v>2</v>
      </c>
      <c r="DD26" s="28">
        <f t="shared" si="31"/>
        <v>2</v>
      </c>
      <c r="DE26" s="28">
        <f t="shared" si="31"/>
        <v>2</v>
      </c>
      <c r="DF26" s="28">
        <f t="shared" si="31"/>
        <v>2</v>
      </c>
      <c r="DG26" s="57">
        <f t="shared" si="29"/>
        <v>10</v>
      </c>
      <c r="DH26" s="18">
        <f t="shared" si="31"/>
        <v>2</v>
      </c>
      <c r="DI26" s="18">
        <f t="shared" si="31"/>
        <v>2</v>
      </c>
      <c r="DJ26" s="18">
        <f t="shared" si="31"/>
        <v>2</v>
      </c>
      <c r="DK26" s="18">
        <f t="shared" si="31"/>
        <v>2</v>
      </c>
      <c r="DL26" s="18">
        <f t="shared" si="31"/>
        <v>2</v>
      </c>
      <c r="DM26" s="18">
        <f t="shared" si="31"/>
        <v>2</v>
      </c>
      <c r="DN26" s="18">
        <f t="shared" si="32"/>
        <v>2</v>
      </c>
      <c r="DO26" s="18">
        <f t="shared" si="32"/>
        <v>2</v>
      </c>
      <c r="DP26" s="18">
        <f t="shared" si="32"/>
        <v>2</v>
      </c>
      <c r="DQ26" s="18">
        <f t="shared" si="32"/>
        <v>2</v>
      </c>
      <c r="DR26" s="18">
        <f t="shared" si="32"/>
        <v>2</v>
      </c>
      <c r="DS26" s="18">
        <f t="shared" si="32"/>
        <v>2</v>
      </c>
      <c r="DT26" s="18">
        <f t="shared" si="32"/>
        <v>2</v>
      </c>
      <c r="DU26" s="18">
        <f t="shared" si="32"/>
        <v>2</v>
      </c>
      <c r="DV26" s="18">
        <f t="shared" si="32"/>
        <v>2</v>
      </c>
      <c r="DW26" s="18">
        <f t="shared" si="32"/>
        <v>2</v>
      </c>
      <c r="DX26" s="18">
        <f t="shared" si="32"/>
        <v>2</v>
      </c>
      <c r="DY26" s="18">
        <f t="shared" si="32"/>
        <v>2</v>
      </c>
      <c r="DZ26" s="18">
        <f t="shared" si="32"/>
        <v>2</v>
      </c>
      <c r="EA26" s="18">
        <f t="shared" si="32"/>
        <v>2</v>
      </c>
      <c r="EB26" s="18">
        <f t="shared" si="32"/>
        <v>2</v>
      </c>
      <c r="EC26" s="18">
        <f t="shared" si="32"/>
        <v>2</v>
      </c>
      <c r="ED26" s="18">
        <f t="shared" si="32"/>
        <v>2</v>
      </c>
      <c r="EE26" s="18">
        <f t="shared" si="32"/>
        <v>2</v>
      </c>
      <c r="EF26" s="18">
        <f t="shared" si="32"/>
        <v>2</v>
      </c>
      <c r="EG26" s="18">
        <f t="shared" si="32"/>
        <v>2</v>
      </c>
      <c r="EH26" s="18">
        <f t="shared" si="32"/>
        <v>2</v>
      </c>
      <c r="EI26" s="18">
        <f t="shared" si="32"/>
        <v>2</v>
      </c>
      <c r="EJ26" s="1">
        <f t="shared" si="17"/>
        <v>2</v>
      </c>
    </row>
    <row r="27" spans="1:140">
      <c r="A27" s="18">
        <f t="shared" si="0"/>
        <v>1</v>
      </c>
      <c r="B27" s="18">
        <v>20</v>
      </c>
      <c r="C27" s="40">
        <v>2</v>
      </c>
      <c r="D27" s="18" t="s">
        <v>247</v>
      </c>
      <c r="E27" s="18" t="s">
        <v>248</v>
      </c>
      <c r="F27" s="30" t="s">
        <v>193</v>
      </c>
      <c r="G27" s="28">
        <v>2</v>
      </c>
      <c r="H27" s="28">
        <v>2</v>
      </c>
      <c r="I27" s="28">
        <v>2</v>
      </c>
      <c r="J27" s="28">
        <v>2</v>
      </c>
      <c r="K27" s="28">
        <v>2</v>
      </c>
      <c r="L27" s="28">
        <v>2</v>
      </c>
      <c r="M27" s="28">
        <v>2</v>
      </c>
      <c r="N27" s="28">
        <v>2</v>
      </c>
      <c r="O27" s="28">
        <v>2</v>
      </c>
      <c r="P27" s="28">
        <v>2</v>
      </c>
      <c r="Q27" s="28">
        <v>2</v>
      </c>
      <c r="R27" s="43">
        <f t="shared" si="5"/>
        <v>22</v>
      </c>
      <c r="S27" s="28">
        <v>2</v>
      </c>
      <c r="T27" s="28">
        <v>2</v>
      </c>
      <c r="U27" s="43">
        <f t="shared" si="22"/>
        <v>4</v>
      </c>
      <c r="V27" s="18" t="s">
        <v>970</v>
      </c>
      <c r="W27" s="18" t="s">
        <v>248</v>
      </c>
      <c r="X27" s="30" t="s">
        <v>193</v>
      </c>
      <c r="Y27" s="61">
        <v>2</v>
      </c>
      <c r="Z27" s="28">
        <v>2</v>
      </c>
      <c r="AA27" s="28">
        <v>2</v>
      </c>
      <c r="AB27" s="28">
        <v>2</v>
      </c>
      <c r="AC27" s="28">
        <v>2</v>
      </c>
      <c r="AD27" s="61">
        <v>2</v>
      </c>
      <c r="AE27" s="61">
        <v>2</v>
      </c>
      <c r="AF27" s="57">
        <f t="shared" si="23"/>
        <v>14</v>
      </c>
      <c r="AG27" s="28">
        <v>2</v>
      </c>
      <c r="AH27" s="28">
        <v>2</v>
      </c>
      <c r="AI27" s="57">
        <f t="shared" si="24"/>
        <v>4</v>
      </c>
      <c r="AJ27" s="28">
        <v>2</v>
      </c>
      <c r="AK27" s="28">
        <v>2</v>
      </c>
      <c r="AL27" s="28">
        <v>2</v>
      </c>
      <c r="AM27" s="28">
        <v>2</v>
      </c>
      <c r="AN27" s="28">
        <v>2</v>
      </c>
      <c r="AO27" s="28">
        <v>2</v>
      </c>
      <c r="AP27" s="57">
        <f t="shared" si="25"/>
        <v>12</v>
      </c>
      <c r="AQ27" s="28">
        <v>2</v>
      </c>
      <c r="AR27" s="28">
        <v>2</v>
      </c>
      <c r="AS27" s="28">
        <v>2</v>
      </c>
      <c r="AT27" s="28">
        <v>2</v>
      </c>
      <c r="AU27" s="28">
        <v>2</v>
      </c>
      <c r="AV27" s="28">
        <v>2</v>
      </c>
      <c r="AW27" s="57">
        <f t="shared" si="26"/>
        <v>12</v>
      </c>
      <c r="AX27" s="28">
        <v>2</v>
      </c>
      <c r="AY27" s="28">
        <v>2</v>
      </c>
      <c r="AZ27" s="28">
        <v>2</v>
      </c>
      <c r="BA27" s="28">
        <v>2</v>
      </c>
      <c r="BB27" s="28">
        <v>2</v>
      </c>
      <c r="BC27" s="28">
        <v>2</v>
      </c>
      <c r="BD27" s="57">
        <f>SUM(AX27:BC27)</f>
        <v>12</v>
      </c>
      <c r="BE27" s="28">
        <v>2</v>
      </c>
      <c r="BF27" s="28">
        <v>2</v>
      </c>
      <c r="BG27" s="28">
        <v>2</v>
      </c>
      <c r="BH27" s="28">
        <v>2</v>
      </c>
      <c r="BI27" s="28">
        <v>2</v>
      </c>
      <c r="BJ27" s="28">
        <v>2</v>
      </c>
      <c r="BK27" s="28">
        <v>2</v>
      </c>
      <c r="BL27" s="28">
        <v>2</v>
      </c>
      <c r="BM27" s="28">
        <v>2</v>
      </c>
      <c r="BN27" s="57">
        <f t="shared" si="1"/>
        <v>18</v>
      </c>
      <c r="BO27" s="28">
        <v>2</v>
      </c>
      <c r="BP27" s="28">
        <v>2</v>
      </c>
      <c r="BQ27" s="28">
        <v>2</v>
      </c>
      <c r="BR27" s="28">
        <v>2</v>
      </c>
      <c r="BS27" s="28">
        <v>2</v>
      </c>
      <c r="BT27" s="28">
        <v>2</v>
      </c>
      <c r="BU27" s="28">
        <v>2</v>
      </c>
      <c r="BV27" s="28">
        <v>2</v>
      </c>
      <c r="BW27" s="57">
        <f>SUM(BO27:BV27)</f>
        <v>16</v>
      </c>
      <c r="BX27" s="28">
        <v>2</v>
      </c>
      <c r="BY27" s="28">
        <v>2</v>
      </c>
      <c r="BZ27" s="28">
        <v>2</v>
      </c>
      <c r="CA27" s="28">
        <v>2</v>
      </c>
      <c r="CB27" s="28">
        <v>2</v>
      </c>
      <c r="CC27" s="28">
        <v>2</v>
      </c>
      <c r="CD27" s="28">
        <v>2</v>
      </c>
      <c r="CE27" s="28">
        <v>2</v>
      </c>
      <c r="CF27" s="28">
        <v>2</v>
      </c>
      <c r="CG27" s="28">
        <v>2</v>
      </c>
      <c r="CH27" s="28">
        <v>2</v>
      </c>
      <c r="CI27" s="28">
        <v>2</v>
      </c>
      <c r="CJ27" s="28">
        <v>2</v>
      </c>
      <c r="CK27" s="28">
        <v>2</v>
      </c>
      <c r="CL27" s="28">
        <v>2</v>
      </c>
      <c r="CM27" s="28">
        <v>2</v>
      </c>
      <c r="CN27" s="28">
        <v>2</v>
      </c>
      <c r="CO27" s="28">
        <v>2</v>
      </c>
      <c r="CP27" s="28">
        <v>2</v>
      </c>
      <c r="CQ27" s="28">
        <v>2</v>
      </c>
      <c r="CR27" s="57">
        <f t="shared" si="28"/>
        <v>40</v>
      </c>
      <c r="CS27" s="28">
        <f t="shared" si="14"/>
        <v>2</v>
      </c>
      <c r="CT27" s="28">
        <f t="shared" si="14"/>
        <v>2</v>
      </c>
      <c r="CU27" s="28">
        <f t="shared" si="14"/>
        <v>2</v>
      </c>
      <c r="CV27" s="28">
        <f t="shared" si="14"/>
        <v>2</v>
      </c>
      <c r="CW27" s="28">
        <f t="shared" si="14"/>
        <v>2</v>
      </c>
      <c r="CX27" s="28">
        <f t="shared" si="14"/>
        <v>2</v>
      </c>
      <c r="CY27" s="28">
        <f t="shared" si="14"/>
        <v>2</v>
      </c>
      <c r="CZ27" s="28">
        <f t="shared" si="14"/>
        <v>2</v>
      </c>
      <c r="DA27" s="57">
        <f t="shared" si="15"/>
        <v>16</v>
      </c>
      <c r="DB27" s="28">
        <f t="shared" si="14"/>
        <v>2</v>
      </c>
      <c r="DC27" s="28">
        <f t="shared" si="31"/>
        <v>2</v>
      </c>
      <c r="DD27" s="28">
        <f t="shared" si="31"/>
        <v>2</v>
      </c>
      <c r="DE27" s="28">
        <f t="shared" si="31"/>
        <v>2</v>
      </c>
      <c r="DF27" s="28">
        <f t="shared" si="31"/>
        <v>2</v>
      </c>
      <c r="DG27" s="57">
        <f t="shared" si="29"/>
        <v>10</v>
      </c>
      <c r="DH27" s="18">
        <f t="shared" si="31"/>
        <v>2</v>
      </c>
      <c r="DI27" s="18">
        <f t="shared" si="31"/>
        <v>2</v>
      </c>
      <c r="DJ27" s="18">
        <f t="shared" si="31"/>
        <v>2</v>
      </c>
      <c r="DK27" s="18">
        <f t="shared" si="31"/>
        <v>2</v>
      </c>
      <c r="DL27" s="18">
        <f t="shared" si="31"/>
        <v>2</v>
      </c>
      <c r="DM27" s="18">
        <f t="shared" si="31"/>
        <v>2</v>
      </c>
      <c r="DN27" s="18">
        <f t="shared" si="32"/>
        <v>2</v>
      </c>
      <c r="DO27" s="18">
        <f t="shared" si="32"/>
        <v>2</v>
      </c>
      <c r="DP27" s="18">
        <f t="shared" si="32"/>
        <v>2</v>
      </c>
      <c r="DQ27" s="18">
        <f t="shared" si="32"/>
        <v>2</v>
      </c>
      <c r="DR27" s="18">
        <f t="shared" si="32"/>
        <v>2</v>
      </c>
      <c r="DS27" s="18">
        <f t="shared" si="32"/>
        <v>2</v>
      </c>
      <c r="DT27" s="18">
        <f t="shared" si="32"/>
        <v>2</v>
      </c>
      <c r="DU27" s="18">
        <f t="shared" si="32"/>
        <v>2</v>
      </c>
      <c r="DV27" s="18">
        <f t="shared" si="32"/>
        <v>2</v>
      </c>
      <c r="DW27" s="18">
        <f t="shared" si="32"/>
        <v>2</v>
      </c>
      <c r="DX27" s="18">
        <f t="shared" si="32"/>
        <v>2</v>
      </c>
      <c r="DY27" s="18">
        <f t="shared" si="32"/>
        <v>2</v>
      </c>
      <c r="DZ27" s="18">
        <f t="shared" si="32"/>
        <v>2</v>
      </c>
      <c r="EA27" s="18">
        <f t="shared" si="32"/>
        <v>2</v>
      </c>
      <c r="EB27" s="18">
        <f t="shared" si="32"/>
        <v>2</v>
      </c>
      <c r="EC27" s="18">
        <f t="shared" si="32"/>
        <v>2</v>
      </c>
      <c r="ED27" s="18">
        <f t="shared" si="32"/>
        <v>2</v>
      </c>
      <c r="EE27" s="18">
        <f t="shared" si="32"/>
        <v>2</v>
      </c>
      <c r="EF27" s="18">
        <f t="shared" si="32"/>
        <v>2</v>
      </c>
      <c r="EG27" s="18">
        <f t="shared" si="32"/>
        <v>2</v>
      </c>
      <c r="EH27" s="18">
        <f t="shared" si="32"/>
        <v>2</v>
      </c>
      <c r="EI27" s="18">
        <f t="shared" si="32"/>
        <v>2</v>
      </c>
      <c r="EJ27" s="1">
        <f t="shared" si="17"/>
        <v>2</v>
      </c>
    </row>
    <row r="28" spans="1:140">
      <c r="F28" s="33"/>
      <c r="G28" s="19" t="s">
        <v>143</v>
      </c>
      <c r="H28" s="19" t="s">
        <v>143</v>
      </c>
      <c r="I28" s="19" t="s">
        <v>143</v>
      </c>
      <c r="J28" s="19" t="s">
        <v>143</v>
      </c>
      <c r="K28" s="19" t="s">
        <v>143</v>
      </c>
      <c r="L28" s="19" t="s">
        <v>143</v>
      </c>
      <c r="M28" s="19" t="s">
        <v>143</v>
      </c>
      <c r="N28" s="19" t="s">
        <v>143</v>
      </c>
      <c r="O28" s="19" t="s">
        <v>143</v>
      </c>
      <c r="P28" s="19" t="s">
        <v>143</v>
      </c>
      <c r="Q28" s="19" t="s">
        <v>143</v>
      </c>
      <c r="R28" s="19" t="s">
        <v>216</v>
      </c>
      <c r="S28" s="19" t="s">
        <v>143</v>
      </c>
      <c r="T28" s="19" t="s">
        <v>143</v>
      </c>
      <c r="U28" s="19" t="s">
        <v>216</v>
      </c>
      <c r="X28" s="33"/>
      <c r="Y28" s="19" t="s">
        <v>216</v>
      </c>
      <c r="Z28" s="19" t="s">
        <v>216</v>
      </c>
      <c r="AA28" s="19" t="s">
        <v>216</v>
      </c>
      <c r="AB28" s="19" t="s">
        <v>216</v>
      </c>
      <c r="AC28" s="19" t="s">
        <v>216</v>
      </c>
      <c r="AD28" s="19" t="s">
        <v>216</v>
      </c>
      <c r="AE28" s="19" t="s">
        <v>216</v>
      </c>
      <c r="AF28" s="19" t="s">
        <v>216</v>
      </c>
      <c r="AG28" s="19" t="s">
        <v>216</v>
      </c>
      <c r="AH28" s="19" t="s">
        <v>216</v>
      </c>
      <c r="AI28" s="19" t="s">
        <v>216</v>
      </c>
      <c r="AJ28" s="19" t="s">
        <v>216</v>
      </c>
      <c r="AK28" s="19" t="s">
        <v>216</v>
      </c>
      <c r="AL28" s="19" t="s">
        <v>216</v>
      </c>
      <c r="AM28" s="19" t="s">
        <v>216</v>
      </c>
      <c r="AN28" s="19" t="s">
        <v>216</v>
      </c>
      <c r="AO28" s="19" t="s">
        <v>216</v>
      </c>
      <c r="AP28" s="19" t="s">
        <v>216</v>
      </c>
      <c r="AQ28" s="19" t="s">
        <v>216</v>
      </c>
      <c r="AR28" s="19" t="s">
        <v>216</v>
      </c>
      <c r="AS28" s="19" t="s">
        <v>216</v>
      </c>
      <c r="AT28" s="19" t="s">
        <v>216</v>
      </c>
      <c r="AU28" s="19" t="s">
        <v>216</v>
      </c>
      <c r="AV28" s="19" t="s">
        <v>216</v>
      </c>
      <c r="AW28" s="19" t="s">
        <v>216</v>
      </c>
      <c r="AX28" s="19" t="s">
        <v>216</v>
      </c>
      <c r="AY28" s="19" t="s">
        <v>216</v>
      </c>
      <c r="AZ28" s="19" t="s">
        <v>216</v>
      </c>
      <c r="BA28" s="19" t="s">
        <v>216</v>
      </c>
      <c r="BB28" s="19" t="s">
        <v>216</v>
      </c>
      <c r="BC28" s="19" t="s">
        <v>216</v>
      </c>
      <c r="BD28" s="19" t="s">
        <v>216</v>
      </c>
      <c r="BE28" s="19" t="s">
        <v>216</v>
      </c>
      <c r="BF28" s="19" t="s">
        <v>216</v>
      </c>
      <c r="BG28" s="19" t="s">
        <v>216</v>
      </c>
      <c r="BH28" s="19" t="s">
        <v>216</v>
      </c>
      <c r="BI28" s="19" t="s">
        <v>216</v>
      </c>
      <c r="BJ28" s="19" t="s">
        <v>216</v>
      </c>
      <c r="BK28" s="19" t="s">
        <v>216</v>
      </c>
      <c r="BL28" s="19" t="s">
        <v>216</v>
      </c>
      <c r="BM28" s="19" t="s">
        <v>216</v>
      </c>
      <c r="BN28" s="19" t="s">
        <v>216</v>
      </c>
      <c r="BO28" s="19" t="s">
        <v>216</v>
      </c>
      <c r="BP28" s="19" t="s">
        <v>216</v>
      </c>
      <c r="BQ28" s="19" t="s">
        <v>216</v>
      </c>
      <c r="BR28" s="19" t="s">
        <v>216</v>
      </c>
      <c r="BS28" s="19" t="s">
        <v>216</v>
      </c>
      <c r="BT28" s="19" t="s">
        <v>216</v>
      </c>
      <c r="BU28" s="19" t="s">
        <v>216</v>
      </c>
      <c r="BV28" s="19" t="s">
        <v>216</v>
      </c>
      <c r="BW28" s="19" t="s">
        <v>216</v>
      </c>
      <c r="BX28" s="19" t="s">
        <v>216</v>
      </c>
      <c r="BY28" s="19" t="s">
        <v>216</v>
      </c>
      <c r="BZ28" s="19" t="s">
        <v>216</v>
      </c>
      <c r="CA28" s="19" t="s">
        <v>216</v>
      </c>
      <c r="CB28" s="19" t="s">
        <v>216</v>
      </c>
      <c r="CC28" s="19" t="s">
        <v>216</v>
      </c>
      <c r="CD28" s="19" t="s">
        <v>216</v>
      </c>
      <c r="CE28" s="19" t="s">
        <v>216</v>
      </c>
      <c r="CF28" s="19" t="s">
        <v>216</v>
      </c>
      <c r="CG28" s="19" t="s">
        <v>216</v>
      </c>
      <c r="CH28" s="19" t="s">
        <v>216</v>
      </c>
      <c r="CI28" s="19" t="s">
        <v>216</v>
      </c>
      <c r="CJ28" s="19" t="s">
        <v>216</v>
      </c>
      <c r="CK28" s="19" t="s">
        <v>216</v>
      </c>
      <c r="CL28" s="19" t="s">
        <v>216</v>
      </c>
      <c r="CM28" s="19" t="s">
        <v>216</v>
      </c>
      <c r="CN28" s="19" t="s">
        <v>216</v>
      </c>
      <c r="CO28" s="19" t="s">
        <v>216</v>
      </c>
      <c r="CP28" s="19" t="s">
        <v>216</v>
      </c>
      <c r="CQ28" s="19" t="s">
        <v>216</v>
      </c>
      <c r="CR28" s="19" t="s">
        <v>216</v>
      </c>
      <c r="CS28" s="19" t="s">
        <v>216</v>
      </c>
      <c r="CT28" s="19" t="s">
        <v>216</v>
      </c>
      <c r="CU28" s="19" t="s">
        <v>216</v>
      </c>
      <c r="CV28" s="19" t="s">
        <v>216</v>
      </c>
      <c r="CW28" s="19" t="s">
        <v>216</v>
      </c>
      <c r="CX28" s="19" t="s">
        <v>216</v>
      </c>
      <c r="CY28" s="19" t="s">
        <v>216</v>
      </c>
      <c r="CZ28" s="19" t="s">
        <v>216</v>
      </c>
      <c r="DA28" s="19" t="s">
        <v>216</v>
      </c>
      <c r="DB28" s="134" t="s">
        <v>143</v>
      </c>
      <c r="DC28" s="134" t="s">
        <v>143</v>
      </c>
      <c r="DD28" s="134" t="s">
        <v>143</v>
      </c>
      <c r="DE28" s="134" t="s">
        <v>143</v>
      </c>
      <c r="DF28" s="134" t="s">
        <v>143</v>
      </c>
      <c r="DG28" s="19" t="s">
        <v>216</v>
      </c>
      <c r="DH28" s="134" t="s">
        <v>143</v>
      </c>
      <c r="DI28" s="134" t="s">
        <v>143</v>
      </c>
      <c r="DJ28" s="134" t="s">
        <v>143</v>
      </c>
      <c r="DK28" s="134" t="s">
        <v>143</v>
      </c>
      <c r="DL28" s="134" t="s">
        <v>143</v>
      </c>
      <c r="DM28" s="134" t="s">
        <v>143</v>
      </c>
      <c r="DN28" s="134" t="s">
        <v>143</v>
      </c>
      <c r="DO28" s="134" t="s">
        <v>143</v>
      </c>
      <c r="DP28" s="134" t="s">
        <v>143</v>
      </c>
      <c r="DQ28" s="134" t="s">
        <v>143</v>
      </c>
      <c r="DR28" s="134" t="s">
        <v>143</v>
      </c>
      <c r="DS28" s="134" t="s">
        <v>143</v>
      </c>
      <c r="DT28" s="134" t="s">
        <v>143</v>
      </c>
      <c r="DU28" s="134" t="s">
        <v>143</v>
      </c>
      <c r="DV28" s="134" t="s">
        <v>143</v>
      </c>
      <c r="DW28" s="134" t="s">
        <v>143</v>
      </c>
      <c r="DX28" s="134" t="s">
        <v>143</v>
      </c>
      <c r="DY28" s="134" t="s">
        <v>143</v>
      </c>
      <c r="DZ28" s="134" t="s">
        <v>143</v>
      </c>
      <c r="EA28" s="134" t="s">
        <v>143</v>
      </c>
      <c r="EB28" s="134" t="s">
        <v>143</v>
      </c>
      <c r="EC28" s="134" t="s">
        <v>143</v>
      </c>
      <c r="ED28" s="134" t="s">
        <v>143</v>
      </c>
      <c r="EE28" s="134" t="s">
        <v>143</v>
      </c>
      <c r="EF28" s="134" t="s">
        <v>143</v>
      </c>
      <c r="EG28" s="134" t="s">
        <v>143</v>
      </c>
      <c r="EH28" s="134" t="s">
        <v>143</v>
      </c>
      <c r="EI28" s="134" t="s">
        <v>143</v>
      </c>
    </row>
    <row r="29" spans="1:140">
      <c r="G29" s="21">
        <v>45971</v>
      </c>
      <c r="H29" s="21">
        <v>45971</v>
      </c>
      <c r="I29" s="21">
        <v>45971</v>
      </c>
      <c r="J29" s="21">
        <v>45971</v>
      </c>
      <c r="K29" s="21">
        <v>45971</v>
      </c>
      <c r="L29" s="21">
        <v>45971</v>
      </c>
      <c r="M29" s="21">
        <v>45971</v>
      </c>
      <c r="N29" s="21">
        <v>45971</v>
      </c>
      <c r="O29" s="21">
        <v>45971</v>
      </c>
      <c r="P29" s="21">
        <v>45971</v>
      </c>
      <c r="Q29" s="21">
        <v>45971</v>
      </c>
      <c r="R29" s="21">
        <v>45971</v>
      </c>
      <c r="S29" s="21">
        <v>45973</v>
      </c>
      <c r="T29" s="21">
        <v>45973</v>
      </c>
      <c r="U29" s="21">
        <v>45973</v>
      </c>
      <c r="Y29" s="21">
        <v>46017</v>
      </c>
      <c r="Z29" s="21">
        <v>46017</v>
      </c>
      <c r="AA29" s="21">
        <v>46017</v>
      </c>
      <c r="AB29" s="21">
        <v>46017</v>
      </c>
      <c r="AC29" s="21">
        <v>46017</v>
      </c>
      <c r="AD29" s="21">
        <v>46017</v>
      </c>
      <c r="AE29" s="21">
        <v>46017</v>
      </c>
      <c r="AF29" s="21">
        <v>46017</v>
      </c>
      <c r="AG29" s="21">
        <v>46030</v>
      </c>
      <c r="AH29" s="21">
        <v>46030</v>
      </c>
      <c r="AI29" s="21">
        <v>46030</v>
      </c>
      <c r="AJ29" s="21">
        <v>46041</v>
      </c>
      <c r="AK29" s="21">
        <v>46041</v>
      </c>
      <c r="AL29" s="21">
        <v>46041</v>
      </c>
      <c r="AM29" s="21">
        <v>46041</v>
      </c>
      <c r="AN29" s="21">
        <v>46041</v>
      </c>
      <c r="AO29" s="21">
        <v>46041</v>
      </c>
      <c r="AP29" s="21">
        <v>46041</v>
      </c>
      <c r="AQ29" s="21">
        <v>46052</v>
      </c>
      <c r="AR29" s="21">
        <v>46052</v>
      </c>
      <c r="AS29" s="21">
        <v>46052</v>
      </c>
      <c r="AT29" s="21">
        <v>46052</v>
      </c>
      <c r="AU29" s="21">
        <v>46052</v>
      </c>
      <c r="AV29" s="21">
        <v>46052</v>
      </c>
      <c r="AW29" s="21">
        <v>46052</v>
      </c>
      <c r="AX29" s="21">
        <v>46064</v>
      </c>
      <c r="AY29" s="21">
        <v>46064</v>
      </c>
      <c r="AZ29" s="21">
        <v>46064</v>
      </c>
      <c r="BA29" s="21">
        <v>46064</v>
      </c>
      <c r="BB29" s="21">
        <v>46064</v>
      </c>
      <c r="BC29" s="21">
        <v>46064</v>
      </c>
      <c r="BD29" s="21">
        <v>46064</v>
      </c>
      <c r="BE29" s="21">
        <v>46066</v>
      </c>
      <c r="BF29" s="21">
        <v>46066</v>
      </c>
      <c r="BG29" s="21">
        <v>46066</v>
      </c>
      <c r="BH29" s="21">
        <v>46066</v>
      </c>
      <c r="BI29" s="21">
        <v>46066</v>
      </c>
      <c r="BJ29" s="21">
        <v>46066</v>
      </c>
      <c r="BK29" s="21">
        <v>46066</v>
      </c>
      <c r="BL29" s="21">
        <v>46066</v>
      </c>
      <c r="BM29" s="21">
        <v>46066</v>
      </c>
      <c r="BN29" s="21">
        <v>46066</v>
      </c>
      <c r="BO29" s="21">
        <v>46080</v>
      </c>
      <c r="BP29" s="21">
        <v>46080</v>
      </c>
      <c r="BQ29" s="21">
        <v>46080</v>
      </c>
      <c r="BR29" s="21">
        <v>46080</v>
      </c>
      <c r="BS29" s="21">
        <v>46080</v>
      </c>
      <c r="BT29" s="21">
        <v>46080</v>
      </c>
      <c r="BU29" s="21">
        <v>46080</v>
      </c>
      <c r="BV29" s="21">
        <v>46080</v>
      </c>
      <c r="BW29" s="21">
        <v>46080</v>
      </c>
      <c r="BX29" s="21">
        <v>46097</v>
      </c>
      <c r="BY29" s="21">
        <v>46097</v>
      </c>
      <c r="BZ29" s="21">
        <v>46097</v>
      </c>
      <c r="CA29" s="21">
        <v>46097</v>
      </c>
      <c r="CB29" s="21">
        <v>46097</v>
      </c>
      <c r="CC29" s="21">
        <v>46097</v>
      </c>
      <c r="CD29" s="21">
        <v>46097</v>
      </c>
      <c r="CE29" s="21">
        <v>46097</v>
      </c>
      <c r="CF29" s="21">
        <v>46097</v>
      </c>
      <c r="CG29" s="21">
        <v>46097</v>
      </c>
      <c r="CH29" s="21">
        <v>46097</v>
      </c>
      <c r="CI29" s="21">
        <v>46097</v>
      </c>
      <c r="CJ29" s="21">
        <v>46097</v>
      </c>
      <c r="CK29" s="21">
        <v>46097</v>
      </c>
      <c r="CL29" s="21">
        <v>46097</v>
      </c>
      <c r="CM29" s="21">
        <v>46097</v>
      </c>
      <c r="CN29" s="21">
        <v>46097</v>
      </c>
      <c r="CO29" s="21">
        <v>46097</v>
      </c>
      <c r="CP29" s="21">
        <v>46097</v>
      </c>
      <c r="CQ29" s="21">
        <v>46097</v>
      </c>
      <c r="CR29" s="21">
        <v>46097</v>
      </c>
      <c r="CS29" s="21">
        <v>46111</v>
      </c>
      <c r="CT29" s="21">
        <v>46111</v>
      </c>
      <c r="CU29" s="21">
        <v>46111</v>
      </c>
      <c r="CV29" s="21">
        <v>46111</v>
      </c>
      <c r="CW29" s="21">
        <v>46111</v>
      </c>
      <c r="CX29" s="21">
        <v>46111</v>
      </c>
      <c r="CY29" s="21">
        <v>46111</v>
      </c>
      <c r="CZ29" s="21">
        <v>46111</v>
      </c>
      <c r="DA29" s="21">
        <v>46111</v>
      </c>
      <c r="DB29" s="135">
        <v>46114</v>
      </c>
      <c r="DC29" s="135">
        <v>46114</v>
      </c>
      <c r="DD29" s="135">
        <v>46114</v>
      </c>
      <c r="DE29" s="135">
        <v>46114</v>
      </c>
      <c r="DF29" s="135">
        <v>46114</v>
      </c>
      <c r="DG29" s="21">
        <v>46114</v>
      </c>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row>
    <row r="30" spans="1:140">
      <c r="Y30" s="19" t="s">
        <v>567</v>
      </c>
      <c r="Z30" s="19" t="s">
        <v>567</v>
      </c>
      <c r="AA30" s="19" t="s">
        <v>567</v>
      </c>
      <c r="AB30" s="19" t="s">
        <v>567</v>
      </c>
      <c r="AC30" s="19" t="s">
        <v>567</v>
      </c>
      <c r="AD30" s="19" t="s">
        <v>567</v>
      </c>
      <c r="AE30" s="19" t="s">
        <v>567</v>
      </c>
      <c r="AG30" s="19" t="s">
        <v>567</v>
      </c>
      <c r="AH30" s="19" t="s">
        <v>567</v>
      </c>
      <c r="AJ30" s="19" t="s">
        <v>567</v>
      </c>
      <c r="AK30" s="19" t="s">
        <v>567</v>
      </c>
      <c r="AL30" s="19" t="s">
        <v>567</v>
      </c>
      <c r="AM30" s="19" t="s">
        <v>567</v>
      </c>
      <c r="AN30" s="19" t="s">
        <v>567</v>
      </c>
      <c r="AO30" s="19" t="s">
        <v>567</v>
      </c>
      <c r="AQ30" s="19" t="s">
        <v>567</v>
      </c>
      <c r="AR30" s="19" t="s">
        <v>567</v>
      </c>
      <c r="AS30" s="19" t="s">
        <v>567</v>
      </c>
      <c r="AT30" s="19" t="s">
        <v>567</v>
      </c>
      <c r="AU30" s="19" t="s">
        <v>567</v>
      </c>
      <c r="AV30" s="19" t="s">
        <v>567</v>
      </c>
      <c r="AX30" s="19" t="s">
        <v>567</v>
      </c>
      <c r="AY30" s="19" t="s">
        <v>567</v>
      </c>
      <c r="AZ30" s="19" t="s">
        <v>567</v>
      </c>
      <c r="BA30" s="19" t="s">
        <v>567</v>
      </c>
      <c r="BB30" s="19" t="s">
        <v>567</v>
      </c>
      <c r="BC30" s="19" t="s">
        <v>567</v>
      </c>
      <c r="BE30" s="19" t="s">
        <v>567</v>
      </c>
      <c r="BF30" s="19" t="s">
        <v>567</v>
      </c>
      <c r="BG30" s="19" t="s">
        <v>567</v>
      </c>
      <c r="BH30" s="19" t="s">
        <v>567</v>
      </c>
      <c r="BI30" s="19" t="s">
        <v>567</v>
      </c>
      <c r="BJ30" s="19" t="s">
        <v>567</v>
      </c>
      <c r="BK30" s="19" t="s">
        <v>567</v>
      </c>
      <c r="BL30" s="19" t="s">
        <v>567</v>
      </c>
      <c r="BM30" s="19" t="s">
        <v>567</v>
      </c>
      <c r="BO30" s="19" t="s">
        <v>567</v>
      </c>
      <c r="BP30" s="19" t="s">
        <v>567</v>
      </c>
      <c r="BQ30" s="19" t="s">
        <v>567</v>
      </c>
      <c r="BR30" s="19" t="s">
        <v>567</v>
      </c>
      <c r="BS30" s="19" t="s">
        <v>567</v>
      </c>
      <c r="BT30" s="19" t="s">
        <v>567</v>
      </c>
      <c r="BU30" s="19" t="s">
        <v>567</v>
      </c>
      <c r="BV30" s="19" t="s">
        <v>567</v>
      </c>
      <c r="BX30" s="19" t="s">
        <v>567</v>
      </c>
      <c r="BY30" s="19" t="s">
        <v>567</v>
      </c>
      <c r="BZ30" s="19" t="s">
        <v>567</v>
      </c>
      <c r="CA30" s="19" t="s">
        <v>567</v>
      </c>
      <c r="CB30" s="19" t="s">
        <v>567</v>
      </c>
      <c r="CC30" s="19" t="s">
        <v>567</v>
      </c>
      <c r="CD30" s="19" t="s">
        <v>567</v>
      </c>
      <c r="CE30" s="19" t="s">
        <v>567</v>
      </c>
      <c r="CF30" s="19" t="s">
        <v>567</v>
      </c>
      <c r="CG30" s="19" t="s">
        <v>567</v>
      </c>
      <c r="CH30" s="19" t="s">
        <v>567</v>
      </c>
      <c r="CI30" s="19" t="s">
        <v>567</v>
      </c>
      <c r="CJ30" s="19" t="s">
        <v>567</v>
      </c>
      <c r="CK30" s="19" t="s">
        <v>567</v>
      </c>
      <c r="CL30" s="19" t="s">
        <v>567</v>
      </c>
      <c r="CM30" s="19" t="s">
        <v>567</v>
      </c>
      <c r="CN30" s="19" t="s">
        <v>567</v>
      </c>
      <c r="CO30" s="19" t="s">
        <v>567</v>
      </c>
      <c r="CP30" s="19" t="s">
        <v>567</v>
      </c>
      <c r="CQ30" s="19" t="s">
        <v>567</v>
      </c>
      <c r="CS30" s="19" t="s">
        <v>567</v>
      </c>
      <c r="CT30" s="19" t="s">
        <v>567</v>
      </c>
      <c r="CU30" s="19" t="s">
        <v>567</v>
      </c>
      <c r="CV30" s="19" t="s">
        <v>567</v>
      </c>
      <c r="CW30" s="19" t="s">
        <v>567</v>
      </c>
      <c r="CX30" s="19" t="s">
        <v>567</v>
      </c>
      <c r="CY30" s="19" t="s">
        <v>567</v>
      </c>
      <c r="CZ30" s="19" t="s">
        <v>567</v>
      </c>
      <c r="DB30" s="132" t="s">
        <v>567</v>
      </c>
      <c r="DC30" s="132" t="s">
        <v>567</v>
      </c>
      <c r="DD30" s="132" t="s">
        <v>567</v>
      </c>
      <c r="DE30" s="132" t="s">
        <v>567</v>
      </c>
      <c r="DF30" s="132" t="s">
        <v>567</v>
      </c>
      <c r="DH30" s="132" t="s">
        <v>567</v>
      </c>
      <c r="DI30" s="132" t="s">
        <v>567</v>
      </c>
      <c r="DJ30" s="132" t="s">
        <v>567</v>
      </c>
      <c r="DK30" s="132" t="s">
        <v>567</v>
      </c>
      <c r="DL30" s="132" t="s">
        <v>567</v>
      </c>
      <c r="DM30" s="132" t="s">
        <v>567</v>
      </c>
      <c r="DN30" s="132" t="s">
        <v>567</v>
      </c>
      <c r="DO30" s="132" t="s">
        <v>567</v>
      </c>
      <c r="DP30" s="132" t="s">
        <v>567</v>
      </c>
      <c r="DQ30" s="132" t="s">
        <v>567</v>
      </c>
      <c r="DR30" s="132" t="s">
        <v>567</v>
      </c>
      <c r="DS30" s="132" t="s">
        <v>567</v>
      </c>
      <c r="DT30" s="132" t="s">
        <v>567</v>
      </c>
      <c r="DU30" s="132" t="s">
        <v>567</v>
      </c>
      <c r="DV30" s="132" t="s">
        <v>567</v>
      </c>
      <c r="DW30" s="132" t="s">
        <v>567</v>
      </c>
      <c r="DX30" s="132" t="s">
        <v>567</v>
      </c>
      <c r="DY30" s="132" t="s">
        <v>567</v>
      </c>
      <c r="DZ30" s="132" t="s">
        <v>567</v>
      </c>
      <c r="EA30" s="132" t="s">
        <v>567</v>
      </c>
      <c r="EB30" s="132" t="s">
        <v>567</v>
      </c>
      <c r="EC30" s="132" t="s">
        <v>567</v>
      </c>
      <c r="ED30" s="132" t="s">
        <v>567</v>
      </c>
      <c r="EE30" s="132" t="s">
        <v>567</v>
      </c>
      <c r="EF30" s="132" t="s">
        <v>567</v>
      </c>
      <c r="EG30" s="132" t="s">
        <v>567</v>
      </c>
      <c r="EH30" s="132" t="s">
        <v>567</v>
      </c>
      <c r="EI30" s="132" t="s">
        <v>567</v>
      </c>
    </row>
    <row r="31" spans="1:140">
      <c r="Y31" s="21">
        <v>46007</v>
      </c>
      <c r="Z31" s="21">
        <v>46007</v>
      </c>
      <c r="AA31" s="21">
        <v>46007</v>
      </c>
      <c r="AB31" s="21">
        <v>46007</v>
      </c>
      <c r="AC31" s="21">
        <v>46007</v>
      </c>
      <c r="AD31" s="21">
        <v>46015</v>
      </c>
      <c r="AE31" s="21">
        <v>46015</v>
      </c>
      <c r="AG31" s="21">
        <v>46030</v>
      </c>
      <c r="AH31" s="21">
        <v>46030</v>
      </c>
      <c r="AJ31" s="21">
        <v>46036</v>
      </c>
      <c r="AK31" s="21">
        <v>46036</v>
      </c>
      <c r="AL31" s="21">
        <v>46036</v>
      </c>
      <c r="AM31" s="21">
        <v>46038</v>
      </c>
      <c r="AN31" s="21">
        <v>46038</v>
      </c>
      <c r="AO31" s="21">
        <v>46038</v>
      </c>
      <c r="AQ31" s="21">
        <v>46049</v>
      </c>
      <c r="AR31" s="21">
        <v>46049</v>
      </c>
      <c r="AS31" s="21">
        <v>46049</v>
      </c>
      <c r="AT31" s="21">
        <v>46049</v>
      </c>
      <c r="AU31" s="21">
        <v>46050</v>
      </c>
      <c r="AV31" s="21">
        <v>46050</v>
      </c>
      <c r="AX31" s="21">
        <v>46051</v>
      </c>
      <c r="AY31" s="21">
        <v>46059</v>
      </c>
      <c r="AZ31" s="21">
        <v>46059</v>
      </c>
      <c r="BA31" s="21">
        <v>46059</v>
      </c>
      <c r="BB31" s="21">
        <v>46059</v>
      </c>
      <c r="BC31" s="21">
        <v>46059</v>
      </c>
      <c r="BE31" s="21">
        <v>46063</v>
      </c>
      <c r="BF31" s="21">
        <v>46063</v>
      </c>
      <c r="BG31" s="21">
        <v>46066</v>
      </c>
      <c r="BH31" s="21">
        <v>46063</v>
      </c>
      <c r="BI31" s="21">
        <v>46063</v>
      </c>
      <c r="BJ31" s="21">
        <v>46063</v>
      </c>
      <c r="BK31" s="21">
        <v>46066</v>
      </c>
      <c r="BL31" s="21">
        <v>46066</v>
      </c>
      <c r="BM31" s="21">
        <v>46066</v>
      </c>
      <c r="BO31" s="21">
        <v>46076</v>
      </c>
      <c r="BP31" s="21">
        <v>46076</v>
      </c>
      <c r="BQ31" s="21">
        <v>46077</v>
      </c>
      <c r="BR31" s="21">
        <v>46077</v>
      </c>
      <c r="BS31" s="21">
        <v>46079</v>
      </c>
      <c r="BT31" s="21">
        <v>46079</v>
      </c>
      <c r="BU31" s="21">
        <v>46079</v>
      </c>
      <c r="BV31" s="21">
        <v>46079</v>
      </c>
      <c r="BX31" s="21">
        <v>46087</v>
      </c>
      <c r="BY31" s="21">
        <v>46087</v>
      </c>
      <c r="BZ31" s="21">
        <v>46087</v>
      </c>
      <c r="CA31" s="21">
        <v>46087</v>
      </c>
      <c r="CB31" s="21">
        <v>46087</v>
      </c>
      <c r="CC31" s="21">
        <v>46087</v>
      </c>
      <c r="CD31" s="21">
        <v>46087</v>
      </c>
      <c r="CE31" s="21">
        <v>46087</v>
      </c>
      <c r="CF31" s="21">
        <v>46087</v>
      </c>
      <c r="CG31" s="21">
        <v>46087</v>
      </c>
      <c r="CH31" s="21">
        <v>46090</v>
      </c>
      <c r="CI31" s="21">
        <v>46090</v>
      </c>
      <c r="CJ31" s="21">
        <v>46090</v>
      </c>
      <c r="CK31" s="21">
        <v>46094</v>
      </c>
      <c r="CL31" s="21">
        <v>46094</v>
      </c>
      <c r="CM31" s="21">
        <v>46094</v>
      </c>
      <c r="CN31" s="21">
        <v>46094</v>
      </c>
      <c r="CO31" s="21">
        <v>46094</v>
      </c>
      <c r="CP31" s="21">
        <v>46094</v>
      </c>
      <c r="CQ31" s="21">
        <v>46094</v>
      </c>
      <c r="CS31" s="21">
        <v>46101</v>
      </c>
      <c r="CT31" s="21">
        <v>46101</v>
      </c>
      <c r="CU31" s="21">
        <v>46101</v>
      </c>
      <c r="CV31" s="21">
        <v>46101</v>
      </c>
      <c r="CW31" s="21">
        <v>46101</v>
      </c>
      <c r="CX31" s="21">
        <v>46101</v>
      </c>
      <c r="CY31" s="21">
        <v>46101</v>
      </c>
      <c r="CZ31" s="21">
        <v>46101</v>
      </c>
      <c r="DB31" s="133">
        <v>46114</v>
      </c>
      <c r="DC31" s="133">
        <v>46114</v>
      </c>
      <c r="DD31" s="133">
        <v>46114</v>
      </c>
      <c r="DE31" s="133">
        <v>46114</v>
      </c>
      <c r="DF31" s="133">
        <v>46114</v>
      </c>
      <c r="DH31" s="133"/>
      <c r="DI31" s="133"/>
      <c r="DJ31" s="133"/>
      <c r="DK31" s="133"/>
      <c r="DL31" s="133"/>
      <c r="DM31" s="133"/>
      <c r="DN31" s="133"/>
      <c r="DO31" s="133"/>
      <c r="DP31" s="133"/>
      <c r="DQ31" s="133"/>
      <c r="DR31" s="133"/>
      <c r="DS31" s="133"/>
      <c r="DT31" s="133"/>
      <c r="DU31" s="133"/>
      <c r="DV31" s="133"/>
      <c r="DW31" s="133"/>
      <c r="DX31" s="133"/>
      <c r="DY31" s="133"/>
      <c r="DZ31" s="133"/>
      <c r="EA31" s="133"/>
      <c r="EB31" s="133"/>
      <c r="EC31" s="133"/>
      <c r="ED31" s="133"/>
      <c r="EE31" s="133"/>
      <c r="EF31" s="133"/>
      <c r="EG31" s="133"/>
      <c r="EH31" s="133"/>
      <c r="EI31" s="133"/>
    </row>
    <row r="32" spans="1:140">
      <c r="BS32" s="21">
        <v>46078</v>
      </c>
      <c r="BT32" s="21">
        <v>46078</v>
      </c>
      <c r="BU32" s="21">
        <v>46078</v>
      </c>
      <c r="BV32" s="21">
        <v>46078</v>
      </c>
      <c r="CS32" s="19" t="s">
        <v>2540</v>
      </c>
      <c r="CT32" s="19" t="s">
        <v>2540</v>
      </c>
      <c r="CU32" s="19" t="s">
        <v>2540</v>
      </c>
      <c r="CV32" s="19" t="s">
        <v>2540</v>
      </c>
      <c r="CW32" s="19" t="s">
        <v>2540</v>
      </c>
      <c r="CX32" s="19" t="s">
        <v>2540</v>
      </c>
      <c r="CY32" s="19" t="s">
        <v>2540</v>
      </c>
      <c r="CZ32" s="19" t="s">
        <v>2540</v>
      </c>
      <c r="DB32" s="130" t="s">
        <v>2540</v>
      </c>
      <c r="DC32" s="130" t="s">
        <v>2540</v>
      </c>
      <c r="DD32" s="130" t="s">
        <v>2540</v>
      </c>
      <c r="DE32" s="130" t="s">
        <v>2540</v>
      </c>
      <c r="DF32" s="130" t="s">
        <v>2540</v>
      </c>
      <c r="DH32" s="130" t="s">
        <v>2540</v>
      </c>
      <c r="DI32" s="130" t="s">
        <v>2540</v>
      </c>
      <c r="DJ32" s="130" t="s">
        <v>2540</v>
      </c>
      <c r="DK32" s="130" t="s">
        <v>2540</v>
      </c>
      <c r="DL32" s="130" t="s">
        <v>2540</v>
      </c>
      <c r="DM32" s="130" t="s">
        <v>2540</v>
      </c>
      <c r="DN32" s="130" t="s">
        <v>2540</v>
      </c>
      <c r="DO32" s="130" t="s">
        <v>2540</v>
      </c>
      <c r="DP32" s="130" t="s">
        <v>2540</v>
      </c>
      <c r="DQ32" s="130" t="s">
        <v>2540</v>
      </c>
      <c r="DR32" s="130" t="s">
        <v>2540</v>
      </c>
      <c r="DS32" s="130" t="s">
        <v>2540</v>
      </c>
      <c r="DT32" s="130" t="s">
        <v>2540</v>
      </c>
      <c r="DU32" s="130" t="s">
        <v>2540</v>
      </c>
      <c r="DV32" s="130" t="s">
        <v>2540</v>
      </c>
      <c r="DW32" s="130" t="s">
        <v>2540</v>
      </c>
      <c r="DX32" s="130" t="s">
        <v>2540</v>
      </c>
      <c r="DY32" s="130" t="s">
        <v>2540</v>
      </c>
      <c r="DZ32" s="130" t="s">
        <v>2540</v>
      </c>
      <c r="EA32" s="130" t="s">
        <v>2540</v>
      </c>
      <c r="EB32" s="130" t="s">
        <v>2540</v>
      </c>
      <c r="EC32" s="130" t="s">
        <v>2540</v>
      </c>
      <c r="ED32" s="130" t="s">
        <v>2540</v>
      </c>
      <c r="EE32" s="130" t="s">
        <v>2540</v>
      </c>
      <c r="EF32" s="130" t="s">
        <v>2540</v>
      </c>
      <c r="EG32" s="130" t="s">
        <v>2540</v>
      </c>
      <c r="EH32" s="130" t="s">
        <v>2540</v>
      </c>
      <c r="EI32" s="130" t="s">
        <v>2540</v>
      </c>
    </row>
    <row r="33" spans="25:139">
      <c r="Y33" s="79"/>
      <c r="Z33" s="79"/>
      <c r="CL33" s="1">
        <v>16</v>
      </c>
      <c r="CM33" s="1" t="s">
        <v>2214</v>
      </c>
      <c r="CS33" s="21">
        <v>46098</v>
      </c>
      <c r="CT33" s="21">
        <v>46098</v>
      </c>
      <c r="CU33" s="21">
        <v>46098</v>
      </c>
      <c r="CV33" s="21">
        <v>46098</v>
      </c>
      <c r="CW33" s="21">
        <v>46098</v>
      </c>
      <c r="CX33" s="21">
        <v>46100</v>
      </c>
      <c r="CY33" s="21">
        <v>46100</v>
      </c>
      <c r="CZ33" s="21">
        <v>46100</v>
      </c>
      <c r="DB33" s="131">
        <v>46114</v>
      </c>
      <c r="DC33" s="131">
        <v>46114</v>
      </c>
      <c r="DD33" s="131">
        <v>46114</v>
      </c>
      <c r="DE33" s="131">
        <v>46114</v>
      </c>
      <c r="DF33" s="131">
        <v>46114</v>
      </c>
      <c r="DH33" s="131"/>
      <c r="DI33" s="131"/>
      <c r="DJ33" s="131"/>
      <c r="DK33" s="131"/>
      <c r="DL33" s="131"/>
      <c r="DM33" s="131"/>
      <c r="DN33" s="131"/>
      <c r="DO33" s="131"/>
      <c r="DP33" s="131"/>
      <c r="DQ33" s="131"/>
      <c r="DR33" s="131"/>
      <c r="DS33" s="131"/>
      <c r="DT33" s="131"/>
      <c r="DU33" s="131"/>
      <c r="DV33" s="131"/>
      <c r="DW33" s="131"/>
      <c r="DX33" s="131"/>
      <c r="DY33" s="131"/>
      <c r="DZ33" s="131"/>
      <c r="EA33" s="131"/>
      <c r="EB33" s="131"/>
      <c r="EC33" s="131"/>
      <c r="ED33" s="131"/>
      <c r="EE33" s="131"/>
      <c r="EF33" s="131"/>
      <c r="EG33" s="131"/>
      <c r="EH33" s="131"/>
      <c r="EI33" s="131"/>
    </row>
    <row r="34" spans="25:139">
      <c r="Y34" s="79"/>
      <c r="Z34" s="79"/>
      <c r="CL34" s="1">
        <v>17</v>
      </c>
      <c r="CM34" s="1" t="s">
        <v>2215</v>
      </c>
      <c r="DB34" s="128" t="s">
        <v>2831</v>
      </c>
      <c r="DC34" s="128" t="s">
        <v>2831</v>
      </c>
      <c r="DD34" s="128" t="s">
        <v>2831</v>
      </c>
      <c r="DE34" s="128" t="s">
        <v>2831</v>
      </c>
      <c r="DF34" s="128" t="s">
        <v>2831</v>
      </c>
      <c r="DH34" s="128" t="s">
        <v>2831</v>
      </c>
      <c r="DI34" s="128" t="s">
        <v>2831</v>
      </c>
      <c r="DJ34" s="128" t="s">
        <v>2831</v>
      </c>
      <c r="DK34" s="128" t="s">
        <v>2831</v>
      </c>
      <c r="DL34" s="128" t="s">
        <v>2831</v>
      </c>
      <c r="DM34" s="128" t="s">
        <v>2831</v>
      </c>
      <c r="DN34" s="128" t="s">
        <v>2831</v>
      </c>
      <c r="DO34" s="128" t="s">
        <v>2831</v>
      </c>
      <c r="DP34" s="128" t="s">
        <v>2831</v>
      </c>
      <c r="DQ34" s="128" t="s">
        <v>2831</v>
      </c>
      <c r="DR34" s="128" t="s">
        <v>2831</v>
      </c>
      <c r="DS34" s="128" t="s">
        <v>2831</v>
      </c>
      <c r="DT34" s="128" t="s">
        <v>2831</v>
      </c>
      <c r="DU34" s="128" t="s">
        <v>2831</v>
      </c>
      <c r="DV34" s="128" t="s">
        <v>2831</v>
      </c>
      <c r="DW34" s="128" t="s">
        <v>2831</v>
      </c>
      <c r="DX34" s="128" t="s">
        <v>2831</v>
      </c>
      <c r="DY34" s="128" t="s">
        <v>2831</v>
      </c>
      <c r="DZ34" s="128" t="s">
        <v>2831</v>
      </c>
      <c r="EA34" s="128" t="s">
        <v>2831</v>
      </c>
      <c r="EB34" s="128" t="s">
        <v>2831</v>
      </c>
      <c r="EC34" s="128" t="s">
        <v>2831</v>
      </c>
      <c r="ED34" s="128" t="s">
        <v>2831</v>
      </c>
      <c r="EE34" s="128" t="s">
        <v>2831</v>
      </c>
      <c r="EF34" s="128" t="s">
        <v>2831</v>
      </c>
      <c r="EG34" s="128" t="s">
        <v>2831</v>
      </c>
      <c r="EH34" s="128" t="s">
        <v>2831</v>
      </c>
      <c r="EI34" s="128" t="s">
        <v>2831</v>
      </c>
    </row>
    <row r="35" spans="25:139">
      <c r="Y35" s="79"/>
      <c r="Z35" s="79"/>
      <c r="CL35" s="1">
        <v>19</v>
      </c>
      <c r="CM35" s="1" t="s">
        <v>2216</v>
      </c>
      <c r="DB35" s="129">
        <v>46114</v>
      </c>
      <c r="DC35" s="129">
        <v>46114</v>
      </c>
      <c r="DD35" s="129">
        <v>46114</v>
      </c>
      <c r="DE35" s="129">
        <v>46114</v>
      </c>
      <c r="DF35" s="129">
        <v>46114</v>
      </c>
      <c r="DH35" s="129">
        <v>46125</v>
      </c>
      <c r="DI35" s="129">
        <v>46125</v>
      </c>
      <c r="DJ35" s="129">
        <v>46127</v>
      </c>
      <c r="DK35" s="129">
        <v>46127</v>
      </c>
      <c r="DL35" s="129">
        <v>46127</v>
      </c>
      <c r="DM35" s="129">
        <v>46129</v>
      </c>
      <c r="DN35" s="129">
        <v>46129</v>
      </c>
      <c r="DO35" s="129">
        <v>46132</v>
      </c>
      <c r="DP35" s="129">
        <v>46132</v>
      </c>
      <c r="DQ35" s="129">
        <v>46132</v>
      </c>
      <c r="DR35" s="129">
        <v>46134</v>
      </c>
      <c r="DS35" s="129">
        <v>46134</v>
      </c>
      <c r="DT35" s="129">
        <v>46134</v>
      </c>
      <c r="DU35" s="129">
        <v>46134</v>
      </c>
      <c r="DV35" s="129">
        <v>46134</v>
      </c>
      <c r="DW35" s="129">
        <v>46139</v>
      </c>
      <c r="DX35" s="129">
        <v>46139</v>
      </c>
      <c r="DY35" s="129">
        <v>46141</v>
      </c>
      <c r="DZ35" s="129">
        <v>46141</v>
      </c>
      <c r="EA35" s="129">
        <v>46141</v>
      </c>
      <c r="EB35" s="129">
        <v>46150</v>
      </c>
      <c r="EC35" s="129">
        <v>46150</v>
      </c>
      <c r="ED35" s="129">
        <v>46153</v>
      </c>
      <c r="EE35" s="129">
        <v>46153</v>
      </c>
      <c r="EF35" s="129">
        <v>46153</v>
      </c>
      <c r="EG35" s="129">
        <v>46153</v>
      </c>
      <c r="EH35" s="129">
        <v>46153</v>
      </c>
      <c r="EI35" s="129">
        <v>46153</v>
      </c>
    </row>
    <row r="36" spans="25:139">
      <c r="Y36" s="79"/>
      <c r="Z36" s="79"/>
      <c r="CL36" s="1">
        <v>20</v>
      </c>
      <c r="CM36" s="1" t="s">
        <v>2217</v>
      </c>
      <c r="DB36" s="74" t="s">
        <v>2832</v>
      </c>
      <c r="DC36" s="74" t="s">
        <v>2832</v>
      </c>
      <c r="DD36" s="74" t="s">
        <v>2832</v>
      </c>
      <c r="DE36" s="74" t="s">
        <v>2832</v>
      </c>
      <c r="DF36" s="74" t="s">
        <v>2832</v>
      </c>
      <c r="DH36" s="74" t="s">
        <v>2832</v>
      </c>
      <c r="DI36" s="74" t="s">
        <v>2832</v>
      </c>
      <c r="DJ36" s="74" t="s">
        <v>2832</v>
      </c>
      <c r="DK36" s="74" t="s">
        <v>2832</v>
      </c>
      <c r="DL36" s="74" t="s">
        <v>2832</v>
      </c>
      <c r="DM36" s="74" t="s">
        <v>2832</v>
      </c>
      <c r="DN36" s="74" t="s">
        <v>2832</v>
      </c>
      <c r="DO36" s="74" t="s">
        <v>2832</v>
      </c>
      <c r="DP36" s="74" t="s">
        <v>2832</v>
      </c>
      <c r="DQ36" s="74" t="s">
        <v>2832</v>
      </c>
      <c r="DR36" s="74" t="s">
        <v>2832</v>
      </c>
      <c r="DS36" s="74" t="s">
        <v>2832</v>
      </c>
      <c r="DT36" s="74" t="s">
        <v>2832</v>
      </c>
      <c r="DU36" s="74" t="s">
        <v>2832</v>
      </c>
      <c r="DV36" s="74" t="s">
        <v>2832</v>
      </c>
      <c r="DW36" s="74" t="s">
        <v>2832</v>
      </c>
      <c r="DX36" s="74" t="s">
        <v>2832</v>
      </c>
      <c r="DY36" s="74" t="s">
        <v>2832</v>
      </c>
      <c r="DZ36" s="74" t="s">
        <v>2832</v>
      </c>
      <c r="EA36" s="74" t="s">
        <v>2832</v>
      </c>
      <c r="EB36" s="74" t="s">
        <v>2832</v>
      </c>
      <c r="EC36" s="74" t="s">
        <v>2832</v>
      </c>
      <c r="ED36" s="74" t="s">
        <v>2832</v>
      </c>
      <c r="EE36" s="74" t="s">
        <v>2832</v>
      </c>
      <c r="EF36" s="74" t="s">
        <v>2832</v>
      </c>
      <c r="EG36" s="74" t="s">
        <v>2832</v>
      </c>
      <c r="EH36" s="74" t="s">
        <v>2832</v>
      </c>
      <c r="EI36" s="74" t="s">
        <v>2832</v>
      </c>
    </row>
    <row r="37" spans="25:139">
      <c r="CL37" s="1">
        <v>21</v>
      </c>
      <c r="CM37" s="1" t="s">
        <v>2218</v>
      </c>
      <c r="DB37" s="73">
        <v>46136</v>
      </c>
      <c r="DC37" s="73">
        <v>46136</v>
      </c>
      <c r="DD37" s="73">
        <v>46136</v>
      </c>
      <c r="DE37" s="73">
        <v>46136</v>
      </c>
      <c r="DF37" s="73">
        <v>46136</v>
      </c>
      <c r="DH37" s="73">
        <v>46139</v>
      </c>
      <c r="DI37" s="73">
        <v>46139</v>
      </c>
      <c r="DJ37" s="73">
        <v>46141</v>
      </c>
      <c r="DK37" s="73">
        <v>46141</v>
      </c>
      <c r="DL37" s="73">
        <v>46141</v>
      </c>
      <c r="DM37" s="73">
        <v>46149</v>
      </c>
      <c r="DN37" s="73">
        <v>46149</v>
      </c>
      <c r="DO37" s="73">
        <v>46150</v>
      </c>
      <c r="DP37" s="73">
        <v>46150</v>
      </c>
      <c r="DQ37" s="73">
        <v>46150</v>
      </c>
      <c r="DR37" s="73">
        <v>46155</v>
      </c>
      <c r="DS37" s="73">
        <v>46155</v>
      </c>
      <c r="DT37" s="73">
        <v>46155</v>
      </c>
      <c r="DU37" s="73">
        <v>46155</v>
      </c>
      <c r="DV37" s="73">
        <v>46155</v>
      </c>
      <c r="DW37" s="73">
        <v>46160</v>
      </c>
      <c r="DX37" s="73">
        <v>46160</v>
      </c>
      <c r="DY37" s="73">
        <v>46162</v>
      </c>
      <c r="DZ37" s="73">
        <v>46162</v>
      </c>
      <c r="EA37" s="73">
        <v>46162</v>
      </c>
      <c r="EB37" s="73">
        <v>46167</v>
      </c>
      <c r="EC37" s="73">
        <v>46167</v>
      </c>
      <c r="ED37" s="73">
        <v>46169</v>
      </c>
      <c r="EE37" s="73">
        <v>46169</v>
      </c>
      <c r="EF37" s="73">
        <v>46169</v>
      </c>
      <c r="EG37" s="73">
        <v>46169</v>
      </c>
      <c r="EH37" s="73">
        <v>46169</v>
      </c>
      <c r="EI37" s="73">
        <v>46169</v>
      </c>
    </row>
    <row r="38" spans="25:139">
      <c r="CL38" s="1">
        <v>22</v>
      </c>
      <c r="CM38" s="1" t="s">
        <v>2219</v>
      </c>
    </row>
    <row r="39" spans="25:139">
      <c r="CL39" s="1">
        <v>23</v>
      </c>
      <c r="CM39" s="1" t="s">
        <v>2220</v>
      </c>
    </row>
  </sheetData>
  <phoneticPr fontId="1"/>
  <hyperlinks>
    <hyperlink ref="V2" location="機種一覧!A1" display="機種一覧" xr:uid="{D3A2BC08-70E5-4E3B-B82F-E258ED959E88}"/>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ED259-82C8-4824-B8CF-0811A87148F9}">
  <sheetPr codeName="Sheet81"/>
  <dimension ref="A1:AH36"/>
  <sheetViews>
    <sheetView workbookViewId="0">
      <pane xSplit="6" ySplit="6" topLeftCell="Q11"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4.75" style="1" hidden="1" customWidth="1" outlineLevel="1"/>
    <col min="4" max="4" width="17.875" style="1" bestFit="1" customWidth="1" collapsed="1"/>
    <col min="5" max="5" width="32.625" style="1" bestFit="1" customWidth="1"/>
    <col min="6" max="6" width="21.25" style="1" hidden="1" customWidth="1" outlineLevel="1"/>
    <col min="7" max="7" width="10.875" style="1" customWidth="1" collapsed="1"/>
    <col min="8" max="11" width="10.875" style="1" bestFit="1" customWidth="1"/>
    <col min="12" max="13" width="10.875" style="1" hidden="1" customWidth="1" outlineLevel="1" collapsed="1"/>
    <col min="14" max="14" width="10.875" style="1" customWidth="1" collapsed="1"/>
    <col min="15" max="16" width="10.875" style="1" hidden="1" customWidth="1" outlineLevel="1" collapsed="1"/>
    <col min="17" max="19" width="10.875" style="1" customWidth="1" collapsed="1"/>
    <col min="20" max="23" width="10.875" style="1" customWidth="1" outlineLevel="1" collapsed="1"/>
    <col min="24" max="24" width="10.875" style="1" customWidth="1"/>
    <col min="25" max="16384" width="8.75" style="1"/>
  </cols>
  <sheetData>
    <row r="1" spans="1:34">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row>
    <row r="2" spans="1:34">
      <c r="D2" s="82" t="s">
        <v>1177</v>
      </c>
      <c r="G2" s="68" t="s">
        <v>566</v>
      </c>
      <c r="H2" s="68" t="s">
        <v>566</v>
      </c>
      <c r="I2" s="68" t="s">
        <v>566</v>
      </c>
      <c r="J2" s="68" t="s">
        <v>566</v>
      </c>
      <c r="K2" s="68" t="s">
        <v>948</v>
      </c>
      <c r="L2" s="34" t="s">
        <v>1465</v>
      </c>
      <c r="M2" s="34" t="s">
        <v>1465</v>
      </c>
      <c r="N2" s="34" t="s">
        <v>1468</v>
      </c>
      <c r="O2" s="34" t="s">
        <v>1465</v>
      </c>
      <c r="P2" s="34" t="s">
        <v>1465</v>
      </c>
      <c r="Q2" s="34" t="s">
        <v>1468</v>
      </c>
      <c r="R2" s="34" t="s">
        <v>1465</v>
      </c>
      <c r="S2" s="34" t="s">
        <v>1465</v>
      </c>
      <c r="T2" s="34" t="s">
        <v>2144</v>
      </c>
      <c r="U2" s="34" t="s">
        <v>1953</v>
      </c>
      <c r="V2" s="34" t="s">
        <v>1953</v>
      </c>
      <c r="W2" s="34" t="s">
        <v>1953</v>
      </c>
      <c r="X2" s="34" t="s">
        <v>2144</v>
      </c>
      <c r="AH2" s="82" t="s">
        <v>1177</v>
      </c>
    </row>
    <row r="3" spans="1:34">
      <c r="G3" s="19">
        <v>23</v>
      </c>
      <c r="H3" s="19">
        <v>65</v>
      </c>
      <c r="I3" s="19">
        <v>83</v>
      </c>
      <c r="J3" s="19">
        <v>106</v>
      </c>
      <c r="K3" s="19">
        <v>88</v>
      </c>
      <c r="L3" s="19">
        <v>53</v>
      </c>
      <c r="M3" s="19">
        <v>125</v>
      </c>
      <c r="N3" s="34" t="s">
        <v>1802</v>
      </c>
      <c r="O3" s="19">
        <v>78</v>
      </c>
      <c r="P3" s="19">
        <v>128</v>
      </c>
      <c r="Q3" s="34" t="s">
        <v>2061</v>
      </c>
      <c r="R3" s="19">
        <v>129</v>
      </c>
      <c r="S3" s="19">
        <v>204</v>
      </c>
      <c r="T3" s="19">
        <v>252</v>
      </c>
      <c r="U3" s="19">
        <v>256</v>
      </c>
      <c r="V3" s="19">
        <v>279</v>
      </c>
      <c r="W3" s="19">
        <v>280</v>
      </c>
      <c r="X3" s="55" t="s">
        <v>3138</v>
      </c>
    </row>
    <row r="4" spans="1:34">
      <c r="G4" s="21" t="s">
        <v>619</v>
      </c>
      <c r="H4" s="21" t="s">
        <v>734</v>
      </c>
      <c r="I4" s="21" t="s">
        <v>893</v>
      </c>
      <c r="J4" s="21" t="s">
        <v>939</v>
      </c>
      <c r="K4" s="21" t="s">
        <v>1143</v>
      </c>
      <c r="L4" s="21" t="s">
        <v>1794</v>
      </c>
      <c r="M4" s="21" t="s">
        <v>1801</v>
      </c>
      <c r="N4" s="21" t="s">
        <v>217</v>
      </c>
      <c r="O4" s="21" t="s">
        <v>1794</v>
      </c>
      <c r="P4" s="21" t="s">
        <v>1801</v>
      </c>
      <c r="Q4" s="21" t="s">
        <v>217</v>
      </c>
      <c r="R4" s="21" t="s">
        <v>2150</v>
      </c>
      <c r="S4" s="21" t="s">
        <v>2423</v>
      </c>
      <c r="T4" s="19" t="s">
        <v>2797</v>
      </c>
      <c r="U4" s="19" t="s">
        <v>2802</v>
      </c>
      <c r="V4" s="19" t="s">
        <v>3083</v>
      </c>
      <c r="W4" s="19" t="s">
        <v>3084</v>
      </c>
      <c r="X4" s="21" t="s">
        <v>217</v>
      </c>
    </row>
    <row r="5" spans="1:34">
      <c r="A5" s="20" t="s">
        <v>63</v>
      </c>
      <c r="B5" s="20" t="s">
        <v>64</v>
      </c>
      <c r="C5" s="20" t="s">
        <v>181</v>
      </c>
      <c r="D5" s="20" t="s">
        <v>121</v>
      </c>
      <c r="E5" s="20" t="s">
        <v>65</v>
      </c>
      <c r="F5" s="23" t="s">
        <v>113</v>
      </c>
      <c r="G5" s="19"/>
      <c r="H5" s="19"/>
      <c r="I5" s="19"/>
      <c r="J5" s="19"/>
      <c r="K5" s="19"/>
      <c r="L5" s="19"/>
      <c r="M5" s="19"/>
      <c r="N5" s="19"/>
      <c r="O5" s="19"/>
      <c r="P5" s="19"/>
      <c r="Q5" s="19"/>
      <c r="R5" s="19"/>
      <c r="S5" s="19"/>
      <c r="T5" s="19">
        <v>1</v>
      </c>
      <c r="U5" s="19">
        <v>1</v>
      </c>
      <c r="V5" s="19">
        <v>1</v>
      </c>
      <c r="W5" s="19">
        <v>1</v>
      </c>
      <c r="X5" s="19"/>
    </row>
    <row r="6" spans="1:34">
      <c r="A6" s="18">
        <f t="shared" ref="A6:A26" si="0">COUNTIF(D:D,D6)</f>
        <v>1</v>
      </c>
      <c r="B6" s="19" t="s">
        <v>208</v>
      </c>
      <c r="C6" s="35">
        <v>1</v>
      </c>
      <c r="D6" s="18" t="s">
        <v>328</v>
      </c>
      <c r="E6" s="18" t="s">
        <v>72</v>
      </c>
      <c r="F6" s="24" t="s">
        <v>328</v>
      </c>
      <c r="G6" s="18" t="s">
        <v>124</v>
      </c>
      <c r="H6" s="18" t="s">
        <v>124</v>
      </c>
      <c r="I6" s="18" t="s">
        <v>124</v>
      </c>
      <c r="J6" s="18" t="s">
        <v>124</v>
      </c>
      <c r="K6" s="18" t="s">
        <v>124</v>
      </c>
      <c r="L6" s="18" t="s">
        <v>222</v>
      </c>
      <c r="M6" s="18" t="s">
        <v>222</v>
      </c>
      <c r="N6" s="18" t="s">
        <v>222</v>
      </c>
      <c r="O6" s="18" t="s">
        <v>222</v>
      </c>
      <c r="P6" s="18" t="s">
        <v>222</v>
      </c>
      <c r="Q6" s="18" t="s">
        <v>222</v>
      </c>
      <c r="R6" s="18" t="s">
        <v>222</v>
      </c>
      <c r="S6" s="18" t="s">
        <v>222</v>
      </c>
      <c r="T6" s="18" t="s">
        <v>222</v>
      </c>
      <c r="U6" s="18" t="s">
        <v>222</v>
      </c>
      <c r="V6" s="18" t="s">
        <v>222</v>
      </c>
      <c r="W6" s="18" t="s">
        <v>222</v>
      </c>
      <c r="X6" s="18" t="s">
        <v>222</v>
      </c>
    </row>
    <row r="7" spans="1:34">
      <c r="A7" s="18">
        <f t="shared" si="0"/>
        <v>1</v>
      </c>
      <c r="B7" s="19" t="s">
        <v>122</v>
      </c>
      <c r="C7" s="35">
        <v>1</v>
      </c>
      <c r="D7" s="18" t="s">
        <v>361</v>
      </c>
      <c r="E7" s="18" t="s">
        <v>183</v>
      </c>
      <c r="F7" s="29" t="s">
        <v>218</v>
      </c>
      <c r="G7" s="22" t="s">
        <v>124</v>
      </c>
      <c r="H7" s="22" t="s">
        <v>124</v>
      </c>
      <c r="I7" s="22" t="s">
        <v>124</v>
      </c>
      <c r="J7" s="22" t="s">
        <v>124</v>
      </c>
      <c r="K7" s="22" t="s">
        <v>124</v>
      </c>
      <c r="L7" s="22" t="s">
        <v>222</v>
      </c>
      <c r="M7" s="22" t="s">
        <v>222</v>
      </c>
      <c r="N7" s="22" t="s">
        <v>222</v>
      </c>
      <c r="O7" s="22" t="s">
        <v>222</v>
      </c>
      <c r="P7" s="22" t="s">
        <v>222</v>
      </c>
      <c r="Q7" s="22" t="s">
        <v>222</v>
      </c>
      <c r="R7" s="22" t="s">
        <v>222</v>
      </c>
      <c r="S7" s="22" t="s">
        <v>222</v>
      </c>
      <c r="T7" s="22" t="s">
        <v>222</v>
      </c>
      <c r="U7" s="22" t="s">
        <v>222</v>
      </c>
      <c r="V7" s="22" t="s">
        <v>222</v>
      </c>
      <c r="W7" s="22" t="s">
        <v>222</v>
      </c>
      <c r="X7" s="22" t="s">
        <v>222</v>
      </c>
    </row>
    <row r="8" spans="1:34">
      <c r="A8" s="18">
        <f t="shared" si="0"/>
        <v>1</v>
      </c>
      <c r="B8" s="18">
        <v>1</v>
      </c>
      <c r="C8" s="35">
        <v>24</v>
      </c>
      <c r="D8" s="18" t="s">
        <v>295</v>
      </c>
      <c r="E8" s="18" t="s">
        <v>316</v>
      </c>
      <c r="F8" s="29" t="s">
        <v>283</v>
      </c>
      <c r="G8" s="43">
        <v>24</v>
      </c>
      <c r="H8" s="63">
        <v>24</v>
      </c>
      <c r="I8" s="63">
        <v>24</v>
      </c>
      <c r="J8" s="63">
        <v>24</v>
      </c>
      <c r="K8" s="63">
        <v>24</v>
      </c>
      <c r="L8" s="28">
        <v>24</v>
      </c>
      <c r="M8" s="28">
        <v>24</v>
      </c>
      <c r="N8" s="57">
        <f t="shared" ref="N8:N15" si="1">SUM(L8:M8)</f>
        <v>48</v>
      </c>
      <c r="O8" s="28">
        <v>24</v>
      </c>
      <c r="P8" s="28">
        <v>24</v>
      </c>
      <c r="Q8" s="57">
        <f t="shared" ref="Q8:Q25" si="2">SUM(O8:P8)</f>
        <v>48</v>
      </c>
      <c r="R8" s="43">
        <v>24</v>
      </c>
      <c r="S8" s="43">
        <v>24</v>
      </c>
      <c r="T8" s="18">
        <f>$C8*T$5</f>
        <v>24</v>
      </c>
      <c r="U8" s="18">
        <f>$C8*U$5</f>
        <v>24</v>
      </c>
      <c r="V8" s="18">
        <f t="shared" ref="V8:W8" si="3">$C8*V$5</f>
        <v>24</v>
      </c>
      <c r="W8" s="18">
        <f t="shared" si="3"/>
        <v>24</v>
      </c>
      <c r="X8" s="57">
        <f t="shared" ref="X8:X10" si="4">SUM(V8:W8)</f>
        <v>48</v>
      </c>
    </row>
    <row r="9" spans="1:34">
      <c r="A9" s="18">
        <f t="shared" si="0"/>
        <v>1</v>
      </c>
      <c r="B9" s="18">
        <v>2</v>
      </c>
      <c r="C9" s="35">
        <v>7</v>
      </c>
      <c r="D9" s="41">
        <v>3842554402</v>
      </c>
      <c r="E9" s="18" t="s">
        <v>320</v>
      </c>
      <c r="F9" s="29" t="s">
        <v>323</v>
      </c>
      <c r="G9" s="43">
        <v>7</v>
      </c>
      <c r="H9" s="63">
        <v>7</v>
      </c>
      <c r="I9" s="63">
        <v>7</v>
      </c>
      <c r="J9" s="63">
        <v>7</v>
      </c>
      <c r="K9" s="63">
        <v>7</v>
      </c>
      <c r="L9" s="28">
        <v>7</v>
      </c>
      <c r="M9" s="28">
        <v>7</v>
      </c>
      <c r="N9" s="57">
        <f t="shared" si="1"/>
        <v>14</v>
      </c>
      <c r="O9" s="28">
        <v>7</v>
      </c>
      <c r="P9" s="28">
        <v>7</v>
      </c>
      <c r="Q9" s="57">
        <f t="shared" si="2"/>
        <v>14</v>
      </c>
      <c r="R9" s="43">
        <v>7</v>
      </c>
      <c r="S9" s="43">
        <v>7</v>
      </c>
      <c r="T9" s="18">
        <f t="shared" ref="T9:W26" si="5">$C9*T$5</f>
        <v>7</v>
      </c>
      <c r="U9" s="18">
        <f t="shared" si="5"/>
        <v>7</v>
      </c>
      <c r="V9" s="18">
        <f t="shared" si="5"/>
        <v>7</v>
      </c>
      <c r="W9" s="18">
        <f t="shared" si="5"/>
        <v>7</v>
      </c>
      <c r="X9" s="57">
        <f t="shared" si="4"/>
        <v>14</v>
      </c>
    </row>
    <row r="10" spans="1:34">
      <c r="A10" s="18">
        <f t="shared" si="0"/>
        <v>1</v>
      </c>
      <c r="B10" s="18">
        <v>2</v>
      </c>
      <c r="C10" s="35">
        <v>7</v>
      </c>
      <c r="D10" s="41">
        <v>3842548745</v>
      </c>
      <c r="E10" s="18" t="s">
        <v>318</v>
      </c>
      <c r="F10" s="29" t="s">
        <v>324</v>
      </c>
      <c r="G10" s="43">
        <v>7</v>
      </c>
      <c r="H10" s="63">
        <v>7</v>
      </c>
      <c r="I10" s="63">
        <v>7</v>
      </c>
      <c r="J10" s="63">
        <v>7</v>
      </c>
      <c r="K10" s="63">
        <v>7</v>
      </c>
      <c r="L10" s="28">
        <v>7</v>
      </c>
      <c r="M10" s="28">
        <v>7</v>
      </c>
      <c r="N10" s="57">
        <f t="shared" si="1"/>
        <v>14</v>
      </c>
      <c r="O10" s="28">
        <v>7</v>
      </c>
      <c r="P10" s="28">
        <v>7</v>
      </c>
      <c r="Q10" s="57">
        <f t="shared" si="2"/>
        <v>14</v>
      </c>
      <c r="R10" s="43">
        <v>7</v>
      </c>
      <c r="S10" s="43">
        <v>7</v>
      </c>
      <c r="T10" s="18">
        <f t="shared" si="5"/>
        <v>7</v>
      </c>
      <c r="U10" s="18">
        <f t="shared" si="5"/>
        <v>7</v>
      </c>
      <c r="V10" s="18">
        <f t="shared" si="5"/>
        <v>7</v>
      </c>
      <c r="W10" s="18">
        <f t="shared" si="5"/>
        <v>7</v>
      </c>
      <c r="X10" s="57">
        <f t="shared" si="4"/>
        <v>14</v>
      </c>
    </row>
    <row r="11" spans="1:34">
      <c r="A11" s="18">
        <f t="shared" si="0"/>
        <v>1</v>
      </c>
      <c r="B11" s="18">
        <v>3</v>
      </c>
      <c r="C11" s="35">
        <v>7</v>
      </c>
      <c r="D11" s="18" t="s">
        <v>425</v>
      </c>
      <c r="E11" s="18" t="s">
        <v>321</v>
      </c>
      <c r="F11" s="29" t="s">
        <v>322</v>
      </c>
      <c r="G11" s="43">
        <v>7</v>
      </c>
      <c r="H11" s="63">
        <v>7</v>
      </c>
      <c r="I11" s="63">
        <v>7</v>
      </c>
      <c r="J11" s="63">
        <v>7</v>
      </c>
      <c r="K11" s="63">
        <v>7</v>
      </c>
      <c r="L11" s="28">
        <v>7</v>
      </c>
      <c r="M11" s="28">
        <v>7</v>
      </c>
      <c r="N11" s="57">
        <f t="shared" si="1"/>
        <v>14</v>
      </c>
      <c r="O11" s="28">
        <v>7</v>
      </c>
      <c r="P11" s="28">
        <v>7</v>
      </c>
      <c r="Q11" s="57">
        <f t="shared" si="2"/>
        <v>14</v>
      </c>
      <c r="R11" s="43">
        <v>7</v>
      </c>
      <c r="S11" s="43">
        <v>7</v>
      </c>
      <c r="T11" s="18">
        <f t="shared" si="5"/>
        <v>7</v>
      </c>
      <c r="U11" s="18">
        <f t="shared" si="5"/>
        <v>7</v>
      </c>
      <c r="V11" s="18">
        <f t="shared" si="5"/>
        <v>7</v>
      </c>
      <c r="W11" s="18">
        <f t="shared" si="5"/>
        <v>7</v>
      </c>
      <c r="X11" s="77">
        <f>SUM(T11:W11)</f>
        <v>28</v>
      </c>
    </row>
    <row r="12" spans="1:34">
      <c r="A12" s="18">
        <f t="shared" si="0"/>
        <v>1</v>
      </c>
      <c r="B12" s="18">
        <v>5</v>
      </c>
      <c r="C12" s="35">
        <v>19</v>
      </c>
      <c r="D12" s="18" t="s">
        <v>296</v>
      </c>
      <c r="E12" s="18" t="s">
        <v>317</v>
      </c>
      <c r="F12" s="29" t="s">
        <v>325</v>
      </c>
      <c r="G12" s="43">
        <v>19</v>
      </c>
      <c r="H12" s="63">
        <v>19</v>
      </c>
      <c r="I12" s="63">
        <v>19</v>
      </c>
      <c r="J12" s="63">
        <v>19</v>
      </c>
      <c r="K12" s="63">
        <v>19</v>
      </c>
      <c r="L12" s="28">
        <v>19</v>
      </c>
      <c r="M12" s="28">
        <v>19</v>
      </c>
      <c r="N12" s="57">
        <f t="shared" si="1"/>
        <v>38</v>
      </c>
      <c r="O12" s="28">
        <v>19</v>
      </c>
      <c r="P12" s="28">
        <v>19</v>
      </c>
      <c r="Q12" s="57">
        <f t="shared" si="2"/>
        <v>38</v>
      </c>
      <c r="R12" s="43">
        <v>19</v>
      </c>
      <c r="S12" s="43">
        <v>19</v>
      </c>
      <c r="T12" s="18">
        <f t="shared" si="5"/>
        <v>19</v>
      </c>
      <c r="U12" s="18">
        <f t="shared" si="5"/>
        <v>19</v>
      </c>
      <c r="V12" s="18">
        <f t="shared" si="5"/>
        <v>19</v>
      </c>
      <c r="W12" s="18">
        <f t="shared" si="5"/>
        <v>19</v>
      </c>
      <c r="X12" s="77">
        <f t="shared" ref="X12:X26" si="6">SUM(T12:W12)</f>
        <v>76</v>
      </c>
    </row>
    <row r="13" spans="1:34">
      <c r="A13" s="18">
        <f t="shared" si="0"/>
        <v>1</v>
      </c>
      <c r="B13" s="18">
        <v>6</v>
      </c>
      <c r="C13" s="35">
        <v>4</v>
      </c>
      <c r="D13" s="41">
        <v>3842514928</v>
      </c>
      <c r="E13" s="18" t="s">
        <v>348</v>
      </c>
      <c r="F13" s="29" t="s">
        <v>350</v>
      </c>
      <c r="G13" s="43">
        <v>4</v>
      </c>
      <c r="H13" s="63">
        <v>4</v>
      </c>
      <c r="I13" s="63">
        <v>4</v>
      </c>
      <c r="J13" s="63">
        <v>4</v>
      </c>
      <c r="K13" s="63">
        <v>4</v>
      </c>
      <c r="L13" s="28">
        <v>4</v>
      </c>
      <c r="M13" s="28">
        <v>4</v>
      </c>
      <c r="N13" s="57">
        <f t="shared" si="1"/>
        <v>8</v>
      </c>
      <c r="O13" s="28">
        <v>4</v>
      </c>
      <c r="P13" s="28">
        <v>4</v>
      </c>
      <c r="Q13" s="57">
        <f t="shared" si="2"/>
        <v>8</v>
      </c>
      <c r="R13" s="43">
        <v>4</v>
      </c>
      <c r="S13" s="43">
        <v>4</v>
      </c>
      <c r="T13" s="18">
        <f t="shared" si="5"/>
        <v>4</v>
      </c>
      <c r="U13" s="18">
        <f t="shared" si="5"/>
        <v>4</v>
      </c>
      <c r="V13" s="18">
        <f t="shared" si="5"/>
        <v>4</v>
      </c>
      <c r="W13" s="18">
        <f t="shared" si="5"/>
        <v>4</v>
      </c>
      <c r="X13" s="77">
        <f t="shared" si="6"/>
        <v>16</v>
      </c>
    </row>
    <row r="14" spans="1:34">
      <c r="A14" s="18">
        <f t="shared" si="0"/>
        <v>1</v>
      </c>
      <c r="B14" s="18">
        <v>7</v>
      </c>
      <c r="C14" s="35">
        <v>4</v>
      </c>
      <c r="D14" s="18" t="s">
        <v>363</v>
      </c>
      <c r="E14" s="18" t="s">
        <v>349</v>
      </c>
      <c r="F14" s="29" t="s">
        <v>351</v>
      </c>
      <c r="G14" s="43">
        <v>4</v>
      </c>
      <c r="H14" s="63">
        <v>4</v>
      </c>
      <c r="I14" s="63">
        <v>4</v>
      </c>
      <c r="J14" s="63">
        <v>4</v>
      </c>
      <c r="K14" s="63">
        <v>4</v>
      </c>
      <c r="L14" s="28">
        <v>4</v>
      </c>
      <c r="M14" s="28">
        <v>4</v>
      </c>
      <c r="N14" s="57">
        <f t="shared" si="1"/>
        <v>8</v>
      </c>
      <c r="O14" s="28">
        <v>4</v>
      </c>
      <c r="P14" s="28">
        <v>4</v>
      </c>
      <c r="Q14" s="57">
        <f t="shared" si="2"/>
        <v>8</v>
      </c>
      <c r="R14" s="43">
        <v>4</v>
      </c>
      <c r="S14" s="43">
        <v>4</v>
      </c>
      <c r="T14" s="18">
        <f t="shared" si="5"/>
        <v>4</v>
      </c>
      <c r="U14" s="18">
        <f t="shared" si="5"/>
        <v>4</v>
      </c>
      <c r="V14" s="18">
        <f t="shared" si="5"/>
        <v>4</v>
      </c>
      <c r="W14" s="18">
        <f t="shared" si="5"/>
        <v>4</v>
      </c>
      <c r="X14" s="77">
        <f t="shared" si="6"/>
        <v>16</v>
      </c>
    </row>
    <row r="15" spans="1:34">
      <c r="A15" s="18">
        <f t="shared" si="0"/>
        <v>1</v>
      </c>
      <c r="B15" s="18">
        <v>8</v>
      </c>
      <c r="C15" s="35">
        <v>14</v>
      </c>
      <c r="D15" s="41">
        <v>3842551053</v>
      </c>
      <c r="E15" s="18" t="s">
        <v>319</v>
      </c>
      <c r="F15" s="29" t="s">
        <v>326</v>
      </c>
      <c r="G15" s="43">
        <v>14</v>
      </c>
      <c r="H15" s="63">
        <v>14</v>
      </c>
      <c r="I15" s="63">
        <v>14</v>
      </c>
      <c r="J15" s="63">
        <v>14</v>
      </c>
      <c r="K15" s="63">
        <v>14</v>
      </c>
      <c r="L15" s="28">
        <v>14</v>
      </c>
      <c r="M15" s="28">
        <v>14</v>
      </c>
      <c r="N15" s="57">
        <f t="shared" si="1"/>
        <v>28</v>
      </c>
      <c r="O15" s="28">
        <v>14</v>
      </c>
      <c r="P15" s="28">
        <v>14</v>
      </c>
      <c r="Q15" s="57">
        <f t="shared" si="2"/>
        <v>28</v>
      </c>
      <c r="R15" s="43">
        <v>14</v>
      </c>
      <c r="S15" s="43">
        <v>14</v>
      </c>
      <c r="T15" s="18">
        <f t="shared" si="5"/>
        <v>14</v>
      </c>
      <c r="U15" s="18">
        <f t="shared" si="5"/>
        <v>14</v>
      </c>
      <c r="V15" s="18">
        <f t="shared" si="5"/>
        <v>14</v>
      </c>
      <c r="W15" s="18">
        <f t="shared" si="5"/>
        <v>14</v>
      </c>
      <c r="X15" s="77">
        <f t="shared" si="6"/>
        <v>56</v>
      </c>
    </row>
    <row r="16" spans="1:34">
      <c r="A16" s="18">
        <f t="shared" si="0"/>
        <v>1</v>
      </c>
      <c r="B16" s="18">
        <v>9</v>
      </c>
      <c r="C16" s="35">
        <v>1</v>
      </c>
      <c r="D16" s="18" t="s">
        <v>704</v>
      </c>
      <c r="E16" s="18" t="s">
        <v>330</v>
      </c>
      <c r="F16" s="29" t="s">
        <v>192</v>
      </c>
      <c r="G16" s="43">
        <v>1</v>
      </c>
      <c r="H16" s="43">
        <v>1</v>
      </c>
      <c r="I16" s="43">
        <v>1</v>
      </c>
      <c r="J16" s="43">
        <v>1</v>
      </c>
      <c r="K16" s="43">
        <v>1</v>
      </c>
      <c r="L16" s="28">
        <v>1</v>
      </c>
      <c r="M16" s="28">
        <v>1</v>
      </c>
      <c r="N16" s="57">
        <f t="shared" ref="N16:N25" si="7">SUM(L16:M16)</f>
        <v>2</v>
      </c>
      <c r="O16" s="28">
        <v>1</v>
      </c>
      <c r="P16" s="28">
        <v>1</v>
      </c>
      <c r="Q16" s="57">
        <f t="shared" si="2"/>
        <v>2</v>
      </c>
      <c r="R16" s="43">
        <v>1</v>
      </c>
      <c r="S16" s="43">
        <v>1</v>
      </c>
      <c r="T16" s="18">
        <f t="shared" si="5"/>
        <v>1</v>
      </c>
      <c r="U16" s="18">
        <f t="shared" si="5"/>
        <v>1</v>
      </c>
      <c r="V16" s="18">
        <f t="shared" si="5"/>
        <v>1</v>
      </c>
      <c r="W16" s="18">
        <f t="shared" si="5"/>
        <v>1</v>
      </c>
      <c r="X16" s="77">
        <f t="shared" si="6"/>
        <v>4</v>
      </c>
    </row>
    <row r="17" spans="1:24">
      <c r="A17" s="18">
        <f t="shared" si="0"/>
        <v>1</v>
      </c>
      <c r="B17" s="18">
        <v>10</v>
      </c>
      <c r="C17" s="35">
        <v>1</v>
      </c>
      <c r="D17" s="18" t="s">
        <v>347</v>
      </c>
      <c r="E17" s="18" t="s">
        <v>346</v>
      </c>
      <c r="F17" s="29" t="s">
        <v>199</v>
      </c>
      <c r="G17" s="43">
        <v>1</v>
      </c>
      <c r="H17" s="43">
        <v>1</v>
      </c>
      <c r="I17" s="43">
        <v>1</v>
      </c>
      <c r="J17" s="43">
        <v>1</v>
      </c>
      <c r="K17" s="43">
        <v>1</v>
      </c>
      <c r="L17" s="28">
        <v>1</v>
      </c>
      <c r="M17" s="28">
        <v>1</v>
      </c>
      <c r="N17" s="57">
        <f t="shared" si="7"/>
        <v>2</v>
      </c>
      <c r="O17" s="28">
        <v>1</v>
      </c>
      <c r="P17" s="28">
        <v>1</v>
      </c>
      <c r="Q17" s="57">
        <f t="shared" si="2"/>
        <v>2</v>
      </c>
      <c r="R17" s="43">
        <v>1</v>
      </c>
      <c r="S17" s="43">
        <v>1</v>
      </c>
      <c r="T17" s="18">
        <f t="shared" si="5"/>
        <v>1</v>
      </c>
      <c r="U17" s="18">
        <f t="shared" si="5"/>
        <v>1</v>
      </c>
      <c r="V17" s="18">
        <f t="shared" si="5"/>
        <v>1</v>
      </c>
      <c r="W17" s="18">
        <f t="shared" si="5"/>
        <v>1</v>
      </c>
      <c r="X17" s="77">
        <f t="shared" si="6"/>
        <v>4</v>
      </c>
    </row>
    <row r="18" spans="1:24">
      <c r="A18" s="18">
        <f t="shared" si="0"/>
        <v>1</v>
      </c>
      <c r="B18" s="18">
        <v>11</v>
      </c>
      <c r="C18" s="35">
        <v>1</v>
      </c>
      <c r="D18" s="18" t="s">
        <v>426</v>
      </c>
      <c r="E18" s="18" t="s">
        <v>345</v>
      </c>
      <c r="F18" s="29" t="s">
        <v>201</v>
      </c>
      <c r="G18" s="43">
        <v>1</v>
      </c>
      <c r="H18" s="43">
        <v>1</v>
      </c>
      <c r="I18" s="43">
        <v>1</v>
      </c>
      <c r="J18" s="43">
        <v>1</v>
      </c>
      <c r="K18" s="43">
        <v>1</v>
      </c>
      <c r="L18" s="28">
        <v>1</v>
      </c>
      <c r="M18" s="28">
        <v>1</v>
      </c>
      <c r="N18" s="57">
        <f t="shared" si="7"/>
        <v>2</v>
      </c>
      <c r="O18" s="28">
        <v>1</v>
      </c>
      <c r="P18" s="28">
        <v>1</v>
      </c>
      <c r="Q18" s="57">
        <f t="shared" si="2"/>
        <v>2</v>
      </c>
      <c r="R18" s="43">
        <v>1</v>
      </c>
      <c r="S18" s="43">
        <v>1</v>
      </c>
      <c r="T18" s="18">
        <f t="shared" si="5"/>
        <v>1</v>
      </c>
      <c r="U18" s="18">
        <f t="shared" si="5"/>
        <v>1</v>
      </c>
      <c r="V18" s="18">
        <f t="shared" si="5"/>
        <v>1</v>
      </c>
      <c r="W18" s="18">
        <f t="shared" si="5"/>
        <v>1</v>
      </c>
      <c r="X18" s="77">
        <f t="shared" si="6"/>
        <v>4</v>
      </c>
    </row>
    <row r="19" spans="1:24">
      <c r="A19" s="18">
        <f t="shared" si="0"/>
        <v>1</v>
      </c>
      <c r="B19" s="18">
        <v>12</v>
      </c>
      <c r="C19" s="35">
        <v>2</v>
      </c>
      <c r="D19" s="18" t="s">
        <v>705</v>
      </c>
      <c r="E19" s="18" t="s">
        <v>342</v>
      </c>
      <c r="F19" s="29" t="s">
        <v>189</v>
      </c>
      <c r="G19" s="43">
        <v>2</v>
      </c>
      <c r="H19" s="43">
        <v>2</v>
      </c>
      <c r="I19" s="43">
        <v>2</v>
      </c>
      <c r="J19" s="43">
        <v>2</v>
      </c>
      <c r="K19" s="87">
        <v>2</v>
      </c>
      <c r="L19" s="28">
        <v>2</v>
      </c>
      <c r="M19" s="28">
        <v>2</v>
      </c>
      <c r="N19" s="57">
        <f t="shared" si="7"/>
        <v>4</v>
      </c>
      <c r="O19" s="28">
        <v>2</v>
      </c>
      <c r="P19" s="28">
        <v>2</v>
      </c>
      <c r="Q19" s="57">
        <f t="shared" si="2"/>
        <v>4</v>
      </c>
      <c r="R19" s="43">
        <v>2</v>
      </c>
      <c r="S19" s="43">
        <v>2</v>
      </c>
      <c r="T19" s="18">
        <f t="shared" si="5"/>
        <v>2</v>
      </c>
      <c r="U19" s="18">
        <f t="shared" si="5"/>
        <v>2</v>
      </c>
      <c r="V19" s="18">
        <f t="shared" si="5"/>
        <v>2</v>
      </c>
      <c r="W19" s="18">
        <f t="shared" si="5"/>
        <v>2</v>
      </c>
      <c r="X19" s="77">
        <f t="shared" si="6"/>
        <v>8</v>
      </c>
    </row>
    <row r="20" spans="1:24">
      <c r="A20" s="18">
        <f t="shared" si="0"/>
        <v>1</v>
      </c>
      <c r="B20" s="18">
        <v>13</v>
      </c>
      <c r="C20" s="35">
        <v>1</v>
      </c>
      <c r="D20" s="18" t="s">
        <v>2232</v>
      </c>
      <c r="E20" s="18" t="s">
        <v>340</v>
      </c>
      <c r="F20" s="29" t="s">
        <v>251</v>
      </c>
      <c r="G20" s="43">
        <v>1</v>
      </c>
      <c r="H20" s="43">
        <v>1</v>
      </c>
      <c r="I20" s="43">
        <v>1</v>
      </c>
      <c r="J20" s="43">
        <v>1</v>
      </c>
      <c r="K20" s="43">
        <v>1</v>
      </c>
      <c r="L20" s="28">
        <v>1</v>
      </c>
      <c r="M20" s="28">
        <v>1</v>
      </c>
      <c r="N20" s="57">
        <f t="shared" si="7"/>
        <v>2</v>
      </c>
      <c r="O20" s="28">
        <v>1</v>
      </c>
      <c r="P20" s="28">
        <v>1</v>
      </c>
      <c r="Q20" s="57">
        <f t="shared" si="2"/>
        <v>2</v>
      </c>
      <c r="R20" s="43">
        <v>1</v>
      </c>
      <c r="S20" s="43">
        <v>1</v>
      </c>
      <c r="T20" s="18">
        <f t="shared" si="5"/>
        <v>1</v>
      </c>
      <c r="U20" s="18">
        <f t="shared" si="5"/>
        <v>1</v>
      </c>
      <c r="V20" s="18">
        <f t="shared" si="5"/>
        <v>1</v>
      </c>
      <c r="W20" s="18">
        <f t="shared" si="5"/>
        <v>1</v>
      </c>
      <c r="X20" s="77">
        <f t="shared" si="6"/>
        <v>4</v>
      </c>
    </row>
    <row r="21" spans="1:24">
      <c r="A21" s="18">
        <f t="shared" si="0"/>
        <v>1</v>
      </c>
      <c r="B21" s="18">
        <v>14</v>
      </c>
      <c r="C21" s="35">
        <v>1</v>
      </c>
      <c r="D21" s="18" t="s">
        <v>339</v>
      </c>
      <c r="E21" s="18" t="s">
        <v>338</v>
      </c>
      <c r="F21" s="29" t="s">
        <v>195</v>
      </c>
      <c r="G21" s="43">
        <v>1</v>
      </c>
      <c r="H21" s="43">
        <v>1</v>
      </c>
      <c r="I21" s="43">
        <v>1</v>
      </c>
      <c r="J21" s="43">
        <v>1</v>
      </c>
      <c r="K21" s="43">
        <v>1</v>
      </c>
      <c r="L21" s="28">
        <v>1</v>
      </c>
      <c r="M21" s="28">
        <v>1</v>
      </c>
      <c r="N21" s="57">
        <f t="shared" si="7"/>
        <v>2</v>
      </c>
      <c r="O21" s="28">
        <v>1</v>
      </c>
      <c r="P21" s="28">
        <v>1</v>
      </c>
      <c r="Q21" s="57">
        <f t="shared" si="2"/>
        <v>2</v>
      </c>
      <c r="R21" s="43">
        <v>1</v>
      </c>
      <c r="S21" s="43">
        <v>1</v>
      </c>
      <c r="T21" s="18">
        <f t="shared" si="5"/>
        <v>1</v>
      </c>
      <c r="U21" s="18">
        <f t="shared" si="5"/>
        <v>1</v>
      </c>
      <c r="V21" s="18">
        <f t="shared" si="5"/>
        <v>1</v>
      </c>
      <c r="W21" s="18">
        <f t="shared" si="5"/>
        <v>1</v>
      </c>
      <c r="X21" s="77">
        <f t="shared" si="6"/>
        <v>4</v>
      </c>
    </row>
    <row r="22" spans="1:24">
      <c r="A22" s="18">
        <f t="shared" si="0"/>
        <v>1</v>
      </c>
      <c r="B22" s="18">
        <v>15</v>
      </c>
      <c r="C22" s="35">
        <v>2</v>
      </c>
      <c r="D22" s="18" t="s">
        <v>381</v>
      </c>
      <c r="E22" s="18" t="s">
        <v>336</v>
      </c>
      <c r="F22" s="30" t="s">
        <v>252</v>
      </c>
      <c r="G22" s="43">
        <v>2</v>
      </c>
      <c r="H22" s="43">
        <v>2</v>
      </c>
      <c r="I22" s="43">
        <v>2</v>
      </c>
      <c r="J22" s="43">
        <v>2</v>
      </c>
      <c r="K22" s="43">
        <v>2</v>
      </c>
      <c r="L22" s="28">
        <v>2</v>
      </c>
      <c r="M22" s="28">
        <v>2</v>
      </c>
      <c r="N22" s="57">
        <f t="shared" si="7"/>
        <v>4</v>
      </c>
      <c r="O22" s="28">
        <v>2</v>
      </c>
      <c r="P22" s="28">
        <v>2</v>
      </c>
      <c r="Q22" s="57">
        <f t="shared" si="2"/>
        <v>4</v>
      </c>
      <c r="R22" s="43">
        <v>2</v>
      </c>
      <c r="S22" s="43">
        <v>2</v>
      </c>
      <c r="T22" s="18">
        <f t="shared" si="5"/>
        <v>2</v>
      </c>
      <c r="U22" s="18">
        <f t="shared" si="5"/>
        <v>2</v>
      </c>
      <c r="V22" s="18">
        <f t="shared" si="5"/>
        <v>2</v>
      </c>
      <c r="W22" s="18">
        <f t="shared" si="5"/>
        <v>2</v>
      </c>
      <c r="X22" s="77">
        <f t="shared" si="6"/>
        <v>8</v>
      </c>
    </row>
    <row r="23" spans="1:24">
      <c r="A23" s="18">
        <f t="shared" si="0"/>
        <v>1</v>
      </c>
      <c r="B23" s="18">
        <v>16</v>
      </c>
      <c r="C23" s="35">
        <v>1</v>
      </c>
      <c r="D23" s="18" t="s">
        <v>382</v>
      </c>
      <c r="E23" s="18" t="s">
        <v>334</v>
      </c>
      <c r="F23" s="30" t="s">
        <v>197</v>
      </c>
      <c r="G23" s="43">
        <v>1</v>
      </c>
      <c r="H23" s="43">
        <v>1</v>
      </c>
      <c r="I23" s="43">
        <v>1</v>
      </c>
      <c r="J23" s="43">
        <v>1</v>
      </c>
      <c r="K23" s="43">
        <v>1</v>
      </c>
      <c r="L23" s="28">
        <v>1</v>
      </c>
      <c r="M23" s="28">
        <v>1</v>
      </c>
      <c r="N23" s="57">
        <f t="shared" si="7"/>
        <v>2</v>
      </c>
      <c r="O23" s="28">
        <v>1</v>
      </c>
      <c r="P23" s="28">
        <v>1</v>
      </c>
      <c r="Q23" s="57">
        <f t="shared" si="2"/>
        <v>2</v>
      </c>
      <c r="R23" s="43">
        <v>1</v>
      </c>
      <c r="S23" s="43">
        <v>1</v>
      </c>
      <c r="T23" s="18">
        <f t="shared" si="5"/>
        <v>1</v>
      </c>
      <c r="U23" s="18">
        <f t="shared" si="5"/>
        <v>1</v>
      </c>
      <c r="V23" s="18">
        <f t="shared" si="5"/>
        <v>1</v>
      </c>
      <c r="W23" s="18">
        <f t="shared" si="5"/>
        <v>1</v>
      </c>
      <c r="X23" s="77">
        <f t="shared" si="6"/>
        <v>4</v>
      </c>
    </row>
    <row r="24" spans="1:24">
      <c r="A24" s="18">
        <f t="shared" si="0"/>
        <v>1</v>
      </c>
      <c r="B24" s="18">
        <v>17</v>
      </c>
      <c r="C24" s="35">
        <v>7</v>
      </c>
      <c r="D24" s="18" t="s">
        <v>383</v>
      </c>
      <c r="E24" s="18" t="s">
        <v>305</v>
      </c>
      <c r="F24" s="30" t="s">
        <v>253</v>
      </c>
      <c r="G24" s="43">
        <v>7</v>
      </c>
      <c r="H24" s="43">
        <v>7</v>
      </c>
      <c r="I24" s="43">
        <v>7</v>
      </c>
      <c r="J24" s="43">
        <v>7</v>
      </c>
      <c r="K24" s="43">
        <v>7</v>
      </c>
      <c r="L24" s="28">
        <v>7</v>
      </c>
      <c r="M24" s="28">
        <v>7</v>
      </c>
      <c r="N24" s="57">
        <f t="shared" si="7"/>
        <v>14</v>
      </c>
      <c r="O24" s="28">
        <v>7</v>
      </c>
      <c r="P24" s="28">
        <v>7</v>
      </c>
      <c r="Q24" s="57">
        <f t="shared" si="2"/>
        <v>14</v>
      </c>
      <c r="R24" s="43">
        <v>7</v>
      </c>
      <c r="S24" s="43">
        <v>7</v>
      </c>
      <c r="T24" s="18">
        <f t="shared" si="5"/>
        <v>7</v>
      </c>
      <c r="U24" s="18">
        <f t="shared" si="5"/>
        <v>7</v>
      </c>
      <c r="V24" s="18">
        <f t="shared" si="5"/>
        <v>7</v>
      </c>
      <c r="W24" s="18">
        <f t="shared" si="5"/>
        <v>7</v>
      </c>
      <c r="X24" s="77">
        <f t="shared" si="6"/>
        <v>28</v>
      </c>
    </row>
    <row r="25" spans="1:24">
      <c r="A25" s="18">
        <f t="shared" si="0"/>
        <v>1</v>
      </c>
      <c r="B25" s="18">
        <v>18</v>
      </c>
      <c r="C25" s="35">
        <v>2</v>
      </c>
      <c r="D25" s="18" t="s">
        <v>384</v>
      </c>
      <c r="E25" s="18" t="s">
        <v>332</v>
      </c>
      <c r="F25" s="30" t="s">
        <v>254</v>
      </c>
      <c r="G25" s="43">
        <v>2</v>
      </c>
      <c r="H25" s="43">
        <v>2</v>
      </c>
      <c r="I25" s="43">
        <v>2</v>
      </c>
      <c r="J25" s="43">
        <v>2</v>
      </c>
      <c r="K25" s="43">
        <v>2</v>
      </c>
      <c r="L25" s="28">
        <v>2</v>
      </c>
      <c r="M25" s="28">
        <v>2</v>
      </c>
      <c r="N25" s="57">
        <f t="shared" si="7"/>
        <v>4</v>
      </c>
      <c r="O25" s="28">
        <v>2</v>
      </c>
      <c r="P25" s="28">
        <v>2</v>
      </c>
      <c r="Q25" s="57">
        <f t="shared" si="2"/>
        <v>4</v>
      </c>
      <c r="R25" s="43">
        <v>2</v>
      </c>
      <c r="S25" s="43">
        <v>2</v>
      </c>
      <c r="T25" s="18">
        <f t="shared" si="5"/>
        <v>2</v>
      </c>
      <c r="U25" s="18">
        <f t="shared" si="5"/>
        <v>2</v>
      </c>
      <c r="V25" s="18">
        <f t="shared" si="5"/>
        <v>2</v>
      </c>
      <c r="W25" s="18">
        <f t="shared" si="5"/>
        <v>2</v>
      </c>
      <c r="X25" s="77">
        <f t="shared" si="6"/>
        <v>8</v>
      </c>
    </row>
    <row r="26" spans="1:24">
      <c r="A26" s="18">
        <f t="shared" si="0"/>
        <v>1</v>
      </c>
      <c r="B26" s="18">
        <v>19</v>
      </c>
      <c r="C26" s="35">
        <v>1</v>
      </c>
      <c r="D26" s="18" t="s">
        <v>385</v>
      </c>
      <c r="E26" s="18" t="s">
        <v>343</v>
      </c>
      <c r="F26" s="30" t="s">
        <v>255</v>
      </c>
      <c r="G26" s="43">
        <v>1</v>
      </c>
      <c r="H26" s="43">
        <v>1</v>
      </c>
      <c r="I26" s="43">
        <v>1</v>
      </c>
      <c r="J26" s="43">
        <v>1</v>
      </c>
      <c r="K26" s="43">
        <v>1</v>
      </c>
      <c r="L26" s="28">
        <v>1</v>
      </c>
      <c r="M26" s="28">
        <v>1</v>
      </c>
      <c r="N26" s="57">
        <f>SUM(L26:M26)</f>
        <v>2</v>
      </c>
      <c r="O26" s="28">
        <v>1</v>
      </c>
      <c r="P26" s="28">
        <v>1</v>
      </c>
      <c r="Q26" s="57">
        <f>SUM(O26:P26)</f>
        <v>2</v>
      </c>
      <c r="R26" s="43">
        <v>1</v>
      </c>
      <c r="S26" s="43">
        <v>1</v>
      </c>
      <c r="T26" s="18">
        <f t="shared" si="5"/>
        <v>1</v>
      </c>
      <c r="U26" s="18">
        <f t="shared" si="5"/>
        <v>1</v>
      </c>
      <c r="V26" s="18">
        <f t="shared" si="5"/>
        <v>1</v>
      </c>
      <c r="W26" s="18">
        <f t="shared" si="5"/>
        <v>1</v>
      </c>
      <c r="X26" s="77">
        <f t="shared" si="6"/>
        <v>4</v>
      </c>
    </row>
    <row r="27" spans="1:24">
      <c r="F27" s="15"/>
      <c r="G27" s="19" t="s">
        <v>143</v>
      </c>
      <c r="H27" s="19" t="s">
        <v>143</v>
      </c>
      <c r="I27" s="19" t="s">
        <v>143</v>
      </c>
      <c r="J27" s="19" t="s">
        <v>143</v>
      </c>
      <c r="K27" s="19" t="s">
        <v>143</v>
      </c>
      <c r="L27" s="19" t="s">
        <v>143</v>
      </c>
      <c r="M27" s="19" t="s">
        <v>143</v>
      </c>
      <c r="N27" s="19" t="s">
        <v>216</v>
      </c>
      <c r="O27" s="19" t="s">
        <v>143</v>
      </c>
      <c r="P27" s="19" t="s">
        <v>143</v>
      </c>
      <c r="Q27" s="19" t="s">
        <v>216</v>
      </c>
      <c r="R27" s="19" t="s">
        <v>143</v>
      </c>
      <c r="S27" s="19" t="s">
        <v>143</v>
      </c>
      <c r="T27" s="134" t="s">
        <v>143</v>
      </c>
      <c r="U27" s="134" t="s">
        <v>143</v>
      </c>
      <c r="V27" s="134" t="s">
        <v>143</v>
      </c>
      <c r="W27" s="134" t="s">
        <v>143</v>
      </c>
      <c r="X27" s="19" t="s">
        <v>216</v>
      </c>
    </row>
    <row r="28" spans="1:24">
      <c r="G28" s="21">
        <v>46017</v>
      </c>
      <c r="H28" s="21">
        <v>46028</v>
      </c>
      <c r="I28" s="21">
        <v>46041</v>
      </c>
      <c r="J28" s="21">
        <v>46050</v>
      </c>
      <c r="K28" s="21">
        <v>46062</v>
      </c>
      <c r="L28" s="21">
        <v>46080</v>
      </c>
      <c r="M28" s="21">
        <v>46080</v>
      </c>
      <c r="N28" s="21">
        <v>46080</v>
      </c>
      <c r="O28" s="21">
        <v>46090</v>
      </c>
      <c r="P28" s="21">
        <v>46090</v>
      </c>
      <c r="Q28" s="21">
        <v>46090</v>
      </c>
      <c r="R28" s="21">
        <v>46097</v>
      </c>
      <c r="S28" s="21">
        <v>46100</v>
      </c>
      <c r="T28" s="135"/>
      <c r="U28" s="135"/>
      <c r="V28" s="135"/>
      <c r="W28" s="135"/>
      <c r="X28" s="21"/>
    </row>
    <row r="29" spans="1:24">
      <c r="G29" s="19" t="s">
        <v>567</v>
      </c>
      <c r="H29" s="19" t="s">
        <v>567</v>
      </c>
      <c r="I29" s="19" t="s">
        <v>567</v>
      </c>
      <c r="J29" s="19" t="s">
        <v>567</v>
      </c>
      <c r="K29" s="19" t="s">
        <v>567</v>
      </c>
      <c r="L29" s="19" t="s">
        <v>567</v>
      </c>
      <c r="M29" s="19" t="s">
        <v>567</v>
      </c>
      <c r="O29" s="19" t="s">
        <v>567</v>
      </c>
      <c r="P29" s="19" t="s">
        <v>567</v>
      </c>
      <c r="R29" s="19" t="s">
        <v>567</v>
      </c>
      <c r="S29" s="19" t="s">
        <v>567</v>
      </c>
      <c r="T29" s="132" t="s">
        <v>567</v>
      </c>
      <c r="U29" s="132" t="s">
        <v>567</v>
      </c>
      <c r="V29" s="132" t="s">
        <v>567</v>
      </c>
      <c r="W29" s="132" t="s">
        <v>567</v>
      </c>
    </row>
    <row r="30" spans="1:24">
      <c r="G30" s="21">
        <v>46009</v>
      </c>
      <c r="H30" s="21">
        <v>46027</v>
      </c>
      <c r="I30" s="21">
        <v>46038</v>
      </c>
      <c r="J30" s="21">
        <v>46044</v>
      </c>
      <c r="K30" s="21">
        <v>46058</v>
      </c>
      <c r="L30" s="21">
        <v>46077</v>
      </c>
      <c r="M30" s="21">
        <v>46079</v>
      </c>
      <c r="O30" s="21">
        <v>46087</v>
      </c>
      <c r="P30" s="21">
        <v>46087</v>
      </c>
      <c r="R30" s="21">
        <v>46093</v>
      </c>
      <c r="S30" s="21">
        <v>46099</v>
      </c>
      <c r="T30" s="133"/>
      <c r="U30" s="133"/>
      <c r="V30" s="133"/>
      <c r="W30" s="133"/>
    </row>
    <row r="31" spans="1:24">
      <c r="T31" s="130" t="s">
        <v>2540</v>
      </c>
      <c r="U31" s="130" t="s">
        <v>2540</v>
      </c>
      <c r="V31" s="130" t="s">
        <v>2540</v>
      </c>
      <c r="W31" s="130" t="s">
        <v>2540</v>
      </c>
    </row>
    <row r="32" spans="1:24">
      <c r="T32" s="131"/>
      <c r="U32" s="131"/>
      <c r="V32" s="131"/>
      <c r="W32" s="131"/>
    </row>
    <row r="33" spans="20:23">
      <c r="T33" s="128" t="s">
        <v>2831</v>
      </c>
      <c r="U33" s="128" t="s">
        <v>2831</v>
      </c>
      <c r="V33" s="128" t="s">
        <v>2831</v>
      </c>
      <c r="W33" s="128" t="s">
        <v>2831</v>
      </c>
    </row>
    <row r="34" spans="20:23">
      <c r="T34" s="129">
        <v>46120</v>
      </c>
      <c r="U34" s="129">
        <v>46120</v>
      </c>
      <c r="V34" s="129">
        <v>46122</v>
      </c>
      <c r="W34" s="129">
        <v>46122</v>
      </c>
    </row>
    <row r="35" spans="20:23">
      <c r="T35" s="74" t="s">
        <v>2832</v>
      </c>
      <c r="U35" s="74" t="s">
        <v>2832</v>
      </c>
      <c r="V35" s="74" t="s">
        <v>2832</v>
      </c>
      <c r="W35" s="74" t="s">
        <v>2832</v>
      </c>
    </row>
    <row r="36" spans="20:23">
      <c r="T36" s="73">
        <v>46129</v>
      </c>
      <c r="U36" s="73">
        <v>46132</v>
      </c>
      <c r="V36" s="73">
        <v>46129</v>
      </c>
      <c r="W36" s="73">
        <v>46132</v>
      </c>
    </row>
  </sheetData>
  <phoneticPr fontId="1"/>
  <hyperlinks>
    <hyperlink ref="AH2" location="機種一覧!A1" display="機種一覧" xr:uid="{B6F13FAF-B795-4AEF-BFEB-636754E79132}"/>
    <hyperlink ref="D2" location="機種一覧!A1" display="機種一覧" xr:uid="{34AAF0C5-98BE-4206-A906-6DB727CCC992}"/>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636F0-31E1-4FDB-A823-FA1B8B2D3AB0}">
  <sheetPr codeName="Sheet91"/>
  <dimension ref="A1:AE38"/>
  <sheetViews>
    <sheetView view="pageBreakPreview" zoomScaleNormal="100" zoomScaleSheetLayoutView="100" workbookViewId="0">
      <pane xSplit="6" ySplit="6" topLeftCell="M7" activePane="bottomRight" state="frozenSplit"/>
      <selection activeCell="F12" sqref="F12"/>
      <selection pane="topRight" activeCell="F12" sqref="F12"/>
      <selection pane="bottomLeft" activeCell="F12" sqref="F12"/>
      <selection pane="bottomRight" activeCell="AC43" sqref="AC43"/>
    </sheetView>
  </sheetViews>
  <sheetFormatPr defaultColWidth="8.75" defaultRowHeight="11.25" outlineLevelCol="1"/>
  <cols>
    <col min="1" max="1" width="4.75" style="1" hidden="1" customWidth="1" outlineLevel="1"/>
    <col min="2" max="2" width="5.25" style="1" bestFit="1" customWidth="1" collapsed="1"/>
    <col min="3" max="3" width="6" style="1" customWidth="1" outlineLevel="1"/>
    <col min="4" max="4" width="17.875" style="1" bestFit="1" customWidth="1"/>
    <col min="5" max="5" width="32.625" style="1" bestFit="1" customWidth="1"/>
    <col min="6" max="6" width="20.25" style="1" hidden="1" customWidth="1" outlineLevel="1"/>
    <col min="7" max="7" width="10.875" style="1" hidden="1" customWidth="1" outlineLevel="1" collapsed="1"/>
    <col min="8" max="8" width="10.875" style="1" hidden="1" customWidth="1" outlineLevel="1"/>
    <col min="9" max="9" width="10.875" style="1" customWidth="1" collapsed="1"/>
    <col min="10" max="10" width="10.875" style="1" bestFit="1" customWidth="1"/>
    <col min="11" max="12" width="10.875" style="1" hidden="1" customWidth="1" outlineLevel="1"/>
    <col min="13" max="13" width="10.875" style="1" customWidth="1" collapsed="1"/>
    <col min="14" max="15" width="10.875" style="1" hidden="1" customWidth="1" outlineLevel="1"/>
    <col min="16" max="16" width="10.875" style="1" customWidth="1" collapsed="1"/>
    <col min="17" max="18" width="10.875" style="1" hidden="1" customWidth="1" outlineLevel="1"/>
    <col min="19" max="19" width="10.875" style="1" customWidth="1" collapsed="1"/>
    <col min="20" max="23" width="10.875" style="1" hidden="1" customWidth="1" outlineLevel="1"/>
    <col min="24" max="24" width="10.875" style="1" customWidth="1" collapsed="1"/>
    <col min="25" max="30" width="10.875" style="1" customWidth="1"/>
    <col min="31" max="31" width="6.75" style="1" bestFit="1" customWidth="1"/>
    <col min="32" max="16384" width="8.75" style="1"/>
  </cols>
  <sheetData>
    <row r="1" spans="1:31">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c r="AB1" s="19" t="s">
        <v>119</v>
      </c>
      <c r="AC1" s="19" t="s">
        <v>119</v>
      </c>
      <c r="AD1" s="19" t="s">
        <v>119</v>
      </c>
    </row>
    <row r="2" spans="1:31">
      <c r="D2" s="82" t="s">
        <v>1177</v>
      </c>
      <c r="G2" s="19">
        <v>2026</v>
      </c>
      <c r="H2" s="34">
        <v>2026</v>
      </c>
      <c r="I2" s="34" t="s">
        <v>565</v>
      </c>
      <c r="J2" s="34" t="s">
        <v>565</v>
      </c>
      <c r="K2" s="34" t="s">
        <v>977</v>
      </c>
      <c r="L2" s="34" t="s">
        <v>977</v>
      </c>
      <c r="M2" s="34" t="s">
        <v>948</v>
      </c>
      <c r="N2" s="34" t="s">
        <v>977</v>
      </c>
      <c r="O2" s="34" t="s">
        <v>977</v>
      </c>
      <c r="P2" s="34" t="s">
        <v>948</v>
      </c>
      <c r="Q2" s="34" t="s">
        <v>977</v>
      </c>
      <c r="R2" s="34" t="s">
        <v>1468</v>
      </c>
      <c r="S2" s="55" t="s">
        <v>1534</v>
      </c>
      <c r="T2" s="34" t="s">
        <v>1465</v>
      </c>
      <c r="U2" s="34" t="s">
        <v>1468</v>
      </c>
      <c r="V2" s="34" t="s">
        <v>1468</v>
      </c>
      <c r="W2" s="34" t="s">
        <v>2144</v>
      </c>
      <c r="X2" s="55" t="s">
        <v>2145</v>
      </c>
      <c r="Y2" s="34" t="s">
        <v>2144</v>
      </c>
      <c r="Z2" s="34" t="s">
        <v>2838</v>
      </c>
      <c r="AA2" s="34" t="s">
        <v>2838</v>
      </c>
      <c r="AB2" s="34" t="s">
        <v>2838</v>
      </c>
      <c r="AC2" s="34" t="s">
        <v>2838</v>
      </c>
      <c r="AD2" s="34" t="s">
        <v>2838</v>
      </c>
    </row>
    <row r="3" spans="1:31">
      <c r="G3" s="19" t="s">
        <v>641</v>
      </c>
      <c r="H3" s="19">
        <v>41</v>
      </c>
      <c r="I3" s="34" t="s">
        <v>697</v>
      </c>
      <c r="J3" s="19">
        <v>90</v>
      </c>
      <c r="K3" s="19">
        <v>39</v>
      </c>
      <c r="L3" s="19">
        <v>65</v>
      </c>
      <c r="M3" s="34" t="s">
        <v>1147</v>
      </c>
      <c r="N3" s="19">
        <v>90</v>
      </c>
      <c r="O3" s="19">
        <v>95</v>
      </c>
      <c r="P3" s="34" t="s">
        <v>1202</v>
      </c>
      <c r="Q3" s="19">
        <v>115</v>
      </c>
      <c r="R3" s="19">
        <v>1</v>
      </c>
      <c r="S3" s="55" t="s">
        <v>1539</v>
      </c>
      <c r="T3" s="34">
        <v>118</v>
      </c>
      <c r="U3" s="34">
        <v>152</v>
      </c>
      <c r="V3" s="34">
        <v>151</v>
      </c>
      <c r="W3" s="34" t="s">
        <v>1542</v>
      </c>
      <c r="X3" s="55" t="s">
        <v>2213</v>
      </c>
      <c r="Y3" s="34" t="s">
        <v>1938</v>
      </c>
      <c r="Z3" s="34"/>
      <c r="AA3" s="34"/>
      <c r="AB3" s="34"/>
      <c r="AC3" s="34"/>
      <c r="AD3" s="34"/>
    </row>
    <row r="4" spans="1:31">
      <c r="G4" s="19" t="s">
        <v>354</v>
      </c>
      <c r="H4" s="19" t="s">
        <v>356</v>
      </c>
      <c r="I4" s="34" t="s">
        <v>217</v>
      </c>
      <c r="J4" s="19" t="s">
        <v>896</v>
      </c>
      <c r="K4" s="19" t="s">
        <v>1047</v>
      </c>
      <c r="L4" s="19" t="s">
        <v>1144</v>
      </c>
      <c r="M4" s="34" t="s">
        <v>217</v>
      </c>
      <c r="N4" s="19" t="s">
        <v>1145</v>
      </c>
      <c r="O4" s="19" t="s">
        <v>1146</v>
      </c>
      <c r="P4" s="34" t="s">
        <v>217</v>
      </c>
      <c r="Q4" s="19" t="s">
        <v>1412</v>
      </c>
      <c r="R4" s="19" t="s">
        <v>1466</v>
      </c>
      <c r="S4" s="55" t="s">
        <v>217</v>
      </c>
      <c r="T4" s="34" t="s">
        <v>1807</v>
      </c>
      <c r="U4" s="34" t="s">
        <v>2005</v>
      </c>
      <c r="V4" s="34" t="s">
        <v>2006</v>
      </c>
      <c r="W4" s="34" t="s">
        <v>2212</v>
      </c>
      <c r="X4" s="55" t="s">
        <v>217</v>
      </c>
      <c r="Y4" s="34" t="s">
        <v>2586</v>
      </c>
      <c r="Z4" s="34" t="s">
        <v>2871</v>
      </c>
      <c r="AA4" s="34" t="s">
        <v>2872</v>
      </c>
      <c r="AB4" s="34" t="s">
        <v>2873</v>
      </c>
      <c r="AC4" s="34" t="s">
        <v>2874</v>
      </c>
      <c r="AD4" s="34" t="s">
        <v>2875</v>
      </c>
    </row>
    <row r="5" spans="1:31">
      <c r="A5" s="20" t="s">
        <v>63</v>
      </c>
      <c r="B5" s="20" t="s">
        <v>64</v>
      </c>
      <c r="C5" s="20" t="s">
        <v>181</v>
      </c>
      <c r="D5" s="20" t="s">
        <v>121</v>
      </c>
      <c r="E5" s="20" t="s">
        <v>65</v>
      </c>
      <c r="F5" s="23" t="s">
        <v>113</v>
      </c>
      <c r="G5" s="19"/>
      <c r="H5" s="19"/>
      <c r="I5" s="19"/>
      <c r="J5" s="19"/>
      <c r="K5" s="19"/>
      <c r="L5" s="19"/>
      <c r="M5" s="19"/>
      <c r="N5" s="19"/>
      <c r="O5" s="19"/>
      <c r="P5" s="19"/>
      <c r="Q5" s="19"/>
      <c r="R5" s="19"/>
      <c r="S5" s="19"/>
      <c r="T5" s="19"/>
      <c r="U5" s="19"/>
      <c r="V5" s="19"/>
      <c r="W5" s="19"/>
      <c r="X5" s="19"/>
      <c r="Y5" s="19">
        <v>2</v>
      </c>
      <c r="Z5" s="19">
        <v>1</v>
      </c>
      <c r="AA5" s="19">
        <v>1</v>
      </c>
      <c r="AB5" s="19">
        <v>1</v>
      </c>
      <c r="AC5" s="19">
        <v>1</v>
      </c>
      <c r="AD5" s="19">
        <v>3</v>
      </c>
    </row>
    <row r="6" spans="1:31">
      <c r="A6" s="18">
        <f t="shared" ref="A6:A28" si="0">COUNTIF(D:D,D6)</f>
        <v>1</v>
      </c>
      <c r="B6" s="19" t="s">
        <v>207</v>
      </c>
      <c r="C6" s="35">
        <v>1</v>
      </c>
      <c r="D6" s="18" t="s">
        <v>284</v>
      </c>
      <c r="E6" s="18" t="s">
        <v>70</v>
      </c>
      <c r="F6" s="24" t="s">
        <v>284</v>
      </c>
      <c r="G6" s="18" t="s">
        <v>124</v>
      </c>
      <c r="H6" s="18" t="s">
        <v>124</v>
      </c>
      <c r="I6" s="18" t="s">
        <v>222</v>
      </c>
      <c r="J6" s="18" t="s">
        <v>124</v>
      </c>
      <c r="K6" s="18" t="s">
        <v>124</v>
      </c>
      <c r="L6" s="18" t="s">
        <v>124</v>
      </c>
      <c r="M6" s="18" t="s">
        <v>222</v>
      </c>
      <c r="N6" s="18" t="s">
        <v>124</v>
      </c>
      <c r="O6" s="18" t="s">
        <v>124</v>
      </c>
      <c r="P6" s="18" t="s">
        <v>222</v>
      </c>
      <c r="Q6" s="18" t="s">
        <v>124</v>
      </c>
      <c r="R6" s="18" t="s">
        <v>124</v>
      </c>
      <c r="S6" s="18" t="s">
        <v>222</v>
      </c>
      <c r="T6" s="18" t="s">
        <v>222</v>
      </c>
      <c r="U6" s="18" t="s">
        <v>124</v>
      </c>
      <c r="V6" s="18" t="s">
        <v>124</v>
      </c>
      <c r="W6" s="18" t="s">
        <v>124</v>
      </c>
      <c r="X6" s="18" t="s">
        <v>222</v>
      </c>
      <c r="Y6" s="18" t="s">
        <v>124</v>
      </c>
      <c r="Z6" s="18" t="s">
        <v>124</v>
      </c>
      <c r="AA6" s="18" t="s">
        <v>124</v>
      </c>
      <c r="AB6" s="18" t="s">
        <v>124</v>
      </c>
      <c r="AC6" s="18" t="s">
        <v>124</v>
      </c>
      <c r="AD6" s="18" t="s">
        <v>124</v>
      </c>
    </row>
    <row r="7" spans="1:31">
      <c r="A7" s="18">
        <f t="shared" si="0"/>
        <v>1</v>
      </c>
      <c r="B7" s="19" t="s">
        <v>122</v>
      </c>
      <c r="C7" s="35">
        <v>1</v>
      </c>
      <c r="D7" s="18" t="s">
        <v>285</v>
      </c>
      <c r="E7" s="18" t="s">
        <v>183</v>
      </c>
      <c r="F7" s="29" t="s">
        <v>249</v>
      </c>
      <c r="G7" s="22" t="s">
        <v>124</v>
      </c>
      <c r="H7" s="22" t="s">
        <v>124</v>
      </c>
      <c r="I7" s="22" t="s">
        <v>222</v>
      </c>
      <c r="J7" s="22" t="s">
        <v>124</v>
      </c>
      <c r="K7" s="22" t="s">
        <v>124</v>
      </c>
      <c r="L7" s="22" t="s">
        <v>124</v>
      </c>
      <c r="M7" s="22" t="s">
        <v>222</v>
      </c>
      <c r="N7" s="22" t="s">
        <v>124</v>
      </c>
      <c r="O7" s="22" t="s">
        <v>124</v>
      </c>
      <c r="P7" s="22" t="s">
        <v>222</v>
      </c>
      <c r="Q7" s="22" t="s">
        <v>124</v>
      </c>
      <c r="R7" s="22" t="s">
        <v>124</v>
      </c>
      <c r="S7" s="22" t="s">
        <v>222</v>
      </c>
      <c r="T7" s="22" t="s">
        <v>222</v>
      </c>
      <c r="U7" s="22" t="s">
        <v>124</v>
      </c>
      <c r="V7" s="22" t="s">
        <v>124</v>
      </c>
      <c r="W7" s="22" t="s">
        <v>124</v>
      </c>
      <c r="X7" s="22" t="s">
        <v>222</v>
      </c>
      <c r="Y7" s="22" t="s">
        <v>124</v>
      </c>
      <c r="Z7" s="22" t="s">
        <v>124</v>
      </c>
      <c r="AA7" s="22" t="s">
        <v>124</v>
      </c>
      <c r="AB7" s="22" t="s">
        <v>124</v>
      </c>
      <c r="AC7" s="22" t="s">
        <v>124</v>
      </c>
      <c r="AD7" s="22" t="s">
        <v>124</v>
      </c>
      <c r="AE7" s="1">
        <v>3</v>
      </c>
    </row>
    <row r="8" spans="1:31">
      <c r="A8" s="18">
        <f t="shared" si="0"/>
        <v>1</v>
      </c>
      <c r="B8" s="18">
        <v>1</v>
      </c>
      <c r="C8" s="35">
        <v>14</v>
      </c>
      <c r="D8" s="41">
        <v>3842523528</v>
      </c>
      <c r="E8" s="18" t="s">
        <v>316</v>
      </c>
      <c r="F8" s="29" t="s">
        <v>283</v>
      </c>
      <c r="G8" s="28">
        <v>28</v>
      </c>
      <c r="H8" s="28">
        <v>14</v>
      </c>
      <c r="I8" s="57">
        <f>SUM(G8:H8)</f>
        <v>42</v>
      </c>
      <c r="J8" s="43">
        <v>14</v>
      </c>
      <c r="K8" s="28">
        <v>14</v>
      </c>
      <c r="L8" s="28">
        <v>14</v>
      </c>
      <c r="M8" s="57">
        <f>SUM(K8:L8)</f>
        <v>28</v>
      </c>
      <c r="N8" s="28">
        <v>14</v>
      </c>
      <c r="O8" s="28">
        <v>14</v>
      </c>
      <c r="P8" s="57">
        <f>SUM(N8:O8)</f>
        <v>28</v>
      </c>
      <c r="Q8" s="28">
        <v>14</v>
      </c>
      <c r="R8" s="28">
        <v>14</v>
      </c>
      <c r="S8" s="57">
        <f>SUM(Q8:R8)</f>
        <v>28</v>
      </c>
      <c r="T8" s="28">
        <v>14</v>
      </c>
      <c r="U8" s="28">
        <v>14</v>
      </c>
      <c r="V8" s="28">
        <v>14</v>
      </c>
      <c r="W8" s="28">
        <v>42</v>
      </c>
      <c r="X8" s="57">
        <f>SUM(T8:W8)</f>
        <v>84</v>
      </c>
      <c r="Y8" s="18">
        <f>$C8*Y$5</f>
        <v>28</v>
      </c>
      <c r="Z8" s="18">
        <f>$C8*Z$5</f>
        <v>14</v>
      </c>
      <c r="AA8" s="18">
        <f t="shared" ref="AA8:AD8" si="1">$C8*AA$5</f>
        <v>14</v>
      </c>
      <c r="AB8" s="18">
        <f t="shared" si="1"/>
        <v>14</v>
      </c>
      <c r="AC8" s="18">
        <f t="shared" si="1"/>
        <v>14</v>
      </c>
      <c r="AD8" s="18">
        <f t="shared" si="1"/>
        <v>42</v>
      </c>
      <c r="AE8" s="1">
        <f t="shared" ref="AE8:AE28" si="2">C8*AE$7</f>
        <v>42</v>
      </c>
    </row>
    <row r="9" spans="1:31">
      <c r="A9" s="18">
        <f t="shared" si="0"/>
        <v>1</v>
      </c>
      <c r="B9" s="18">
        <v>2</v>
      </c>
      <c r="C9" s="35">
        <v>6</v>
      </c>
      <c r="D9" s="18" t="s">
        <v>425</v>
      </c>
      <c r="E9" s="18" t="s">
        <v>321</v>
      </c>
      <c r="F9" s="29" t="s">
        <v>322</v>
      </c>
      <c r="G9" s="28">
        <v>12</v>
      </c>
      <c r="H9" s="28">
        <v>6</v>
      </c>
      <c r="I9" s="57">
        <f t="shared" ref="I9:I13" si="3">SUM(G9:H9)</f>
        <v>18</v>
      </c>
      <c r="J9" s="43">
        <v>6</v>
      </c>
      <c r="K9" s="28">
        <v>6</v>
      </c>
      <c r="L9" s="28">
        <v>6</v>
      </c>
      <c r="M9" s="57">
        <f t="shared" ref="M9:M13" si="4">SUM(K9:L9)</f>
        <v>12</v>
      </c>
      <c r="N9" s="28">
        <v>6</v>
      </c>
      <c r="O9" s="28">
        <v>6</v>
      </c>
      <c r="P9" s="57">
        <f t="shared" ref="P9:P13" si="5">SUM(N9:O9)</f>
        <v>12</v>
      </c>
      <c r="Q9" s="28">
        <v>6</v>
      </c>
      <c r="R9" s="28">
        <v>6</v>
      </c>
      <c r="S9" s="57">
        <f t="shared" ref="S9:S13" si="6">SUM(Q9:R9)</f>
        <v>12</v>
      </c>
      <c r="T9" s="28">
        <v>6</v>
      </c>
      <c r="U9" s="28">
        <v>6</v>
      </c>
      <c r="V9" s="28">
        <v>6</v>
      </c>
      <c r="W9" s="28">
        <v>18</v>
      </c>
      <c r="X9" s="57">
        <f t="shared" ref="X9:X13" si="7">SUM(T9:W9)</f>
        <v>36</v>
      </c>
      <c r="Y9" s="18">
        <f t="shared" ref="Y9:AD28" si="8">$C9*Y$5</f>
        <v>12</v>
      </c>
      <c r="Z9" s="18">
        <f t="shared" si="8"/>
        <v>6</v>
      </c>
      <c r="AA9" s="18">
        <f t="shared" si="8"/>
        <v>6</v>
      </c>
      <c r="AB9" s="18">
        <f t="shared" si="8"/>
        <v>6</v>
      </c>
      <c r="AC9" s="18">
        <f t="shared" si="8"/>
        <v>6</v>
      </c>
      <c r="AD9" s="18">
        <f t="shared" si="8"/>
        <v>18</v>
      </c>
      <c r="AE9" s="1">
        <f t="shared" si="2"/>
        <v>18</v>
      </c>
    </row>
    <row r="10" spans="1:31">
      <c r="A10" s="18">
        <f t="shared" si="0"/>
        <v>1</v>
      </c>
      <c r="B10" s="18">
        <v>3</v>
      </c>
      <c r="C10" s="35">
        <v>18</v>
      </c>
      <c r="D10" s="18" t="s">
        <v>299</v>
      </c>
      <c r="E10" s="18" t="s">
        <v>320</v>
      </c>
      <c r="F10" s="29" t="s">
        <v>323</v>
      </c>
      <c r="G10" s="28">
        <v>36</v>
      </c>
      <c r="H10" s="28">
        <v>18</v>
      </c>
      <c r="I10" s="57">
        <f t="shared" si="3"/>
        <v>54</v>
      </c>
      <c r="J10" s="43">
        <v>18</v>
      </c>
      <c r="K10" s="28">
        <v>18</v>
      </c>
      <c r="L10" s="28">
        <v>18</v>
      </c>
      <c r="M10" s="57">
        <f t="shared" si="4"/>
        <v>36</v>
      </c>
      <c r="N10" s="28">
        <v>18</v>
      </c>
      <c r="O10" s="28">
        <v>18</v>
      </c>
      <c r="P10" s="57">
        <f t="shared" si="5"/>
        <v>36</v>
      </c>
      <c r="Q10" s="28">
        <v>18</v>
      </c>
      <c r="R10" s="28">
        <v>18</v>
      </c>
      <c r="S10" s="57">
        <f t="shared" si="6"/>
        <v>36</v>
      </c>
      <c r="T10" s="28">
        <v>18</v>
      </c>
      <c r="U10" s="28">
        <v>18</v>
      </c>
      <c r="V10" s="28">
        <v>18</v>
      </c>
      <c r="W10" s="28">
        <v>54</v>
      </c>
      <c r="X10" s="57">
        <f t="shared" si="7"/>
        <v>108</v>
      </c>
      <c r="Y10" s="18">
        <f t="shared" si="8"/>
        <v>36</v>
      </c>
      <c r="Z10" s="18">
        <f t="shared" si="8"/>
        <v>18</v>
      </c>
      <c r="AA10" s="18">
        <f t="shared" si="8"/>
        <v>18</v>
      </c>
      <c r="AB10" s="18">
        <f t="shared" si="8"/>
        <v>18</v>
      </c>
      <c r="AC10" s="18">
        <f t="shared" si="8"/>
        <v>18</v>
      </c>
      <c r="AD10" s="18">
        <f t="shared" si="8"/>
        <v>54</v>
      </c>
      <c r="AE10" s="1">
        <f t="shared" si="2"/>
        <v>54</v>
      </c>
    </row>
    <row r="11" spans="1:31">
      <c r="A11" s="18">
        <f t="shared" si="0"/>
        <v>1</v>
      </c>
      <c r="B11" s="18">
        <v>4</v>
      </c>
      <c r="C11" s="35">
        <v>8</v>
      </c>
      <c r="D11" s="41">
        <v>3842548745</v>
      </c>
      <c r="E11" s="18" t="s">
        <v>318</v>
      </c>
      <c r="F11" s="29" t="s">
        <v>324</v>
      </c>
      <c r="G11" s="28">
        <v>16</v>
      </c>
      <c r="H11" s="28">
        <v>8</v>
      </c>
      <c r="I11" s="57">
        <f t="shared" si="3"/>
        <v>24</v>
      </c>
      <c r="J11" s="43">
        <v>8</v>
      </c>
      <c r="K11" s="28">
        <v>8</v>
      </c>
      <c r="L11" s="28">
        <v>8</v>
      </c>
      <c r="M11" s="57">
        <f t="shared" si="4"/>
        <v>16</v>
      </c>
      <c r="N11" s="28">
        <v>8</v>
      </c>
      <c r="O11" s="28">
        <v>8</v>
      </c>
      <c r="P11" s="57">
        <f t="shared" si="5"/>
        <v>16</v>
      </c>
      <c r="Q11" s="28">
        <v>8</v>
      </c>
      <c r="R11" s="28">
        <v>8</v>
      </c>
      <c r="S11" s="57">
        <f t="shared" si="6"/>
        <v>16</v>
      </c>
      <c r="T11" s="28">
        <v>8</v>
      </c>
      <c r="U11" s="28">
        <v>8</v>
      </c>
      <c r="V11" s="28">
        <v>8</v>
      </c>
      <c r="W11" s="28">
        <v>24</v>
      </c>
      <c r="X11" s="57">
        <f t="shared" si="7"/>
        <v>48</v>
      </c>
      <c r="Y11" s="18">
        <f t="shared" si="8"/>
        <v>16</v>
      </c>
      <c r="Z11" s="18">
        <f t="shared" si="8"/>
        <v>8</v>
      </c>
      <c r="AA11" s="18">
        <f t="shared" si="8"/>
        <v>8</v>
      </c>
      <c r="AB11" s="18">
        <f t="shared" si="8"/>
        <v>8</v>
      </c>
      <c r="AC11" s="18">
        <f t="shared" si="8"/>
        <v>8</v>
      </c>
      <c r="AD11" s="18">
        <f t="shared" si="8"/>
        <v>24</v>
      </c>
      <c r="AE11" s="1">
        <f t="shared" si="2"/>
        <v>24</v>
      </c>
    </row>
    <row r="12" spans="1:31">
      <c r="A12" s="18">
        <f t="shared" si="0"/>
        <v>1</v>
      </c>
      <c r="B12" s="18">
        <v>5</v>
      </c>
      <c r="C12" s="35">
        <v>22</v>
      </c>
      <c r="D12" s="41">
        <v>3842529295</v>
      </c>
      <c r="E12" s="18" t="s">
        <v>317</v>
      </c>
      <c r="F12" s="29" t="s">
        <v>325</v>
      </c>
      <c r="G12" s="123">
        <v>46111</v>
      </c>
      <c r="H12" s="28">
        <v>22</v>
      </c>
      <c r="I12" s="57">
        <f t="shared" si="3"/>
        <v>46133</v>
      </c>
      <c r="J12" s="43">
        <v>22</v>
      </c>
      <c r="K12" s="28">
        <v>22</v>
      </c>
      <c r="L12" s="28">
        <v>22</v>
      </c>
      <c r="M12" s="57">
        <f t="shared" si="4"/>
        <v>44</v>
      </c>
      <c r="N12" s="28">
        <v>22</v>
      </c>
      <c r="O12" s="28">
        <v>22</v>
      </c>
      <c r="P12" s="57">
        <f t="shared" si="5"/>
        <v>44</v>
      </c>
      <c r="Q12" s="28">
        <v>22</v>
      </c>
      <c r="R12" s="28">
        <v>22</v>
      </c>
      <c r="S12" s="57">
        <f t="shared" si="6"/>
        <v>44</v>
      </c>
      <c r="T12" s="28">
        <v>22</v>
      </c>
      <c r="U12" s="28">
        <v>22</v>
      </c>
      <c r="V12" s="28">
        <v>22</v>
      </c>
      <c r="W12" s="28">
        <v>66</v>
      </c>
      <c r="X12" s="57">
        <f t="shared" si="7"/>
        <v>132</v>
      </c>
      <c r="Y12" s="18">
        <f t="shared" si="8"/>
        <v>44</v>
      </c>
      <c r="Z12" s="18">
        <f t="shared" si="8"/>
        <v>22</v>
      </c>
      <c r="AA12" s="18">
        <f t="shared" si="8"/>
        <v>22</v>
      </c>
      <c r="AB12" s="18">
        <f t="shared" si="8"/>
        <v>22</v>
      </c>
      <c r="AC12" s="18">
        <f t="shared" si="8"/>
        <v>22</v>
      </c>
      <c r="AD12" s="18">
        <f t="shared" si="8"/>
        <v>66</v>
      </c>
      <c r="AE12" s="1">
        <f t="shared" si="2"/>
        <v>66</v>
      </c>
    </row>
    <row r="13" spans="1:31">
      <c r="A13" s="18">
        <f t="shared" si="0"/>
        <v>1</v>
      </c>
      <c r="B13" s="18">
        <v>6</v>
      </c>
      <c r="C13" s="35">
        <v>36</v>
      </c>
      <c r="D13" s="41">
        <v>3842551053</v>
      </c>
      <c r="E13" s="18" t="s">
        <v>319</v>
      </c>
      <c r="F13" s="29" t="s">
        <v>326</v>
      </c>
      <c r="G13" s="28">
        <v>72</v>
      </c>
      <c r="H13" s="28">
        <v>36</v>
      </c>
      <c r="I13" s="57">
        <f t="shared" si="3"/>
        <v>108</v>
      </c>
      <c r="J13" s="43">
        <v>36</v>
      </c>
      <c r="K13" s="28">
        <v>36</v>
      </c>
      <c r="L13" s="28">
        <v>36</v>
      </c>
      <c r="M13" s="57">
        <f t="shared" si="4"/>
        <v>72</v>
      </c>
      <c r="N13" s="28">
        <v>36</v>
      </c>
      <c r="O13" s="28">
        <v>36</v>
      </c>
      <c r="P13" s="57">
        <f t="shared" si="5"/>
        <v>72</v>
      </c>
      <c r="Q13" s="28">
        <v>36</v>
      </c>
      <c r="R13" s="28">
        <v>36</v>
      </c>
      <c r="S13" s="57">
        <f t="shared" si="6"/>
        <v>72</v>
      </c>
      <c r="T13" s="28">
        <v>36</v>
      </c>
      <c r="U13" s="28">
        <v>36</v>
      </c>
      <c r="V13" s="28">
        <v>36</v>
      </c>
      <c r="W13" s="28">
        <v>108</v>
      </c>
      <c r="X13" s="57">
        <f t="shared" si="7"/>
        <v>216</v>
      </c>
      <c r="Y13" s="18">
        <f t="shared" si="8"/>
        <v>72</v>
      </c>
      <c r="Z13" s="18">
        <f t="shared" si="8"/>
        <v>36</v>
      </c>
      <c r="AA13" s="18">
        <f t="shared" si="8"/>
        <v>36</v>
      </c>
      <c r="AB13" s="18">
        <f t="shared" si="8"/>
        <v>36</v>
      </c>
      <c r="AC13" s="18">
        <f t="shared" si="8"/>
        <v>36</v>
      </c>
      <c r="AD13" s="18">
        <f t="shared" si="8"/>
        <v>108</v>
      </c>
      <c r="AE13" s="1">
        <f t="shared" si="2"/>
        <v>108</v>
      </c>
    </row>
    <row r="14" spans="1:31">
      <c r="A14" s="18">
        <f t="shared" si="0"/>
        <v>1</v>
      </c>
      <c r="B14" s="18">
        <v>7</v>
      </c>
      <c r="C14" s="44">
        <v>7</v>
      </c>
      <c r="D14" s="18" t="s">
        <v>301</v>
      </c>
      <c r="E14" s="18" t="s">
        <v>167</v>
      </c>
      <c r="F14" s="29" t="s">
        <v>205</v>
      </c>
      <c r="G14" s="42">
        <v>14</v>
      </c>
      <c r="H14" s="42">
        <v>7</v>
      </c>
      <c r="I14" s="58">
        <f>SUM(G14:H14)</f>
        <v>21</v>
      </c>
      <c r="J14" s="58">
        <v>7</v>
      </c>
      <c r="K14" s="56">
        <v>7</v>
      </c>
      <c r="L14" s="56">
        <v>7</v>
      </c>
      <c r="M14" s="58">
        <f>SUM(K14:L14)</f>
        <v>14</v>
      </c>
      <c r="N14" s="56">
        <v>7</v>
      </c>
      <c r="O14" s="56">
        <v>7</v>
      </c>
      <c r="P14" s="58">
        <f>SUM(N14:O14)</f>
        <v>14</v>
      </c>
      <c r="Q14" s="56">
        <v>7</v>
      </c>
      <c r="R14" s="56">
        <v>7</v>
      </c>
      <c r="S14" s="58">
        <f>SUM(Q14:R14)</f>
        <v>14</v>
      </c>
      <c r="T14" s="56">
        <v>7</v>
      </c>
      <c r="U14" s="56">
        <v>7</v>
      </c>
      <c r="V14" s="56">
        <v>7</v>
      </c>
      <c r="W14" s="56">
        <v>21</v>
      </c>
      <c r="X14" s="58">
        <f>SUM(T14:W14)</f>
        <v>42</v>
      </c>
      <c r="Y14" s="64">
        <v>0</v>
      </c>
      <c r="Z14" s="64">
        <v>0</v>
      </c>
      <c r="AA14" s="64">
        <v>0</v>
      </c>
      <c r="AB14" s="64">
        <v>0</v>
      </c>
      <c r="AC14" s="64">
        <v>0</v>
      </c>
      <c r="AD14" s="64">
        <v>0</v>
      </c>
      <c r="AE14" s="126">
        <v>0</v>
      </c>
    </row>
    <row r="15" spans="1:31">
      <c r="A15" s="18">
        <f t="shared" si="0"/>
        <v>1</v>
      </c>
      <c r="B15" s="18">
        <v>8</v>
      </c>
      <c r="C15" s="35">
        <v>1</v>
      </c>
      <c r="D15" s="18" t="s">
        <v>287</v>
      </c>
      <c r="E15" s="18" t="s">
        <v>303</v>
      </c>
      <c r="F15" s="29" t="s">
        <v>192</v>
      </c>
      <c r="G15" s="28">
        <v>2</v>
      </c>
      <c r="H15" s="28">
        <v>1</v>
      </c>
      <c r="I15" s="57">
        <f>SUM(G15:H15)</f>
        <v>3</v>
      </c>
      <c r="J15" s="43">
        <v>1</v>
      </c>
      <c r="K15" s="28">
        <v>1</v>
      </c>
      <c r="L15" s="28">
        <v>1</v>
      </c>
      <c r="M15" s="57">
        <f>SUM(K15:L15)</f>
        <v>2</v>
      </c>
      <c r="N15" s="28">
        <v>1</v>
      </c>
      <c r="O15" s="28">
        <v>1</v>
      </c>
      <c r="P15" s="57">
        <f>SUM(N15:O15)</f>
        <v>2</v>
      </c>
      <c r="Q15" s="28">
        <v>1</v>
      </c>
      <c r="R15" s="28">
        <v>1</v>
      </c>
      <c r="S15" s="57">
        <f>SUM(Q15:R15)</f>
        <v>2</v>
      </c>
      <c r="T15" s="28">
        <v>1</v>
      </c>
      <c r="U15" s="28">
        <v>1</v>
      </c>
      <c r="V15" s="28">
        <v>1</v>
      </c>
      <c r="W15" s="28">
        <v>3</v>
      </c>
      <c r="X15" s="57">
        <f>SUM(T15:W15)</f>
        <v>6</v>
      </c>
      <c r="Y15" s="18">
        <f t="shared" si="8"/>
        <v>2</v>
      </c>
      <c r="Z15" s="18">
        <f t="shared" si="8"/>
        <v>1</v>
      </c>
      <c r="AA15" s="18">
        <f t="shared" si="8"/>
        <v>1</v>
      </c>
      <c r="AB15" s="18">
        <f t="shared" si="8"/>
        <v>1</v>
      </c>
      <c r="AC15" s="18">
        <f t="shared" si="8"/>
        <v>1</v>
      </c>
      <c r="AD15" s="18">
        <f t="shared" si="8"/>
        <v>3</v>
      </c>
      <c r="AE15" s="1">
        <f t="shared" si="2"/>
        <v>3</v>
      </c>
    </row>
    <row r="16" spans="1:31">
      <c r="A16" s="18">
        <f t="shared" si="0"/>
        <v>1</v>
      </c>
      <c r="B16" s="18">
        <v>9</v>
      </c>
      <c r="C16" s="35">
        <v>1</v>
      </c>
      <c r="D16" s="18" t="s">
        <v>1176</v>
      </c>
      <c r="E16" s="18" t="s">
        <v>302</v>
      </c>
      <c r="F16" s="29" t="s">
        <v>199</v>
      </c>
      <c r="G16" s="28">
        <v>2</v>
      </c>
      <c r="H16" s="28">
        <v>1</v>
      </c>
      <c r="I16" s="57">
        <f t="shared" ref="I16:I28" si="9">SUM(G16:H16)</f>
        <v>3</v>
      </c>
      <c r="J16" s="43">
        <v>1</v>
      </c>
      <c r="K16" s="28">
        <v>1</v>
      </c>
      <c r="L16" s="28">
        <v>1</v>
      </c>
      <c r="M16" s="57">
        <f t="shared" ref="M16:M27" si="10">SUM(K16:L16)</f>
        <v>2</v>
      </c>
      <c r="N16" s="28">
        <v>1</v>
      </c>
      <c r="O16" s="28">
        <v>1</v>
      </c>
      <c r="P16" s="57">
        <f t="shared" ref="P16:P27" si="11">SUM(N16:O16)</f>
        <v>2</v>
      </c>
      <c r="Q16" s="28">
        <v>1</v>
      </c>
      <c r="R16" s="28">
        <v>1</v>
      </c>
      <c r="S16" s="57">
        <f t="shared" ref="S16:S28" si="12">SUM(Q16:R16)</f>
        <v>2</v>
      </c>
      <c r="T16" s="28">
        <v>1</v>
      </c>
      <c r="U16" s="28">
        <v>1</v>
      </c>
      <c r="V16" s="28">
        <v>1</v>
      </c>
      <c r="W16" s="28">
        <v>3</v>
      </c>
      <c r="X16" s="57">
        <f t="shared" ref="X16:X27" si="13">SUM(T16:W16)</f>
        <v>6</v>
      </c>
      <c r="Y16" s="18">
        <f t="shared" si="8"/>
        <v>2</v>
      </c>
      <c r="Z16" s="18">
        <f t="shared" si="8"/>
        <v>1</v>
      </c>
      <c r="AA16" s="18">
        <f t="shared" si="8"/>
        <v>1</v>
      </c>
      <c r="AB16" s="18">
        <f t="shared" si="8"/>
        <v>1</v>
      </c>
      <c r="AC16" s="18">
        <f t="shared" si="8"/>
        <v>1</v>
      </c>
      <c r="AD16" s="18">
        <f t="shared" si="8"/>
        <v>3</v>
      </c>
      <c r="AE16" s="1">
        <f t="shared" si="2"/>
        <v>3</v>
      </c>
    </row>
    <row r="17" spans="1:31">
      <c r="A17" s="18">
        <f t="shared" si="0"/>
        <v>1</v>
      </c>
      <c r="B17" s="18">
        <v>10</v>
      </c>
      <c r="C17" s="35">
        <v>1</v>
      </c>
      <c r="D17" s="18" t="s">
        <v>292</v>
      </c>
      <c r="E17" s="18" t="s">
        <v>312</v>
      </c>
      <c r="F17" s="29" t="s">
        <v>201</v>
      </c>
      <c r="G17" s="28">
        <v>2</v>
      </c>
      <c r="H17" s="28">
        <v>1</v>
      </c>
      <c r="I17" s="57">
        <f t="shared" si="9"/>
        <v>3</v>
      </c>
      <c r="J17" s="43">
        <v>1</v>
      </c>
      <c r="K17" s="28">
        <v>1</v>
      </c>
      <c r="L17" s="28">
        <v>1</v>
      </c>
      <c r="M17" s="57">
        <f t="shared" si="10"/>
        <v>2</v>
      </c>
      <c r="N17" s="28">
        <v>1</v>
      </c>
      <c r="O17" s="28">
        <v>1</v>
      </c>
      <c r="P17" s="57">
        <f t="shared" si="11"/>
        <v>2</v>
      </c>
      <c r="Q17" s="28">
        <v>1</v>
      </c>
      <c r="R17" s="28">
        <v>1</v>
      </c>
      <c r="S17" s="57">
        <f t="shared" si="12"/>
        <v>2</v>
      </c>
      <c r="T17" s="28">
        <v>1</v>
      </c>
      <c r="U17" s="28">
        <v>1</v>
      </c>
      <c r="V17" s="28">
        <v>1</v>
      </c>
      <c r="W17" s="28">
        <v>3</v>
      </c>
      <c r="X17" s="57">
        <f t="shared" si="13"/>
        <v>6</v>
      </c>
      <c r="Y17" s="18">
        <f t="shared" si="8"/>
        <v>2</v>
      </c>
      <c r="Z17" s="18">
        <f t="shared" si="8"/>
        <v>1</v>
      </c>
      <c r="AA17" s="18">
        <f t="shared" si="8"/>
        <v>1</v>
      </c>
      <c r="AB17" s="18">
        <f t="shared" si="8"/>
        <v>1</v>
      </c>
      <c r="AC17" s="18">
        <f t="shared" si="8"/>
        <v>1</v>
      </c>
      <c r="AD17" s="18">
        <f t="shared" si="8"/>
        <v>3</v>
      </c>
      <c r="AE17" s="1">
        <f t="shared" si="2"/>
        <v>3</v>
      </c>
    </row>
    <row r="18" spans="1:31">
      <c r="A18" s="18">
        <f t="shared" si="0"/>
        <v>1</v>
      </c>
      <c r="B18" s="18">
        <v>11</v>
      </c>
      <c r="C18" s="35">
        <v>1</v>
      </c>
      <c r="D18" s="18" t="s">
        <v>404</v>
      </c>
      <c r="E18" s="18" t="s">
        <v>311</v>
      </c>
      <c r="F18" s="29" t="s">
        <v>189</v>
      </c>
      <c r="G18" s="28">
        <v>2</v>
      </c>
      <c r="H18" s="28">
        <v>1</v>
      </c>
      <c r="I18" s="57">
        <f t="shared" si="9"/>
        <v>3</v>
      </c>
      <c r="J18" s="43">
        <v>1</v>
      </c>
      <c r="K18" s="28">
        <v>1</v>
      </c>
      <c r="L18" s="28">
        <v>1</v>
      </c>
      <c r="M18" s="57">
        <f t="shared" si="10"/>
        <v>2</v>
      </c>
      <c r="N18" s="28">
        <v>1</v>
      </c>
      <c r="O18" s="28">
        <v>1</v>
      </c>
      <c r="P18" s="57">
        <f t="shared" si="11"/>
        <v>2</v>
      </c>
      <c r="Q18" s="28">
        <v>1</v>
      </c>
      <c r="R18" s="28">
        <v>1</v>
      </c>
      <c r="S18" s="57">
        <f t="shared" si="12"/>
        <v>2</v>
      </c>
      <c r="T18" s="28">
        <v>1</v>
      </c>
      <c r="U18" s="28">
        <v>1</v>
      </c>
      <c r="V18" s="28">
        <v>1</v>
      </c>
      <c r="W18" s="28">
        <v>3</v>
      </c>
      <c r="X18" s="57">
        <f t="shared" si="13"/>
        <v>6</v>
      </c>
      <c r="Y18" s="18">
        <f t="shared" si="8"/>
        <v>2</v>
      </c>
      <c r="Z18" s="18">
        <f t="shared" si="8"/>
        <v>1</v>
      </c>
      <c r="AA18" s="18">
        <f t="shared" si="8"/>
        <v>1</v>
      </c>
      <c r="AB18" s="18">
        <f t="shared" si="8"/>
        <v>1</v>
      </c>
      <c r="AC18" s="18">
        <f t="shared" si="8"/>
        <v>1</v>
      </c>
      <c r="AD18" s="18">
        <f t="shared" si="8"/>
        <v>3</v>
      </c>
      <c r="AE18" s="1">
        <f t="shared" si="2"/>
        <v>3</v>
      </c>
    </row>
    <row r="19" spans="1:31">
      <c r="A19" s="18">
        <f t="shared" si="0"/>
        <v>1</v>
      </c>
      <c r="B19" s="18">
        <v>12</v>
      </c>
      <c r="C19" s="35">
        <v>1</v>
      </c>
      <c r="D19" s="18" t="s">
        <v>405</v>
      </c>
      <c r="E19" s="18" t="s">
        <v>310</v>
      </c>
      <c r="F19" s="29" t="s">
        <v>251</v>
      </c>
      <c r="G19" s="28">
        <v>2</v>
      </c>
      <c r="H19" s="28">
        <v>1</v>
      </c>
      <c r="I19" s="57">
        <f t="shared" si="9"/>
        <v>3</v>
      </c>
      <c r="J19" s="43">
        <v>1</v>
      </c>
      <c r="K19" s="28">
        <v>1</v>
      </c>
      <c r="L19" s="28">
        <v>1</v>
      </c>
      <c r="M19" s="57">
        <f t="shared" si="10"/>
        <v>2</v>
      </c>
      <c r="N19" s="28">
        <v>1</v>
      </c>
      <c r="O19" s="28">
        <v>1</v>
      </c>
      <c r="P19" s="57">
        <f t="shared" si="11"/>
        <v>2</v>
      </c>
      <c r="Q19" s="28">
        <v>1</v>
      </c>
      <c r="R19" s="28">
        <v>1</v>
      </c>
      <c r="S19" s="57">
        <f t="shared" si="12"/>
        <v>2</v>
      </c>
      <c r="T19" s="28">
        <v>1</v>
      </c>
      <c r="U19" s="28">
        <v>1</v>
      </c>
      <c r="V19" s="28">
        <v>1</v>
      </c>
      <c r="W19" s="28">
        <v>3</v>
      </c>
      <c r="X19" s="57">
        <f t="shared" si="13"/>
        <v>6</v>
      </c>
      <c r="Y19" s="18">
        <f t="shared" si="8"/>
        <v>2</v>
      </c>
      <c r="Z19" s="18">
        <f t="shared" si="8"/>
        <v>1</v>
      </c>
      <c r="AA19" s="18">
        <f t="shared" si="8"/>
        <v>1</v>
      </c>
      <c r="AB19" s="18">
        <f t="shared" si="8"/>
        <v>1</v>
      </c>
      <c r="AC19" s="18">
        <f t="shared" si="8"/>
        <v>1</v>
      </c>
      <c r="AD19" s="18">
        <f t="shared" si="8"/>
        <v>3</v>
      </c>
      <c r="AE19" s="1">
        <f t="shared" si="2"/>
        <v>3</v>
      </c>
    </row>
    <row r="20" spans="1:31">
      <c r="A20" s="18">
        <f t="shared" si="0"/>
        <v>1</v>
      </c>
      <c r="B20" s="18">
        <v>13</v>
      </c>
      <c r="C20" s="35">
        <v>1</v>
      </c>
      <c r="D20" s="18" t="s">
        <v>291</v>
      </c>
      <c r="E20" s="18" t="s">
        <v>309</v>
      </c>
      <c r="F20" s="29" t="s">
        <v>195</v>
      </c>
      <c r="G20" s="28">
        <v>2</v>
      </c>
      <c r="H20" s="28">
        <v>1</v>
      </c>
      <c r="I20" s="57">
        <f t="shared" si="9"/>
        <v>3</v>
      </c>
      <c r="J20" s="43">
        <v>1</v>
      </c>
      <c r="K20" s="28">
        <v>1</v>
      </c>
      <c r="L20" s="28">
        <v>1</v>
      </c>
      <c r="M20" s="57">
        <f t="shared" si="10"/>
        <v>2</v>
      </c>
      <c r="N20" s="28">
        <v>1</v>
      </c>
      <c r="O20" s="28">
        <v>1</v>
      </c>
      <c r="P20" s="57">
        <f t="shared" si="11"/>
        <v>2</v>
      </c>
      <c r="Q20" s="28">
        <v>1</v>
      </c>
      <c r="R20" s="28">
        <v>1</v>
      </c>
      <c r="S20" s="57">
        <f t="shared" si="12"/>
        <v>2</v>
      </c>
      <c r="T20" s="28">
        <v>1</v>
      </c>
      <c r="U20" s="28">
        <v>1</v>
      </c>
      <c r="V20" s="28">
        <v>1</v>
      </c>
      <c r="W20" s="28">
        <v>3</v>
      </c>
      <c r="X20" s="57">
        <f t="shared" si="13"/>
        <v>6</v>
      </c>
      <c r="Y20" s="18">
        <f t="shared" si="8"/>
        <v>2</v>
      </c>
      <c r="Z20" s="18">
        <f t="shared" si="8"/>
        <v>1</v>
      </c>
      <c r="AA20" s="18">
        <f t="shared" si="8"/>
        <v>1</v>
      </c>
      <c r="AB20" s="18">
        <f t="shared" si="8"/>
        <v>1</v>
      </c>
      <c r="AC20" s="18">
        <f t="shared" si="8"/>
        <v>1</v>
      </c>
      <c r="AD20" s="18">
        <f t="shared" si="8"/>
        <v>3</v>
      </c>
      <c r="AE20" s="1">
        <f t="shared" si="2"/>
        <v>3</v>
      </c>
    </row>
    <row r="21" spans="1:31">
      <c r="A21" s="18">
        <f t="shared" si="0"/>
        <v>1</v>
      </c>
      <c r="B21" s="18">
        <v>14</v>
      </c>
      <c r="C21" s="35">
        <v>1</v>
      </c>
      <c r="D21" s="18" t="s">
        <v>424</v>
      </c>
      <c r="E21" s="18" t="s">
        <v>308</v>
      </c>
      <c r="F21" s="29" t="s">
        <v>252</v>
      </c>
      <c r="G21" s="28">
        <v>2</v>
      </c>
      <c r="H21" s="28">
        <v>1</v>
      </c>
      <c r="I21" s="57">
        <f t="shared" si="9"/>
        <v>3</v>
      </c>
      <c r="J21" s="43">
        <v>1</v>
      </c>
      <c r="K21" s="28">
        <v>1</v>
      </c>
      <c r="L21" s="28">
        <v>1</v>
      </c>
      <c r="M21" s="57">
        <f t="shared" si="10"/>
        <v>2</v>
      </c>
      <c r="N21" s="28">
        <v>1</v>
      </c>
      <c r="O21" s="28">
        <v>1</v>
      </c>
      <c r="P21" s="57">
        <f t="shared" si="11"/>
        <v>2</v>
      </c>
      <c r="Q21" s="28">
        <v>1</v>
      </c>
      <c r="R21" s="28">
        <v>1</v>
      </c>
      <c r="S21" s="57">
        <f t="shared" si="12"/>
        <v>2</v>
      </c>
      <c r="T21" s="28">
        <v>1</v>
      </c>
      <c r="U21" s="28">
        <v>1</v>
      </c>
      <c r="V21" s="28">
        <v>1</v>
      </c>
      <c r="W21" s="28">
        <v>3</v>
      </c>
      <c r="X21" s="57">
        <f t="shared" si="13"/>
        <v>6</v>
      </c>
      <c r="Y21" s="18">
        <f t="shared" si="8"/>
        <v>2</v>
      </c>
      <c r="Z21" s="18">
        <f t="shared" si="8"/>
        <v>1</v>
      </c>
      <c r="AA21" s="18">
        <f t="shared" si="8"/>
        <v>1</v>
      </c>
      <c r="AB21" s="18">
        <f t="shared" si="8"/>
        <v>1</v>
      </c>
      <c r="AC21" s="18">
        <f t="shared" si="8"/>
        <v>1</v>
      </c>
      <c r="AD21" s="18">
        <f t="shared" si="8"/>
        <v>3</v>
      </c>
      <c r="AE21" s="1">
        <f t="shared" si="2"/>
        <v>3</v>
      </c>
    </row>
    <row r="22" spans="1:31">
      <c r="A22" s="18">
        <f t="shared" si="0"/>
        <v>1</v>
      </c>
      <c r="B22" s="18">
        <v>15</v>
      </c>
      <c r="C22" s="35">
        <v>1</v>
      </c>
      <c r="D22" s="18" t="s">
        <v>290</v>
      </c>
      <c r="E22" s="18" t="s">
        <v>307</v>
      </c>
      <c r="F22" s="30" t="s">
        <v>197</v>
      </c>
      <c r="G22" s="28">
        <v>2</v>
      </c>
      <c r="H22" s="28">
        <v>1</v>
      </c>
      <c r="I22" s="57">
        <f t="shared" si="9"/>
        <v>3</v>
      </c>
      <c r="J22" s="43">
        <v>1</v>
      </c>
      <c r="K22" s="28">
        <v>1</v>
      </c>
      <c r="L22" s="28">
        <v>1</v>
      </c>
      <c r="M22" s="57">
        <f t="shared" si="10"/>
        <v>2</v>
      </c>
      <c r="N22" s="28">
        <v>1</v>
      </c>
      <c r="O22" s="28">
        <v>1</v>
      </c>
      <c r="P22" s="57">
        <f t="shared" si="11"/>
        <v>2</v>
      </c>
      <c r="Q22" s="28">
        <v>1</v>
      </c>
      <c r="R22" s="28">
        <v>1</v>
      </c>
      <c r="S22" s="57">
        <f t="shared" si="12"/>
        <v>2</v>
      </c>
      <c r="T22" s="28">
        <v>1</v>
      </c>
      <c r="U22" s="28">
        <v>1</v>
      </c>
      <c r="V22" s="28">
        <v>1</v>
      </c>
      <c r="W22" s="28">
        <v>3</v>
      </c>
      <c r="X22" s="57">
        <f t="shared" si="13"/>
        <v>6</v>
      </c>
      <c r="Y22" s="18">
        <f t="shared" si="8"/>
        <v>2</v>
      </c>
      <c r="Z22" s="18">
        <f t="shared" si="8"/>
        <v>1</v>
      </c>
      <c r="AA22" s="18">
        <f t="shared" si="8"/>
        <v>1</v>
      </c>
      <c r="AB22" s="18">
        <f t="shared" si="8"/>
        <v>1</v>
      </c>
      <c r="AC22" s="18">
        <f t="shared" si="8"/>
        <v>1</v>
      </c>
      <c r="AD22" s="18">
        <f t="shared" si="8"/>
        <v>3</v>
      </c>
      <c r="AE22" s="1">
        <f t="shared" si="2"/>
        <v>3</v>
      </c>
    </row>
    <row r="23" spans="1:31">
      <c r="A23" s="18">
        <f t="shared" si="0"/>
        <v>1</v>
      </c>
      <c r="B23" s="18">
        <v>16</v>
      </c>
      <c r="C23" s="35">
        <v>1</v>
      </c>
      <c r="D23" s="18" t="s">
        <v>289</v>
      </c>
      <c r="E23" s="18" t="s">
        <v>306</v>
      </c>
      <c r="F23" s="30" t="s">
        <v>253</v>
      </c>
      <c r="G23" s="28">
        <v>2</v>
      </c>
      <c r="H23" s="28">
        <v>1</v>
      </c>
      <c r="I23" s="57">
        <f t="shared" si="9"/>
        <v>3</v>
      </c>
      <c r="J23" s="43">
        <v>1</v>
      </c>
      <c r="K23" s="28">
        <v>1</v>
      </c>
      <c r="L23" s="28">
        <v>1</v>
      </c>
      <c r="M23" s="57">
        <f t="shared" si="10"/>
        <v>2</v>
      </c>
      <c r="N23" s="28">
        <v>1</v>
      </c>
      <c r="O23" s="28">
        <v>1</v>
      </c>
      <c r="P23" s="57">
        <f t="shared" si="11"/>
        <v>2</v>
      </c>
      <c r="Q23" s="28">
        <v>1</v>
      </c>
      <c r="R23" s="28">
        <v>1</v>
      </c>
      <c r="S23" s="57">
        <f t="shared" si="12"/>
        <v>2</v>
      </c>
      <c r="T23" s="28">
        <v>1</v>
      </c>
      <c r="U23" s="28">
        <v>1</v>
      </c>
      <c r="V23" s="28">
        <v>1</v>
      </c>
      <c r="W23" s="28">
        <v>3</v>
      </c>
      <c r="X23" s="57">
        <f t="shared" si="13"/>
        <v>6</v>
      </c>
      <c r="Y23" s="18">
        <f t="shared" si="8"/>
        <v>2</v>
      </c>
      <c r="Z23" s="18">
        <f t="shared" si="8"/>
        <v>1</v>
      </c>
      <c r="AA23" s="18">
        <f t="shared" si="8"/>
        <v>1</v>
      </c>
      <c r="AB23" s="18">
        <f t="shared" si="8"/>
        <v>1</v>
      </c>
      <c r="AC23" s="18">
        <f t="shared" si="8"/>
        <v>1</v>
      </c>
      <c r="AD23" s="18">
        <f t="shared" si="8"/>
        <v>3</v>
      </c>
      <c r="AE23" s="1">
        <f t="shared" si="2"/>
        <v>3</v>
      </c>
    </row>
    <row r="24" spans="1:31">
      <c r="A24" s="18">
        <f t="shared" si="0"/>
        <v>1</v>
      </c>
      <c r="B24" s="18">
        <v>17</v>
      </c>
      <c r="C24" s="35">
        <v>6</v>
      </c>
      <c r="D24" s="18" t="s">
        <v>383</v>
      </c>
      <c r="E24" s="18" t="s">
        <v>305</v>
      </c>
      <c r="F24" s="30" t="s">
        <v>254</v>
      </c>
      <c r="G24" s="28">
        <v>12</v>
      </c>
      <c r="H24" s="28">
        <v>6</v>
      </c>
      <c r="I24" s="57">
        <f t="shared" si="9"/>
        <v>18</v>
      </c>
      <c r="J24" s="43">
        <v>6</v>
      </c>
      <c r="K24" s="28">
        <v>6</v>
      </c>
      <c r="L24" s="28">
        <v>6</v>
      </c>
      <c r="M24" s="57">
        <f t="shared" si="10"/>
        <v>12</v>
      </c>
      <c r="N24" s="28">
        <v>6</v>
      </c>
      <c r="O24" s="28">
        <v>6</v>
      </c>
      <c r="P24" s="57">
        <f t="shared" si="11"/>
        <v>12</v>
      </c>
      <c r="Q24" s="28">
        <v>6</v>
      </c>
      <c r="R24" s="28">
        <v>6</v>
      </c>
      <c r="S24" s="57">
        <f t="shared" si="12"/>
        <v>12</v>
      </c>
      <c r="T24" s="28">
        <v>6</v>
      </c>
      <c r="U24" s="28">
        <v>6</v>
      </c>
      <c r="V24" s="28">
        <v>6</v>
      </c>
      <c r="W24" s="28">
        <v>18</v>
      </c>
      <c r="X24" s="91">
        <f t="shared" si="13"/>
        <v>36</v>
      </c>
      <c r="Y24" s="18">
        <f t="shared" si="8"/>
        <v>12</v>
      </c>
      <c r="Z24" s="18">
        <f t="shared" si="8"/>
        <v>6</v>
      </c>
      <c r="AA24" s="18">
        <f t="shared" si="8"/>
        <v>6</v>
      </c>
      <c r="AB24" s="18">
        <f t="shared" si="8"/>
        <v>6</v>
      </c>
      <c r="AC24" s="18">
        <f t="shared" si="8"/>
        <v>6</v>
      </c>
      <c r="AD24" s="18">
        <f t="shared" si="8"/>
        <v>18</v>
      </c>
      <c r="AE24" s="1">
        <f t="shared" si="2"/>
        <v>18</v>
      </c>
    </row>
    <row r="25" spans="1:31">
      <c r="A25" s="18">
        <f t="shared" si="0"/>
        <v>1</v>
      </c>
      <c r="B25" s="18">
        <v>18</v>
      </c>
      <c r="C25" s="35">
        <v>1</v>
      </c>
      <c r="D25" s="18" t="s">
        <v>575</v>
      </c>
      <c r="E25" s="18" t="s">
        <v>304</v>
      </c>
      <c r="F25" s="30" t="s">
        <v>255</v>
      </c>
      <c r="G25" s="28">
        <v>2</v>
      </c>
      <c r="H25" s="28">
        <v>1</v>
      </c>
      <c r="I25" s="57">
        <f t="shared" si="9"/>
        <v>3</v>
      </c>
      <c r="J25" s="43">
        <v>1</v>
      </c>
      <c r="K25" s="28">
        <v>1</v>
      </c>
      <c r="L25" s="28">
        <v>1</v>
      </c>
      <c r="M25" s="57">
        <f t="shared" si="10"/>
        <v>2</v>
      </c>
      <c r="N25" s="28">
        <v>1</v>
      </c>
      <c r="O25" s="28">
        <v>1</v>
      </c>
      <c r="P25" s="57">
        <f t="shared" si="11"/>
        <v>2</v>
      </c>
      <c r="Q25" s="28">
        <v>1</v>
      </c>
      <c r="R25" s="28">
        <v>1</v>
      </c>
      <c r="S25" s="57">
        <f t="shared" si="12"/>
        <v>2</v>
      </c>
      <c r="T25" s="28">
        <v>1</v>
      </c>
      <c r="U25" s="28">
        <v>1</v>
      </c>
      <c r="V25" s="28">
        <v>1</v>
      </c>
      <c r="W25" s="28">
        <v>3</v>
      </c>
      <c r="X25" s="57">
        <f t="shared" si="13"/>
        <v>6</v>
      </c>
      <c r="Y25" s="18">
        <f t="shared" si="8"/>
        <v>2</v>
      </c>
      <c r="Z25" s="18">
        <f t="shared" si="8"/>
        <v>1</v>
      </c>
      <c r="AA25" s="18">
        <f t="shared" si="8"/>
        <v>1</v>
      </c>
      <c r="AB25" s="18">
        <f t="shared" si="8"/>
        <v>1</v>
      </c>
      <c r="AC25" s="18">
        <f t="shared" si="8"/>
        <v>1</v>
      </c>
      <c r="AD25" s="18">
        <f t="shared" si="8"/>
        <v>3</v>
      </c>
      <c r="AE25" s="1">
        <f t="shared" si="2"/>
        <v>3</v>
      </c>
    </row>
    <row r="26" spans="1:31">
      <c r="A26" s="18">
        <f t="shared" si="0"/>
        <v>1</v>
      </c>
      <c r="B26" s="18">
        <v>19</v>
      </c>
      <c r="C26" s="35">
        <v>1</v>
      </c>
      <c r="D26" s="18" t="s">
        <v>293</v>
      </c>
      <c r="E26" s="18" t="s">
        <v>313</v>
      </c>
      <c r="F26" s="30" t="s">
        <v>256</v>
      </c>
      <c r="G26" s="28">
        <v>2</v>
      </c>
      <c r="H26" s="28">
        <v>1</v>
      </c>
      <c r="I26" s="57">
        <f t="shared" si="9"/>
        <v>3</v>
      </c>
      <c r="J26" s="43">
        <v>1</v>
      </c>
      <c r="K26" s="28">
        <v>1</v>
      </c>
      <c r="L26" s="28">
        <v>1</v>
      </c>
      <c r="M26" s="57">
        <f t="shared" si="10"/>
        <v>2</v>
      </c>
      <c r="N26" s="28">
        <v>1</v>
      </c>
      <c r="O26" s="28">
        <v>1</v>
      </c>
      <c r="P26" s="57">
        <f t="shared" si="11"/>
        <v>2</v>
      </c>
      <c r="Q26" s="28">
        <v>1</v>
      </c>
      <c r="R26" s="28">
        <v>1</v>
      </c>
      <c r="S26" s="57">
        <f t="shared" si="12"/>
        <v>2</v>
      </c>
      <c r="T26" s="28">
        <v>1</v>
      </c>
      <c r="U26" s="28">
        <v>1</v>
      </c>
      <c r="V26" s="28">
        <v>1</v>
      </c>
      <c r="W26" s="28">
        <v>3</v>
      </c>
      <c r="X26" s="57">
        <f t="shared" si="13"/>
        <v>6</v>
      </c>
      <c r="Y26" s="18">
        <f t="shared" si="8"/>
        <v>2</v>
      </c>
      <c r="Z26" s="18">
        <f t="shared" si="8"/>
        <v>1</v>
      </c>
      <c r="AA26" s="18">
        <f t="shared" si="8"/>
        <v>1</v>
      </c>
      <c r="AB26" s="18">
        <f t="shared" si="8"/>
        <v>1</v>
      </c>
      <c r="AC26" s="18">
        <f t="shared" si="8"/>
        <v>1</v>
      </c>
      <c r="AD26" s="18">
        <f t="shared" si="8"/>
        <v>3</v>
      </c>
      <c r="AE26" s="1">
        <f t="shared" si="2"/>
        <v>3</v>
      </c>
    </row>
    <row r="27" spans="1:31">
      <c r="A27" s="18">
        <f t="shared" si="0"/>
        <v>1</v>
      </c>
      <c r="B27" s="18">
        <v>20</v>
      </c>
      <c r="C27" s="35">
        <v>1</v>
      </c>
      <c r="D27" s="18" t="s">
        <v>294</v>
      </c>
      <c r="E27" s="18" t="s">
        <v>315</v>
      </c>
      <c r="F27" s="30" t="s">
        <v>257</v>
      </c>
      <c r="G27" s="28">
        <v>2</v>
      </c>
      <c r="H27" s="28">
        <v>1</v>
      </c>
      <c r="I27" s="57">
        <f t="shared" si="9"/>
        <v>3</v>
      </c>
      <c r="J27" s="43">
        <v>1</v>
      </c>
      <c r="K27" s="28">
        <v>1</v>
      </c>
      <c r="L27" s="28">
        <v>1</v>
      </c>
      <c r="M27" s="57">
        <f t="shared" si="10"/>
        <v>2</v>
      </c>
      <c r="N27" s="28">
        <v>1</v>
      </c>
      <c r="O27" s="28">
        <v>1</v>
      </c>
      <c r="P27" s="57">
        <f t="shared" si="11"/>
        <v>2</v>
      </c>
      <c r="Q27" s="28">
        <v>1</v>
      </c>
      <c r="R27" s="28">
        <v>1</v>
      </c>
      <c r="S27" s="57">
        <f t="shared" si="12"/>
        <v>2</v>
      </c>
      <c r="T27" s="28">
        <v>1</v>
      </c>
      <c r="U27" s="28">
        <v>1</v>
      </c>
      <c r="V27" s="28">
        <v>1</v>
      </c>
      <c r="W27" s="28">
        <v>3</v>
      </c>
      <c r="X27" s="57">
        <f t="shared" si="13"/>
        <v>6</v>
      </c>
      <c r="Y27" s="18">
        <f t="shared" si="8"/>
        <v>2</v>
      </c>
      <c r="Z27" s="18">
        <f t="shared" si="8"/>
        <v>1</v>
      </c>
      <c r="AA27" s="18">
        <f t="shared" si="8"/>
        <v>1</v>
      </c>
      <c r="AB27" s="18">
        <f t="shared" si="8"/>
        <v>1</v>
      </c>
      <c r="AC27" s="18">
        <f t="shared" si="8"/>
        <v>1</v>
      </c>
      <c r="AD27" s="18">
        <f t="shared" si="8"/>
        <v>3</v>
      </c>
      <c r="AE27" s="1">
        <f t="shared" si="2"/>
        <v>3</v>
      </c>
    </row>
    <row r="28" spans="1:31">
      <c r="A28" s="18">
        <f t="shared" si="0"/>
        <v>1</v>
      </c>
      <c r="B28" s="18">
        <v>21</v>
      </c>
      <c r="C28" s="35">
        <v>1</v>
      </c>
      <c r="D28" s="18" t="s">
        <v>708</v>
      </c>
      <c r="E28" s="18" t="s">
        <v>314</v>
      </c>
      <c r="F28" s="30" t="s">
        <v>258</v>
      </c>
      <c r="G28" s="28">
        <v>2</v>
      </c>
      <c r="H28" s="28">
        <v>1</v>
      </c>
      <c r="I28" s="57">
        <f t="shared" si="9"/>
        <v>3</v>
      </c>
      <c r="J28" s="43">
        <v>1</v>
      </c>
      <c r="K28" s="28">
        <v>1</v>
      </c>
      <c r="L28" s="28">
        <v>1</v>
      </c>
      <c r="M28" s="57">
        <f>SUM(K28:L28)</f>
        <v>2</v>
      </c>
      <c r="N28" s="28">
        <v>1</v>
      </c>
      <c r="O28" s="28">
        <v>1</v>
      </c>
      <c r="P28" s="57">
        <f>SUM(N28:O28)</f>
        <v>2</v>
      </c>
      <c r="Q28" s="28">
        <v>1</v>
      </c>
      <c r="R28" s="28">
        <v>1</v>
      </c>
      <c r="S28" s="57">
        <f t="shared" si="12"/>
        <v>2</v>
      </c>
      <c r="T28" s="28">
        <v>1</v>
      </c>
      <c r="U28" s="28">
        <v>1</v>
      </c>
      <c r="V28" s="28">
        <v>1</v>
      </c>
      <c r="W28" s="28">
        <v>3</v>
      </c>
      <c r="X28" s="57">
        <f>SUM(T28:W28)</f>
        <v>6</v>
      </c>
      <c r="Y28" s="18">
        <f t="shared" si="8"/>
        <v>2</v>
      </c>
      <c r="Z28" s="18">
        <f t="shared" si="8"/>
        <v>1</v>
      </c>
      <c r="AA28" s="18">
        <f t="shared" si="8"/>
        <v>1</v>
      </c>
      <c r="AB28" s="18">
        <f t="shared" si="8"/>
        <v>1</v>
      </c>
      <c r="AC28" s="18">
        <f t="shared" si="8"/>
        <v>1</v>
      </c>
      <c r="AD28" s="18">
        <f t="shared" si="8"/>
        <v>3</v>
      </c>
      <c r="AE28" s="1">
        <f t="shared" si="2"/>
        <v>3</v>
      </c>
    </row>
    <row r="29" spans="1:31">
      <c r="F29" s="15"/>
      <c r="G29" s="19" t="s">
        <v>143</v>
      </c>
      <c r="H29" s="19" t="s">
        <v>143</v>
      </c>
      <c r="I29" s="19" t="s">
        <v>216</v>
      </c>
      <c r="J29" s="19" t="s">
        <v>143</v>
      </c>
      <c r="K29" s="19" t="s">
        <v>143</v>
      </c>
      <c r="L29" s="19" t="s">
        <v>143</v>
      </c>
      <c r="M29" s="19" t="s">
        <v>216</v>
      </c>
      <c r="N29" s="19" t="s">
        <v>143</v>
      </c>
      <c r="O29" s="19" t="s">
        <v>143</v>
      </c>
      <c r="P29" s="19" t="s">
        <v>216</v>
      </c>
      <c r="Q29" s="19" t="s">
        <v>143</v>
      </c>
      <c r="R29" s="19" t="s">
        <v>143</v>
      </c>
      <c r="S29" s="19" t="s">
        <v>216</v>
      </c>
      <c r="T29" s="19" t="s">
        <v>216</v>
      </c>
      <c r="U29" s="19" t="s">
        <v>143</v>
      </c>
      <c r="V29" s="19" t="s">
        <v>143</v>
      </c>
      <c r="W29" s="19" t="s">
        <v>143</v>
      </c>
      <c r="X29" s="19" t="s">
        <v>216</v>
      </c>
      <c r="Y29" s="134" t="s">
        <v>143</v>
      </c>
      <c r="Z29" s="134" t="s">
        <v>143</v>
      </c>
      <c r="AA29" s="134" t="s">
        <v>143</v>
      </c>
      <c r="AB29" s="134" t="s">
        <v>143</v>
      </c>
      <c r="AC29" s="134" t="s">
        <v>143</v>
      </c>
      <c r="AD29" s="134" t="s">
        <v>143</v>
      </c>
    </row>
    <row r="30" spans="1:31">
      <c r="G30" s="21">
        <v>46017</v>
      </c>
      <c r="H30" s="21">
        <v>46017</v>
      </c>
      <c r="I30" s="21">
        <v>46017</v>
      </c>
      <c r="J30" s="21">
        <v>46042</v>
      </c>
      <c r="K30" s="21">
        <v>46051</v>
      </c>
      <c r="L30" s="21">
        <v>46051</v>
      </c>
      <c r="M30" s="21">
        <v>46051</v>
      </c>
      <c r="N30" s="21">
        <v>46052</v>
      </c>
      <c r="O30" s="21">
        <v>46052</v>
      </c>
      <c r="P30" s="21">
        <v>46052</v>
      </c>
      <c r="Q30" s="21">
        <v>46070</v>
      </c>
      <c r="R30" s="21">
        <v>46070</v>
      </c>
      <c r="S30" s="21">
        <v>46070</v>
      </c>
      <c r="T30" s="21">
        <v>46097</v>
      </c>
      <c r="U30" s="21">
        <v>46097</v>
      </c>
      <c r="V30" s="21">
        <v>46097</v>
      </c>
      <c r="W30" s="21">
        <v>46097</v>
      </c>
      <c r="X30" s="21">
        <v>46097</v>
      </c>
      <c r="Y30" s="135"/>
      <c r="Z30" s="135"/>
      <c r="AA30" s="135"/>
      <c r="AB30" s="135"/>
      <c r="AC30" s="135"/>
      <c r="AD30" s="135"/>
    </row>
    <row r="31" spans="1:31">
      <c r="G31" s="19" t="s">
        <v>567</v>
      </c>
      <c r="H31" s="19" t="s">
        <v>567</v>
      </c>
      <c r="J31" s="19" t="s">
        <v>567</v>
      </c>
      <c r="K31" s="19" t="s">
        <v>567</v>
      </c>
      <c r="L31" s="19" t="s">
        <v>567</v>
      </c>
      <c r="N31" s="19" t="s">
        <v>567</v>
      </c>
      <c r="O31" s="19" t="s">
        <v>567</v>
      </c>
      <c r="Q31" s="19" t="s">
        <v>567</v>
      </c>
      <c r="R31" s="19" t="s">
        <v>567</v>
      </c>
      <c r="T31" s="19" t="s">
        <v>567</v>
      </c>
      <c r="U31" s="19" t="s">
        <v>567</v>
      </c>
      <c r="V31" s="19" t="s">
        <v>567</v>
      </c>
      <c r="W31" s="19" t="s">
        <v>567</v>
      </c>
      <c r="Y31" s="132" t="s">
        <v>567</v>
      </c>
      <c r="Z31" s="132" t="s">
        <v>567</v>
      </c>
      <c r="AA31" s="132" t="s">
        <v>567</v>
      </c>
      <c r="AB31" s="132" t="s">
        <v>567</v>
      </c>
      <c r="AC31" s="132" t="s">
        <v>567</v>
      </c>
      <c r="AD31" s="132" t="s">
        <v>567</v>
      </c>
    </row>
    <row r="32" spans="1:31">
      <c r="G32" s="21">
        <v>46009</v>
      </c>
      <c r="H32" s="21">
        <v>46016</v>
      </c>
      <c r="J32" s="21">
        <v>46038</v>
      </c>
      <c r="K32" s="21">
        <v>46049</v>
      </c>
      <c r="L32" s="21">
        <v>46050</v>
      </c>
      <c r="N32" s="21">
        <v>46051</v>
      </c>
      <c r="O32" s="21">
        <v>46051</v>
      </c>
      <c r="Q32" s="21">
        <v>46059</v>
      </c>
      <c r="R32" s="21">
        <v>46059</v>
      </c>
      <c r="T32" s="21">
        <v>46079</v>
      </c>
      <c r="U32" s="21">
        <v>46087</v>
      </c>
      <c r="V32" s="21">
        <v>46087</v>
      </c>
      <c r="W32" s="21">
        <v>46094</v>
      </c>
      <c r="Y32" s="133"/>
      <c r="Z32" s="133"/>
      <c r="AA32" s="133"/>
      <c r="AB32" s="133"/>
      <c r="AC32" s="133"/>
      <c r="AD32" s="133"/>
    </row>
    <row r="33" spans="25:30">
      <c r="Y33" s="130" t="s">
        <v>2540</v>
      </c>
      <c r="Z33" s="130" t="s">
        <v>2540</v>
      </c>
      <c r="AA33" s="130" t="s">
        <v>2540</v>
      </c>
      <c r="AB33" s="130" t="s">
        <v>2540</v>
      </c>
      <c r="AC33" s="130" t="s">
        <v>2540</v>
      </c>
      <c r="AD33" s="130" t="s">
        <v>2540</v>
      </c>
    </row>
    <row r="34" spans="25:30">
      <c r="Y34" s="131"/>
      <c r="Z34" s="131"/>
      <c r="AA34" s="131"/>
      <c r="AB34" s="131"/>
      <c r="AC34" s="131"/>
      <c r="AD34" s="131"/>
    </row>
    <row r="35" spans="25:30">
      <c r="Y35" s="128" t="s">
        <v>2831</v>
      </c>
      <c r="Z35" s="128" t="s">
        <v>2831</v>
      </c>
      <c r="AA35" s="128" t="s">
        <v>2831</v>
      </c>
      <c r="AB35" s="128" t="s">
        <v>2831</v>
      </c>
      <c r="AC35" s="128" t="s">
        <v>2831</v>
      </c>
      <c r="AD35" s="128" t="s">
        <v>2831</v>
      </c>
    </row>
    <row r="36" spans="25:30">
      <c r="Y36" s="129">
        <v>46122</v>
      </c>
      <c r="Z36" s="129">
        <v>46136</v>
      </c>
      <c r="AA36" s="129">
        <v>46139</v>
      </c>
      <c r="AB36" s="129">
        <v>46150</v>
      </c>
      <c r="AC36" s="129">
        <v>46150</v>
      </c>
      <c r="AD36" s="129">
        <v>46153</v>
      </c>
    </row>
    <row r="37" spans="25:30">
      <c r="Y37" s="74" t="s">
        <v>2832</v>
      </c>
      <c r="Z37" s="74" t="s">
        <v>2832</v>
      </c>
      <c r="AA37" s="74" t="s">
        <v>2832</v>
      </c>
      <c r="AB37" s="74" t="s">
        <v>2832</v>
      </c>
      <c r="AC37" s="74" t="s">
        <v>2832</v>
      </c>
      <c r="AD37" s="74" t="s">
        <v>2832</v>
      </c>
    </row>
    <row r="38" spans="25:30">
      <c r="Y38" s="73">
        <v>46139</v>
      </c>
      <c r="Z38" s="73">
        <v>46157</v>
      </c>
      <c r="AA38" s="73">
        <v>46160</v>
      </c>
      <c r="AB38" s="73">
        <v>46164</v>
      </c>
      <c r="AC38" s="73">
        <v>46167</v>
      </c>
      <c r="AD38" s="73">
        <v>46169</v>
      </c>
    </row>
  </sheetData>
  <phoneticPr fontId="1"/>
  <hyperlinks>
    <hyperlink ref="D2" location="機種一覧!A1" display="機種一覧" xr:uid="{350EC295-6DB0-4A71-A400-E1EE084A3689}"/>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A1FE8-7EF7-46BD-8DD0-558C486EE46C}">
  <sheetPr codeName="Sheet10"/>
  <dimension ref="A1:Y37"/>
  <sheetViews>
    <sheetView workbookViewId="0">
      <pane xSplit="6" ySplit="6" topLeftCell="I7" activePane="bottomRight" state="frozenSplit"/>
      <selection activeCell="F12" sqref="F12"/>
      <selection pane="topRight" activeCell="F12" sqref="F12"/>
      <selection pane="bottomLeft" activeCell="F12" sqref="F12"/>
      <selection pane="bottomRight" activeCell="X16" sqref="T16:X16"/>
    </sheetView>
  </sheetViews>
  <sheetFormatPr defaultColWidth="8.75" defaultRowHeight="11.25" outlineLevelCol="1"/>
  <cols>
    <col min="1" max="1" width="4.75" style="1" hidden="1" customWidth="1" outlineLevel="1"/>
    <col min="2" max="2" width="5.25" style="1" bestFit="1" customWidth="1" collapsed="1"/>
    <col min="3" max="3" width="6.75" style="1" hidden="1" customWidth="1" outlineLevel="1" collapsed="1"/>
    <col min="4" max="4" width="17.875" style="1" bestFit="1" customWidth="1" collapsed="1"/>
    <col min="5" max="5" width="32.625" style="1" bestFit="1" customWidth="1"/>
    <col min="6" max="6" width="20.25" style="1" hidden="1" customWidth="1" outlineLevel="1"/>
    <col min="7" max="7" width="10.875" style="1" hidden="1" customWidth="1" outlineLevel="1" collapsed="1"/>
    <col min="8" max="8" width="10.875" style="1" hidden="1" customWidth="1" outlineLevel="1"/>
    <col min="9" max="9" width="10.875" style="1" customWidth="1" collapsed="1"/>
    <col min="10" max="10" width="10.875" style="1" bestFit="1" customWidth="1"/>
    <col min="11" max="12" width="10.875" style="1" hidden="1" customWidth="1" outlineLevel="1"/>
    <col min="13" max="13" width="10.875" style="1" customWidth="1" collapsed="1"/>
    <col min="14" max="17" width="10.875" style="1" hidden="1" customWidth="1" outlineLevel="1"/>
    <col min="18" max="18" width="10.875" style="1" customWidth="1" collapsed="1"/>
    <col min="19" max="23" width="10.875" style="1" customWidth="1"/>
    <col min="24" max="24" width="6.75" style="1" bestFit="1" customWidth="1"/>
    <col min="25" max="16384" width="8.75" style="1"/>
  </cols>
  <sheetData>
    <row r="1" spans="1:25">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row>
    <row r="2" spans="1:25" s="31" customFormat="1">
      <c r="D2" s="82" t="s">
        <v>1177</v>
      </c>
      <c r="G2" s="34" t="s">
        <v>566</v>
      </c>
      <c r="H2" s="34" t="s">
        <v>566</v>
      </c>
      <c r="I2" s="34" t="s">
        <v>565</v>
      </c>
      <c r="J2" s="34" t="s">
        <v>565</v>
      </c>
      <c r="K2" s="34" t="s">
        <v>948</v>
      </c>
      <c r="L2" s="34" t="s">
        <v>1468</v>
      </c>
      <c r="M2" s="55" t="s">
        <v>1534</v>
      </c>
      <c r="N2" s="34" t="s">
        <v>1465</v>
      </c>
      <c r="O2" s="34" t="s">
        <v>1468</v>
      </c>
      <c r="P2" s="34" t="s">
        <v>1468</v>
      </c>
      <c r="Q2" s="34" t="s">
        <v>2144</v>
      </c>
      <c r="R2" s="55" t="s">
        <v>2145</v>
      </c>
      <c r="S2" s="34" t="s">
        <v>2144</v>
      </c>
      <c r="T2" s="34" t="s">
        <v>2838</v>
      </c>
      <c r="U2" s="34" t="s">
        <v>2835</v>
      </c>
      <c r="V2" s="34" t="s">
        <v>2835</v>
      </c>
      <c r="W2" s="34" t="s">
        <v>2835</v>
      </c>
    </row>
    <row r="3" spans="1:25">
      <c r="G3" s="19">
        <v>32</v>
      </c>
      <c r="H3" s="19" t="s">
        <v>642</v>
      </c>
      <c r="I3" s="34" t="s">
        <v>696</v>
      </c>
      <c r="J3" s="19">
        <v>91</v>
      </c>
      <c r="K3" s="19">
        <v>96</v>
      </c>
      <c r="L3" s="19">
        <v>2</v>
      </c>
      <c r="M3" s="55" t="s">
        <v>1540</v>
      </c>
      <c r="N3" s="19">
        <v>119</v>
      </c>
      <c r="O3" s="19">
        <v>166</v>
      </c>
      <c r="P3" s="34">
        <v>164</v>
      </c>
      <c r="Q3" s="34" t="s">
        <v>582</v>
      </c>
      <c r="R3" s="55" t="s">
        <v>2208</v>
      </c>
      <c r="S3" s="34" t="s">
        <v>1942</v>
      </c>
      <c r="T3" s="34"/>
      <c r="U3" s="34"/>
      <c r="V3" s="34"/>
      <c r="W3" s="34"/>
    </row>
    <row r="4" spans="1:25">
      <c r="G4" s="19"/>
      <c r="H4" s="19"/>
      <c r="I4" s="34"/>
      <c r="J4" s="19"/>
      <c r="K4" s="19"/>
      <c r="L4" s="19"/>
      <c r="M4" s="55"/>
      <c r="N4" s="21" t="s">
        <v>1808</v>
      </c>
      <c r="O4" s="21" t="s">
        <v>2007</v>
      </c>
      <c r="P4" s="21" t="s">
        <v>1863</v>
      </c>
      <c r="Q4" s="21" t="s">
        <v>1863</v>
      </c>
      <c r="R4" s="21" t="s">
        <v>217</v>
      </c>
      <c r="S4" s="21" t="s">
        <v>2876</v>
      </c>
      <c r="T4" s="21" t="s">
        <v>2877</v>
      </c>
      <c r="U4" s="21" t="s">
        <v>2878</v>
      </c>
      <c r="V4" s="21" t="s">
        <v>2879</v>
      </c>
      <c r="W4" s="21" t="s">
        <v>2880</v>
      </c>
    </row>
    <row r="5" spans="1:25">
      <c r="A5" s="20" t="s">
        <v>63</v>
      </c>
      <c r="B5" s="20" t="s">
        <v>64</v>
      </c>
      <c r="C5" s="20" t="s">
        <v>181</v>
      </c>
      <c r="D5" s="20" t="s">
        <v>121</v>
      </c>
      <c r="E5" s="20" t="s">
        <v>65</v>
      </c>
      <c r="F5" s="23" t="s">
        <v>113</v>
      </c>
      <c r="G5" s="19" t="s">
        <v>357</v>
      </c>
      <c r="H5" s="19" t="s">
        <v>358</v>
      </c>
      <c r="I5" s="19" t="s">
        <v>217</v>
      </c>
      <c r="J5" s="19" t="s">
        <v>897</v>
      </c>
      <c r="K5" s="19" t="s">
        <v>1148</v>
      </c>
      <c r="L5" s="19" t="s">
        <v>1467</v>
      </c>
      <c r="M5" s="19" t="s">
        <v>217</v>
      </c>
      <c r="N5" s="19" t="s">
        <v>1808</v>
      </c>
      <c r="O5" s="19" t="s">
        <v>2007</v>
      </c>
      <c r="P5" s="19" t="s">
        <v>1863</v>
      </c>
      <c r="Q5" s="19" t="s">
        <v>1863</v>
      </c>
      <c r="R5" s="19" t="s">
        <v>217</v>
      </c>
      <c r="S5" s="19">
        <v>2</v>
      </c>
      <c r="T5" s="19">
        <v>1</v>
      </c>
      <c r="U5" s="19">
        <v>1</v>
      </c>
      <c r="V5" s="19">
        <v>1</v>
      </c>
      <c r="W5" s="19">
        <v>3</v>
      </c>
    </row>
    <row r="6" spans="1:25">
      <c r="A6" s="18">
        <f t="shared" ref="A6:A27" si="0">COUNTIF(D:D,D6)</f>
        <v>1</v>
      </c>
      <c r="B6" s="19" t="s">
        <v>206</v>
      </c>
      <c r="C6" s="35">
        <v>1</v>
      </c>
      <c r="D6" s="18" t="s">
        <v>149</v>
      </c>
      <c r="E6" s="18" t="s">
        <v>71</v>
      </c>
      <c r="F6" s="24" t="s">
        <v>149</v>
      </c>
      <c r="G6" s="18" t="s">
        <v>222</v>
      </c>
      <c r="H6" s="18" t="s">
        <v>222</v>
      </c>
      <c r="I6" s="18" t="s">
        <v>222</v>
      </c>
      <c r="J6" s="18" t="s">
        <v>124</v>
      </c>
      <c r="K6" s="18" t="s">
        <v>124</v>
      </c>
      <c r="L6" s="18" t="s">
        <v>124</v>
      </c>
      <c r="M6" s="18" t="s">
        <v>222</v>
      </c>
      <c r="N6" s="18" t="s">
        <v>222</v>
      </c>
      <c r="O6" s="18" t="s">
        <v>124</v>
      </c>
      <c r="P6" s="18" t="s">
        <v>124</v>
      </c>
      <c r="Q6" s="18" t="s">
        <v>124</v>
      </c>
      <c r="R6" s="18" t="s">
        <v>222</v>
      </c>
      <c r="S6" s="18" t="s">
        <v>124</v>
      </c>
      <c r="T6" s="18" t="s">
        <v>124</v>
      </c>
      <c r="U6" s="18" t="s">
        <v>124</v>
      </c>
      <c r="V6" s="18" t="s">
        <v>124</v>
      </c>
      <c r="W6" s="18" t="s">
        <v>124</v>
      </c>
    </row>
    <row r="7" spans="1:25">
      <c r="A7" s="18">
        <f t="shared" si="0"/>
        <v>1</v>
      </c>
      <c r="B7" s="19" t="s">
        <v>122</v>
      </c>
      <c r="C7" s="35">
        <v>1</v>
      </c>
      <c r="D7" s="18" t="s">
        <v>329</v>
      </c>
      <c r="E7" s="18" t="s">
        <v>183</v>
      </c>
      <c r="F7" s="29" t="s">
        <v>250</v>
      </c>
      <c r="G7" s="22" t="s">
        <v>222</v>
      </c>
      <c r="H7" s="22" t="s">
        <v>222</v>
      </c>
      <c r="I7" s="22" t="s">
        <v>222</v>
      </c>
      <c r="J7" s="22" t="s">
        <v>124</v>
      </c>
      <c r="K7" s="22" t="s">
        <v>124</v>
      </c>
      <c r="L7" s="22" t="s">
        <v>124</v>
      </c>
      <c r="M7" s="22" t="s">
        <v>222</v>
      </c>
      <c r="N7" s="22" t="s">
        <v>222</v>
      </c>
      <c r="O7" s="22" t="s">
        <v>124</v>
      </c>
      <c r="P7" s="22" t="s">
        <v>124</v>
      </c>
      <c r="Q7" s="22" t="s">
        <v>124</v>
      </c>
      <c r="R7" s="22" t="s">
        <v>222</v>
      </c>
      <c r="S7" s="22" t="s">
        <v>124</v>
      </c>
      <c r="T7" s="22" t="s">
        <v>124</v>
      </c>
      <c r="U7" s="22" t="s">
        <v>124</v>
      </c>
      <c r="V7" s="22" t="s">
        <v>124</v>
      </c>
      <c r="W7" s="22" t="s">
        <v>124</v>
      </c>
      <c r="X7" s="1">
        <v>2</v>
      </c>
    </row>
    <row r="8" spans="1:25">
      <c r="A8" s="18">
        <f t="shared" si="0"/>
        <v>1</v>
      </c>
      <c r="B8" s="18">
        <v>1</v>
      </c>
      <c r="C8" s="35">
        <v>24</v>
      </c>
      <c r="D8" s="18" t="s">
        <v>295</v>
      </c>
      <c r="E8" s="18" t="s">
        <v>316</v>
      </c>
      <c r="F8" s="29" t="s">
        <v>283</v>
      </c>
      <c r="G8" s="28">
        <v>24</v>
      </c>
      <c r="H8" s="28">
        <v>24</v>
      </c>
      <c r="I8" s="57">
        <f>SUM(G8:H8)</f>
        <v>48</v>
      </c>
      <c r="J8" s="43">
        <v>24</v>
      </c>
      <c r="K8" s="28">
        <v>24</v>
      </c>
      <c r="L8" s="28">
        <v>24</v>
      </c>
      <c r="M8" s="57">
        <f>SUM(K8:L8)</f>
        <v>48</v>
      </c>
      <c r="N8" s="28">
        <v>24</v>
      </c>
      <c r="O8" s="28">
        <v>24</v>
      </c>
      <c r="P8" s="28">
        <v>24</v>
      </c>
      <c r="Q8" s="28">
        <v>48</v>
      </c>
      <c r="R8" s="57">
        <f>SUM(N8:Q8)</f>
        <v>120</v>
      </c>
      <c r="S8" s="18">
        <f>$C8*S$5</f>
        <v>48</v>
      </c>
      <c r="T8" s="18">
        <f t="shared" ref="T8:W8" si="1">$C8*T$5</f>
        <v>24</v>
      </c>
      <c r="U8" s="18">
        <f t="shared" si="1"/>
        <v>24</v>
      </c>
      <c r="V8" s="18">
        <f t="shared" si="1"/>
        <v>24</v>
      </c>
      <c r="W8" s="18">
        <f t="shared" si="1"/>
        <v>72</v>
      </c>
      <c r="X8" s="1">
        <f t="shared" ref="X8:X27" si="2">C8*X$7</f>
        <v>48</v>
      </c>
    </row>
    <row r="9" spans="1:25">
      <c r="A9" s="18">
        <f t="shared" si="0"/>
        <v>1</v>
      </c>
      <c r="B9" s="18">
        <v>2</v>
      </c>
      <c r="C9" s="35">
        <v>7</v>
      </c>
      <c r="D9" s="18" t="s">
        <v>299</v>
      </c>
      <c r="E9" s="18" t="s">
        <v>320</v>
      </c>
      <c r="F9" s="29" t="s">
        <v>323</v>
      </c>
      <c r="G9" s="28">
        <v>7</v>
      </c>
      <c r="H9" s="28">
        <v>7</v>
      </c>
      <c r="I9" s="57">
        <f t="shared" ref="I9:I14" si="3">SUM(G9:H9)</f>
        <v>14</v>
      </c>
      <c r="J9" s="43">
        <v>7</v>
      </c>
      <c r="K9" s="28">
        <v>7</v>
      </c>
      <c r="L9" s="28">
        <v>7</v>
      </c>
      <c r="M9" s="57">
        <f t="shared" ref="M9:M15" si="4">SUM(K9:L9)</f>
        <v>14</v>
      </c>
      <c r="N9" s="28">
        <v>7</v>
      </c>
      <c r="O9" s="28">
        <v>7</v>
      </c>
      <c r="P9" s="28">
        <v>7</v>
      </c>
      <c r="Q9" s="28">
        <v>14</v>
      </c>
      <c r="R9" s="57">
        <f t="shared" ref="R9:R15" si="5">SUM(N9:Q9)</f>
        <v>35</v>
      </c>
      <c r="S9" s="18">
        <f t="shared" ref="S9:W27" si="6">$C9*S$5</f>
        <v>14</v>
      </c>
      <c r="T9" s="18">
        <f t="shared" si="6"/>
        <v>7</v>
      </c>
      <c r="U9" s="18">
        <f t="shared" si="6"/>
        <v>7</v>
      </c>
      <c r="V9" s="18">
        <f t="shared" si="6"/>
        <v>7</v>
      </c>
      <c r="W9" s="18">
        <f t="shared" si="6"/>
        <v>21</v>
      </c>
      <c r="X9" s="1">
        <f t="shared" si="2"/>
        <v>14</v>
      </c>
      <c r="Y9" s="15"/>
    </row>
    <row r="10" spans="1:25">
      <c r="A10" s="18">
        <f t="shared" si="0"/>
        <v>1</v>
      </c>
      <c r="B10" s="18">
        <v>2</v>
      </c>
      <c r="C10" s="35">
        <v>7</v>
      </c>
      <c r="D10" s="18" t="s">
        <v>297</v>
      </c>
      <c r="E10" s="18" t="s">
        <v>318</v>
      </c>
      <c r="F10" s="29" t="s">
        <v>324</v>
      </c>
      <c r="G10" s="28">
        <v>7</v>
      </c>
      <c r="H10" s="28">
        <v>7</v>
      </c>
      <c r="I10" s="57">
        <f t="shared" si="3"/>
        <v>14</v>
      </c>
      <c r="J10" s="43">
        <v>7</v>
      </c>
      <c r="K10" s="28">
        <v>7</v>
      </c>
      <c r="L10" s="28">
        <v>7</v>
      </c>
      <c r="M10" s="57">
        <f t="shared" si="4"/>
        <v>14</v>
      </c>
      <c r="N10" s="28">
        <v>7</v>
      </c>
      <c r="O10" s="28">
        <v>7</v>
      </c>
      <c r="P10" s="28">
        <v>7</v>
      </c>
      <c r="Q10" s="28">
        <v>14</v>
      </c>
      <c r="R10" s="57">
        <f t="shared" si="5"/>
        <v>35</v>
      </c>
      <c r="S10" s="18">
        <f t="shared" si="6"/>
        <v>14</v>
      </c>
      <c r="T10" s="18">
        <f t="shared" si="6"/>
        <v>7</v>
      </c>
      <c r="U10" s="18">
        <f t="shared" si="6"/>
        <v>7</v>
      </c>
      <c r="V10" s="18">
        <f t="shared" si="6"/>
        <v>7</v>
      </c>
      <c r="W10" s="18">
        <f t="shared" si="6"/>
        <v>21</v>
      </c>
      <c r="X10" s="1">
        <f t="shared" si="2"/>
        <v>14</v>
      </c>
    </row>
    <row r="11" spans="1:25">
      <c r="A11" s="18">
        <f t="shared" si="0"/>
        <v>1</v>
      </c>
      <c r="B11" s="18">
        <v>3</v>
      </c>
      <c r="C11" s="35">
        <v>7</v>
      </c>
      <c r="D11" s="18" t="s">
        <v>425</v>
      </c>
      <c r="E11" s="18" t="s">
        <v>321</v>
      </c>
      <c r="F11" s="29" t="s">
        <v>322</v>
      </c>
      <c r="G11" s="43">
        <v>7</v>
      </c>
      <c r="H11" s="28">
        <v>7</v>
      </c>
      <c r="I11" s="57">
        <f t="shared" si="3"/>
        <v>14</v>
      </c>
      <c r="J11" s="43">
        <v>7</v>
      </c>
      <c r="K11" s="28">
        <v>7</v>
      </c>
      <c r="L11" s="28">
        <v>7</v>
      </c>
      <c r="M11" s="57">
        <f t="shared" si="4"/>
        <v>14</v>
      </c>
      <c r="N11" s="28">
        <v>7</v>
      </c>
      <c r="O11" s="28">
        <v>7</v>
      </c>
      <c r="P11" s="28">
        <v>7</v>
      </c>
      <c r="Q11" s="28">
        <v>14</v>
      </c>
      <c r="R11" s="57">
        <f t="shared" si="5"/>
        <v>35</v>
      </c>
      <c r="S11" s="18">
        <f t="shared" si="6"/>
        <v>14</v>
      </c>
      <c r="T11" s="18">
        <f t="shared" si="6"/>
        <v>7</v>
      </c>
      <c r="U11" s="18">
        <f t="shared" si="6"/>
        <v>7</v>
      </c>
      <c r="V11" s="18">
        <f t="shared" si="6"/>
        <v>7</v>
      </c>
      <c r="W11" s="18">
        <f t="shared" si="6"/>
        <v>21</v>
      </c>
      <c r="X11" s="1">
        <f t="shared" si="2"/>
        <v>14</v>
      </c>
    </row>
    <row r="12" spans="1:25">
      <c r="A12" s="18">
        <f t="shared" si="0"/>
        <v>1</v>
      </c>
      <c r="B12" s="18">
        <v>5</v>
      </c>
      <c r="C12" s="35">
        <v>19</v>
      </c>
      <c r="D12" s="18" t="s">
        <v>296</v>
      </c>
      <c r="E12" s="18" t="s">
        <v>317</v>
      </c>
      <c r="F12" s="29" t="s">
        <v>325</v>
      </c>
      <c r="G12" s="28">
        <v>19</v>
      </c>
      <c r="H12" s="28">
        <v>19</v>
      </c>
      <c r="I12" s="57">
        <f t="shared" si="3"/>
        <v>38</v>
      </c>
      <c r="J12" s="43">
        <v>19</v>
      </c>
      <c r="K12" s="28">
        <v>19</v>
      </c>
      <c r="L12" s="28">
        <v>19</v>
      </c>
      <c r="M12" s="57">
        <f t="shared" si="4"/>
        <v>38</v>
      </c>
      <c r="N12" s="28">
        <v>19</v>
      </c>
      <c r="O12" s="28">
        <v>19</v>
      </c>
      <c r="P12" s="28">
        <v>19</v>
      </c>
      <c r="Q12" s="28">
        <v>38</v>
      </c>
      <c r="R12" s="57">
        <f t="shared" si="5"/>
        <v>95</v>
      </c>
      <c r="S12" s="18">
        <f t="shared" si="6"/>
        <v>38</v>
      </c>
      <c r="T12" s="18">
        <f t="shared" si="6"/>
        <v>19</v>
      </c>
      <c r="U12" s="18">
        <f t="shared" si="6"/>
        <v>19</v>
      </c>
      <c r="V12" s="18">
        <f t="shared" si="6"/>
        <v>19</v>
      </c>
      <c r="W12" s="18">
        <f t="shared" si="6"/>
        <v>57</v>
      </c>
      <c r="X12" s="1">
        <f t="shared" si="2"/>
        <v>38</v>
      </c>
    </row>
    <row r="13" spans="1:25">
      <c r="A13" s="18">
        <f t="shared" si="0"/>
        <v>1</v>
      </c>
      <c r="B13" s="18">
        <v>6</v>
      </c>
      <c r="C13" s="35">
        <v>4</v>
      </c>
      <c r="D13" s="41">
        <v>3842514928</v>
      </c>
      <c r="E13" s="18" t="s">
        <v>348</v>
      </c>
      <c r="F13" s="29" t="s">
        <v>350</v>
      </c>
      <c r="G13" s="123">
        <v>46111</v>
      </c>
      <c r="H13" s="28">
        <v>4</v>
      </c>
      <c r="I13" s="57">
        <f t="shared" si="3"/>
        <v>46115</v>
      </c>
      <c r="J13" s="43">
        <v>4</v>
      </c>
      <c r="K13" s="28">
        <v>4</v>
      </c>
      <c r="L13" s="28">
        <v>4</v>
      </c>
      <c r="M13" s="57">
        <f t="shared" si="4"/>
        <v>8</v>
      </c>
      <c r="N13" s="28">
        <v>4</v>
      </c>
      <c r="O13" s="28">
        <v>4</v>
      </c>
      <c r="P13" s="28">
        <v>4</v>
      </c>
      <c r="Q13" s="28">
        <v>8</v>
      </c>
      <c r="R13" s="57">
        <f t="shared" si="5"/>
        <v>20</v>
      </c>
      <c r="S13" s="18">
        <f t="shared" si="6"/>
        <v>8</v>
      </c>
      <c r="T13" s="18">
        <f t="shared" si="6"/>
        <v>4</v>
      </c>
      <c r="U13" s="18">
        <f t="shared" si="6"/>
        <v>4</v>
      </c>
      <c r="V13" s="18">
        <f t="shared" si="6"/>
        <v>4</v>
      </c>
      <c r="W13" s="18">
        <f t="shared" si="6"/>
        <v>12</v>
      </c>
      <c r="X13" s="1">
        <f t="shared" si="2"/>
        <v>8</v>
      </c>
    </row>
    <row r="14" spans="1:25">
      <c r="A14" s="18">
        <f t="shared" si="0"/>
        <v>1</v>
      </c>
      <c r="B14" s="18">
        <v>7</v>
      </c>
      <c r="C14" s="35">
        <v>4</v>
      </c>
      <c r="D14" s="41">
        <v>3842516685</v>
      </c>
      <c r="E14" s="18" t="s">
        <v>349</v>
      </c>
      <c r="F14" s="29" t="s">
        <v>351</v>
      </c>
      <c r="G14" s="28">
        <v>4</v>
      </c>
      <c r="H14" s="28">
        <v>4</v>
      </c>
      <c r="I14" s="57">
        <f t="shared" si="3"/>
        <v>8</v>
      </c>
      <c r="J14" s="43">
        <v>4</v>
      </c>
      <c r="K14" s="28">
        <v>4</v>
      </c>
      <c r="L14" s="28">
        <v>4</v>
      </c>
      <c r="M14" s="57">
        <f t="shared" si="4"/>
        <v>8</v>
      </c>
      <c r="N14" s="28">
        <v>4</v>
      </c>
      <c r="O14" s="28">
        <v>4</v>
      </c>
      <c r="P14" s="28">
        <v>4</v>
      </c>
      <c r="Q14" s="28">
        <v>8</v>
      </c>
      <c r="R14" s="57">
        <f t="shared" si="5"/>
        <v>20</v>
      </c>
      <c r="S14" s="18">
        <f t="shared" si="6"/>
        <v>8</v>
      </c>
      <c r="T14" s="18">
        <f t="shared" si="6"/>
        <v>4</v>
      </c>
      <c r="U14" s="18">
        <f t="shared" si="6"/>
        <v>4</v>
      </c>
      <c r="V14" s="18">
        <f t="shared" si="6"/>
        <v>4</v>
      </c>
      <c r="W14" s="18">
        <f t="shared" si="6"/>
        <v>12</v>
      </c>
      <c r="X14" s="1">
        <f t="shared" si="2"/>
        <v>8</v>
      </c>
    </row>
    <row r="15" spans="1:25">
      <c r="A15" s="18">
        <f t="shared" si="0"/>
        <v>1</v>
      </c>
      <c r="B15" s="18">
        <v>8</v>
      </c>
      <c r="C15" s="35">
        <v>14</v>
      </c>
      <c r="D15" s="18" t="s">
        <v>298</v>
      </c>
      <c r="E15" s="18" t="s">
        <v>319</v>
      </c>
      <c r="F15" s="29" t="s">
        <v>326</v>
      </c>
      <c r="G15" s="28">
        <v>14</v>
      </c>
      <c r="H15" s="28">
        <v>14</v>
      </c>
      <c r="I15" s="57">
        <f>SUM(G15:H15)</f>
        <v>28</v>
      </c>
      <c r="J15" s="43">
        <v>14</v>
      </c>
      <c r="K15" s="28">
        <v>14</v>
      </c>
      <c r="L15" s="28">
        <v>14</v>
      </c>
      <c r="M15" s="57">
        <f t="shared" si="4"/>
        <v>28</v>
      </c>
      <c r="N15" s="28">
        <v>14</v>
      </c>
      <c r="O15" s="28">
        <v>14</v>
      </c>
      <c r="P15" s="28">
        <v>14</v>
      </c>
      <c r="Q15" s="28">
        <v>28</v>
      </c>
      <c r="R15" s="57">
        <f t="shared" si="5"/>
        <v>70</v>
      </c>
      <c r="S15" s="18">
        <f t="shared" si="6"/>
        <v>28</v>
      </c>
      <c r="T15" s="18">
        <f t="shared" si="6"/>
        <v>14</v>
      </c>
      <c r="U15" s="18">
        <f t="shared" si="6"/>
        <v>14</v>
      </c>
      <c r="V15" s="18">
        <f t="shared" si="6"/>
        <v>14</v>
      </c>
      <c r="W15" s="18">
        <f t="shared" si="6"/>
        <v>42</v>
      </c>
      <c r="X15" s="1">
        <f t="shared" si="2"/>
        <v>28</v>
      </c>
    </row>
    <row r="16" spans="1:25">
      <c r="A16" s="18">
        <f t="shared" si="0"/>
        <v>1</v>
      </c>
      <c r="B16" s="18">
        <v>9</v>
      </c>
      <c r="C16" s="44">
        <v>7</v>
      </c>
      <c r="D16" s="18" t="s">
        <v>301</v>
      </c>
      <c r="E16" s="18" t="s">
        <v>167</v>
      </c>
      <c r="F16" s="29" t="s">
        <v>352</v>
      </c>
      <c r="G16" s="42">
        <v>14</v>
      </c>
      <c r="H16" s="42">
        <v>14</v>
      </c>
      <c r="I16" s="58">
        <f>SUM(G16:H16)</f>
        <v>28</v>
      </c>
      <c r="J16" s="58">
        <v>7</v>
      </c>
      <c r="K16" s="56">
        <v>7</v>
      </c>
      <c r="L16" s="56">
        <v>7</v>
      </c>
      <c r="M16" s="58">
        <f>SUM(K16:L16)</f>
        <v>14</v>
      </c>
      <c r="N16" s="56">
        <v>7</v>
      </c>
      <c r="O16" s="56">
        <v>7</v>
      </c>
      <c r="P16" s="56">
        <v>7</v>
      </c>
      <c r="Q16" s="56">
        <v>14</v>
      </c>
      <c r="R16" s="58">
        <f>SUM(N16:Q16)</f>
        <v>35</v>
      </c>
      <c r="S16" s="64">
        <v>0</v>
      </c>
      <c r="T16" s="64">
        <v>0</v>
      </c>
      <c r="U16" s="64">
        <v>0</v>
      </c>
      <c r="V16" s="64">
        <v>0</v>
      </c>
      <c r="W16" s="64">
        <v>0</v>
      </c>
      <c r="X16" s="126">
        <v>0</v>
      </c>
    </row>
    <row r="17" spans="1:24">
      <c r="A17" s="18">
        <f t="shared" si="0"/>
        <v>1</v>
      </c>
      <c r="B17" s="18">
        <v>10</v>
      </c>
      <c r="C17" s="35">
        <v>1</v>
      </c>
      <c r="D17" s="18" t="s">
        <v>331</v>
      </c>
      <c r="E17" s="18" t="s">
        <v>330</v>
      </c>
      <c r="F17" s="29" t="s">
        <v>192</v>
      </c>
      <c r="G17" s="28">
        <v>1</v>
      </c>
      <c r="H17" s="28">
        <v>1</v>
      </c>
      <c r="I17" s="57">
        <f t="shared" ref="I17:I27" si="7">SUM(G17:H17)</f>
        <v>2</v>
      </c>
      <c r="J17" s="43">
        <v>1</v>
      </c>
      <c r="K17" s="28">
        <v>1</v>
      </c>
      <c r="L17" s="28">
        <v>1</v>
      </c>
      <c r="M17" s="57">
        <f t="shared" ref="M17:M27" si="8">SUM(K17:L17)</f>
        <v>2</v>
      </c>
      <c r="N17" s="28">
        <v>1</v>
      </c>
      <c r="O17" s="28">
        <v>1</v>
      </c>
      <c r="P17" s="28">
        <v>1</v>
      </c>
      <c r="Q17" s="28">
        <v>2</v>
      </c>
      <c r="R17" s="57">
        <f t="shared" ref="R17" si="9">SUM(N17:Q17)</f>
        <v>5</v>
      </c>
      <c r="S17" s="18">
        <f t="shared" si="6"/>
        <v>2</v>
      </c>
      <c r="T17" s="18">
        <f t="shared" si="6"/>
        <v>1</v>
      </c>
      <c r="U17" s="18">
        <f t="shared" si="6"/>
        <v>1</v>
      </c>
      <c r="V17" s="18">
        <f t="shared" si="6"/>
        <v>1</v>
      </c>
      <c r="W17" s="18">
        <f t="shared" si="6"/>
        <v>3</v>
      </c>
      <c r="X17" s="1">
        <f t="shared" si="2"/>
        <v>2</v>
      </c>
    </row>
    <row r="18" spans="1:24">
      <c r="A18" s="18">
        <f t="shared" si="0"/>
        <v>1</v>
      </c>
      <c r="B18" s="18">
        <v>11</v>
      </c>
      <c r="C18" s="35">
        <v>1</v>
      </c>
      <c r="D18" s="18" t="s">
        <v>347</v>
      </c>
      <c r="E18" s="18" t="s">
        <v>346</v>
      </c>
      <c r="F18" s="29" t="s">
        <v>199</v>
      </c>
      <c r="G18" s="28">
        <v>1</v>
      </c>
      <c r="H18" s="28">
        <v>1</v>
      </c>
      <c r="I18" s="57">
        <f t="shared" si="7"/>
        <v>2</v>
      </c>
      <c r="J18" s="43">
        <v>1</v>
      </c>
      <c r="K18" s="28">
        <v>1</v>
      </c>
      <c r="L18" s="28">
        <v>1</v>
      </c>
      <c r="M18" s="57">
        <f>SUM(K18:L18)</f>
        <v>2</v>
      </c>
      <c r="N18" s="28">
        <v>1</v>
      </c>
      <c r="O18" s="28">
        <v>1</v>
      </c>
      <c r="P18" s="28">
        <v>1</v>
      </c>
      <c r="Q18" s="28">
        <v>2</v>
      </c>
      <c r="R18" s="57">
        <f>SUM(N18:Q18)</f>
        <v>5</v>
      </c>
      <c r="S18" s="18">
        <f t="shared" si="6"/>
        <v>2</v>
      </c>
      <c r="T18" s="18">
        <f t="shared" si="6"/>
        <v>1</v>
      </c>
      <c r="U18" s="18">
        <f t="shared" si="6"/>
        <v>1</v>
      </c>
      <c r="V18" s="18">
        <f t="shared" si="6"/>
        <v>1</v>
      </c>
      <c r="W18" s="18">
        <f t="shared" si="6"/>
        <v>3</v>
      </c>
      <c r="X18" s="1">
        <f t="shared" si="2"/>
        <v>2</v>
      </c>
    </row>
    <row r="19" spans="1:24">
      <c r="A19" s="18">
        <f t="shared" si="0"/>
        <v>1</v>
      </c>
      <c r="B19" s="18">
        <v>12</v>
      </c>
      <c r="C19" s="35">
        <v>1</v>
      </c>
      <c r="D19" s="18" t="s">
        <v>426</v>
      </c>
      <c r="E19" s="18" t="s">
        <v>345</v>
      </c>
      <c r="F19" s="29" t="s">
        <v>201</v>
      </c>
      <c r="G19" s="28">
        <v>1</v>
      </c>
      <c r="H19" s="43">
        <v>1</v>
      </c>
      <c r="I19" s="57">
        <f t="shared" si="7"/>
        <v>2</v>
      </c>
      <c r="J19" s="43">
        <v>1</v>
      </c>
      <c r="K19" s="28">
        <v>1</v>
      </c>
      <c r="L19" s="28">
        <v>1</v>
      </c>
      <c r="M19" s="57">
        <f t="shared" si="8"/>
        <v>2</v>
      </c>
      <c r="N19" s="28">
        <v>1</v>
      </c>
      <c r="O19" s="28">
        <v>1</v>
      </c>
      <c r="P19" s="28">
        <v>1</v>
      </c>
      <c r="Q19" s="28">
        <v>2</v>
      </c>
      <c r="R19" s="57">
        <f t="shared" ref="R19:R27" si="10">SUM(N19:Q19)</f>
        <v>5</v>
      </c>
      <c r="S19" s="18">
        <f t="shared" si="6"/>
        <v>2</v>
      </c>
      <c r="T19" s="18">
        <f t="shared" si="6"/>
        <v>1</v>
      </c>
      <c r="U19" s="18">
        <f t="shared" si="6"/>
        <v>1</v>
      </c>
      <c r="V19" s="18">
        <f t="shared" si="6"/>
        <v>1</v>
      </c>
      <c r="W19" s="18">
        <f t="shared" si="6"/>
        <v>3</v>
      </c>
      <c r="X19" s="1">
        <f t="shared" si="2"/>
        <v>2</v>
      </c>
    </row>
    <row r="20" spans="1:24">
      <c r="A20" s="18">
        <f t="shared" si="0"/>
        <v>1</v>
      </c>
      <c r="B20" s="18">
        <v>13</v>
      </c>
      <c r="C20" s="35">
        <v>2</v>
      </c>
      <c r="D20" s="18" t="s">
        <v>705</v>
      </c>
      <c r="E20" s="18" t="s">
        <v>342</v>
      </c>
      <c r="F20" s="29" t="s">
        <v>189</v>
      </c>
      <c r="G20" s="28">
        <v>2</v>
      </c>
      <c r="H20" s="43">
        <v>2</v>
      </c>
      <c r="I20" s="57">
        <f t="shared" si="7"/>
        <v>4</v>
      </c>
      <c r="J20" s="43">
        <v>2</v>
      </c>
      <c r="K20" s="28">
        <v>2</v>
      </c>
      <c r="L20" s="28">
        <v>2</v>
      </c>
      <c r="M20" s="57">
        <f t="shared" si="8"/>
        <v>4</v>
      </c>
      <c r="N20" s="28">
        <v>2</v>
      </c>
      <c r="O20" s="28">
        <v>2</v>
      </c>
      <c r="P20" s="28">
        <v>2</v>
      </c>
      <c r="Q20" s="28">
        <v>4</v>
      </c>
      <c r="R20" s="57">
        <f t="shared" si="10"/>
        <v>10</v>
      </c>
      <c r="S20" s="18">
        <f t="shared" si="6"/>
        <v>4</v>
      </c>
      <c r="T20" s="18">
        <f t="shared" si="6"/>
        <v>2</v>
      </c>
      <c r="U20" s="18">
        <f t="shared" si="6"/>
        <v>2</v>
      </c>
      <c r="V20" s="18">
        <f t="shared" si="6"/>
        <v>2</v>
      </c>
      <c r="W20" s="18">
        <f t="shared" si="6"/>
        <v>6</v>
      </c>
      <c r="X20" s="1">
        <f t="shared" si="2"/>
        <v>4</v>
      </c>
    </row>
    <row r="21" spans="1:24">
      <c r="A21" s="18">
        <f t="shared" si="0"/>
        <v>1</v>
      </c>
      <c r="B21" s="18">
        <v>14</v>
      </c>
      <c r="C21" s="35">
        <v>1</v>
      </c>
      <c r="D21" s="18" t="s">
        <v>341</v>
      </c>
      <c r="E21" s="18" t="s">
        <v>340</v>
      </c>
      <c r="F21" s="29" t="s">
        <v>251</v>
      </c>
      <c r="G21" s="28">
        <v>1</v>
      </c>
      <c r="H21" s="43">
        <v>1</v>
      </c>
      <c r="I21" s="57">
        <f t="shared" si="7"/>
        <v>2</v>
      </c>
      <c r="J21" s="43">
        <v>1</v>
      </c>
      <c r="K21" s="28">
        <v>1</v>
      </c>
      <c r="L21" s="28">
        <v>1</v>
      </c>
      <c r="M21" s="57">
        <f t="shared" si="8"/>
        <v>2</v>
      </c>
      <c r="N21" s="28">
        <v>1</v>
      </c>
      <c r="O21" s="28">
        <v>1</v>
      </c>
      <c r="P21" s="28">
        <v>1</v>
      </c>
      <c r="Q21" s="28">
        <v>2</v>
      </c>
      <c r="R21" s="57">
        <f t="shared" si="10"/>
        <v>5</v>
      </c>
      <c r="S21" s="18">
        <f t="shared" si="6"/>
        <v>2</v>
      </c>
      <c r="T21" s="18">
        <f t="shared" si="6"/>
        <v>1</v>
      </c>
      <c r="U21" s="18">
        <f t="shared" si="6"/>
        <v>1</v>
      </c>
      <c r="V21" s="18">
        <f t="shared" si="6"/>
        <v>1</v>
      </c>
      <c r="W21" s="18">
        <f t="shared" si="6"/>
        <v>3</v>
      </c>
      <c r="X21" s="1">
        <f t="shared" si="2"/>
        <v>2</v>
      </c>
    </row>
    <row r="22" spans="1:24">
      <c r="A22" s="18">
        <f t="shared" si="0"/>
        <v>1</v>
      </c>
      <c r="B22" s="18">
        <v>15</v>
      </c>
      <c r="C22" s="35">
        <v>1</v>
      </c>
      <c r="D22" s="18" t="s">
        <v>339</v>
      </c>
      <c r="E22" s="18" t="s">
        <v>338</v>
      </c>
      <c r="F22" s="29" t="s">
        <v>195</v>
      </c>
      <c r="G22" s="28">
        <v>1</v>
      </c>
      <c r="H22" s="28">
        <v>1</v>
      </c>
      <c r="I22" s="57">
        <f t="shared" si="7"/>
        <v>2</v>
      </c>
      <c r="J22" s="43">
        <v>1</v>
      </c>
      <c r="K22" s="28">
        <v>1</v>
      </c>
      <c r="L22" s="28">
        <v>1</v>
      </c>
      <c r="M22" s="57">
        <f t="shared" si="8"/>
        <v>2</v>
      </c>
      <c r="N22" s="28">
        <v>1</v>
      </c>
      <c r="O22" s="28">
        <v>1</v>
      </c>
      <c r="P22" s="28">
        <v>1</v>
      </c>
      <c r="Q22" s="28">
        <v>2</v>
      </c>
      <c r="R22" s="57">
        <f t="shared" si="10"/>
        <v>5</v>
      </c>
      <c r="S22" s="18">
        <f t="shared" si="6"/>
        <v>2</v>
      </c>
      <c r="T22" s="18">
        <f t="shared" si="6"/>
        <v>1</v>
      </c>
      <c r="U22" s="18">
        <f t="shared" si="6"/>
        <v>1</v>
      </c>
      <c r="V22" s="18">
        <f t="shared" si="6"/>
        <v>1</v>
      </c>
      <c r="W22" s="18">
        <f t="shared" si="6"/>
        <v>3</v>
      </c>
      <c r="X22" s="1">
        <f t="shared" si="2"/>
        <v>2</v>
      </c>
    </row>
    <row r="23" spans="1:24">
      <c r="A23" s="18">
        <f t="shared" si="0"/>
        <v>1</v>
      </c>
      <c r="B23" s="18">
        <v>16</v>
      </c>
      <c r="C23" s="35">
        <v>2</v>
      </c>
      <c r="D23" s="18" t="s">
        <v>337</v>
      </c>
      <c r="E23" s="18" t="s">
        <v>336</v>
      </c>
      <c r="F23" s="29" t="s">
        <v>252</v>
      </c>
      <c r="G23" s="28">
        <v>2</v>
      </c>
      <c r="H23" s="28">
        <v>2</v>
      </c>
      <c r="I23" s="57">
        <f t="shared" si="7"/>
        <v>4</v>
      </c>
      <c r="J23" s="43">
        <v>2</v>
      </c>
      <c r="K23" s="28">
        <v>2</v>
      </c>
      <c r="L23" s="28">
        <v>2</v>
      </c>
      <c r="M23" s="57">
        <f t="shared" si="8"/>
        <v>4</v>
      </c>
      <c r="N23" s="28">
        <v>2</v>
      </c>
      <c r="O23" s="28">
        <v>2</v>
      </c>
      <c r="P23" s="28">
        <v>2</v>
      </c>
      <c r="Q23" s="28">
        <v>4</v>
      </c>
      <c r="R23" s="57">
        <f t="shared" si="10"/>
        <v>10</v>
      </c>
      <c r="S23" s="18">
        <f t="shared" si="6"/>
        <v>4</v>
      </c>
      <c r="T23" s="18">
        <f t="shared" si="6"/>
        <v>2</v>
      </c>
      <c r="U23" s="18">
        <f t="shared" si="6"/>
        <v>2</v>
      </c>
      <c r="V23" s="18">
        <f t="shared" si="6"/>
        <v>2</v>
      </c>
      <c r="W23" s="18">
        <f t="shared" si="6"/>
        <v>6</v>
      </c>
      <c r="X23" s="1">
        <f t="shared" si="2"/>
        <v>4</v>
      </c>
    </row>
    <row r="24" spans="1:24">
      <c r="A24" s="18">
        <f t="shared" si="0"/>
        <v>1</v>
      </c>
      <c r="B24" s="18">
        <v>17</v>
      </c>
      <c r="C24" s="35">
        <v>1</v>
      </c>
      <c r="D24" s="18" t="s">
        <v>335</v>
      </c>
      <c r="E24" s="18" t="s">
        <v>334</v>
      </c>
      <c r="F24" s="29" t="s">
        <v>197</v>
      </c>
      <c r="G24" s="28">
        <v>1</v>
      </c>
      <c r="H24" s="28">
        <v>1</v>
      </c>
      <c r="I24" s="57">
        <f t="shared" si="7"/>
        <v>2</v>
      </c>
      <c r="J24" s="43">
        <v>1</v>
      </c>
      <c r="K24" s="28">
        <v>1</v>
      </c>
      <c r="L24" s="28">
        <v>1</v>
      </c>
      <c r="M24" s="57">
        <f t="shared" si="8"/>
        <v>2</v>
      </c>
      <c r="N24" s="28">
        <v>1</v>
      </c>
      <c r="O24" s="28">
        <v>1</v>
      </c>
      <c r="P24" s="28">
        <v>1</v>
      </c>
      <c r="Q24" s="28">
        <v>2</v>
      </c>
      <c r="R24" s="57">
        <f t="shared" si="10"/>
        <v>5</v>
      </c>
      <c r="S24" s="18">
        <f t="shared" si="6"/>
        <v>2</v>
      </c>
      <c r="T24" s="18">
        <f t="shared" si="6"/>
        <v>1</v>
      </c>
      <c r="U24" s="18">
        <f t="shared" si="6"/>
        <v>1</v>
      </c>
      <c r="V24" s="18">
        <f t="shared" si="6"/>
        <v>1</v>
      </c>
      <c r="W24" s="18">
        <f t="shared" si="6"/>
        <v>3</v>
      </c>
      <c r="X24" s="1">
        <f t="shared" si="2"/>
        <v>2</v>
      </c>
    </row>
    <row r="25" spans="1:24">
      <c r="A25" s="18">
        <f t="shared" si="0"/>
        <v>1</v>
      </c>
      <c r="B25" s="18">
        <v>18</v>
      </c>
      <c r="C25" s="35">
        <v>7</v>
      </c>
      <c r="D25" s="18" t="s">
        <v>288</v>
      </c>
      <c r="E25" s="18" t="s">
        <v>305</v>
      </c>
      <c r="F25" s="29" t="s">
        <v>253</v>
      </c>
      <c r="G25" s="28">
        <v>7</v>
      </c>
      <c r="H25" s="28">
        <v>7</v>
      </c>
      <c r="I25" s="57">
        <f t="shared" si="7"/>
        <v>14</v>
      </c>
      <c r="J25" s="43">
        <v>7</v>
      </c>
      <c r="K25" s="28">
        <v>7</v>
      </c>
      <c r="L25" s="28">
        <v>7</v>
      </c>
      <c r="M25" s="57">
        <f t="shared" si="8"/>
        <v>14</v>
      </c>
      <c r="N25" s="28">
        <v>7</v>
      </c>
      <c r="O25" s="28">
        <v>7</v>
      </c>
      <c r="P25" s="28">
        <v>7</v>
      </c>
      <c r="Q25" s="28">
        <v>14</v>
      </c>
      <c r="R25" s="57">
        <f t="shared" si="10"/>
        <v>35</v>
      </c>
      <c r="S25" s="18">
        <f t="shared" si="6"/>
        <v>14</v>
      </c>
      <c r="T25" s="18">
        <f t="shared" si="6"/>
        <v>7</v>
      </c>
      <c r="U25" s="18">
        <f t="shared" si="6"/>
        <v>7</v>
      </c>
      <c r="V25" s="18">
        <f t="shared" si="6"/>
        <v>7</v>
      </c>
      <c r="W25" s="18">
        <f t="shared" si="6"/>
        <v>21</v>
      </c>
      <c r="X25" s="1">
        <f t="shared" si="2"/>
        <v>14</v>
      </c>
    </row>
    <row r="26" spans="1:24">
      <c r="A26" s="18">
        <f t="shared" si="0"/>
        <v>1</v>
      </c>
      <c r="B26" s="18">
        <v>19</v>
      </c>
      <c r="C26" s="35">
        <v>2</v>
      </c>
      <c r="D26" s="18" t="s">
        <v>333</v>
      </c>
      <c r="E26" s="18" t="s">
        <v>332</v>
      </c>
      <c r="F26" s="29" t="s">
        <v>254</v>
      </c>
      <c r="G26" s="28">
        <v>2</v>
      </c>
      <c r="H26" s="28">
        <v>2</v>
      </c>
      <c r="I26" s="57">
        <f t="shared" si="7"/>
        <v>4</v>
      </c>
      <c r="J26" s="43">
        <v>2</v>
      </c>
      <c r="K26" s="28">
        <v>2</v>
      </c>
      <c r="L26" s="28">
        <v>2</v>
      </c>
      <c r="M26" s="57">
        <f t="shared" si="8"/>
        <v>4</v>
      </c>
      <c r="N26" s="28">
        <v>2</v>
      </c>
      <c r="O26" s="28">
        <v>2</v>
      </c>
      <c r="P26" s="28">
        <v>2</v>
      </c>
      <c r="Q26" s="28">
        <v>4</v>
      </c>
      <c r="R26" s="57">
        <f t="shared" si="10"/>
        <v>10</v>
      </c>
      <c r="S26" s="18">
        <f t="shared" si="6"/>
        <v>4</v>
      </c>
      <c r="T26" s="18">
        <f t="shared" si="6"/>
        <v>2</v>
      </c>
      <c r="U26" s="18">
        <f t="shared" si="6"/>
        <v>2</v>
      </c>
      <c r="V26" s="18">
        <f t="shared" si="6"/>
        <v>2</v>
      </c>
      <c r="W26" s="18">
        <f t="shared" si="6"/>
        <v>6</v>
      </c>
      <c r="X26" s="1">
        <f t="shared" si="2"/>
        <v>4</v>
      </c>
    </row>
    <row r="27" spans="1:24">
      <c r="A27" s="18">
        <f t="shared" si="0"/>
        <v>1</v>
      </c>
      <c r="B27" s="18">
        <v>20</v>
      </c>
      <c r="C27" s="35">
        <v>1</v>
      </c>
      <c r="D27" s="18" t="s">
        <v>385</v>
      </c>
      <c r="E27" s="18" t="s">
        <v>343</v>
      </c>
      <c r="F27" s="29" t="s">
        <v>255</v>
      </c>
      <c r="G27" s="28">
        <v>1</v>
      </c>
      <c r="H27" s="28">
        <v>1</v>
      </c>
      <c r="I27" s="57">
        <f t="shared" si="7"/>
        <v>2</v>
      </c>
      <c r="J27" s="43">
        <v>1</v>
      </c>
      <c r="K27" s="28">
        <v>1</v>
      </c>
      <c r="L27" s="28">
        <v>1</v>
      </c>
      <c r="M27" s="57">
        <f t="shared" si="8"/>
        <v>2</v>
      </c>
      <c r="N27" s="28">
        <v>1</v>
      </c>
      <c r="O27" s="28">
        <v>1</v>
      </c>
      <c r="P27" s="28">
        <v>1</v>
      </c>
      <c r="Q27" s="28">
        <v>2</v>
      </c>
      <c r="R27" s="57">
        <f t="shared" si="10"/>
        <v>5</v>
      </c>
      <c r="S27" s="18">
        <f t="shared" si="6"/>
        <v>2</v>
      </c>
      <c r="T27" s="18">
        <f t="shared" si="6"/>
        <v>1</v>
      </c>
      <c r="U27" s="18">
        <f t="shared" si="6"/>
        <v>1</v>
      </c>
      <c r="V27" s="18">
        <f t="shared" si="6"/>
        <v>1</v>
      </c>
      <c r="W27" s="18">
        <f t="shared" si="6"/>
        <v>3</v>
      </c>
      <c r="X27" s="1">
        <f t="shared" si="2"/>
        <v>2</v>
      </c>
    </row>
    <row r="28" spans="1:24">
      <c r="F28" s="15"/>
      <c r="G28" s="19" t="s">
        <v>143</v>
      </c>
      <c r="H28" s="19" t="s">
        <v>143</v>
      </c>
      <c r="I28" s="19" t="s">
        <v>216</v>
      </c>
      <c r="J28" s="19" t="s">
        <v>143</v>
      </c>
      <c r="K28" s="19" t="s">
        <v>143</v>
      </c>
      <c r="L28" s="19" t="s">
        <v>143</v>
      </c>
      <c r="M28" s="19" t="s">
        <v>216</v>
      </c>
      <c r="N28" s="19" t="s">
        <v>216</v>
      </c>
      <c r="O28" s="19" t="s">
        <v>143</v>
      </c>
      <c r="P28" s="19" t="s">
        <v>143</v>
      </c>
      <c r="Q28" s="19" t="s">
        <v>143</v>
      </c>
      <c r="R28" s="19" t="s">
        <v>216</v>
      </c>
      <c r="S28" s="134" t="s">
        <v>143</v>
      </c>
      <c r="T28" s="134" t="s">
        <v>143</v>
      </c>
      <c r="U28" s="134" t="s">
        <v>143</v>
      </c>
      <c r="V28" s="134" t="s">
        <v>143</v>
      </c>
      <c r="W28" s="134" t="s">
        <v>143</v>
      </c>
    </row>
    <row r="29" spans="1:24">
      <c r="G29" s="21">
        <v>46017</v>
      </c>
      <c r="H29" s="21">
        <v>46017</v>
      </c>
      <c r="I29" s="21">
        <v>46017</v>
      </c>
      <c r="J29" s="21">
        <v>46042</v>
      </c>
      <c r="K29" s="21">
        <v>46064</v>
      </c>
      <c r="L29" s="21">
        <v>46064</v>
      </c>
      <c r="M29" s="21">
        <v>46065</v>
      </c>
      <c r="N29" s="21">
        <v>46097</v>
      </c>
      <c r="O29" s="21">
        <v>46097</v>
      </c>
      <c r="P29" s="21">
        <v>46097</v>
      </c>
      <c r="Q29" s="21">
        <v>46097</v>
      </c>
      <c r="R29" s="21">
        <v>46097</v>
      </c>
      <c r="S29" s="135"/>
      <c r="T29" s="135"/>
      <c r="U29" s="135"/>
      <c r="V29" s="135"/>
      <c r="W29" s="135"/>
    </row>
    <row r="30" spans="1:24">
      <c r="G30" s="19" t="s">
        <v>567</v>
      </c>
      <c r="H30" s="19" t="s">
        <v>567</v>
      </c>
      <c r="J30" s="19" t="s">
        <v>567</v>
      </c>
      <c r="K30" s="19" t="s">
        <v>567</v>
      </c>
      <c r="L30" s="19" t="s">
        <v>567</v>
      </c>
      <c r="N30" s="19" t="s">
        <v>567</v>
      </c>
      <c r="O30" s="19" t="s">
        <v>567</v>
      </c>
      <c r="P30" s="19" t="s">
        <v>567</v>
      </c>
      <c r="Q30" s="19" t="s">
        <v>567</v>
      </c>
      <c r="S30" s="132" t="s">
        <v>567</v>
      </c>
      <c r="T30" s="132" t="s">
        <v>567</v>
      </c>
      <c r="U30" s="132" t="s">
        <v>567</v>
      </c>
      <c r="V30" s="132" t="s">
        <v>567</v>
      </c>
      <c r="W30" s="132" t="s">
        <v>567</v>
      </c>
    </row>
    <row r="31" spans="1:24">
      <c r="G31" s="21">
        <v>46009</v>
      </c>
      <c r="H31" s="21">
        <v>46016</v>
      </c>
      <c r="J31" s="21">
        <v>46038</v>
      </c>
      <c r="K31" s="21">
        <v>46051</v>
      </c>
      <c r="L31" s="21">
        <v>46059</v>
      </c>
      <c r="N31" s="21">
        <v>46079</v>
      </c>
      <c r="O31" s="21">
        <v>46090</v>
      </c>
      <c r="P31" s="21">
        <v>46090</v>
      </c>
      <c r="Q31" s="21">
        <v>46094</v>
      </c>
      <c r="S31" s="133"/>
      <c r="T31" s="133"/>
      <c r="U31" s="133"/>
      <c r="V31" s="133"/>
      <c r="W31" s="133"/>
    </row>
    <row r="32" spans="1:24">
      <c r="S32" s="130" t="s">
        <v>2540</v>
      </c>
      <c r="T32" s="130" t="s">
        <v>2540</v>
      </c>
      <c r="U32" s="130" t="s">
        <v>2540</v>
      </c>
      <c r="V32" s="130" t="s">
        <v>2540</v>
      </c>
      <c r="W32" s="130" t="s">
        <v>2540</v>
      </c>
    </row>
    <row r="33" spans="19:23">
      <c r="S33" s="131"/>
      <c r="T33" s="131"/>
      <c r="U33" s="131"/>
      <c r="V33" s="131"/>
      <c r="W33" s="131"/>
    </row>
    <row r="34" spans="19:23">
      <c r="S34" s="128" t="s">
        <v>2831</v>
      </c>
      <c r="T34" s="128" t="s">
        <v>2831</v>
      </c>
      <c r="U34" s="128" t="s">
        <v>2831</v>
      </c>
      <c r="V34" s="128" t="s">
        <v>2831</v>
      </c>
      <c r="W34" s="128" t="s">
        <v>2831</v>
      </c>
    </row>
    <row r="35" spans="19:23">
      <c r="S35" s="129">
        <v>46122</v>
      </c>
      <c r="T35" s="129">
        <v>46139</v>
      </c>
      <c r="U35" s="129">
        <v>46150</v>
      </c>
      <c r="V35" s="129">
        <v>46150</v>
      </c>
      <c r="W35" s="129">
        <v>46153</v>
      </c>
    </row>
    <row r="36" spans="19:23">
      <c r="S36" s="74" t="s">
        <v>2832</v>
      </c>
      <c r="T36" s="74" t="s">
        <v>2832</v>
      </c>
      <c r="U36" s="74" t="s">
        <v>2832</v>
      </c>
      <c r="V36" s="74" t="s">
        <v>2832</v>
      </c>
      <c r="W36" s="74" t="s">
        <v>2832</v>
      </c>
    </row>
    <row r="37" spans="19:23">
      <c r="S37" s="73">
        <v>46139</v>
      </c>
      <c r="T37" s="73">
        <v>46160</v>
      </c>
      <c r="U37" s="73">
        <v>46164</v>
      </c>
      <c r="V37" s="73">
        <v>46167</v>
      </c>
      <c r="W37" s="73">
        <v>46169</v>
      </c>
    </row>
  </sheetData>
  <phoneticPr fontId="1"/>
  <hyperlinks>
    <hyperlink ref="D2" location="機種一覧!A1" display="機種一覧" xr:uid="{A9DD1519-D31F-4BC4-BCF8-C04A0ECB30F2}"/>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AAD1-31EC-4660-890F-F8161E6EB117}">
  <sheetPr codeName="Sheet111"/>
  <dimension ref="A1:AF30"/>
  <sheetViews>
    <sheetView workbookViewId="0">
      <pane xSplit="6" ySplit="6" topLeftCell="S7" activePane="bottomRight" state="frozenSplit"/>
      <selection activeCell="F12" sqref="F12"/>
      <selection pane="topRight" activeCell="F12" sqref="F12"/>
      <selection pane="bottomLeft" activeCell="F12" sqref="F12"/>
      <selection pane="bottomRight" activeCell="U13" sqref="U13:V13"/>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32.625" style="1" bestFit="1" customWidth="1"/>
    <col min="6" max="6" width="20.25" style="1" hidden="1" customWidth="1" outlineLevel="1"/>
    <col min="7" max="8" width="10.875" style="1" bestFit="1" customWidth="1" collapsed="1"/>
    <col min="9" max="11" width="10.875" style="1" hidden="1" customWidth="1" outlineLevel="1" collapsed="1"/>
    <col min="12" max="12" width="10.875" style="1" customWidth="1" collapsed="1"/>
    <col min="13" max="14" width="10.875" style="1" hidden="1" customWidth="1" outlineLevel="1" collapsed="1"/>
    <col min="15" max="15" width="10.875" style="1" customWidth="1" collapsed="1"/>
    <col min="16" max="18" width="10.875" style="1" hidden="1" customWidth="1" outlineLevel="1" collapsed="1"/>
    <col min="19" max="21" width="10.875" style="1" customWidth="1" collapsed="1"/>
    <col min="22" max="22" width="6.75" style="1" bestFit="1" customWidth="1"/>
    <col min="23" max="16384" width="8.75" style="1"/>
  </cols>
  <sheetData>
    <row r="1" spans="1:32">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row>
    <row r="2" spans="1:32" s="31" customFormat="1">
      <c r="D2" s="82" t="s">
        <v>1177</v>
      </c>
      <c r="G2" s="34" t="s">
        <v>566</v>
      </c>
      <c r="H2" s="34" t="s">
        <v>566</v>
      </c>
      <c r="I2" s="34" t="s">
        <v>948</v>
      </c>
      <c r="J2" s="34" t="s">
        <v>948</v>
      </c>
      <c r="K2" s="34" t="s">
        <v>948</v>
      </c>
      <c r="L2" s="34" t="s">
        <v>948</v>
      </c>
      <c r="M2" s="34" t="s">
        <v>948</v>
      </c>
      <c r="N2" s="34" t="s">
        <v>1468</v>
      </c>
      <c r="O2" s="55" t="s">
        <v>1534</v>
      </c>
      <c r="P2" s="34" t="s">
        <v>1465</v>
      </c>
      <c r="Q2" s="34" t="s">
        <v>1468</v>
      </c>
      <c r="R2" s="34" t="s">
        <v>2144</v>
      </c>
      <c r="S2" s="55" t="s">
        <v>2145</v>
      </c>
      <c r="T2" s="34" t="s">
        <v>2144</v>
      </c>
      <c r="U2" s="34" t="s">
        <v>2835</v>
      </c>
      <c r="AF2" s="82" t="s">
        <v>1177</v>
      </c>
    </row>
    <row r="3" spans="1:32">
      <c r="G3" s="19">
        <v>33</v>
      </c>
      <c r="H3" s="19" t="s">
        <v>888</v>
      </c>
      <c r="I3" s="19" t="s">
        <v>1150</v>
      </c>
      <c r="J3" s="19" t="s">
        <v>1152</v>
      </c>
      <c r="K3" s="19">
        <v>80</v>
      </c>
      <c r="L3" s="34" t="s">
        <v>1203</v>
      </c>
      <c r="M3" s="19" t="s">
        <v>1416</v>
      </c>
      <c r="N3" s="34" t="s">
        <v>596</v>
      </c>
      <c r="O3" s="55" t="s">
        <v>1545</v>
      </c>
      <c r="P3" s="19" t="s">
        <v>2019</v>
      </c>
      <c r="Q3" s="34" t="s">
        <v>2020</v>
      </c>
      <c r="R3" s="34" t="s">
        <v>2209</v>
      </c>
      <c r="S3" s="55" t="s">
        <v>2211</v>
      </c>
      <c r="T3" s="34" t="s">
        <v>2883</v>
      </c>
      <c r="U3" s="34"/>
    </row>
    <row r="4" spans="1:32">
      <c r="G4" s="19" t="s">
        <v>573</v>
      </c>
      <c r="H4" s="19" t="s">
        <v>889</v>
      </c>
      <c r="I4" s="19" t="s">
        <v>1149</v>
      </c>
      <c r="J4" s="19" t="s">
        <v>1151</v>
      </c>
      <c r="K4" s="19" t="s">
        <v>1200</v>
      </c>
      <c r="L4" s="34" t="s">
        <v>217</v>
      </c>
      <c r="M4" s="19" t="s">
        <v>1415</v>
      </c>
      <c r="N4" s="34" t="s">
        <v>1544</v>
      </c>
      <c r="O4" s="55" t="s">
        <v>217</v>
      </c>
      <c r="P4" s="19" t="s">
        <v>1809</v>
      </c>
      <c r="Q4" s="34" t="s">
        <v>2018</v>
      </c>
      <c r="R4" s="34" t="s">
        <v>2210</v>
      </c>
      <c r="S4" s="55" t="s">
        <v>217</v>
      </c>
      <c r="T4" s="34" t="s">
        <v>2881</v>
      </c>
      <c r="U4" s="34" t="s">
        <v>2882</v>
      </c>
    </row>
    <row r="5" spans="1:32">
      <c r="A5" s="20" t="s">
        <v>63</v>
      </c>
      <c r="B5" s="20" t="s">
        <v>64</v>
      </c>
      <c r="C5" s="20" t="s">
        <v>181</v>
      </c>
      <c r="D5" s="20" t="s">
        <v>121</v>
      </c>
      <c r="E5" s="20" t="s">
        <v>65</v>
      </c>
      <c r="F5" s="23" t="s">
        <v>113</v>
      </c>
      <c r="G5" s="19"/>
      <c r="H5" s="19"/>
      <c r="I5" s="19"/>
      <c r="J5" s="19"/>
      <c r="K5" s="19"/>
      <c r="L5" s="19"/>
      <c r="M5" s="19"/>
      <c r="N5" s="19"/>
      <c r="O5" s="19"/>
      <c r="P5" s="19"/>
      <c r="Q5" s="19"/>
      <c r="R5" s="19"/>
      <c r="S5" s="19"/>
      <c r="T5" s="19">
        <v>10</v>
      </c>
      <c r="U5" s="19">
        <v>3</v>
      </c>
    </row>
    <row r="6" spans="1:32">
      <c r="A6" s="18">
        <f t="shared" ref="A6:A20" si="0">COUNTIF(D:D,D6)</f>
        <v>1</v>
      </c>
      <c r="B6" s="19" t="s">
        <v>148</v>
      </c>
      <c r="C6" s="35">
        <v>1</v>
      </c>
      <c r="D6" s="18" t="s">
        <v>401</v>
      </c>
      <c r="E6" s="18" t="s">
        <v>73</v>
      </c>
      <c r="F6" s="24" t="s">
        <v>150</v>
      </c>
      <c r="G6" s="18" t="s">
        <v>124</v>
      </c>
      <c r="H6" s="18" t="s">
        <v>124</v>
      </c>
      <c r="I6" s="18" t="s">
        <v>124</v>
      </c>
      <c r="J6" s="18" t="s">
        <v>124</v>
      </c>
      <c r="K6" s="18" t="s">
        <v>124</v>
      </c>
      <c r="L6" s="18" t="s">
        <v>222</v>
      </c>
      <c r="M6" s="18" t="s">
        <v>124</v>
      </c>
      <c r="N6" s="18" t="s">
        <v>124</v>
      </c>
      <c r="O6" s="18" t="s">
        <v>124</v>
      </c>
      <c r="P6" s="18" t="s">
        <v>222</v>
      </c>
      <c r="Q6" s="18" t="s">
        <v>124</v>
      </c>
      <c r="R6" s="18" t="s">
        <v>124</v>
      </c>
      <c r="S6" s="18" t="s">
        <v>124</v>
      </c>
      <c r="T6" s="18" t="s">
        <v>124</v>
      </c>
      <c r="U6" s="18" t="s">
        <v>124</v>
      </c>
    </row>
    <row r="7" spans="1:32">
      <c r="A7" s="18">
        <f t="shared" si="0"/>
        <v>1</v>
      </c>
      <c r="B7" s="19" t="s">
        <v>122</v>
      </c>
      <c r="C7" s="35">
        <v>1</v>
      </c>
      <c r="D7" s="18" t="s">
        <v>364</v>
      </c>
      <c r="E7" s="18" t="s">
        <v>362</v>
      </c>
      <c r="F7" s="29" t="s">
        <v>282</v>
      </c>
      <c r="G7" s="22" t="s">
        <v>124</v>
      </c>
      <c r="H7" s="22" t="s">
        <v>124</v>
      </c>
      <c r="I7" s="22" t="s">
        <v>124</v>
      </c>
      <c r="J7" s="22" t="s">
        <v>124</v>
      </c>
      <c r="K7" s="22" t="s">
        <v>124</v>
      </c>
      <c r="L7" s="22" t="s">
        <v>222</v>
      </c>
      <c r="M7" s="22" t="s">
        <v>124</v>
      </c>
      <c r="N7" s="22" t="s">
        <v>124</v>
      </c>
      <c r="O7" s="22" t="s">
        <v>222</v>
      </c>
      <c r="P7" s="22" t="s">
        <v>222</v>
      </c>
      <c r="Q7" s="22" t="s">
        <v>124</v>
      </c>
      <c r="R7" s="22" t="s">
        <v>124</v>
      </c>
      <c r="S7" s="22" t="s">
        <v>222</v>
      </c>
      <c r="T7" s="22" t="s">
        <v>124</v>
      </c>
      <c r="U7" s="22" t="s">
        <v>124</v>
      </c>
      <c r="V7" s="1">
        <v>1</v>
      </c>
    </row>
    <row r="8" spans="1:32">
      <c r="A8" s="18">
        <f t="shared" si="0"/>
        <v>1</v>
      </c>
      <c r="B8" s="18">
        <v>1</v>
      </c>
      <c r="C8" s="35">
        <v>74</v>
      </c>
      <c r="D8" s="41">
        <v>3842523528</v>
      </c>
      <c r="E8" s="18" t="s">
        <v>316</v>
      </c>
      <c r="F8" s="29" t="s">
        <v>283</v>
      </c>
      <c r="G8" s="43">
        <v>74</v>
      </c>
      <c r="H8" s="43">
        <f>74*5</f>
        <v>370</v>
      </c>
      <c r="I8" s="28">
        <v>222</v>
      </c>
      <c r="J8" s="28">
        <v>222</v>
      </c>
      <c r="K8" s="28">
        <v>74</v>
      </c>
      <c r="L8" s="57">
        <f>SUM(I8:K8)</f>
        <v>518</v>
      </c>
      <c r="M8" s="28">
        <v>370</v>
      </c>
      <c r="N8" s="28">
        <v>148</v>
      </c>
      <c r="O8" s="57">
        <f>SUM(M8:N8)</f>
        <v>518</v>
      </c>
      <c r="P8" s="28">
        <v>370</v>
      </c>
      <c r="Q8" s="28">
        <v>444</v>
      </c>
      <c r="R8" s="28">
        <v>444</v>
      </c>
      <c r="S8" s="57">
        <f>SUM(P8:R8)</f>
        <v>1258</v>
      </c>
      <c r="T8" s="18">
        <f>$C8*T$5</f>
        <v>740</v>
      </c>
      <c r="U8" s="18">
        <f>$C8*U$5</f>
        <v>222</v>
      </c>
      <c r="V8" s="1">
        <f t="shared" ref="V8:V14" si="1">C8*$V$7</f>
        <v>74</v>
      </c>
    </row>
    <row r="9" spans="1:32">
      <c r="A9" s="18">
        <f t="shared" si="0"/>
        <v>1</v>
      </c>
      <c r="B9" s="18">
        <v>2</v>
      </c>
      <c r="C9" s="35">
        <v>4</v>
      </c>
      <c r="D9" s="41">
        <v>3842502257</v>
      </c>
      <c r="E9" s="18" t="s">
        <v>373</v>
      </c>
      <c r="F9" s="29" t="s">
        <v>377</v>
      </c>
      <c r="G9" s="43">
        <v>4</v>
      </c>
      <c r="H9" s="43">
        <f>4*5</f>
        <v>20</v>
      </c>
      <c r="I9" s="28">
        <v>12</v>
      </c>
      <c r="J9" s="28">
        <v>12</v>
      </c>
      <c r="K9" s="28">
        <v>4</v>
      </c>
      <c r="L9" s="57">
        <f t="shared" ref="L9:L12" si="2">SUM(I9:K9)</f>
        <v>28</v>
      </c>
      <c r="M9" s="28">
        <v>20</v>
      </c>
      <c r="N9" s="28">
        <v>8</v>
      </c>
      <c r="O9" s="57">
        <f t="shared" ref="O9:O12" si="3">SUM(M9:N9)</f>
        <v>28</v>
      </c>
      <c r="P9" s="28">
        <v>20</v>
      </c>
      <c r="Q9" s="28">
        <v>24</v>
      </c>
      <c r="R9" s="28">
        <v>24</v>
      </c>
      <c r="S9" s="57">
        <f t="shared" ref="S9:S12" si="4">SUM(P9:R9)</f>
        <v>68</v>
      </c>
      <c r="T9" s="18">
        <f t="shared" ref="T9:U20" si="5">$C9*T$5</f>
        <v>40</v>
      </c>
      <c r="U9" s="18">
        <f t="shared" si="5"/>
        <v>12</v>
      </c>
      <c r="V9" s="1">
        <f t="shared" si="1"/>
        <v>4</v>
      </c>
    </row>
    <row r="10" spans="1:32">
      <c r="A10" s="18">
        <f t="shared" si="0"/>
        <v>1</v>
      </c>
      <c r="B10" s="18">
        <v>2</v>
      </c>
      <c r="C10" s="35">
        <v>4</v>
      </c>
      <c r="D10" s="41">
        <v>3842557260</v>
      </c>
      <c r="E10" s="18" t="s">
        <v>376</v>
      </c>
      <c r="F10" s="29" t="s">
        <v>378</v>
      </c>
      <c r="G10" s="43">
        <v>4</v>
      </c>
      <c r="H10" s="43">
        <f>4*5</f>
        <v>20</v>
      </c>
      <c r="I10" s="28">
        <v>12</v>
      </c>
      <c r="J10" s="28">
        <v>12</v>
      </c>
      <c r="K10" s="28">
        <v>4</v>
      </c>
      <c r="L10" s="57">
        <f t="shared" si="2"/>
        <v>28</v>
      </c>
      <c r="M10" s="28">
        <v>20</v>
      </c>
      <c r="N10" s="28">
        <v>8</v>
      </c>
      <c r="O10" s="57">
        <f t="shared" si="3"/>
        <v>28</v>
      </c>
      <c r="P10" s="28">
        <v>20</v>
      </c>
      <c r="Q10" s="28">
        <v>24</v>
      </c>
      <c r="R10" s="28">
        <v>24</v>
      </c>
      <c r="S10" s="57">
        <f t="shared" si="4"/>
        <v>68</v>
      </c>
      <c r="T10" s="18">
        <f t="shared" si="5"/>
        <v>40</v>
      </c>
      <c r="U10" s="18">
        <f t="shared" si="5"/>
        <v>12</v>
      </c>
      <c r="V10" s="1">
        <f t="shared" si="1"/>
        <v>4</v>
      </c>
    </row>
    <row r="11" spans="1:32">
      <c r="A11" s="18">
        <f t="shared" si="0"/>
        <v>1</v>
      </c>
      <c r="B11" s="18">
        <v>3</v>
      </c>
      <c r="C11" s="35">
        <v>9</v>
      </c>
      <c r="D11" s="41">
        <v>3842536675</v>
      </c>
      <c r="E11" s="18" t="s">
        <v>374</v>
      </c>
      <c r="F11" s="29" t="s">
        <v>379</v>
      </c>
      <c r="G11" s="43">
        <v>9</v>
      </c>
      <c r="H11" s="43">
        <f>9*5</f>
        <v>45</v>
      </c>
      <c r="I11" s="28">
        <v>27</v>
      </c>
      <c r="J11" s="28">
        <v>27</v>
      </c>
      <c r="K11" s="28">
        <v>9</v>
      </c>
      <c r="L11" s="57">
        <f t="shared" si="2"/>
        <v>63</v>
      </c>
      <c r="M11" s="28">
        <v>45</v>
      </c>
      <c r="N11" s="28">
        <v>18</v>
      </c>
      <c r="O11" s="57">
        <f t="shared" si="3"/>
        <v>63</v>
      </c>
      <c r="P11" s="28">
        <v>45</v>
      </c>
      <c r="Q11" s="28">
        <v>54</v>
      </c>
      <c r="R11" s="28">
        <v>54</v>
      </c>
      <c r="S11" s="57">
        <f t="shared" si="4"/>
        <v>153</v>
      </c>
      <c r="T11" s="18">
        <f t="shared" si="5"/>
        <v>90</v>
      </c>
      <c r="U11" s="18">
        <f t="shared" si="5"/>
        <v>27</v>
      </c>
      <c r="V11" s="1">
        <f t="shared" si="1"/>
        <v>9</v>
      </c>
    </row>
    <row r="12" spans="1:32">
      <c r="A12" s="18">
        <f t="shared" si="0"/>
        <v>1</v>
      </c>
      <c r="B12" s="18">
        <v>5</v>
      </c>
      <c r="C12" s="35">
        <v>2</v>
      </c>
      <c r="D12" s="41">
        <v>3842557259</v>
      </c>
      <c r="E12" s="18" t="s">
        <v>375</v>
      </c>
      <c r="F12" s="29" t="s">
        <v>380</v>
      </c>
      <c r="G12" s="43">
        <v>2</v>
      </c>
      <c r="H12" s="43">
        <f>2*5</f>
        <v>10</v>
      </c>
      <c r="I12" s="28">
        <v>6</v>
      </c>
      <c r="J12" s="28">
        <v>6</v>
      </c>
      <c r="K12" s="28">
        <v>2</v>
      </c>
      <c r="L12" s="57">
        <f t="shared" si="2"/>
        <v>14</v>
      </c>
      <c r="M12" s="28">
        <v>10</v>
      </c>
      <c r="N12" s="28">
        <v>4</v>
      </c>
      <c r="O12" s="57">
        <f t="shared" si="3"/>
        <v>14</v>
      </c>
      <c r="P12" s="28">
        <v>10</v>
      </c>
      <c r="Q12" s="28">
        <v>12</v>
      </c>
      <c r="R12" s="28">
        <v>12</v>
      </c>
      <c r="S12" s="57">
        <f t="shared" si="4"/>
        <v>34</v>
      </c>
      <c r="T12" s="18">
        <f t="shared" si="5"/>
        <v>20</v>
      </c>
      <c r="U12" s="18">
        <f t="shared" si="5"/>
        <v>6</v>
      </c>
      <c r="V12" s="89">
        <f t="shared" si="1"/>
        <v>2</v>
      </c>
    </row>
    <row r="13" spans="1:32">
      <c r="A13" s="18">
        <f t="shared" si="0"/>
        <v>1</v>
      </c>
      <c r="B13" s="18">
        <v>6</v>
      </c>
      <c r="C13" s="45">
        <v>17</v>
      </c>
      <c r="D13" s="18" t="s">
        <v>403</v>
      </c>
      <c r="E13" s="18" t="s">
        <v>167</v>
      </c>
      <c r="F13" s="29" t="s">
        <v>352</v>
      </c>
      <c r="G13" s="51">
        <v>46111</v>
      </c>
      <c r="H13" s="51">
        <f>17*5</f>
        <v>85</v>
      </c>
      <c r="I13" s="42">
        <v>51</v>
      </c>
      <c r="J13" s="42">
        <v>51</v>
      </c>
      <c r="K13" s="42">
        <v>17</v>
      </c>
      <c r="L13" s="58">
        <f>SUM(I13:K13)</f>
        <v>119</v>
      </c>
      <c r="M13" s="42">
        <v>85</v>
      </c>
      <c r="N13" s="42">
        <v>34</v>
      </c>
      <c r="O13" s="58">
        <f>SUM(M13:N13)</f>
        <v>119</v>
      </c>
      <c r="P13" s="42">
        <v>85</v>
      </c>
      <c r="Q13" s="42">
        <v>102</v>
      </c>
      <c r="R13" s="42">
        <v>102</v>
      </c>
      <c r="S13" s="58">
        <f>SUM(P13:R13)</f>
        <v>289</v>
      </c>
      <c r="T13" s="125">
        <v>0</v>
      </c>
      <c r="U13" s="125">
        <v>0</v>
      </c>
      <c r="V13" s="90">
        <v>0</v>
      </c>
    </row>
    <row r="14" spans="1:32">
      <c r="A14" s="18">
        <f t="shared" si="0"/>
        <v>1</v>
      </c>
      <c r="B14" s="18">
        <v>7</v>
      </c>
      <c r="C14" s="35">
        <v>2</v>
      </c>
      <c r="D14" s="18" t="s">
        <v>372</v>
      </c>
      <c r="E14" s="18" t="s">
        <v>371</v>
      </c>
      <c r="F14" s="29" t="s">
        <v>201</v>
      </c>
      <c r="G14" s="43">
        <v>2</v>
      </c>
      <c r="H14" s="43">
        <f>2*5</f>
        <v>10</v>
      </c>
      <c r="I14" s="28">
        <v>6</v>
      </c>
      <c r="J14" s="28">
        <v>6</v>
      </c>
      <c r="K14" s="28">
        <v>2</v>
      </c>
      <c r="L14" s="57">
        <f>SUM(I14:K14)</f>
        <v>14</v>
      </c>
      <c r="M14" s="28">
        <v>10</v>
      </c>
      <c r="N14" s="28">
        <v>4</v>
      </c>
      <c r="O14" s="57">
        <f>SUM(M14:N14)</f>
        <v>14</v>
      </c>
      <c r="P14" s="28">
        <v>10</v>
      </c>
      <c r="Q14" s="28">
        <v>12</v>
      </c>
      <c r="R14" s="28">
        <v>12</v>
      </c>
      <c r="S14" s="57">
        <f>SUM(P14:R14)</f>
        <v>34</v>
      </c>
      <c r="T14" s="18">
        <f t="shared" si="5"/>
        <v>20</v>
      </c>
      <c r="U14" s="18">
        <f t="shared" si="5"/>
        <v>6</v>
      </c>
      <c r="V14" s="89">
        <f t="shared" si="1"/>
        <v>2</v>
      </c>
    </row>
    <row r="15" spans="1:32">
      <c r="A15" s="18">
        <f t="shared" si="0"/>
        <v>1</v>
      </c>
      <c r="B15" s="18">
        <v>8</v>
      </c>
      <c r="C15" s="35">
        <v>3</v>
      </c>
      <c r="D15" s="18" t="s">
        <v>386</v>
      </c>
      <c r="E15" s="18" t="s">
        <v>370</v>
      </c>
      <c r="F15" s="29" t="s">
        <v>189</v>
      </c>
      <c r="G15" s="43">
        <v>3</v>
      </c>
      <c r="H15" s="43">
        <f>3*5</f>
        <v>15</v>
      </c>
      <c r="I15" s="28">
        <v>9</v>
      </c>
      <c r="J15" s="28">
        <v>9</v>
      </c>
      <c r="K15" s="28">
        <v>3</v>
      </c>
      <c r="L15" s="57">
        <f t="shared" ref="L15:L20" si="6">SUM(I15:K15)</f>
        <v>21</v>
      </c>
      <c r="M15" s="28">
        <v>15</v>
      </c>
      <c r="N15" s="28">
        <v>6</v>
      </c>
      <c r="O15" s="57">
        <f t="shared" ref="O15:O20" si="7">SUM(M15:N15)</f>
        <v>21</v>
      </c>
      <c r="P15" s="28">
        <v>15</v>
      </c>
      <c r="Q15" s="28">
        <v>18</v>
      </c>
      <c r="R15" s="28">
        <v>18</v>
      </c>
      <c r="S15" s="57">
        <f t="shared" ref="S15:S20" si="8">SUM(P15:R15)</f>
        <v>51</v>
      </c>
      <c r="T15" s="18">
        <f t="shared" si="5"/>
        <v>30</v>
      </c>
      <c r="U15" s="18">
        <f t="shared" si="5"/>
        <v>9</v>
      </c>
      <c r="V15" s="89">
        <f t="shared" ref="V15:V20" si="9">C15*$V$7</f>
        <v>3</v>
      </c>
    </row>
    <row r="16" spans="1:32">
      <c r="A16" s="18">
        <f t="shared" si="0"/>
        <v>1</v>
      </c>
      <c r="B16" s="18">
        <v>9</v>
      </c>
      <c r="C16" s="35">
        <v>4</v>
      </c>
      <c r="D16" s="18" t="s">
        <v>387</v>
      </c>
      <c r="E16" s="18" t="s">
        <v>369</v>
      </c>
      <c r="F16" s="29" t="s">
        <v>251</v>
      </c>
      <c r="G16" s="43">
        <v>4</v>
      </c>
      <c r="H16" s="43">
        <f>4*5</f>
        <v>20</v>
      </c>
      <c r="I16" s="28">
        <v>12</v>
      </c>
      <c r="J16" s="28">
        <v>12</v>
      </c>
      <c r="K16" s="28">
        <v>4</v>
      </c>
      <c r="L16" s="57">
        <f t="shared" si="6"/>
        <v>28</v>
      </c>
      <c r="M16" s="28">
        <v>20</v>
      </c>
      <c r="N16" s="28">
        <v>8</v>
      </c>
      <c r="O16" s="57">
        <f t="shared" si="7"/>
        <v>28</v>
      </c>
      <c r="P16" s="28">
        <v>20</v>
      </c>
      <c r="Q16" s="28">
        <v>24</v>
      </c>
      <c r="R16" s="28">
        <v>24</v>
      </c>
      <c r="S16" s="57">
        <f t="shared" si="8"/>
        <v>68</v>
      </c>
      <c r="T16" s="18">
        <f t="shared" si="5"/>
        <v>40</v>
      </c>
      <c r="U16" s="18">
        <f t="shared" si="5"/>
        <v>12</v>
      </c>
      <c r="V16" s="89">
        <f t="shared" si="9"/>
        <v>4</v>
      </c>
    </row>
    <row r="17" spans="1:22">
      <c r="A17" s="18">
        <f t="shared" si="0"/>
        <v>1</v>
      </c>
      <c r="B17" s="18">
        <v>10</v>
      </c>
      <c r="C17" s="35">
        <v>6</v>
      </c>
      <c r="D17" s="18" t="s">
        <v>388</v>
      </c>
      <c r="E17" s="18" t="s">
        <v>368</v>
      </c>
      <c r="F17" s="29" t="s">
        <v>195</v>
      </c>
      <c r="G17" s="43">
        <v>6</v>
      </c>
      <c r="H17" s="43">
        <f>6*5</f>
        <v>30</v>
      </c>
      <c r="I17" s="28">
        <v>18</v>
      </c>
      <c r="J17" s="28">
        <v>18</v>
      </c>
      <c r="K17" s="28">
        <v>6</v>
      </c>
      <c r="L17" s="57">
        <f t="shared" si="6"/>
        <v>42</v>
      </c>
      <c r="M17" s="28">
        <v>30</v>
      </c>
      <c r="N17" s="28">
        <v>12</v>
      </c>
      <c r="O17" s="57">
        <f t="shared" si="7"/>
        <v>42</v>
      </c>
      <c r="P17" s="28">
        <v>30</v>
      </c>
      <c r="Q17" s="28">
        <v>36</v>
      </c>
      <c r="R17" s="28">
        <v>36</v>
      </c>
      <c r="S17" s="57">
        <f t="shared" si="8"/>
        <v>102</v>
      </c>
      <c r="T17" s="18">
        <f t="shared" si="5"/>
        <v>60</v>
      </c>
      <c r="U17" s="18">
        <f t="shared" si="5"/>
        <v>18</v>
      </c>
      <c r="V17" s="89">
        <f t="shared" si="9"/>
        <v>6</v>
      </c>
    </row>
    <row r="18" spans="1:22">
      <c r="A18" s="18">
        <f t="shared" si="0"/>
        <v>1</v>
      </c>
      <c r="B18" s="18">
        <v>11</v>
      </c>
      <c r="C18" s="35">
        <v>2</v>
      </c>
      <c r="D18" s="18" t="s">
        <v>389</v>
      </c>
      <c r="E18" s="18" t="s">
        <v>367</v>
      </c>
      <c r="F18" s="29" t="s">
        <v>192</v>
      </c>
      <c r="G18" s="43">
        <v>2</v>
      </c>
      <c r="H18" s="43">
        <f>2*5</f>
        <v>10</v>
      </c>
      <c r="I18" s="28">
        <v>6</v>
      </c>
      <c r="J18" s="28">
        <v>6</v>
      </c>
      <c r="K18" s="28">
        <v>2</v>
      </c>
      <c r="L18" s="57">
        <f t="shared" si="6"/>
        <v>14</v>
      </c>
      <c r="M18" s="28">
        <v>10</v>
      </c>
      <c r="N18" s="28">
        <v>4</v>
      </c>
      <c r="O18" s="57">
        <f t="shared" si="7"/>
        <v>14</v>
      </c>
      <c r="P18" s="28">
        <v>10</v>
      </c>
      <c r="Q18" s="28">
        <v>12</v>
      </c>
      <c r="R18" s="28">
        <v>12</v>
      </c>
      <c r="S18" s="57">
        <f t="shared" si="8"/>
        <v>34</v>
      </c>
      <c r="T18" s="18">
        <f t="shared" si="5"/>
        <v>20</v>
      </c>
      <c r="U18" s="18">
        <f t="shared" si="5"/>
        <v>6</v>
      </c>
      <c r="V18" s="1">
        <f t="shared" si="9"/>
        <v>2</v>
      </c>
    </row>
    <row r="19" spans="1:22">
      <c r="A19" s="18">
        <f t="shared" si="0"/>
        <v>1</v>
      </c>
      <c r="B19" s="18">
        <v>12</v>
      </c>
      <c r="C19" s="35">
        <v>2</v>
      </c>
      <c r="D19" s="18" t="s">
        <v>390</v>
      </c>
      <c r="E19" s="18" t="s">
        <v>366</v>
      </c>
      <c r="F19" s="29" t="s">
        <v>199</v>
      </c>
      <c r="G19" s="43">
        <v>2</v>
      </c>
      <c r="H19" s="43">
        <f>2*5</f>
        <v>10</v>
      </c>
      <c r="I19" s="28">
        <v>6</v>
      </c>
      <c r="J19" s="28">
        <v>6</v>
      </c>
      <c r="K19" s="28">
        <v>2</v>
      </c>
      <c r="L19" s="57">
        <f t="shared" si="6"/>
        <v>14</v>
      </c>
      <c r="M19" s="28">
        <v>10</v>
      </c>
      <c r="N19" s="28">
        <v>4</v>
      </c>
      <c r="O19" s="57">
        <f t="shared" si="7"/>
        <v>14</v>
      </c>
      <c r="P19" s="28">
        <v>10</v>
      </c>
      <c r="Q19" s="28">
        <v>12</v>
      </c>
      <c r="R19" s="28">
        <v>12</v>
      </c>
      <c r="S19" s="57">
        <f t="shared" si="8"/>
        <v>34</v>
      </c>
      <c r="T19" s="18">
        <f t="shared" si="5"/>
        <v>20</v>
      </c>
      <c r="U19" s="18">
        <f t="shared" si="5"/>
        <v>6</v>
      </c>
      <c r="V19" s="1">
        <f t="shared" si="9"/>
        <v>2</v>
      </c>
    </row>
    <row r="20" spans="1:22">
      <c r="A20" s="18">
        <f t="shared" si="0"/>
        <v>1</v>
      </c>
      <c r="B20" s="18">
        <v>13</v>
      </c>
      <c r="C20" s="35">
        <v>4</v>
      </c>
      <c r="D20" s="18" t="s">
        <v>391</v>
      </c>
      <c r="E20" s="18" t="s">
        <v>365</v>
      </c>
      <c r="F20" s="29" t="s">
        <v>252</v>
      </c>
      <c r="G20" s="43">
        <v>4</v>
      </c>
      <c r="H20" s="43">
        <f>4*5</f>
        <v>20</v>
      </c>
      <c r="I20" s="28">
        <v>12</v>
      </c>
      <c r="J20" s="28">
        <v>12</v>
      </c>
      <c r="K20" s="28">
        <v>4</v>
      </c>
      <c r="L20" s="57">
        <f t="shared" si="6"/>
        <v>28</v>
      </c>
      <c r="M20" s="28">
        <v>20</v>
      </c>
      <c r="N20" s="28">
        <v>8</v>
      </c>
      <c r="O20" s="57">
        <f t="shared" si="7"/>
        <v>28</v>
      </c>
      <c r="P20" s="28">
        <v>20</v>
      </c>
      <c r="Q20" s="28">
        <v>24</v>
      </c>
      <c r="R20" s="28">
        <v>24</v>
      </c>
      <c r="S20" s="57">
        <f t="shared" si="8"/>
        <v>68</v>
      </c>
      <c r="T20" s="18">
        <f t="shared" si="5"/>
        <v>40</v>
      </c>
      <c r="U20" s="18">
        <f t="shared" si="5"/>
        <v>12</v>
      </c>
      <c r="V20" s="1">
        <f t="shared" si="9"/>
        <v>4</v>
      </c>
    </row>
    <row r="21" spans="1:22">
      <c r="F21" s="15"/>
      <c r="G21" s="19" t="s">
        <v>143</v>
      </c>
      <c r="H21" s="19" t="s">
        <v>143</v>
      </c>
      <c r="I21" s="19" t="s">
        <v>143</v>
      </c>
      <c r="J21" s="19" t="s">
        <v>143</v>
      </c>
      <c r="K21" s="19" t="s">
        <v>143</v>
      </c>
      <c r="L21" s="19" t="s">
        <v>216</v>
      </c>
      <c r="M21" s="19" t="s">
        <v>143</v>
      </c>
      <c r="N21" s="19" t="s">
        <v>143</v>
      </c>
      <c r="O21" s="19" t="s">
        <v>216</v>
      </c>
      <c r="P21" s="19" t="s">
        <v>216</v>
      </c>
      <c r="Q21" s="19" t="s">
        <v>143</v>
      </c>
      <c r="R21" s="19" t="s">
        <v>143</v>
      </c>
      <c r="S21" s="19" t="s">
        <v>216</v>
      </c>
      <c r="T21" s="134" t="s">
        <v>143</v>
      </c>
      <c r="U21" s="134" t="s">
        <v>143</v>
      </c>
    </row>
    <row r="22" spans="1:22">
      <c r="G22" s="21">
        <v>46017</v>
      </c>
      <c r="H22" s="21">
        <v>46042</v>
      </c>
      <c r="I22" s="21">
        <v>46052</v>
      </c>
      <c r="J22" s="21">
        <v>46052</v>
      </c>
      <c r="K22" s="21">
        <v>46052</v>
      </c>
      <c r="L22" s="21">
        <v>46052</v>
      </c>
      <c r="M22" s="21">
        <v>46066</v>
      </c>
      <c r="N22" s="21">
        <v>46066</v>
      </c>
      <c r="O22" s="21">
        <v>46066</v>
      </c>
      <c r="P22" s="21">
        <v>46097</v>
      </c>
      <c r="Q22" s="21">
        <v>46097</v>
      </c>
      <c r="R22" s="21">
        <v>46097</v>
      </c>
      <c r="S22" s="21">
        <v>46097</v>
      </c>
      <c r="T22" s="135"/>
      <c r="U22" s="135"/>
    </row>
    <row r="23" spans="1:22">
      <c r="G23" s="19" t="s">
        <v>567</v>
      </c>
      <c r="H23" s="19" t="s">
        <v>567</v>
      </c>
      <c r="I23" s="19" t="s">
        <v>567</v>
      </c>
      <c r="J23" s="19" t="s">
        <v>567</v>
      </c>
      <c r="K23" s="19" t="s">
        <v>567</v>
      </c>
      <c r="M23" s="19" t="s">
        <v>567</v>
      </c>
      <c r="N23" s="19" t="s">
        <v>567</v>
      </c>
      <c r="P23" s="19" t="s">
        <v>567</v>
      </c>
      <c r="Q23" s="19" t="s">
        <v>567</v>
      </c>
      <c r="R23" s="19" t="s">
        <v>567</v>
      </c>
      <c r="T23" s="132" t="s">
        <v>567</v>
      </c>
      <c r="U23" s="132" t="s">
        <v>567</v>
      </c>
    </row>
    <row r="24" spans="1:22">
      <c r="G24" s="21">
        <v>46007</v>
      </c>
      <c r="H24" s="21">
        <v>46036</v>
      </c>
      <c r="I24" s="21">
        <v>46051</v>
      </c>
      <c r="J24" s="21">
        <v>46050</v>
      </c>
      <c r="K24" s="21">
        <v>46051</v>
      </c>
      <c r="M24" s="21">
        <v>46065</v>
      </c>
      <c r="N24" s="21">
        <v>46065</v>
      </c>
      <c r="P24" s="21">
        <v>46079</v>
      </c>
      <c r="Q24" s="21">
        <v>46087</v>
      </c>
      <c r="R24" s="21">
        <v>46094</v>
      </c>
      <c r="T24" s="133"/>
      <c r="U24" s="133"/>
    </row>
    <row r="25" spans="1:22">
      <c r="T25" s="130" t="s">
        <v>2540</v>
      </c>
      <c r="U25" s="130" t="s">
        <v>2540</v>
      </c>
    </row>
    <row r="26" spans="1:22">
      <c r="T26" s="131"/>
      <c r="U26" s="131"/>
    </row>
    <row r="27" spans="1:22">
      <c r="T27" s="128" t="s">
        <v>2831</v>
      </c>
      <c r="U27" s="128" t="s">
        <v>2831</v>
      </c>
    </row>
    <row r="28" spans="1:22">
      <c r="T28" s="129">
        <v>46120</v>
      </c>
      <c r="U28" s="129">
        <v>46150</v>
      </c>
    </row>
    <row r="29" spans="1:22">
      <c r="T29" s="74" t="s">
        <v>2832</v>
      </c>
      <c r="U29" s="74" t="s">
        <v>2832</v>
      </c>
    </row>
    <row r="30" spans="1:22">
      <c r="T30" s="73">
        <v>46136</v>
      </c>
      <c r="U30" s="73">
        <v>46169</v>
      </c>
    </row>
  </sheetData>
  <phoneticPr fontId="1"/>
  <hyperlinks>
    <hyperlink ref="AF2" location="機種一覧!A1" display="機種一覧" xr:uid="{86326238-AF85-41DD-8E78-ABD7FDCCEBF1}"/>
    <hyperlink ref="D2" location="機種一覧!A1" display="機種一覧" xr:uid="{356A4BA3-68CB-4E98-A94B-B79AD7F5D085}"/>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7BDCB-025B-481F-AF23-44061A55B476}">
  <sheetPr codeName="Sheet12"/>
  <dimension ref="A1:BC29"/>
  <sheetViews>
    <sheetView workbookViewId="0">
      <pane xSplit="6" ySplit="6" topLeftCell="AC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32.625" style="1" bestFit="1" customWidth="1"/>
    <col min="6" max="6" width="20.25" style="1" hidden="1" customWidth="1" outlineLevel="1"/>
    <col min="7" max="7" width="10.875" style="1" hidden="1" customWidth="1" outlineLevel="1" collapsed="1"/>
    <col min="8" max="9" width="10.875" style="1" hidden="1" customWidth="1" outlineLevel="1"/>
    <col min="10" max="10" width="10.875" style="1" customWidth="1" collapsed="1"/>
    <col min="11" max="16" width="10.875" style="1" hidden="1" customWidth="1" outlineLevel="1"/>
    <col min="17" max="17" width="10.875" style="1" customWidth="1" collapsed="1"/>
    <col min="18" max="22" width="10.875" style="1" hidden="1" customWidth="1" outlineLevel="1"/>
    <col min="23" max="23" width="10.875" style="1" customWidth="1" collapsed="1"/>
    <col min="24" max="28" width="10.875" style="1" hidden="1" customWidth="1" outlineLevel="1"/>
    <col min="29" max="29" width="10.875" style="1" customWidth="1" collapsed="1"/>
    <col min="30" max="31" width="10.875" style="1" hidden="1" customWidth="1" outlineLevel="1"/>
    <col min="32" max="32" width="10.875" style="1" customWidth="1" collapsed="1"/>
    <col min="33" max="33" width="10.875" style="1" customWidth="1"/>
    <col min="34" max="36" width="10.875" style="1" hidden="1" customWidth="1" outlineLevel="1"/>
    <col min="37" max="37" width="10.875" style="1" customWidth="1" collapsed="1"/>
    <col min="38" max="38" width="10.875" style="1" customWidth="1"/>
    <col min="39" max="43" width="10.875" style="1" customWidth="1" outlineLevel="1"/>
    <col min="44" max="54" width="10.875" style="1" customWidth="1"/>
    <col min="55" max="55" width="6.75" style="1" bestFit="1" customWidth="1"/>
    <col min="56" max="16384" width="8.75" style="1"/>
  </cols>
  <sheetData>
    <row r="1" spans="1:55">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c r="AB1" s="19" t="s">
        <v>119</v>
      </c>
      <c r="AC1" s="19" t="s">
        <v>119</v>
      </c>
      <c r="AD1" s="19" t="s">
        <v>119</v>
      </c>
      <c r="AE1" s="19" t="s">
        <v>119</v>
      </c>
      <c r="AF1" s="19" t="s">
        <v>119</v>
      </c>
      <c r="AG1" s="19" t="s">
        <v>119</v>
      </c>
      <c r="AH1" s="19" t="s">
        <v>119</v>
      </c>
      <c r="AI1" s="19" t="s">
        <v>119</v>
      </c>
      <c r="AJ1" s="19" t="s">
        <v>119</v>
      </c>
      <c r="AK1" s="19" t="s">
        <v>119</v>
      </c>
      <c r="AL1" s="19" t="s">
        <v>119</v>
      </c>
      <c r="AM1" s="19" t="s">
        <v>119</v>
      </c>
      <c r="AN1" s="19" t="s">
        <v>119</v>
      </c>
      <c r="AO1" s="19" t="s">
        <v>119</v>
      </c>
      <c r="AP1" s="19" t="s">
        <v>119</v>
      </c>
      <c r="AQ1" s="19" t="s">
        <v>119</v>
      </c>
      <c r="AR1" s="19" t="s">
        <v>119</v>
      </c>
      <c r="AS1" s="19" t="s">
        <v>119</v>
      </c>
      <c r="AT1" s="19" t="s">
        <v>119</v>
      </c>
      <c r="AU1" s="19" t="s">
        <v>119</v>
      </c>
      <c r="AV1" s="19" t="s">
        <v>119</v>
      </c>
      <c r="AW1" s="19" t="s">
        <v>119</v>
      </c>
      <c r="AX1" s="19" t="s">
        <v>119</v>
      </c>
      <c r="AY1" s="19" t="s">
        <v>119</v>
      </c>
      <c r="AZ1" s="19" t="s">
        <v>119</v>
      </c>
      <c r="BA1" s="19" t="s">
        <v>119</v>
      </c>
      <c r="BB1" s="19" t="s">
        <v>119</v>
      </c>
    </row>
    <row r="2" spans="1:55">
      <c r="D2" s="82" t="s">
        <v>1177</v>
      </c>
      <c r="G2" s="34" t="s">
        <v>566</v>
      </c>
      <c r="H2" s="34" t="s">
        <v>565</v>
      </c>
      <c r="I2" s="34" t="s">
        <v>565</v>
      </c>
      <c r="J2" s="34" t="s">
        <v>565</v>
      </c>
      <c r="K2" s="34" t="s">
        <v>565</v>
      </c>
      <c r="L2" s="34" t="s">
        <v>948</v>
      </c>
      <c r="M2" s="34" t="s">
        <v>948</v>
      </c>
      <c r="N2" s="34" t="s">
        <v>948</v>
      </c>
      <c r="O2" s="34" t="s">
        <v>977</v>
      </c>
      <c r="P2" s="34" t="s">
        <v>977</v>
      </c>
      <c r="Q2" s="55" t="s">
        <v>1040</v>
      </c>
      <c r="R2" s="34" t="s">
        <v>977</v>
      </c>
      <c r="S2" s="34" t="s">
        <v>977</v>
      </c>
      <c r="T2" s="34" t="s">
        <v>977</v>
      </c>
      <c r="U2" s="34" t="s">
        <v>977</v>
      </c>
      <c r="V2" s="34" t="s">
        <v>1468</v>
      </c>
      <c r="W2" s="55" t="s">
        <v>1534</v>
      </c>
      <c r="X2" s="34" t="s">
        <v>1468</v>
      </c>
      <c r="Y2" s="34" t="s">
        <v>977</v>
      </c>
      <c r="Z2" s="34" t="s">
        <v>1468</v>
      </c>
      <c r="AA2" s="34" t="s">
        <v>1468</v>
      </c>
      <c r="AB2" s="34" t="s">
        <v>1468</v>
      </c>
      <c r="AC2" s="55" t="s">
        <v>1468</v>
      </c>
      <c r="AD2" s="34" t="s">
        <v>1468</v>
      </c>
      <c r="AE2" s="34" t="s">
        <v>1468</v>
      </c>
      <c r="AF2" s="55" t="s">
        <v>1468</v>
      </c>
      <c r="AG2" s="34" t="s">
        <v>1468</v>
      </c>
      <c r="AH2" s="34" t="s">
        <v>2144</v>
      </c>
      <c r="AI2" s="34" t="s">
        <v>1953</v>
      </c>
      <c r="AJ2" s="34" t="s">
        <v>1953</v>
      </c>
      <c r="AK2" s="55" t="s">
        <v>1953</v>
      </c>
      <c r="AL2" s="34" t="s">
        <v>1953</v>
      </c>
      <c r="AM2" s="34" t="s">
        <v>1953</v>
      </c>
      <c r="AN2" s="34" t="s">
        <v>1953</v>
      </c>
      <c r="AO2" s="34" t="s">
        <v>1953</v>
      </c>
      <c r="AP2" s="34" t="s">
        <v>1953</v>
      </c>
      <c r="AQ2" s="34" t="s">
        <v>1953</v>
      </c>
      <c r="AR2" s="55" t="s">
        <v>1953</v>
      </c>
      <c r="AS2" s="34" t="s">
        <v>1953</v>
      </c>
      <c r="AT2" s="34" t="s">
        <v>2835</v>
      </c>
      <c r="AU2" s="34" t="s">
        <v>2835</v>
      </c>
      <c r="AV2" s="34" t="s">
        <v>2835</v>
      </c>
      <c r="AW2" s="34" t="s">
        <v>2835</v>
      </c>
      <c r="AX2" s="34" t="s">
        <v>2835</v>
      </c>
      <c r="AY2" s="34" t="s">
        <v>2835</v>
      </c>
      <c r="AZ2" s="34" t="s">
        <v>2835</v>
      </c>
      <c r="BA2" s="34" t="s">
        <v>2835</v>
      </c>
      <c r="BB2" s="34" t="s">
        <v>2835</v>
      </c>
    </row>
    <row r="3" spans="1:55" s="31" customFormat="1">
      <c r="G3" s="34" t="s">
        <v>640</v>
      </c>
      <c r="H3" s="34" t="s">
        <v>691</v>
      </c>
      <c r="I3" s="34" t="s">
        <v>692</v>
      </c>
      <c r="J3" s="55" t="s">
        <v>693</v>
      </c>
      <c r="K3" s="34" t="s">
        <v>1011</v>
      </c>
      <c r="L3" s="34" t="s">
        <v>959</v>
      </c>
      <c r="M3" s="34" t="s">
        <v>1010</v>
      </c>
      <c r="N3" s="34" t="s">
        <v>1049</v>
      </c>
      <c r="O3" s="34" t="s">
        <v>1060</v>
      </c>
      <c r="P3" s="34" t="s">
        <v>1154</v>
      </c>
      <c r="Q3" s="55" t="s">
        <v>1155</v>
      </c>
      <c r="R3" s="34">
        <v>91</v>
      </c>
      <c r="S3" s="34">
        <v>97</v>
      </c>
      <c r="T3" s="34" t="s">
        <v>1414</v>
      </c>
      <c r="U3" s="34" t="s">
        <v>1442</v>
      </c>
      <c r="V3" s="34" t="s">
        <v>1542</v>
      </c>
      <c r="W3" s="55" t="s">
        <v>1543</v>
      </c>
      <c r="X3" s="34" t="s">
        <v>1617</v>
      </c>
      <c r="Y3" s="34">
        <v>46</v>
      </c>
      <c r="Z3" s="34" t="s">
        <v>1766</v>
      </c>
      <c r="AA3" s="34" t="s">
        <v>1767</v>
      </c>
      <c r="AB3" s="34" t="s">
        <v>1771</v>
      </c>
      <c r="AC3" s="55" t="s">
        <v>1772</v>
      </c>
      <c r="AD3" s="34" t="s">
        <v>1795</v>
      </c>
      <c r="AE3" s="34">
        <v>120</v>
      </c>
      <c r="AF3" s="55" t="s">
        <v>1798</v>
      </c>
      <c r="AG3" s="34">
        <v>177</v>
      </c>
      <c r="AH3" s="34" t="s">
        <v>753</v>
      </c>
      <c r="AI3" s="34">
        <v>99</v>
      </c>
      <c r="AJ3" s="34" t="s">
        <v>937</v>
      </c>
      <c r="AK3" s="55" t="s">
        <v>2589</v>
      </c>
      <c r="AL3" s="34" t="s">
        <v>2899</v>
      </c>
      <c r="AM3" s="34">
        <v>157</v>
      </c>
      <c r="AN3" s="34" t="s">
        <v>2900</v>
      </c>
      <c r="AO3" s="34">
        <v>176</v>
      </c>
      <c r="AP3" s="34" t="s">
        <v>2901</v>
      </c>
      <c r="AQ3" s="34" t="s">
        <v>2902</v>
      </c>
      <c r="AR3" s="55" t="s">
        <v>3146</v>
      </c>
      <c r="AS3" s="34" t="s">
        <v>2903</v>
      </c>
      <c r="AT3" s="34" t="s">
        <v>2904</v>
      </c>
      <c r="AU3" s="34"/>
      <c r="AV3" s="34"/>
      <c r="AW3" s="34"/>
      <c r="AX3" s="34"/>
      <c r="AY3" s="34"/>
      <c r="AZ3" s="34"/>
      <c r="BA3" s="34"/>
      <c r="BB3" s="34"/>
    </row>
    <row r="4" spans="1:55">
      <c r="G4" s="34"/>
      <c r="H4" s="19"/>
      <c r="I4" s="19"/>
      <c r="J4" s="21" t="s">
        <v>217</v>
      </c>
      <c r="K4" s="21" t="s">
        <v>922</v>
      </c>
      <c r="L4" s="21" t="s">
        <v>958</v>
      </c>
      <c r="M4" s="21" t="s">
        <v>1006</v>
      </c>
      <c r="N4" s="21" t="s">
        <v>1048</v>
      </c>
      <c r="O4" s="21" t="s">
        <v>1050</v>
      </c>
      <c r="P4" s="21" t="s">
        <v>1153</v>
      </c>
      <c r="Q4" s="21" t="s">
        <v>217</v>
      </c>
      <c r="R4" s="21" t="s">
        <v>1156</v>
      </c>
      <c r="S4" s="21" t="s">
        <v>1157</v>
      </c>
      <c r="T4" s="21" t="s">
        <v>1413</v>
      </c>
      <c r="U4" s="21" t="s">
        <v>1447</v>
      </c>
      <c r="V4" s="21" t="s">
        <v>1541</v>
      </c>
      <c r="W4" s="21" t="s">
        <v>217</v>
      </c>
      <c r="X4" s="21" t="s">
        <v>1618</v>
      </c>
      <c r="Y4" s="21" t="s">
        <v>1635</v>
      </c>
      <c r="Z4" s="21" t="s">
        <v>1768</v>
      </c>
      <c r="AA4" s="21" t="s">
        <v>1769</v>
      </c>
      <c r="AB4" s="21" t="s">
        <v>1770</v>
      </c>
      <c r="AC4" s="21" t="s">
        <v>217</v>
      </c>
      <c r="AD4" s="21" t="s">
        <v>1796</v>
      </c>
      <c r="AE4" s="21" t="s">
        <v>1797</v>
      </c>
      <c r="AF4" s="21" t="s">
        <v>217</v>
      </c>
      <c r="AG4" s="21" t="s">
        <v>2011</v>
      </c>
      <c r="AH4" s="21" t="s">
        <v>2590</v>
      </c>
      <c r="AI4" s="21" t="s">
        <v>2591</v>
      </c>
      <c r="AJ4" s="21" t="s">
        <v>2592</v>
      </c>
      <c r="AK4" s="21" t="s">
        <v>217</v>
      </c>
      <c r="AL4" s="21" t="s">
        <v>2884</v>
      </c>
      <c r="AM4" s="21" t="s">
        <v>2885</v>
      </c>
      <c r="AN4" s="21" t="s">
        <v>2886</v>
      </c>
      <c r="AO4" s="21" t="s">
        <v>2497</v>
      </c>
      <c r="AP4" s="21" t="s">
        <v>2887</v>
      </c>
      <c r="AQ4" s="21" t="s">
        <v>2888</v>
      </c>
      <c r="AR4" s="21" t="s">
        <v>217</v>
      </c>
      <c r="AS4" s="21" t="s">
        <v>2889</v>
      </c>
      <c r="AT4" s="21" t="s">
        <v>2890</v>
      </c>
      <c r="AU4" s="21" t="s">
        <v>2891</v>
      </c>
      <c r="AV4" s="21" t="s">
        <v>2892</v>
      </c>
      <c r="AW4" s="21" t="s">
        <v>2893</v>
      </c>
      <c r="AX4" s="21" t="s">
        <v>2894</v>
      </c>
      <c r="AY4" s="21" t="s">
        <v>2895</v>
      </c>
      <c r="AZ4" s="21" t="s">
        <v>2896</v>
      </c>
      <c r="BA4" s="21" t="s">
        <v>2897</v>
      </c>
      <c r="BB4" s="21" t="s">
        <v>2898</v>
      </c>
    </row>
    <row r="5" spans="1:55">
      <c r="A5" s="20" t="s">
        <v>63</v>
      </c>
      <c r="B5" s="20" t="s">
        <v>64</v>
      </c>
      <c r="C5" s="20" t="s">
        <v>181</v>
      </c>
      <c r="D5" s="20" t="s">
        <v>121</v>
      </c>
      <c r="E5" s="20" t="s">
        <v>65</v>
      </c>
      <c r="F5" s="23" t="s">
        <v>113</v>
      </c>
      <c r="G5" s="21" t="s">
        <v>593</v>
      </c>
      <c r="H5" s="21" t="s">
        <v>612</v>
      </c>
      <c r="I5" s="21" t="s">
        <v>690</v>
      </c>
      <c r="J5" s="19"/>
      <c r="K5" s="19"/>
      <c r="L5" s="19"/>
      <c r="M5" s="19"/>
      <c r="N5" s="19"/>
      <c r="O5" s="19"/>
      <c r="P5" s="19"/>
      <c r="Q5" s="19"/>
      <c r="R5" s="19"/>
      <c r="S5" s="19"/>
      <c r="T5" s="19"/>
      <c r="U5" s="19"/>
      <c r="V5" s="19"/>
      <c r="W5" s="19"/>
      <c r="X5" s="19"/>
      <c r="Y5" s="19"/>
      <c r="Z5" s="19"/>
      <c r="AA5" s="19"/>
      <c r="AB5" s="19"/>
      <c r="AC5" s="19"/>
      <c r="AD5" s="19"/>
      <c r="AE5" s="19"/>
      <c r="AF5" s="19"/>
      <c r="AG5" s="19"/>
      <c r="AH5" s="19">
        <v>2</v>
      </c>
      <c r="AI5" s="19">
        <v>1</v>
      </c>
      <c r="AJ5" s="19">
        <v>2</v>
      </c>
      <c r="AK5" s="19">
        <f>SUM(AH5:AJ5)</f>
        <v>5</v>
      </c>
      <c r="AL5" s="19">
        <v>4</v>
      </c>
      <c r="AM5" s="19">
        <v>1</v>
      </c>
      <c r="AN5" s="19">
        <v>7</v>
      </c>
      <c r="AO5" s="19">
        <v>1</v>
      </c>
      <c r="AP5" s="19">
        <v>3</v>
      </c>
      <c r="AQ5" s="19">
        <v>3</v>
      </c>
      <c r="AR5" s="19">
        <f>SUM(AL5:AN5)</f>
        <v>12</v>
      </c>
      <c r="AS5" s="19">
        <v>3</v>
      </c>
      <c r="AT5" s="19">
        <v>3</v>
      </c>
      <c r="AU5" s="19">
        <v>2</v>
      </c>
      <c r="AV5" s="19">
        <v>2</v>
      </c>
      <c r="AW5" s="19">
        <v>3</v>
      </c>
      <c r="AX5" s="19">
        <v>1</v>
      </c>
      <c r="AY5" s="19">
        <v>1</v>
      </c>
      <c r="AZ5" s="19">
        <v>3</v>
      </c>
      <c r="BA5" s="19">
        <v>1</v>
      </c>
      <c r="BB5" s="19">
        <v>3</v>
      </c>
    </row>
    <row r="6" spans="1:55">
      <c r="A6" s="18">
        <f t="shared" ref="A6:A19" si="0">COUNTIF(D:D,D6)</f>
        <v>1</v>
      </c>
      <c r="B6" s="19" t="s">
        <v>470</v>
      </c>
      <c r="C6" s="35">
        <v>1</v>
      </c>
      <c r="D6" s="18" t="s">
        <v>436</v>
      </c>
      <c r="E6" s="18" t="s">
        <v>437</v>
      </c>
      <c r="F6" s="24" t="s">
        <v>435</v>
      </c>
      <c r="G6" s="18" t="s">
        <v>222</v>
      </c>
      <c r="H6" s="18" t="s">
        <v>124</v>
      </c>
      <c r="I6" s="18" t="s">
        <v>124</v>
      </c>
      <c r="J6" s="18" t="s">
        <v>222</v>
      </c>
      <c r="K6" s="18" t="s">
        <v>124</v>
      </c>
      <c r="L6" s="18" t="s">
        <v>124</v>
      </c>
      <c r="M6" s="18" t="s">
        <v>124</v>
      </c>
      <c r="N6" s="18" t="s">
        <v>124</v>
      </c>
      <c r="O6" s="18" t="s">
        <v>124</v>
      </c>
      <c r="P6" s="18" t="s">
        <v>124</v>
      </c>
      <c r="Q6" s="18" t="s">
        <v>222</v>
      </c>
      <c r="R6" s="18" t="s">
        <v>124</v>
      </c>
      <c r="S6" s="18" t="s">
        <v>124</v>
      </c>
      <c r="T6" s="18" t="s">
        <v>124</v>
      </c>
      <c r="U6" s="18" t="s">
        <v>124</v>
      </c>
      <c r="V6" s="18" t="s">
        <v>124</v>
      </c>
      <c r="W6" s="18" t="s">
        <v>222</v>
      </c>
      <c r="X6" s="18" t="s">
        <v>124</v>
      </c>
      <c r="Y6" s="18" t="s">
        <v>124</v>
      </c>
      <c r="Z6" s="18" t="s">
        <v>124</v>
      </c>
      <c r="AA6" s="18" t="s">
        <v>124</v>
      </c>
      <c r="AB6" s="18" t="s">
        <v>124</v>
      </c>
      <c r="AC6" s="18" t="s">
        <v>222</v>
      </c>
      <c r="AD6" s="18" t="s">
        <v>124</v>
      </c>
      <c r="AE6" s="18" t="s">
        <v>124</v>
      </c>
      <c r="AF6" s="18" t="s">
        <v>222</v>
      </c>
      <c r="AG6" s="18" t="s">
        <v>124</v>
      </c>
      <c r="AH6" s="18" t="s">
        <v>124</v>
      </c>
      <c r="AI6" s="18" t="s">
        <v>124</v>
      </c>
      <c r="AJ6" s="18" t="s">
        <v>124</v>
      </c>
      <c r="AK6" s="18" t="s">
        <v>222</v>
      </c>
      <c r="AL6" s="18" t="s">
        <v>124</v>
      </c>
      <c r="AM6" s="18" t="s">
        <v>124</v>
      </c>
      <c r="AN6" s="18" t="s">
        <v>124</v>
      </c>
      <c r="AO6" s="18" t="s">
        <v>124</v>
      </c>
      <c r="AP6" s="18" t="s">
        <v>124</v>
      </c>
      <c r="AQ6" s="18" t="s">
        <v>124</v>
      </c>
      <c r="AR6" s="18" t="s">
        <v>222</v>
      </c>
      <c r="AS6" s="18" t="s">
        <v>124</v>
      </c>
      <c r="AT6" s="18" t="s">
        <v>124</v>
      </c>
      <c r="AU6" s="18" t="s">
        <v>124</v>
      </c>
      <c r="AV6" s="18" t="s">
        <v>124</v>
      </c>
      <c r="AW6" s="18" t="s">
        <v>124</v>
      </c>
      <c r="AX6" s="18" t="s">
        <v>124</v>
      </c>
      <c r="AY6" s="18" t="s">
        <v>124</v>
      </c>
      <c r="AZ6" s="18" t="s">
        <v>124</v>
      </c>
      <c r="BA6" s="18" t="s">
        <v>124</v>
      </c>
      <c r="BB6" s="18" t="s">
        <v>124</v>
      </c>
    </row>
    <row r="7" spans="1:55">
      <c r="A7" s="18">
        <f t="shared" si="0"/>
        <v>1</v>
      </c>
      <c r="B7" s="19" t="s">
        <v>122</v>
      </c>
      <c r="C7" s="35">
        <v>1</v>
      </c>
      <c r="D7" s="18" t="s">
        <v>448</v>
      </c>
      <c r="E7" s="18" t="s">
        <v>362</v>
      </c>
      <c r="F7" s="29" t="s">
        <v>449</v>
      </c>
      <c r="G7" s="22" t="s">
        <v>222</v>
      </c>
      <c r="H7" s="22" t="s">
        <v>124</v>
      </c>
      <c r="I7" s="22" t="s">
        <v>124</v>
      </c>
      <c r="J7" s="22" t="s">
        <v>222</v>
      </c>
      <c r="K7" s="22" t="s">
        <v>124</v>
      </c>
      <c r="L7" s="22" t="s">
        <v>124</v>
      </c>
      <c r="M7" s="22" t="s">
        <v>124</v>
      </c>
      <c r="N7" s="22" t="s">
        <v>124</v>
      </c>
      <c r="O7" s="22" t="s">
        <v>124</v>
      </c>
      <c r="P7" s="22" t="s">
        <v>124</v>
      </c>
      <c r="Q7" s="22" t="s">
        <v>222</v>
      </c>
      <c r="R7" s="22" t="s">
        <v>124</v>
      </c>
      <c r="S7" s="22" t="s">
        <v>124</v>
      </c>
      <c r="T7" s="22" t="s">
        <v>124</v>
      </c>
      <c r="U7" s="22" t="s">
        <v>124</v>
      </c>
      <c r="V7" s="22" t="s">
        <v>124</v>
      </c>
      <c r="W7" s="22" t="s">
        <v>222</v>
      </c>
      <c r="X7" s="22" t="s">
        <v>124</v>
      </c>
      <c r="Y7" s="22" t="s">
        <v>124</v>
      </c>
      <c r="Z7" s="22" t="s">
        <v>124</v>
      </c>
      <c r="AA7" s="22" t="s">
        <v>124</v>
      </c>
      <c r="AB7" s="22" t="s">
        <v>124</v>
      </c>
      <c r="AC7" s="22" t="s">
        <v>222</v>
      </c>
      <c r="AD7" s="22" t="s">
        <v>124</v>
      </c>
      <c r="AE7" s="22" t="s">
        <v>124</v>
      </c>
      <c r="AF7" s="22" t="s">
        <v>222</v>
      </c>
      <c r="AG7" s="22" t="s">
        <v>124</v>
      </c>
      <c r="AH7" s="22" t="s">
        <v>124</v>
      </c>
      <c r="AI7" s="22" t="s">
        <v>124</v>
      </c>
      <c r="AJ7" s="22" t="s">
        <v>124</v>
      </c>
      <c r="AK7" s="22" t="s">
        <v>222</v>
      </c>
      <c r="AL7" s="22" t="s">
        <v>124</v>
      </c>
      <c r="AM7" s="22" t="s">
        <v>124</v>
      </c>
      <c r="AN7" s="22" t="s">
        <v>124</v>
      </c>
      <c r="AO7" s="22" t="s">
        <v>124</v>
      </c>
      <c r="AP7" s="22" t="s">
        <v>124</v>
      </c>
      <c r="AQ7" s="22" t="s">
        <v>124</v>
      </c>
      <c r="AR7" s="22" t="s">
        <v>222</v>
      </c>
      <c r="AS7" s="22" t="s">
        <v>124</v>
      </c>
      <c r="AT7" s="22" t="s">
        <v>124</v>
      </c>
      <c r="AU7" s="22" t="s">
        <v>124</v>
      </c>
      <c r="AV7" s="22" t="s">
        <v>124</v>
      </c>
      <c r="AW7" s="22" t="s">
        <v>124</v>
      </c>
      <c r="AX7" s="22" t="s">
        <v>124</v>
      </c>
      <c r="AY7" s="22" t="s">
        <v>124</v>
      </c>
      <c r="AZ7" s="22" t="s">
        <v>124</v>
      </c>
      <c r="BA7" s="22" t="s">
        <v>124</v>
      </c>
      <c r="BB7" s="22" t="s">
        <v>124</v>
      </c>
      <c r="BC7" s="1">
        <v>1</v>
      </c>
    </row>
    <row r="8" spans="1:55">
      <c r="A8" s="18">
        <f t="shared" si="0"/>
        <v>1</v>
      </c>
      <c r="B8" s="18">
        <v>1</v>
      </c>
      <c r="C8" s="35">
        <v>40</v>
      </c>
      <c r="D8" s="41" t="s">
        <v>295</v>
      </c>
      <c r="E8" s="18" t="s">
        <v>316</v>
      </c>
      <c r="F8" s="29" t="s">
        <v>283</v>
      </c>
      <c r="G8" s="28">
        <v>160</v>
      </c>
      <c r="H8" s="28">
        <v>120</v>
      </c>
      <c r="I8" s="28">
        <v>240</v>
      </c>
      <c r="J8" s="57">
        <f>SUM(G8:I8)</f>
        <v>520</v>
      </c>
      <c r="K8" s="28">
        <v>320</v>
      </c>
      <c r="L8" s="28">
        <v>120</v>
      </c>
      <c r="M8" s="28">
        <v>120</v>
      </c>
      <c r="N8" s="28">
        <v>40</v>
      </c>
      <c r="O8" s="28">
        <v>120</v>
      </c>
      <c r="P8" s="28">
        <v>160</v>
      </c>
      <c r="Q8" s="57">
        <f>SUM(K8:P8)</f>
        <v>880</v>
      </c>
      <c r="R8" s="28">
        <v>40</v>
      </c>
      <c r="S8" s="28">
        <v>40</v>
      </c>
      <c r="T8" s="28">
        <v>120</v>
      </c>
      <c r="U8" s="28">
        <v>120</v>
      </c>
      <c r="V8" s="28">
        <v>120</v>
      </c>
      <c r="W8" s="57">
        <f>SUM(R8:V8)</f>
        <v>440</v>
      </c>
      <c r="X8" s="28">
        <v>120</v>
      </c>
      <c r="Y8" s="28">
        <v>40</v>
      </c>
      <c r="Z8" s="28">
        <v>120</v>
      </c>
      <c r="AA8" s="28">
        <v>120</v>
      </c>
      <c r="AB8" s="28">
        <v>120</v>
      </c>
      <c r="AC8" s="57">
        <f>SUM(X8:AB8)</f>
        <v>520</v>
      </c>
      <c r="AD8" s="28">
        <v>120</v>
      </c>
      <c r="AE8" s="28">
        <v>40</v>
      </c>
      <c r="AF8" s="57">
        <f t="shared" ref="AF8:AF19" si="1">SUM(AD8:AE8)</f>
        <v>160</v>
      </c>
      <c r="AG8" s="43">
        <v>40</v>
      </c>
      <c r="AH8" s="28">
        <f>$C8*AH$5</f>
        <v>80</v>
      </c>
      <c r="AI8" s="28">
        <f t="shared" ref="AI8" si="2">$C8*AI$5</f>
        <v>40</v>
      </c>
      <c r="AJ8" s="28">
        <f>$C8*AJ$5</f>
        <v>80</v>
      </c>
      <c r="AK8" s="57">
        <f t="shared" ref="AK8:AK19" si="3">SUM(AH8:AJ8)</f>
        <v>200</v>
      </c>
      <c r="AL8" s="43">
        <f>$C8*AL$5</f>
        <v>160</v>
      </c>
      <c r="AM8" s="28">
        <f t="shared" ref="AM8:BB19" si="4">$C8*AM$5</f>
        <v>40</v>
      </c>
      <c r="AN8" s="18">
        <f t="shared" si="4"/>
        <v>280</v>
      </c>
      <c r="AO8" s="18">
        <f t="shared" si="4"/>
        <v>40</v>
      </c>
      <c r="AP8" s="18">
        <f t="shared" si="4"/>
        <v>120</v>
      </c>
      <c r="AQ8" s="18">
        <f t="shared" si="4"/>
        <v>120</v>
      </c>
      <c r="AR8" s="77">
        <f>SUM(AM8:AQ8)</f>
        <v>600</v>
      </c>
      <c r="AS8" s="18">
        <f t="shared" si="4"/>
        <v>120</v>
      </c>
      <c r="AT8" s="18">
        <f t="shared" si="4"/>
        <v>120</v>
      </c>
      <c r="AU8" s="18">
        <f t="shared" si="4"/>
        <v>80</v>
      </c>
      <c r="AV8" s="18">
        <f t="shared" si="4"/>
        <v>80</v>
      </c>
      <c r="AW8" s="18">
        <f t="shared" si="4"/>
        <v>120</v>
      </c>
      <c r="AX8" s="18">
        <f t="shared" si="4"/>
        <v>40</v>
      </c>
      <c r="AY8" s="18">
        <f t="shared" si="4"/>
        <v>40</v>
      </c>
      <c r="AZ8" s="18">
        <f t="shared" si="4"/>
        <v>120</v>
      </c>
      <c r="BA8" s="18">
        <f t="shared" si="4"/>
        <v>40</v>
      </c>
      <c r="BB8" s="18">
        <f t="shared" si="4"/>
        <v>120</v>
      </c>
      <c r="BC8" s="1">
        <f>C8*$BC$7</f>
        <v>40</v>
      </c>
    </row>
    <row r="9" spans="1:55">
      <c r="A9" s="18">
        <f t="shared" si="0"/>
        <v>1</v>
      </c>
      <c r="B9" s="18">
        <v>2</v>
      </c>
      <c r="C9" s="35">
        <v>5</v>
      </c>
      <c r="D9" s="41">
        <v>3842529295</v>
      </c>
      <c r="E9" s="18" t="s">
        <v>317</v>
      </c>
      <c r="F9" s="29" t="s">
        <v>451</v>
      </c>
      <c r="G9" s="28">
        <v>20</v>
      </c>
      <c r="H9" s="28">
        <v>15</v>
      </c>
      <c r="I9" s="28">
        <v>30</v>
      </c>
      <c r="J9" s="57">
        <f t="shared" ref="J9:J12" si="5">SUM(G9:I9)</f>
        <v>65</v>
      </c>
      <c r="K9" s="28">
        <v>40</v>
      </c>
      <c r="L9" s="28">
        <v>15</v>
      </c>
      <c r="M9" s="28">
        <v>15</v>
      </c>
      <c r="N9" s="28">
        <v>5</v>
      </c>
      <c r="O9" s="28">
        <v>15</v>
      </c>
      <c r="P9" s="28">
        <v>20</v>
      </c>
      <c r="Q9" s="57">
        <f t="shared" ref="Q9:Q12" si="6">SUM(K9:P9)</f>
        <v>110</v>
      </c>
      <c r="R9" s="28">
        <v>5</v>
      </c>
      <c r="S9" s="28">
        <v>5</v>
      </c>
      <c r="T9" s="28">
        <v>15</v>
      </c>
      <c r="U9" s="28">
        <v>15</v>
      </c>
      <c r="V9" s="28">
        <v>15</v>
      </c>
      <c r="W9" s="57">
        <f t="shared" ref="W9:W12" si="7">SUM(R9:V9)</f>
        <v>55</v>
      </c>
      <c r="X9" s="28">
        <v>15</v>
      </c>
      <c r="Y9" s="28">
        <v>5</v>
      </c>
      <c r="Z9" s="28">
        <v>15</v>
      </c>
      <c r="AA9" s="28">
        <v>15</v>
      </c>
      <c r="AB9" s="28">
        <v>15</v>
      </c>
      <c r="AC9" s="57">
        <f t="shared" ref="AC9:AC12" si="8">SUM(X9:AB9)</f>
        <v>65</v>
      </c>
      <c r="AD9" s="28">
        <v>15</v>
      </c>
      <c r="AE9" s="28">
        <v>5</v>
      </c>
      <c r="AF9" s="57">
        <f t="shared" si="1"/>
        <v>20</v>
      </c>
      <c r="AG9" s="43">
        <v>5</v>
      </c>
      <c r="AH9" s="28">
        <f t="shared" ref="AH9:AX19" si="9">$C9*AH$5</f>
        <v>10</v>
      </c>
      <c r="AI9" s="28">
        <f t="shared" si="9"/>
        <v>5</v>
      </c>
      <c r="AJ9" s="28">
        <f t="shared" si="9"/>
        <v>10</v>
      </c>
      <c r="AK9" s="57">
        <f t="shared" si="3"/>
        <v>25</v>
      </c>
      <c r="AL9" s="43">
        <f t="shared" si="9"/>
        <v>20</v>
      </c>
      <c r="AM9" s="28">
        <f t="shared" si="9"/>
        <v>5</v>
      </c>
      <c r="AN9" s="18">
        <f t="shared" si="9"/>
        <v>35</v>
      </c>
      <c r="AO9" s="18">
        <f t="shared" si="9"/>
        <v>5</v>
      </c>
      <c r="AP9" s="18">
        <f t="shared" si="9"/>
        <v>15</v>
      </c>
      <c r="AQ9" s="18">
        <f t="shared" si="9"/>
        <v>15</v>
      </c>
      <c r="AR9" s="77">
        <f t="shared" ref="AR9:AR11" si="10">SUM(AM9:AQ9)</f>
        <v>75</v>
      </c>
      <c r="AS9" s="18">
        <f t="shared" si="9"/>
        <v>15</v>
      </c>
      <c r="AT9" s="18">
        <f t="shared" si="9"/>
        <v>15</v>
      </c>
      <c r="AU9" s="18">
        <f t="shared" si="9"/>
        <v>10</v>
      </c>
      <c r="AV9" s="18">
        <f t="shared" si="9"/>
        <v>10</v>
      </c>
      <c r="AW9" s="18">
        <f t="shared" si="9"/>
        <v>15</v>
      </c>
      <c r="AX9" s="18">
        <f t="shared" si="9"/>
        <v>5</v>
      </c>
      <c r="AY9" s="18">
        <f t="shared" si="4"/>
        <v>5</v>
      </c>
      <c r="AZ9" s="18">
        <f t="shared" si="4"/>
        <v>15</v>
      </c>
      <c r="BA9" s="18">
        <f t="shared" si="4"/>
        <v>5</v>
      </c>
      <c r="BB9" s="18">
        <f t="shared" si="4"/>
        <v>15</v>
      </c>
      <c r="BC9" s="1">
        <f>C9*$BC$7</f>
        <v>5</v>
      </c>
    </row>
    <row r="10" spans="1:55">
      <c r="A10" s="18">
        <f t="shared" si="0"/>
        <v>1</v>
      </c>
      <c r="B10" s="18">
        <v>3</v>
      </c>
      <c r="C10" s="35">
        <v>4</v>
      </c>
      <c r="D10" s="41" t="s">
        <v>458</v>
      </c>
      <c r="E10" s="18" t="s">
        <v>373</v>
      </c>
      <c r="F10" s="29" t="s">
        <v>450</v>
      </c>
      <c r="G10" s="43">
        <v>16</v>
      </c>
      <c r="H10" s="28">
        <v>12</v>
      </c>
      <c r="I10" s="28">
        <v>24</v>
      </c>
      <c r="J10" s="57">
        <f t="shared" si="5"/>
        <v>52</v>
      </c>
      <c r="K10" s="28">
        <v>32</v>
      </c>
      <c r="L10" s="28">
        <v>12</v>
      </c>
      <c r="M10" s="28">
        <v>12</v>
      </c>
      <c r="N10" s="28">
        <v>4</v>
      </c>
      <c r="O10" s="28">
        <v>12</v>
      </c>
      <c r="P10" s="28">
        <v>16</v>
      </c>
      <c r="Q10" s="57">
        <f t="shared" si="6"/>
        <v>88</v>
      </c>
      <c r="R10" s="28">
        <v>4</v>
      </c>
      <c r="S10" s="28">
        <v>4</v>
      </c>
      <c r="T10" s="28">
        <v>12</v>
      </c>
      <c r="U10" s="28">
        <v>12</v>
      </c>
      <c r="V10" s="28">
        <v>12</v>
      </c>
      <c r="W10" s="57">
        <f t="shared" si="7"/>
        <v>44</v>
      </c>
      <c r="X10" s="28">
        <v>12</v>
      </c>
      <c r="Y10" s="28">
        <v>4</v>
      </c>
      <c r="Z10" s="28">
        <v>12</v>
      </c>
      <c r="AA10" s="28">
        <v>12</v>
      </c>
      <c r="AB10" s="28">
        <v>12</v>
      </c>
      <c r="AC10" s="57">
        <f t="shared" si="8"/>
        <v>52</v>
      </c>
      <c r="AD10" s="28">
        <v>12</v>
      </c>
      <c r="AE10" s="28">
        <v>4</v>
      </c>
      <c r="AF10" s="57">
        <f t="shared" si="1"/>
        <v>16</v>
      </c>
      <c r="AG10" s="43">
        <v>4</v>
      </c>
      <c r="AH10" s="28">
        <f t="shared" si="9"/>
        <v>8</v>
      </c>
      <c r="AI10" s="28">
        <f t="shared" si="9"/>
        <v>4</v>
      </c>
      <c r="AJ10" s="28">
        <f t="shared" si="9"/>
        <v>8</v>
      </c>
      <c r="AK10" s="57">
        <f t="shared" si="3"/>
        <v>20</v>
      </c>
      <c r="AL10" s="43">
        <f t="shared" si="9"/>
        <v>16</v>
      </c>
      <c r="AM10" s="28">
        <f t="shared" si="4"/>
        <v>4</v>
      </c>
      <c r="AN10" s="18">
        <f t="shared" si="4"/>
        <v>28</v>
      </c>
      <c r="AO10" s="18">
        <f t="shared" si="4"/>
        <v>4</v>
      </c>
      <c r="AP10" s="18">
        <f t="shared" si="4"/>
        <v>12</v>
      </c>
      <c r="AQ10" s="18">
        <f t="shared" si="4"/>
        <v>12</v>
      </c>
      <c r="AR10" s="77">
        <f t="shared" si="10"/>
        <v>60</v>
      </c>
      <c r="AS10" s="18">
        <f t="shared" si="4"/>
        <v>12</v>
      </c>
      <c r="AT10" s="18">
        <f t="shared" si="4"/>
        <v>12</v>
      </c>
      <c r="AU10" s="18">
        <f t="shared" si="4"/>
        <v>8</v>
      </c>
      <c r="AV10" s="18">
        <f t="shared" si="4"/>
        <v>8</v>
      </c>
      <c r="AW10" s="18">
        <f t="shared" si="4"/>
        <v>12</v>
      </c>
      <c r="AX10" s="18">
        <f t="shared" si="4"/>
        <v>4</v>
      </c>
      <c r="AY10" s="18">
        <f t="shared" si="4"/>
        <v>4</v>
      </c>
      <c r="AZ10" s="18">
        <f t="shared" si="4"/>
        <v>12</v>
      </c>
      <c r="BA10" s="18">
        <f t="shared" si="4"/>
        <v>4</v>
      </c>
      <c r="BB10" s="18">
        <f t="shared" si="4"/>
        <v>12</v>
      </c>
      <c r="BC10" s="1">
        <f>C10*$BC$7</f>
        <v>4</v>
      </c>
    </row>
    <row r="11" spans="1:55">
      <c r="A11" s="18">
        <f t="shared" si="0"/>
        <v>1</v>
      </c>
      <c r="B11" s="18">
        <v>4</v>
      </c>
      <c r="C11" s="35">
        <v>8</v>
      </c>
      <c r="D11" s="41">
        <v>3842536675</v>
      </c>
      <c r="E11" s="18" t="s">
        <v>374</v>
      </c>
      <c r="F11" s="29" t="s">
        <v>379</v>
      </c>
      <c r="G11" s="28">
        <v>32</v>
      </c>
      <c r="H11" s="28">
        <v>24</v>
      </c>
      <c r="I11" s="43">
        <v>48</v>
      </c>
      <c r="J11" s="57">
        <f>SUM(G11:I11)</f>
        <v>104</v>
      </c>
      <c r="K11" s="28">
        <v>64</v>
      </c>
      <c r="L11" s="28">
        <v>24</v>
      </c>
      <c r="M11" s="28">
        <v>24</v>
      </c>
      <c r="N11" s="28">
        <v>8</v>
      </c>
      <c r="O11" s="28">
        <v>24</v>
      </c>
      <c r="P11" s="28">
        <v>32</v>
      </c>
      <c r="Q11" s="57">
        <f t="shared" si="6"/>
        <v>176</v>
      </c>
      <c r="R11" s="28">
        <v>8</v>
      </c>
      <c r="S11" s="28">
        <v>8</v>
      </c>
      <c r="T11" s="28">
        <v>24</v>
      </c>
      <c r="U11" s="28">
        <v>24</v>
      </c>
      <c r="V11" s="28">
        <v>24</v>
      </c>
      <c r="W11" s="57">
        <f t="shared" si="7"/>
        <v>88</v>
      </c>
      <c r="X11" s="28">
        <v>24</v>
      </c>
      <c r="Y11" s="28">
        <v>8</v>
      </c>
      <c r="Z11" s="28">
        <v>24</v>
      </c>
      <c r="AA11" s="28">
        <v>24</v>
      </c>
      <c r="AB11" s="28">
        <v>24</v>
      </c>
      <c r="AC11" s="57">
        <f t="shared" si="8"/>
        <v>104</v>
      </c>
      <c r="AD11" s="28">
        <v>24</v>
      </c>
      <c r="AE11" s="28">
        <v>8</v>
      </c>
      <c r="AF11" s="57">
        <f t="shared" si="1"/>
        <v>32</v>
      </c>
      <c r="AG11" s="43">
        <v>8</v>
      </c>
      <c r="AH11" s="28">
        <f t="shared" si="9"/>
        <v>16</v>
      </c>
      <c r="AI11" s="28">
        <f t="shared" si="9"/>
        <v>8</v>
      </c>
      <c r="AJ11" s="28">
        <f t="shared" si="9"/>
        <v>16</v>
      </c>
      <c r="AK11" s="57">
        <f t="shared" si="3"/>
        <v>40</v>
      </c>
      <c r="AL11" s="43">
        <f t="shared" si="9"/>
        <v>32</v>
      </c>
      <c r="AM11" s="28">
        <f t="shared" si="4"/>
        <v>8</v>
      </c>
      <c r="AN11" s="18">
        <f t="shared" si="4"/>
        <v>56</v>
      </c>
      <c r="AO11" s="18">
        <f t="shared" si="4"/>
        <v>8</v>
      </c>
      <c r="AP11" s="18">
        <f t="shared" si="4"/>
        <v>24</v>
      </c>
      <c r="AQ11" s="18">
        <f t="shared" si="4"/>
        <v>24</v>
      </c>
      <c r="AR11" s="77">
        <f t="shared" si="10"/>
        <v>120</v>
      </c>
      <c r="AS11" s="18">
        <f t="shared" si="4"/>
        <v>24</v>
      </c>
      <c r="AT11" s="18">
        <f t="shared" si="4"/>
        <v>24</v>
      </c>
      <c r="AU11" s="18">
        <f t="shared" si="4"/>
        <v>16</v>
      </c>
      <c r="AV11" s="18">
        <f t="shared" si="4"/>
        <v>16</v>
      </c>
      <c r="AW11" s="18">
        <f t="shared" si="4"/>
        <v>24</v>
      </c>
      <c r="AX11" s="18">
        <f t="shared" si="4"/>
        <v>8</v>
      </c>
      <c r="AY11" s="18">
        <f t="shared" si="4"/>
        <v>8</v>
      </c>
      <c r="AZ11" s="18">
        <f t="shared" si="4"/>
        <v>24</v>
      </c>
      <c r="BA11" s="18">
        <f t="shared" si="4"/>
        <v>8</v>
      </c>
      <c r="BB11" s="18">
        <f t="shared" si="4"/>
        <v>24</v>
      </c>
      <c r="BC11" s="1">
        <f>C11*$BC$7</f>
        <v>8</v>
      </c>
    </row>
    <row r="12" spans="1:55">
      <c r="A12" s="18">
        <f t="shared" si="0"/>
        <v>1</v>
      </c>
      <c r="B12" s="18">
        <v>5</v>
      </c>
      <c r="C12" s="35">
        <v>4</v>
      </c>
      <c r="D12" s="41">
        <v>3842535577</v>
      </c>
      <c r="E12" s="18" t="s">
        <v>459</v>
      </c>
      <c r="F12" s="29" t="s">
        <v>452</v>
      </c>
      <c r="G12" s="123">
        <v>46111</v>
      </c>
      <c r="H12" s="28">
        <v>12</v>
      </c>
      <c r="I12" s="43">
        <v>24</v>
      </c>
      <c r="J12" s="57">
        <f t="shared" si="5"/>
        <v>46147</v>
      </c>
      <c r="K12" s="28">
        <v>32</v>
      </c>
      <c r="L12" s="28">
        <v>12</v>
      </c>
      <c r="M12" s="28">
        <v>12</v>
      </c>
      <c r="N12" s="28">
        <v>4</v>
      </c>
      <c r="O12" s="28">
        <v>12</v>
      </c>
      <c r="P12" s="28">
        <v>16</v>
      </c>
      <c r="Q12" s="57">
        <f t="shared" si="6"/>
        <v>88</v>
      </c>
      <c r="R12" s="28">
        <v>4</v>
      </c>
      <c r="S12" s="28">
        <v>4</v>
      </c>
      <c r="T12" s="28">
        <v>12</v>
      </c>
      <c r="U12" s="28">
        <v>12</v>
      </c>
      <c r="V12" s="28">
        <v>12</v>
      </c>
      <c r="W12" s="57">
        <f t="shared" si="7"/>
        <v>44</v>
      </c>
      <c r="X12" s="28">
        <v>12</v>
      </c>
      <c r="Y12" s="28">
        <v>4</v>
      </c>
      <c r="Z12" s="28">
        <v>12</v>
      </c>
      <c r="AA12" s="28">
        <v>12</v>
      </c>
      <c r="AB12" s="28">
        <v>12</v>
      </c>
      <c r="AC12" s="57">
        <f t="shared" si="8"/>
        <v>52</v>
      </c>
      <c r="AD12" s="28">
        <v>12</v>
      </c>
      <c r="AE12" s="28">
        <v>4</v>
      </c>
      <c r="AF12" s="57">
        <f t="shared" si="1"/>
        <v>16</v>
      </c>
      <c r="AG12" s="43">
        <v>4</v>
      </c>
      <c r="AH12" s="28">
        <f t="shared" si="9"/>
        <v>8</v>
      </c>
      <c r="AI12" s="28">
        <f t="shared" si="9"/>
        <v>4</v>
      </c>
      <c r="AJ12" s="28">
        <f t="shared" si="9"/>
        <v>8</v>
      </c>
      <c r="AK12" s="57">
        <f t="shared" si="3"/>
        <v>20</v>
      </c>
      <c r="AL12" s="43">
        <f t="shared" si="9"/>
        <v>16</v>
      </c>
      <c r="AM12" s="28">
        <f t="shared" si="4"/>
        <v>4</v>
      </c>
      <c r="AN12" s="18">
        <f t="shared" si="4"/>
        <v>28</v>
      </c>
      <c r="AO12" s="18">
        <f t="shared" si="4"/>
        <v>4</v>
      </c>
      <c r="AP12" s="18">
        <f t="shared" si="4"/>
        <v>12</v>
      </c>
      <c r="AQ12" s="18">
        <f t="shared" si="4"/>
        <v>12</v>
      </c>
      <c r="AR12" s="77">
        <f>SUM(AM12:AQ12)</f>
        <v>60</v>
      </c>
      <c r="AS12" s="18">
        <f t="shared" si="4"/>
        <v>12</v>
      </c>
      <c r="AT12" s="18">
        <f t="shared" si="4"/>
        <v>12</v>
      </c>
      <c r="AU12" s="18">
        <f t="shared" si="4"/>
        <v>8</v>
      </c>
      <c r="AV12" s="18">
        <f t="shared" si="4"/>
        <v>8</v>
      </c>
      <c r="AW12" s="18">
        <f t="shared" si="4"/>
        <v>12</v>
      </c>
      <c r="AX12" s="18">
        <f t="shared" si="4"/>
        <v>4</v>
      </c>
      <c r="AY12" s="18">
        <f t="shared" si="4"/>
        <v>4</v>
      </c>
      <c r="AZ12" s="18">
        <f t="shared" si="4"/>
        <v>12</v>
      </c>
      <c r="BA12" s="18">
        <f t="shared" si="4"/>
        <v>4</v>
      </c>
      <c r="BB12" s="18">
        <f t="shared" si="4"/>
        <v>12</v>
      </c>
      <c r="BC12" s="1">
        <f>C12*$BC$7</f>
        <v>4</v>
      </c>
    </row>
    <row r="13" spans="1:55">
      <c r="A13" s="18">
        <f t="shared" si="0"/>
        <v>1</v>
      </c>
      <c r="B13" s="18">
        <v>6</v>
      </c>
      <c r="C13" s="45">
        <v>10</v>
      </c>
      <c r="D13" s="18" t="s">
        <v>403</v>
      </c>
      <c r="E13" s="18" t="s">
        <v>167</v>
      </c>
      <c r="F13" s="29" t="s">
        <v>352</v>
      </c>
      <c r="G13" s="59">
        <v>40</v>
      </c>
      <c r="H13" s="59">
        <v>30</v>
      </c>
      <c r="I13" s="81">
        <v>60</v>
      </c>
      <c r="J13" s="58">
        <f>SUM(G13:I13)</f>
        <v>130</v>
      </c>
      <c r="K13" s="59">
        <v>80</v>
      </c>
      <c r="L13" s="59">
        <v>30</v>
      </c>
      <c r="M13" s="59">
        <v>30</v>
      </c>
      <c r="N13" s="59">
        <v>10</v>
      </c>
      <c r="O13" s="59">
        <v>30</v>
      </c>
      <c r="P13" s="59">
        <v>40</v>
      </c>
      <c r="Q13" s="58">
        <f>SUM(K13:P13)</f>
        <v>220</v>
      </c>
      <c r="R13" s="59">
        <v>10</v>
      </c>
      <c r="S13" s="59">
        <v>10</v>
      </c>
      <c r="T13" s="59">
        <v>30</v>
      </c>
      <c r="U13" s="59">
        <v>30</v>
      </c>
      <c r="V13" s="59">
        <v>30</v>
      </c>
      <c r="W13" s="58">
        <f>SUM(R13:V13)</f>
        <v>110</v>
      </c>
      <c r="X13" s="59">
        <v>30</v>
      </c>
      <c r="Y13" s="59">
        <v>10</v>
      </c>
      <c r="Z13" s="59">
        <v>30</v>
      </c>
      <c r="AA13" s="59">
        <v>30</v>
      </c>
      <c r="AB13" s="59">
        <v>30</v>
      </c>
      <c r="AC13" s="58">
        <f>SUM(X13:AB13)</f>
        <v>130</v>
      </c>
      <c r="AD13" s="59">
        <v>30</v>
      </c>
      <c r="AE13" s="59">
        <v>10</v>
      </c>
      <c r="AF13" s="58">
        <f t="shared" si="1"/>
        <v>40</v>
      </c>
      <c r="AG13" s="81">
        <v>10</v>
      </c>
      <c r="AH13" s="59">
        <f t="shared" si="9"/>
        <v>20</v>
      </c>
      <c r="AI13" s="59">
        <f t="shared" si="9"/>
        <v>10</v>
      </c>
      <c r="AJ13" s="59">
        <f t="shared" si="9"/>
        <v>20</v>
      </c>
      <c r="AK13" s="58">
        <f t="shared" si="3"/>
        <v>50</v>
      </c>
      <c r="AL13" s="81">
        <v>0</v>
      </c>
      <c r="AM13" s="59">
        <v>0</v>
      </c>
      <c r="AN13" s="127">
        <v>0</v>
      </c>
      <c r="AO13" s="127">
        <v>0</v>
      </c>
      <c r="AP13" s="127">
        <v>0</v>
      </c>
      <c r="AQ13" s="127">
        <v>0</v>
      </c>
      <c r="AR13" s="64">
        <f>SUM(AM13:AQ13)</f>
        <v>0</v>
      </c>
      <c r="AS13" s="127">
        <v>0</v>
      </c>
      <c r="AT13" s="127">
        <v>0</v>
      </c>
      <c r="AU13" s="127">
        <v>0</v>
      </c>
      <c r="AV13" s="127">
        <v>0</v>
      </c>
      <c r="AW13" s="127">
        <v>0</v>
      </c>
      <c r="AX13" s="127">
        <v>0</v>
      </c>
      <c r="AY13" s="127">
        <v>0</v>
      </c>
      <c r="AZ13" s="127">
        <v>0</v>
      </c>
      <c r="BA13" s="127">
        <v>0</v>
      </c>
      <c r="BB13" s="127">
        <v>0</v>
      </c>
      <c r="BC13" s="126">
        <v>0</v>
      </c>
    </row>
    <row r="14" spans="1:55">
      <c r="A14" s="18">
        <f t="shared" si="0"/>
        <v>1</v>
      </c>
      <c r="B14" s="18">
        <v>7</v>
      </c>
      <c r="C14" s="35">
        <v>2</v>
      </c>
      <c r="D14" s="18" t="s">
        <v>3034</v>
      </c>
      <c r="E14" s="18" t="s">
        <v>457</v>
      </c>
      <c r="F14" s="29" t="s">
        <v>200</v>
      </c>
      <c r="G14" s="28">
        <v>8</v>
      </c>
      <c r="H14" s="28">
        <v>6</v>
      </c>
      <c r="I14" s="43">
        <v>12</v>
      </c>
      <c r="J14" s="57">
        <f>SUM(G14:I14)</f>
        <v>26</v>
      </c>
      <c r="K14" s="28">
        <v>16</v>
      </c>
      <c r="L14" s="28">
        <v>6</v>
      </c>
      <c r="M14" s="28">
        <v>6</v>
      </c>
      <c r="N14" s="28">
        <v>2</v>
      </c>
      <c r="O14" s="28">
        <v>6</v>
      </c>
      <c r="P14" s="28">
        <v>8</v>
      </c>
      <c r="Q14" s="57">
        <f>SUM(K14:P14)</f>
        <v>44</v>
      </c>
      <c r="R14" s="28">
        <v>2</v>
      </c>
      <c r="S14" s="28">
        <v>2</v>
      </c>
      <c r="T14" s="28">
        <v>6</v>
      </c>
      <c r="U14" s="28">
        <v>6</v>
      </c>
      <c r="V14" s="28">
        <v>6</v>
      </c>
      <c r="W14" s="57">
        <f>SUM(R14:V14)</f>
        <v>22</v>
      </c>
      <c r="X14" s="28">
        <v>6</v>
      </c>
      <c r="Y14" s="28">
        <v>2</v>
      </c>
      <c r="Z14" s="28">
        <v>6</v>
      </c>
      <c r="AA14" s="28">
        <v>6</v>
      </c>
      <c r="AB14" s="28">
        <v>6</v>
      </c>
      <c r="AC14" s="57">
        <f>SUM(X14:AB14)</f>
        <v>26</v>
      </c>
      <c r="AD14" s="28">
        <v>6</v>
      </c>
      <c r="AE14" s="28">
        <v>2</v>
      </c>
      <c r="AF14" s="57">
        <f t="shared" si="1"/>
        <v>8</v>
      </c>
      <c r="AG14" s="43">
        <v>2</v>
      </c>
      <c r="AH14" s="28">
        <f t="shared" si="9"/>
        <v>4</v>
      </c>
      <c r="AI14" s="28">
        <f t="shared" si="9"/>
        <v>2</v>
      </c>
      <c r="AJ14" s="28">
        <f t="shared" si="9"/>
        <v>4</v>
      </c>
      <c r="AK14" s="57">
        <f t="shared" si="3"/>
        <v>10</v>
      </c>
      <c r="AL14" s="43">
        <f t="shared" si="9"/>
        <v>8</v>
      </c>
      <c r="AM14" s="28">
        <f t="shared" si="4"/>
        <v>2</v>
      </c>
      <c r="AN14" s="18">
        <f t="shared" si="4"/>
        <v>14</v>
      </c>
      <c r="AO14" s="18">
        <f t="shared" si="4"/>
        <v>2</v>
      </c>
      <c r="AP14" s="18">
        <f t="shared" si="4"/>
        <v>6</v>
      </c>
      <c r="AQ14" s="18">
        <f t="shared" si="4"/>
        <v>6</v>
      </c>
      <c r="AR14" s="77">
        <f>SUM(AM14:AQ14)</f>
        <v>30</v>
      </c>
      <c r="AS14" s="18">
        <f t="shared" si="4"/>
        <v>6</v>
      </c>
      <c r="AT14" s="18">
        <f t="shared" si="4"/>
        <v>6</v>
      </c>
      <c r="AU14" s="18">
        <f t="shared" si="4"/>
        <v>4</v>
      </c>
      <c r="AV14" s="18">
        <f t="shared" si="4"/>
        <v>4</v>
      </c>
      <c r="AW14" s="18">
        <f t="shared" si="4"/>
        <v>6</v>
      </c>
      <c r="AX14" s="18">
        <f t="shared" si="4"/>
        <v>2</v>
      </c>
      <c r="AY14" s="18">
        <f t="shared" si="4"/>
        <v>2</v>
      </c>
      <c r="AZ14" s="18">
        <f t="shared" si="4"/>
        <v>6</v>
      </c>
      <c r="BA14" s="18">
        <f t="shared" si="4"/>
        <v>2</v>
      </c>
      <c r="BB14" s="18">
        <f t="shared" si="4"/>
        <v>6</v>
      </c>
      <c r="BC14" s="1">
        <f t="shared" ref="BC14:BC19" si="11">C14*$BC$7</f>
        <v>2</v>
      </c>
    </row>
    <row r="15" spans="1:55">
      <c r="A15" s="18">
        <f t="shared" si="0"/>
        <v>1</v>
      </c>
      <c r="B15" s="18">
        <v>8</v>
      </c>
      <c r="C15" s="35">
        <v>2</v>
      </c>
      <c r="D15" s="18" t="s">
        <v>487</v>
      </c>
      <c r="E15" s="18" t="s">
        <v>456</v>
      </c>
      <c r="F15" s="29" t="s">
        <v>193</v>
      </c>
      <c r="G15" s="28">
        <v>8</v>
      </c>
      <c r="H15" s="28">
        <v>6</v>
      </c>
      <c r="I15" s="43">
        <v>12</v>
      </c>
      <c r="J15" s="57">
        <f t="shared" ref="J15:J18" si="12">SUM(G15:I15)</f>
        <v>26</v>
      </c>
      <c r="K15" s="28">
        <v>16</v>
      </c>
      <c r="L15" s="28">
        <v>6</v>
      </c>
      <c r="M15" s="28">
        <v>6</v>
      </c>
      <c r="N15" s="28">
        <v>2</v>
      </c>
      <c r="O15" s="28">
        <v>6</v>
      </c>
      <c r="P15" s="28">
        <v>8</v>
      </c>
      <c r="Q15" s="57">
        <f t="shared" ref="Q15:Q18" si="13">SUM(K15:P15)</f>
        <v>44</v>
      </c>
      <c r="R15" s="28">
        <v>2</v>
      </c>
      <c r="S15" s="28">
        <v>2</v>
      </c>
      <c r="T15" s="28">
        <v>6</v>
      </c>
      <c r="U15" s="28">
        <v>6</v>
      </c>
      <c r="V15" s="28">
        <v>6</v>
      </c>
      <c r="W15" s="57">
        <f t="shared" ref="W15:W17" si="14">SUM(R15:V15)</f>
        <v>22</v>
      </c>
      <c r="X15" s="28">
        <v>6</v>
      </c>
      <c r="Y15" s="28">
        <v>2</v>
      </c>
      <c r="Z15" s="28">
        <v>6</v>
      </c>
      <c r="AA15" s="28">
        <v>6</v>
      </c>
      <c r="AB15" s="28">
        <v>6</v>
      </c>
      <c r="AC15" s="57">
        <f t="shared" ref="AC15:AC17" si="15">SUM(X15:AB15)</f>
        <v>26</v>
      </c>
      <c r="AD15" s="28">
        <v>6</v>
      </c>
      <c r="AE15" s="28">
        <v>2</v>
      </c>
      <c r="AF15" s="57">
        <f t="shared" si="1"/>
        <v>8</v>
      </c>
      <c r="AG15" s="43">
        <v>2</v>
      </c>
      <c r="AH15" s="28">
        <f t="shared" si="9"/>
        <v>4</v>
      </c>
      <c r="AI15" s="28">
        <f t="shared" si="9"/>
        <v>2</v>
      </c>
      <c r="AJ15" s="28">
        <f t="shared" si="9"/>
        <v>4</v>
      </c>
      <c r="AK15" s="57">
        <f t="shared" si="3"/>
        <v>10</v>
      </c>
      <c r="AL15" s="43">
        <f t="shared" si="9"/>
        <v>8</v>
      </c>
      <c r="AM15" s="28">
        <f t="shared" si="4"/>
        <v>2</v>
      </c>
      <c r="AN15" s="18">
        <f t="shared" si="4"/>
        <v>14</v>
      </c>
      <c r="AO15" s="18">
        <f t="shared" si="4"/>
        <v>2</v>
      </c>
      <c r="AP15" s="18">
        <f t="shared" si="4"/>
        <v>6</v>
      </c>
      <c r="AQ15" s="18">
        <f t="shared" si="4"/>
        <v>6</v>
      </c>
      <c r="AR15" s="77">
        <f t="shared" ref="AR15:AR19" si="16">SUM(AM15:AQ15)</f>
        <v>30</v>
      </c>
      <c r="AS15" s="18">
        <f t="shared" si="4"/>
        <v>6</v>
      </c>
      <c r="AT15" s="18">
        <f t="shared" si="4"/>
        <v>6</v>
      </c>
      <c r="AU15" s="18">
        <f t="shared" si="4"/>
        <v>4</v>
      </c>
      <c r="AV15" s="18">
        <f t="shared" si="4"/>
        <v>4</v>
      </c>
      <c r="AW15" s="18">
        <f t="shared" si="4"/>
        <v>6</v>
      </c>
      <c r="AX15" s="18">
        <f t="shared" si="4"/>
        <v>2</v>
      </c>
      <c r="AY15" s="18">
        <f t="shared" si="4"/>
        <v>2</v>
      </c>
      <c r="AZ15" s="18">
        <f t="shared" si="4"/>
        <v>6</v>
      </c>
      <c r="BA15" s="18">
        <f t="shared" si="4"/>
        <v>2</v>
      </c>
      <c r="BB15" s="18">
        <f t="shared" si="4"/>
        <v>6</v>
      </c>
      <c r="BC15" s="1">
        <f t="shared" si="11"/>
        <v>2</v>
      </c>
    </row>
    <row r="16" spans="1:55">
      <c r="A16" s="18">
        <f t="shared" si="0"/>
        <v>1</v>
      </c>
      <c r="B16" s="18">
        <v>9</v>
      </c>
      <c r="C16" s="35">
        <v>5</v>
      </c>
      <c r="D16" s="18" t="s">
        <v>387</v>
      </c>
      <c r="E16" s="18" t="s">
        <v>369</v>
      </c>
      <c r="F16" s="29" t="s">
        <v>190</v>
      </c>
      <c r="G16" s="28">
        <v>20</v>
      </c>
      <c r="H16" s="28">
        <v>15</v>
      </c>
      <c r="I16" s="43">
        <v>30</v>
      </c>
      <c r="J16" s="57">
        <f t="shared" si="12"/>
        <v>65</v>
      </c>
      <c r="K16" s="28">
        <v>40</v>
      </c>
      <c r="L16" s="28">
        <v>15</v>
      </c>
      <c r="M16" s="28">
        <v>15</v>
      </c>
      <c r="N16" s="28">
        <v>5</v>
      </c>
      <c r="O16" s="28">
        <v>15</v>
      </c>
      <c r="P16" s="28">
        <v>20</v>
      </c>
      <c r="Q16" s="57">
        <f t="shared" si="13"/>
        <v>110</v>
      </c>
      <c r="R16" s="28">
        <v>5</v>
      </c>
      <c r="S16" s="28">
        <v>5</v>
      </c>
      <c r="T16" s="28">
        <v>15</v>
      </c>
      <c r="U16" s="28">
        <v>15</v>
      </c>
      <c r="V16" s="28">
        <v>15</v>
      </c>
      <c r="W16" s="57">
        <f t="shared" si="14"/>
        <v>55</v>
      </c>
      <c r="X16" s="28">
        <v>15</v>
      </c>
      <c r="Y16" s="28">
        <v>5</v>
      </c>
      <c r="Z16" s="28">
        <v>15</v>
      </c>
      <c r="AA16" s="28">
        <v>15</v>
      </c>
      <c r="AB16" s="28">
        <v>15</v>
      </c>
      <c r="AC16" s="57">
        <f t="shared" si="15"/>
        <v>65</v>
      </c>
      <c r="AD16" s="28">
        <v>15</v>
      </c>
      <c r="AE16" s="28">
        <v>5</v>
      </c>
      <c r="AF16" s="57">
        <f t="shared" si="1"/>
        <v>20</v>
      </c>
      <c r="AG16" s="43">
        <v>5</v>
      </c>
      <c r="AH16" s="28">
        <f t="shared" si="9"/>
        <v>10</v>
      </c>
      <c r="AI16" s="28">
        <f t="shared" si="9"/>
        <v>5</v>
      </c>
      <c r="AJ16" s="28">
        <f t="shared" si="9"/>
        <v>10</v>
      </c>
      <c r="AK16" s="57">
        <f t="shared" si="3"/>
        <v>25</v>
      </c>
      <c r="AL16" s="43">
        <f t="shared" si="9"/>
        <v>20</v>
      </c>
      <c r="AM16" s="28">
        <f t="shared" si="4"/>
        <v>5</v>
      </c>
      <c r="AN16" s="18">
        <f t="shared" si="4"/>
        <v>35</v>
      </c>
      <c r="AO16" s="18">
        <f t="shared" si="4"/>
        <v>5</v>
      </c>
      <c r="AP16" s="18">
        <f t="shared" si="4"/>
        <v>15</v>
      </c>
      <c r="AQ16" s="18">
        <f t="shared" si="4"/>
        <v>15</v>
      </c>
      <c r="AR16" s="77">
        <f t="shared" si="16"/>
        <v>75</v>
      </c>
      <c r="AS16" s="18">
        <f t="shared" si="4"/>
        <v>15</v>
      </c>
      <c r="AT16" s="18">
        <f t="shared" si="4"/>
        <v>15</v>
      </c>
      <c r="AU16" s="18">
        <f t="shared" si="4"/>
        <v>10</v>
      </c>
      <c r="AV16" s="18">
        <f t="shared" si="4"/>
        <v>10</v>
      </c>
      <c r="AW16" s="18">
        <f t="shared" si="4"/>
        <v>15</v>
      </c>
      <c r="AX16" s="18">
        <f t="shared" si="4"/>
        <v>5</v>
      </c>
      <c r="AY16" s="18">
        <f t="shared" si="4"/>
        <v>5</v>
      </c>
      <c r="AZ16" s="18">
        <f t="shared" si="4"/>
        <v>15</v>
      </c>
      <c r="BA16" s="18">
        <f t="shared" si="4"/>
        <v>5</v>
      </c>
      <c r="BB16" s="18">
        <f t="shared" si="4"/>
        <v>15</v>
      </c>
      <c r="BC16" s="1">
        <f t="shared" si="11"/>
        <v>5</v>
      </c>
    </row>
    <row r="17" spans="1:55">
      <c r="A17" s="18">
        <f t="shared" si="0"/>
        <v>1</v>
      </c>
      <c r="B17" s="18">
        <v>10</v>
      </c>
      <c r="C17" s="35">
        <v>2</v>
      </c>
      <c r="D17" s="18" t="s">
        <v>698</v>
      </c>
      <c r="E17" s="18" t="s">
        <v>455</v>
      </c>
      <c r="F17" s="29" t="s">
        <v>191</v>
      </c>
      <c r="G17" s="28">
        <v>8</v>
      </c>
      <c r="H17" s="28">
        <v>6</v>
      </c>
      <c r="I17" s="28">
        <v>12</v>
      </c>
      <c r="J17" s="57">
        <f>SUM(G17:I17)</f>
        <v>26</v>
      </c>
      <c r="K17" s="28">
        <v>16</v>
      </c>
      <c r="L17" s="28">
        <v>6</v>
      </c>
      <c r="M17" s="28">
        <v>6</v>
      </c>
      <c r="N17" s="28">
        <v>2</v>
      </c>
      <c r="O17" s="28">
        <v>6</v>
      </c>
      <c r="P17" s="28">
        <v>8</v>
      </c>
      <c r="Q17" s="57">
        <f t="shared" si="13"/>
        <v>44</v>
      </c>
      <c r="R17" s="28">
        <v>2</v>
      </c>
      <c r="S17" s="28">
        <v>2</v>
      </c>
      <c r="T17" s="28">
        <v>6</v>
      </c>
      <c r="U17" s="28">
        <v>6</v>
      </c>
      <c r="V17" s="28">
        <v>6</v>
      </c>
      <c r="W17" s="57">
        <f t="shared" si="14"/>
        <v>22</v>
      </c>
      <c r="X17" s="28">
        <v>6</v>
      </c>
      <c r="Y17" s="28">
        <v>2</v>
      </c>
      <c r="Z17" s="28">
        <v>6</v>
      </c>
      <c r="AA17" s="28">
        <v>6</v>
      </c>
      <c r="AB17" s="28">
        <v>6</v>
      </c>
      <c r="AC17" s="57">
        <f t="shared" si="15"/>
        <v>26</v>
      </c>
      <c r="AD17" s="28">
        <v>6</v>
      </c>
      <c r="AE17" s="28">
        <v>2</v>
      </c>
      <c r="AF17" s="57">
        <f t="shared" si="1"/>
        <v>8</v>
      </c>
      <c r="AG17" s="43">
        <v>2</v>
      </c>
      <c r="AH17" s="28">
        <f t="shared" si="9"/>
        <v>4</v>
      </c>
      <c r="AI17" s="28">
        <f t="shared" si="9"/>
        <v>2</v>
      </c>
      <c r="AJ17" s="28">
        <f t="shared" si="9"/>
        <v>4</v>
      </c>
      <c r="AK17" s="57">
        <f t="shared" si="3"/>
        <v>10</v>
      </c>
      <c r="AL17" s="43">
        <f t="shared" si="9"/>
        <v>8</v>
      </c>
      <c r="AM17" s="28">
        <f t="shared" si="4"/>
        <v>2</v>
      </c>
      <c r="AN17" s="18">
        <f t="shared" si="4"/>
        <v>14</v>
      </c>
      <c r="AO17" s="18">
        <f t="shared" si="4"/>
        <v>2</v>
      </c>
      <c r="AP17" s="18">
        <f t="shared" si="4"/>
        <v>6</v>
      </c>
      <c r="AQ17" s="18">
        <f t="shared" si="4"/>
        <v>6</v>
      </c>
      <c r="AR17" s="77">
        <f t="shared" si="16"/>
        <v>30</v>
      </c>
      <c r="AS17" s="18">
        <f t="shared" si="4"/>
        <v>6</v>
      </c>
      <c r="AT17" s="18">
        <f t="shared" si="4"/>
        <v>6</v>
      </c>
      <c r="AU17" s="18">
        <f t="shared" si="4"/>
        <v>4</v>
      </c>
      <c r="AV17" s="18">
        <f t="shared" si="4"/>
        <v>4</v>
      </c>
      <c r="AW17" s="18">
        <f t="shared" si="4"/>
        <v>6</v>
      </c>
      <c r="AX17" s="18">
        <f t="shared" si="4"/>
        <v>2</v>
      </c>
      <c r="AY17" s="18">
        <f t="shared" si="4"/>
        <v>2</v>
      </c>
      <c r="AZ17" s="18">
        <f t="shared" si="4"/>
        <v>6</v>
      </c>
      <c r="BA17" s="18">
        <f t="shared" si="4"/>
        <v>2</v>
      </c>
      <c r="BB17" s="18">
        <f t="shared" si="4"/>
        <v>6</v>
      </c>
      <c r="BC17" s="1">
        <f t="shared" si="11"/>
        <v>2</v>
      </c>
    </row>
    <row r="18" spans="1:55">
      <c r="A18" s="18">
        <f t="shared" si="0"/>
        <v>1</v>
      </c>
      <c r="B18" s="18">
        <v>11</v>
      </c>
      <c r="C18" s="35">
        <v>4</v>
      </c>
      <c r="D18" s="18" t="s">
        <v>699</v>
      </c>
      <c r="E18" s="18" t="s">
        <v>454</v>
      </c>
      <c r="F18" s="29" t="s">
        <v>202</v>
      </c>
      <c r="G18" s="28">
        <v>16</v>
      </c>
      <c r="H18" s="28">
        <v>12</v>
      </c>
      <c r="I18" s="28">
        <v>24</v>
      </c>
      <c r="J18" s="57">
        <f t="shared" si="12"/>
        <v>52</v>
      </c>
      <c r="K18" s="28">
        <v>32</v>
      </c>
      <c r="L18" s="28">
        <v>12</v>
      </c>
      <c r="M18" s="28">
        <v>12</v>
      </c>
      <c r="N18" s="28">
        <v>4</v>
      </c>
      <c r="O18" s="28">
        <v>12</v>
      </c>
      <c r="P18" s="28">
        <v>16</v>
      </c>
      <c r="Q18" s="57">
        <f t="shared" si="13"/>
        <v>88</v>
      </c>
      <c r="R18" s="28">
        <v>4</v>
      </c>
      <c r="S18" s="28">
        <v>4</v>
      </c>
      <c r="T18" s="28">
        <v>12</v>
      </c>
      <c r="U18" s="28">
        <v>12</v>
      </c>
      <c r="V18" s="28">
        <v>12</v>
      </c>
      <c r="W18" s="57">
        <f>SUM(R18:V18)</f>
        <v>44</v>
      </c>
      <c r="X18" s="28">
        <v>12</v>
      </c>
      <c r="Y18" s="28">
        <v>4</v>
      </c>
      <c r="Z18" s="28">
        <v>12</v>
      </c>
      <c r="AA18" s="28">
        <v>12</v>
      </c>
      <c r="AB18" s="28">
        <v>12</v>
      </c>
      <c r="AC18" s="57">
        <f>SUM(X18:AB18)</f>
        <v>52</v>
      </c>
      <c r="AD18" s="28">
        <v>12</v>
      </c>
      <c r="AE18" s="28">
        <v>4</v>
      </c>
      <c r="AF18" s="57">
        <f t="shared" si="1"/>
        <v>16</v>
      </c>
      <c r="AG18" s="43">
        <v>4</v>
      </c>
      <c r="AH18" s="28">
        <f t="shared" si="9"/>
        <v>8</v>
      </c>
      <c r="AI18" s="28">
        <f t="shared" si="9"/>
        <v>4</v>
      </c>
      <c r="AJ18" s="28">
        <f t="shared" si="9"/>
        <v>8</v>
      </c>
      <c r="AK18" s="57">
        <f t="shared" si="3"/>
        <v>20</v>
      </c>
      <c r="AL18" s="43">
        <f t="shared" si="9"/>
        <v>16</v>
      </c>
      <c r="AM18" s="28">
        <f t="shared" si="4"/>
        <v>4</v>
      </c>
      <c r="AN18" s="18">
        <f t="shared" si="4"/>
        <v>28</v>
      </c>
      <c r="AO18" s="18">
        <f t="shared" si="4"/>
        <v>4</v>
      </c>
      <c r="AP18" s="18">
        <f t="shared" si="4"/>
        <v>12</v>
      </c>
      <c r="AQ18" s="18">
        <f t="shared" si="4"/>
        <v>12</v>
      </c>
      <c r="AR18" s="77">
        <f t="shared" si="16"/>
        <v>60</v>
      </c>
      <c r="AS18" s="18">
        <f t="shared" si="4"/>
        <v>12</v>
      </c>
      <c r="AT18" s="18">
        <f t="shared" si="4"/>
        <v>12</v>
      </c>
      <c r="AU18" s="18">
        <f t="shared" si="4"/>
        <v>8</v>
      </c>
      <c r="AV18" s="18">
        <f t="shared" si="4"/>
        <v>8</v>
      </c>
      <c r="AW18" s="18">
        <f t="shared" si="4"/>
        <v>12</v>
      </c>
      <c r="AX18" s="18">
        <f t="shared" si="4"/>
        <v>4</v>
      </c>
      <c r="AY18" s="18">
        <f t="shared" si="4"/>
        <v>4</v>
      </c>
      <c r="AZ18" s="18">
        <f t="shared" si="4"/>
        <v>12</v>
      </c>
      <c r="BA18" s="18">
        <f t="shared" si="4"/>
        <v>4</v>
      </c>
      <c r="BB18" s="18">
        <f t="shared" si="4"/>
        <v>12</v>
      </c>
      <c r="BC18" s="1">
        <f t="shared" si="11"/>
        <v>4</v>
      </c>
    </row>
    <row r="19" spans="1:55">
      <c r="A19" s="18">
        <f t="shared" si="0"/>
        <v>1</v>
      </c>
      <c r="B19" s="18">
        <v>12</v>
      </c>
      <c r="C19" s="35">
        <v>2</v>
      </c>
      <c r="D19" s="18" t="s">
        <v>700</v>
      </c>
      <c r="E19" s="18" t="s">
        <v>453</v>
      </c>
      <c r="F19" s="29" t="s">
        <v>196</v>
      </c>
      <c r="G19" s="28">
        <v>8</v>
      </c>
      <c r="H19" s="43">
        <v>6</v>
      </c>
      <c r="I19" s="28">
        <v>12</v>
      </c>
      <c r="J19" s="57">
        <f>SUM(G19:I19)</f>
        <v>26</v>
      </c>
      <c r="K19" s="28">
        <v>16</v>
      </c>
      <c r="L19" s="28">
        <v>6</v>
      </c>
      <c r="M19" s="28">
        <v>6</v>
      </c>
      <c r="N19" s="28">
        <v>2</v>
      </c>
      <c r="O19" s="28">
        <v>6</v>
      </c>
      <c r="P19" s="28">
        <v>8</v>
      </c>
      <c r="Q19" s="57">
        <f>SUM(K19:P19)</f>
        <v>44</v>
      </c>
      <c r="R19" s="28">
        <v>2</v>
      </c>
      <c r="S19" s="28">
        <v>2</v>
      </c>
      <c r="T19" s="28">
        <v>6</v>
      </c>
      <c r="U19" s="28">
        <v>6</v>
      </c>
      <c r="V19" s="28">
        <v>6</v>
      </c>
      <c r="W19" s="57">
        <f>SUM(R19:V19)</f>
        <v>22</v>
      </c>
      <c r="X19" s="28">
        <v>6</v>
      </c>
      <c r="Y19" s="28">
        <v>2</v>
      </c>
      <c r="Z19" s="28">
        <v>6</v>
      </c>
      <c r="AA19" s="28">
        <v>6</v>
      </c>
      <c r="AB19" s="28">
        <v>6</v>
      </c>
      <c r="AC19" s="57">
        <f>SUM(X19:AB19)</f>
        <v>26</v>
      </c>
      <c r="AD19" s="28">
        <v>6</v>
      </c>
      <c r="AE19" s="28">
        <v>2</v>
      </c>
      <c r="AF19" s="57">
        <f t="shared" si="1"/>
        <v>8</v>
      </c>
      <c r="AG19" s="43">
        <v>2</v>
      </c>
      <c r="AH19" s="28">
        <f t="shared" si="9"/>
        <v>4</v>
      </c>
      <c r="AI19" s="28">
        <f t="shared" si="9"/>
        <v>2</v>
      </c>
      <c r="AJ19" s="28">
        <f t="shared" si="9"/>
        <v>4</v>
      </c>
      <c r="AK19" s="57">
        <f t="shared" si="3"/>
        <v>10</v>
      </c>
      <c r="AL19" s="43">
        <f t="shared" si="9"/>
        <v>8</v>
      </c>
      <c r="AM19" s="28">
        <f t="shared" si="4"/>
        <v>2</v>
      </c>
      <c r="AN19" s="18">
        <f t="shared" si="4"/>
        <v>14</v>
      </c>
      <c r="AO19" s="18">
        <f t="shared" si="4"/>
        <v>2</v>
      </c>
      <c r="AP19" s="18">
        <f t="shared" si="4"/>
        <v>6</v>
      </c>
      <c r="AQ19" s="18">
        <f t="shared" si="4"/>
        <v>6</v>
      </c>
      <c r="AR19" s="77">
        <f t="shared" si="16"/>
        <v>30</v>
      </c>
      <c r="AS19" s="18">
        <f t="shared" si="4"/>
        <v>6</v>
      </c>
      <c r="AT19" s="18">
        <f t="shared" si="4"/>
        <v>6</v>
      </c>
      <c r="AU19" s="18">
        <f t="shared" si="4"/>
        <v>4</v>
      </c>
      <c r="AV19" s="18">
        <f t="shared" si="4"/>
        <v>4</v>
      </c>
      <c r="AW19" s="18">
        <f t="shared" si="4"/>
        <v>6</v>
      </c>
      <c r="AX19" s="18">
        <f t="shared" si="4"/>
        <v>2</v>
      </c>
      <c r="AY19" s="18">
        <f t="shared" si="4"/>
        <v>2</v>
      </c>
      <c r="AZ19" s="18">
        <f t="shared" si="4"/>
        <v>6</v>
      </c>
      <c r="BA19" s="18">
        <f t="shared" si="4"/>
        <v>2</v>
      </c>
      <c r="BB19" s="18">
        <f t="shared" si="4"/>
        <v>6</v>
      </c>
      <c r="BC19" s="1">
        <f t="shared" si="11"/>
        <v>2</v>
      </c>
    </row>
    <row r="20" spans="1:55">
      <c r="F20" s="15"/>
      <c r="G20" s="19" t="s">
        <v>143</v>
      </c>
      <c r="H20" s="74" t="s">
        <v>143</v>
      </c>
      <c r="I20" s="19" t="s">
        <v>143</v>
      </c>
      <c r="J20" s="19" t="s">
        <v>216</v>
      </c>
      <c r="K20" s="19" t="s">
        <v>143</v>
      </c>
      <c r="L20" s="19" t="s">
        <v>143</v>
      </c>
      <c r="M20" s="19" t="s">
        <v>143</v>
      </c>
      <c r="N20" s="19" t="s">
        <v>143</v>
      </c>
      <c r="O20" s="19" t="s">
        <v>143</v>
      </c>
      <c r="P20" s="19" t="s">
        <v>143</v>
      </c>
      <c r="Q20" s="19" t="s">
        <v>216</v>
      </c>
      <c r="R20" s="19" t="s">
        <v>143</v>
      </c>
      <c r="S20" s="19" t="s">
        <v>143</v>
      </c>
      <c r="T20" s="19" t="s">
        <v>143</v>
      </c>
      <c r="U20" s="19" t="s">
        <v>143</v>
      </c>
      <c r="V20" s="19" t="s">
        <v>143</v>
      </c>
      <c r="W20" s="19" t="s">
        <v>216</v>
      </c>
      <c r="X20" s="19" t="s">
        <v>143</v>
      </c>
      <c r="Y20" s="19" t="s">
        <v>143</v>
      </c>
      <c r="Z20" s="19" t="s">
        <v>143</v>
      </c>
      <c r="AA20" s="19" t="s">
        <v>143</v>
      </c>
      <c r="AB20" s="19" t="s">
        <v>143</v>
      </c>
      <c r="AC20" s="19" t="s">
        <v>216</v>
      </c>
      <c r="AD20" s="19" t="s">
        <v>143</v>
      </c>
      <c r="AE20" s="19" t="s">
        <v>143</v>
      </c>
      <c r="AF20" s="19" t="s">
        <v>216</v>
      </c>
      <c r="AG20" s="19" t="s">
        <v>143</v>
      </c>
      <c r="AH20" s="19" t="s">
        <v>143</v>
      </c>
      <c r="AI20" s="19" t="s">
        <v>143</v>
      </c>
      <c r="AJ20" s="19" t="s">
        <v>143</v>
      </c>
      <c r="AK20" s="19" t="s">
        <v>216</v>
      </c>
      <c r="AL20" s="134" t="s">
        <v>143</v>
      </c>
      <c r="AM20" s="134" t="s">
        <v>143</v>
      </c>
      <c r="AN20" s="134" t="s">
        <v>143</v>
      </c>
      <c r="AO20" s="134" t="s">
        <v>143</v>
      </c>
      <c r="AP20" s="134" t="s">
        <v>143</v>
      </c>
      <c r="AQ20" s="134" t="s">
        <v>143</v>
      </c>
      <c r="AR20" s="19" t="s">
        <v>216</v>
      </c>
      <c r="AS20" s="134" t="s">
        <v>143</v>
      </c>
      <c r="AT20" s="134" t="s">
        <v>143</v>
      </c>
      <c r="AU20" s="134" t="s">
        <v>143</v>
      </c>
      <c r="AV20" s="134" t="s">
        <v>143</v>
      </c>
      <c r="AW20" s="134" t="s">
        <v>143</v>
      </c>
      <c r="AX20" s="134" t="s">
        <v>143</v>
      </c>
      <c r="AY20" s="134" t="s">
        <v>143</v>
      </c>
      <c r="AZ20" s="134" t="s">
        <v>143</v>
      </c>
      <c r="BA20" s="134" t="s">
        <v>143</v>
      </c>
      <c r="BB20" s="134" t="s">
        <v>143</v>
      </c>
    </row>
    <row r="21" spans="1:55">
      <c r="G21" s="21">
        <v>46017</v>
      </c>
      <c r="H21" s="73">
        <v>46017</v>
      </c>
      <c r="I21" s="21">
        <v>46017</v>
      </c>
      <c r="J21" s="21">
        <v>46017</v>
      </c>
      <c r="K21" s="21">
        <v>46050</v>
      </c>
      <c r="L21" s="21">
        <v>46050</v>
      </c>
      <c r="M21" s="21">
        <v>46050</v>
      </c>
      <c r="N21" s="21">
        <v>46050</v>
      </c>
      <c r="O21" s="21">
        <v>46050</v>
      </c>
      <c r="P21" s="21">
        <v>46050</v>
      </c>
      <c r="Q21" s="21">
        <v>46050</v>
      </c>
      <c r="R21" s="21">
        <v>46064</v>
      </c>
      <c r="S21" s="21">
        <v>46064</v>
      </c>
      <c r="T21" s="21">
        <v>46064</v>
      </c>
      <c r="U21" s="21">
        <v>46064</v>
      </c>
      <c r="V21" s="21">
        <v>46064</v>
      </c>
      <c r="W21" s="21">
        <v>46064</v>
      </c>
      <c r="X21" s="21">
        <v>46080</v>
      </c>
      <c r="Y21" s="21">
        <v>46080</v>
      </c>
      <c r="Z21" s="21">
        <v>46080</v>
      </c>
      <c r="AA21" s="21">
        <v>46080</v>
      </c>
      <c r="AB21" s="21">
        <v>46080</v>
      </c>
      <c r="AC21" s="21">
        <v>46080</v>
      </c>
      <c r="AD21" s="21">
        <v>46080</v>
      </c>
      <c r="AE21" s="21">
        <v>46080</v>
      </c>
      <c r="AF21" s="21">
        <v>46080</v>
      </c>
      <c r="AG21" s="21">
        <v>46098</v>
      </c>
      <c r="AH21" s="21">
        <v>46111</v>
      </c>
      <c r="AI21" s="21">
        <v>46111</v>
      </c>
      <c r="AJ21" s="21">
        <v>46111</v>
      </c>
      <c r="AK21" s="21">
        <v>46111</v>
      </c>
      <c r="AL21" s="135">
        <v>46115</v>
      </c>
      <c r="AM21" s="135"/>
      <c r="AN21" s="135"/>
      <c r="AO21" s="135"/>
      <c r="AP21" s="135"/>
      <c r="AQ21" s="135"/>
      <c r="AR21" s="21"/>
      <c r="AS21" s="135"/>
      <c r="AT21" s="135"/>
      <c r="AU21" s="135"/>
      <c r="AV21" s="135"/>
      <c r="AW21" s="135"/>
      <c r="AX21" s="135"/>
      <c r="AY21" s="135"/>
      <c r="AZ21" s="135"/>
      <c r="BA21" s="135"/>
      <c r="BB21" s="135"/>
    </row>
    <row r="22" spans="1:55">
      <c r="G22" s="19" t="s">
        <v>567</v>
      </c>
      <c r="H22" s="19" t="s">
        <v>567</v>
      </c>
      <c r="I22" s="19" t="s">
        <v>567</v>
      </c>
      <c r="K22" s="19" t="s">
        <v>567</v>
      </c>
      <c r="L22" s="19" t="s">
        <v>567</v>
      </c>
      <c r="M22" s="19" t="s">
        <v>567</v>
      </c>
      <c r="N22" s="19" t="s">
        <v>567</v>
      </c>
      <c r="O22" s="19" t="s">
        <v>567</v>
      </c>
      <c r="P22" s="19" t="s">
        <v>567</v>
      </c>
      <c r="R22" s="19" t="s">
        <v>567</v>
      </c>
      <c r="S22" s="19" t="s">
        <v>567</v>
      </c>
      <c r="T22" s="19" t="s">
        <v>567</v>
      </c>
      <c r="U22" s="19" t="s">
        <v>567</v>
      </c>
      <c r="V22" s="19" t="s">
        <v>567</v>
      </c>
      <c r="X22" s="19" t="s">
        <v>567</v>
      </c>
      <c r="Y22" s="19" t="s">
        <v>567</v>
      </c>
      <c r="Z22" s="19" t="s">
        <v>567</v>
      </c>
      <c r="AA22" s="19" t="s">
        <v>567</v>
      </c>
      <c r="AB22" s="19" t="s">
        <v>567</v>
      </c>
      <c r="AD22" s="19" t="s">
        <v>567</v>
      </c>
      <c r="AE22" s="19" t="s">
        <v>567</v>
      </c>
      <c r="AG22" s="19" t="s">
        <v>567</v>
      </c>
      <c r="AH22" s="19" t="s">
        <v>567</v>
      </c>
      <c r="AI22" s="19" t="s">
        <v>567</v>
      </c>
      <c r="AJ22" s="19" t="s">
        <v>567</v>
      </c>
      <c r="AL22" s="132" t="s">
        <v>567</v>
      </c>
      <c r="AM22" s="132" t="s">
        <v>567</v>
      </c>
      <c r="AN22" s="132" t="s">
        <v>567</v>
      </c>
      <c r="AO22" s="132" t="s">
        <v>567</v>
      </c>
      <c r="AP22" s="132" t="s">
        <v>567</v>
      </c>
      <c r="AQ22" s="132" t="s">
        <v>567</v>
      </c>
      <c r="AS22" s="132" t="s">
        <v>567</v>
      </c>
      <c r="AT22" s="132" t="s">
        <v>567</v>
      </c>
      <c r="AU22" s="132" t="s">
        <v>567</v>
      </c>
      <c r="AV22" s="132" t="s">
        <v>567</v>
      </c>
      <c r="AW22" s="132" t="s">
        <v>567</v>
      </c>
      <c r="AX22" s="132" t="s">
        <v>567</v>
      </c>
      <c r="AY22" s="132" t="s">
        <v>567</v>
      </c>
      <c r="AZ22" s="132" t="s">
        <v>567</v>
      </c>
      <c r="BA22" s="132" t="s">
        <v>567</v>
      </c>
      <c r="BB22" s="132" t="s">
        <v>567</v>
      </c>
    </row>
    <row r="23" spans="1:55">
      <c r="G23" s="21">
        <v>46009</v>
      </c>
      <c r="H23" s="21">
        <v>46009</v>
      </c>
      <c r="I23" s="21">
        <v>46013</v>
      </c>
      <c r="K23" s="21">
        <v>46044</v>
      </c>
      <c r="L23" s="21">
        <v>46044</v>
      </c>
      <c r="M23" s="21">
        <v>46049</v>
      </c>
      <c r="N23" s="21">
        <v>46049</v>
      </c>
      <c r="O23" s="21">
        <v>46049</v>
      </c>
      <c r="P23" s="21">
        <v>46050</v>
      </c>
      <c r="R23" s="21">
        <v>46059</v>
      </c>
      <c r="S23" s="21">
        <v>46059</v>
      </c>
      <c r="T23" s="21">
        <v>46059</v>
      </c>
      <c r="U23" s="21">
        <v>46059</v>
      </c>
      <c r="V23" s="21">
        <v>46064</v>
      </c>
      <c r="X23" s="21">
        <v>46066</v>
      </c>
      <c r="Y23" s="21">
        <v>46077</v>
      </c>
      <c r="Z23" s="21">
        <v>46077</v>
      </c>
      <c r="AA23" s="21">
        <v>46077</v>
      </c>
      <c r="AB23" s="21">
        <v>46078</v>
      </c>
      <c r="AD23" s="21">
        <v>46079</v>
      </c>
      <c r="AE23" s="21">
        <v>46079</v>
      </c>
      <c r="AG23" s="21">
        <v>46090</v>
      </c>
      <c r="AH23" s="21">
        <v>46106</v>
      </c>
      <c r="AI23" s="21">
        <v>46108</v>
      </c>
      <c r="AJ23" s="21">
        <v>46108</v>
      </c>
      <c r="AL23" s="133">
        <v>46114</v>
      </c>
      <c r="AM23" s="133">
        <v>46118</v>
      </c>
      <c r="AN23" s="133"/>
      <c r="AO23" s="133"/>
      <c r="AP23" s="133"/>
      <c r="AQ23" s="133"/>
      <c r="AS23" s="133"/>
      <c r="AT23" s="133"/>
      <c r="AU23" s="133"/>
      <c r="AV23" s="133"/>
      <c r="AW23" s="133"/>
      <c r="AX23" s="133"/>
      <c r="AY23" s="133"/>
      <c r="AZ23" s="133"/>
      <c r="BA23" s="133"/>
      <c r="BB23" s="133"/>
    </row>
    <row r="24" spans="1:55">
      <c r="R24" s="86"/>
      <c r="X24" s="86"/>
      <c r="AH24" s="19" t="s">
        <v>2540</v>
      </c>
      <c r="AI24" s="19" t="s">
        <v>2540</v>
      </c>
      <c r="AJ24" s="19" t="s">
        <v>2540</v>
      </c>
      <c r="AL24" s="130" t="s">
        <v>2540</v>
      </c>
      <c r="AM24" s="130" t="s">
        <v>2540</v>
      </c>
      <c r="AN24" s="130" t="s">
        <v>2540</v>
      </c>
      <c r="AO24" s="130" t="s">
        <v>2540</v>
      </c>
      <c r="AP24" s="130" t="s">
        <v>2540</v>
      </c>
      <c r="AQ24" s="130" t="s">
        <v>2540</v>
      </c>
      <c r="AS24" s="130" t="s">
        <v>2540</v>
      </c>
      <c r="AT24" s="130" t="s">
        <v>2540</v>
      </c>
      <c r="AU24" s="130" t="s">
        <v>2540</v>
      </c>
      <c r="AV24" s="130" t="s">
        <v>2540</v>
      </c>
      <c r="AW24" s="130" t="s">
        <v>2540</v>
      </c>
      <c r="AX24" s="130" t="s">
        <v>2540</v>
      </c>
      <c r="AY24" s="130" t="s">
        <v>2540</v>
      </c>
      <c r="AZ24" s="130" t="s">
        <v>2540</v>
      </c>
      <c r="BA24" s="130" t="s">
        <v>2540</v>
      </c>
      <c r="BB24" s="130" t="s">
        <v>2540</v>
      </c>
    </row>
    <row r="25" spans="1:55">
      <c r="AH25" s="21">
        <v>46105</v>
      </c>
      <c r="AI25" s="21">
        <v>46107</v>
      </c>
      <c r="AJ25" s="21">
        <v>46107</v>
      </c>
      <c r="AL25" s="131">
        <v>46114</v>
      </c>
      <c r="AM25" s="131">
        <v>46118</v>
      </c>
      <c r="AN25" s="131"/>
      <c r="AO25" s="131"/>
      <c r="AP25" s="131"/>
      <c r="AQ25" s="131"/>
      <c r="AS25" s="131"/>
      <c r="AT25" s="131"/>
      <c r="AU25" s="131"/>
      <c r="AV25" s="131"/>
      <c r="AW25" s="131"/>
      <c r="AX25" s="131"/>
      <c r="AY25" s="131"/>
      <c r="AZ25" s="131"/>
      <c r="BA25" s="131"/>
      <c r="BB25" s="131"/>
    </row>
    <row r="26" spans="1:55">
      <c r="AL26" s="128" t="s">
        <v>2831</v>
      </c>
      <c r="AM26" s="128" t="s">
        <v>2831</v>
      </c>
      <c r="AN26" s="128" t="s">
        <v>2831</v>
      </c>
      <c r="AO26" s="128" t="s">
        <v>2831</v>
      </c>
      <c r="AP26" s="128" t="s">
        <v>2831</v>
      </c>
      <c r="AQ26" s="128" t="s">
        <v>2831</v>
      </c>
      <c r="AS26" s="128" t="s">
        <v>2831</v>
      </c>
      <c r="AT26" s="128" t="s">
        <v>2831</v>
      </c>
      <c r="AU26" s="128" t="s">
        <v>2831</v>
      </c>
      <c r="AV26" s="128" t="s">
        <v>2831</v>
      </c>
      <c r="AW26" s="128" t="s">
        <v>2831</v>
      </c>
      <c r="AX26" s="128" t="s">
        <v>2831</v>
      </c>
      <c r="AY26" s="128" t="s">
        <v>2831</v>
      </c>
      <c r="AZ26" s="128" t="s">
        <v>2831</v>
      </c>
      <c r="BA26" s="128" t="s">
        <v>2831</v>
      </c>
      <c r="BB26" s="128" t="s">
        <v>2831</v>
      </c>
    </row>
    <row r="27" spans="1:55">
      <c r="AL27" s="129">
        <v>46114</v>
      </c>
      <c r="AM27" s="129">
        <v>46119</v>
      </c>
      <c r="AN27" s="129">
        <v>46119</v>
      </c>
      <c r="AO27" s="129">
        <v>46122</v>
      </c>
      <c r="AP27" s="129">
        <v>46122</v>
      </c>
      <c r="AQ27" s="129">
        <v>46122</v>
      </c>
      <c r="AS27" s="129">
        <v>46127</v>
      </c>
      <c r="AT27" s="129">
        <v>46129</v>
      </c>
      <c r="AU27" s="129">
        <v>46132</v>
      </c>
      <c r="AV27" s="129">
        <v>46132</v>
      </c>
      <c r="AW27" s="129">
        <v>46136</v>
      </c>
      <c r="AX27" s="129">
        <v>46139</v>
      </c>
      <c r="AY27" s="129">
        <v>46141</v>
      </c>
      <c r="AZ27" s="129">
        <v>46141</v>
      </c>
      <c r="BA27" s="129">
        <v>46150</v>
      </c>
      <c r="BB27" s="129">
        <v>46153</v>
      </c>
    </row>
    <row r="28" spans="1:55">
      <c r="AL28" s="74" t="s">
        <v>2832</v>
      </c>
      <c r="AM28" s="74" t="s">
        <v>2832</v>
      </c>
      <c r="AN28" s="74" t="s">
        <v>2832</v>
      </c>
      <c r="AO28" s="74" t="s">
        <v>2832</v>
      </c>
      <c r="AP28" s="74" t="s">
        <v>2832</v>
      </c>
      <c r="AQ28" s="74" t="s">
        <v>2832</v>
      </c>
      <c r="AS28" s="74" t="s">
        <v>2832</v>
      </c>
      <c r="AT28" s="74" t="s">
        <v>2832</v>
      </c>
      <c r="AU28" s="74" t="s">
        <v>2832</v>
      </c>
      <c r="AV28" s="74" t="s">
        <v>2832</v>
      </c>
      <c r="AW28" s="74" t="s">
        <v>2832</v>
      </c>
      <c r="AX28" s="74" t="s">
        <v>2832</v>
      </c>
      <c r="AY28" s="74" t="s">
        <v>2832</v>
      </c>
      <c r="AZ28" s="74" t="s">
        <v>2832</v>
      </c>
      <c r="BA28" s="74" t="s">
        <v>2832</v>
      </c>
      <c r="BB28" s="74" t="s">
        <v>2832</v>
      </c>
    </row>
    <row r="29" spans="1:55">
      <c r="AL29" s="73">
        <v>46132</v>
      </c>
      <c r="AM29" s="73">
        <v>46132</v>
      </c>
      <c r="AN29" s="73">
        <v>46134</v>
      </c>
      <c r="AO29" s="73">
        <v>46136</v>
      </c>
      <c r="AP29" s="73">
        <v>46139</v>
      </c>
      <c r="AQ29" s="73">
        <v>46139</v>
      </c>
      <c r="AS29" s="73">
        <v>46141</v>
      </c>
      <c r="AT29" s="73">
        <v>46149</v>
      </c>
      <c r="AU29" s="73">
        <v>46150</v>
      </c>
      <c r="AV29" s="73">
        <v>46153</v>
      </c>
      <c r="AW29" s="73">
        <v>46157</v>
      </c>
      <c r="AX29" s="73">
        <v>46160</v>
      </c>
      <c r="AY29" s="73">
        <v>46162</v>
      </c>
      <c r="AZ29" s="73">
        <v>46164</v>
      </c>
      <c r="BA29" s="73">
        <v>46167</v>
      </c>
      <c r="BB29" s="73">
        <v>46169</v>
      </c>
    </row>
  </sheetData>
  <phoneticPr fontId="1"/>
  <hyperlinks>
    <hyperlink ref="D2" location="機種一覧!A1" display="機種一覧" xr:uid="{00E32ADE-9668-418C-932F-D5767C639904}"/>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3A50C-64BB-488B-94B1-5339CCD20202}">
  <sheetPr codeName="Sheet13"/>
  <dimension ref="A1:BH28"/>
  <sheetViews>
    <sheetView workbookViewId="0">
      <pane xSplit="6" ySplit="6" topLeftCell="AQ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29.125" style="1" customWidth="1"/>
    <col min="6" max="6" width="20.25" style="1" hidden="1" customWidth="1" outlineLevel="1"/>
    <col min="7" max="7" width="10.875" style="1" hidden="1" customWidth="1" outlineLevel="1" collapsed="1"/>
    <col min="8" max="9" width="10.875" style="1" hidden="1" customWidth="1" outlineLevel="1"/>
    <col min="10" max="11" width="10.875" style="1" customWidth="1" collapsed="1"/>
    <col min="12" max="16" width="10.875" style="1" hidden="1" customWidth="1" outlineLevel="1" collapsed="1"/>
    <col min="17" max="17" width="10.875" style="1" customWidth="1" collapsed="1"/>
    <col min="18" max="19" width="10.875" style="1" hidden="1" customWidth="1" outlineLevel="1" collapsed="1"/>
    <col min="20" max="20" width="10.875" style="1" customWidth="1" collapsed="1"/>
    <col min="21" max="25" width="10.875" style="1" hidden="1" customWidth="1" outlineLevel="1" collapsed="1"/>
    <col min="26" max="26" width="10.875" style="1" customWidth="1" collapsed="1"/>
    <col min="27" max="31" width="10.875" style="1" hidden="1" customWidth="1" outlineLevel="1" collapsed="1"/>
    <col min="32" max="32" width="10.875" style="1" customWidth="1" collapsed="1"/>
    <col min="33" max="35" width="10.875" style="1" hidden="1" customWidth="1" outlineLevel="1" collapsed="1"/>
    <col min="36" max="36" width="10.875" style="1" customWidth="1" collapsed="1"/>
    <col min="37" max="42" width="10.875" style="1" hidden="1" customWidth="1" outlineLevel="1" collapsed="1"/>
    <col min="43" max="44" width="10.875" style="1" customWidth="1" collapsed="1"/>
    <col min="45" max="47" width="10.875" style="1" customWidth="1" outlineLevel="1" collapsed="1"/>
    <col min="48" max="48" width="10.875" style="1" customWidth="1"/>
    <col min="49" max="59" width="10.875" style="1" customWidth="1" collapsed="1"/>
    <col min="60" max="60" width="6.75" style="1" bestFit="1" customWidth="1"/>
    <col min="61" max="16384" width="8.75" style="1"/>
  </cols>
  <sheetData>
    <row r="1" spans="1:60">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c r="AB1" s="19" t="s">
        <v>119</v>
      </c>
      <c r="AC1" s="19" t="s">
        <v>119</v>
      </c>
      <c r="AD1" s="19" t="s">
        <v>119</v>
      </c>
      <c r="AE1" s="19" t="s">
        <v>119</v>
      </c>
      <c r="AF1" s="19" t="s">
        <v>119</v>
      </c>
      <c r="AG1" s="19" t="s">
        <v>119</v>
      </c>
      <c r="AH1" s="19" t="s">
        <v>119</v>
      </c>
      <c r="AI1" s="19" t="s">
        <v>119</v>
      </c>
      <c r="AJ1" s="19" t="s">
        <v>119</v>
      </c>
      <c r="AK1" s="19" t="s">
        <v>119</v>
      </c>
      <c r="AL1" s="19" t="s">
        <v>119</v>
      </c>
      <c r="AM1" s="19" t="s">
        <v>119</v>
      </c>
      <c r="AN1" s="19" t="s">
        <v>119</v>
      </c>
      <c r="AO1" s="19" t="s">
        <v>119</v>
      </c>
      <c r="AP1" s="19" t="s">
        <v>119</v>
      </c>
      <c r="AQ1" s="19" t="s">
        <v>119</v>
      </c>
      <c r="AR1" s="19" t="s">
        <v>119</v>
      </c>
      <c r="AS1" s="19" t="s">
        <v>119</v>
      </c>
      <c r="AT1" s="19" t="s">
        <v>119</v>
      </c>
      <c r="AU1" s="19" t="s">
        <v>119</v>
      </c>
      <c r="AV1" s="19" t="s">
        <v>119</v>
      </c>
      <c r="AW1" s="19" t="s">
        <v>119</v>
      </c>
      <c r="AX1" s="19" t="s">
        <v>119</v>
      </c>
      <c r="AY1" s="19" t="s">
        <v>119</v>
      </c>
      <c r="AZ1" s="19" t="s">
        <v>119</v>
      </c>
      <c r="BA1" s="19" t="s">
        <v>119</v>
      </c>
      <c r="BB1" s="19" t="s">
        <v>119</v>
      </c>
      <c r="BC1" s="19" t="s">
        <v>119</v>
      </c>
      <c r="BD1" s="19" t="s">
        <v>119</v>
      </c>
      <c r="BE1" s="19" t="s">
        <v>119</v>
      </c>
      <c r="BF1" s="19" t="s">
        <v>119</v>
      </c>
      <c r="BG1" s="19" t="s">
        <v>119</v>
      </c>
    </row>
    <row r="2" spans="1:60">
      <c r="D2" s="82" t="s">
        <v>1177</v>
      </c>
      <c r="G2" s="34" t="s">
        <v>565</v>
      </c>
      <c r="H2" s="34" t="s">
        <v>565</v>
      </c>
      <c r="I2" s="34" t="s">
        <v>565</v>
      </c>
      <c r="J2" s="34" t="s">
        <v>565</v>
      </c>
      <c r="K2" s="34" t="s">
        <v>565</v>
      </c>
      <c r="L2" s="34" t="s">
        <v>565</v>
      </c>
      <c r="M2" s="34" t="s">
        <v>977</v>
      </c>
      <c r="N2" s="34" t="s">
        <v>977</v>
      </c>
      <c r="O2" s="34" t="s">
        <v>977</v>
      </c>
      <c r="P2" s="34" t="s">
        <v>977</v>
      </c>
      <c r="Q2" s="55" t="s">
        <v>1040</v>
      </c>
      <c r="R2" s="34" t="s">
        <v>977</v>
      </c>
      <c r="S2" s="34" t="s">
        <v>977</v>
      </c>
      <c r="T2" s="55" t="s">
        <v>977</v>
      </c>
      <c r="U2" s="34" t="s">
        <v>977</v>
      </c>
      <c r="V2" s="34" t="s">
        <v>977</v>
      </c>
      <c r="W2" s="34" t="s">
        <v>977</v>
      </c>
      <c r="X2" s="34" t="s">
        <v>1468</v>
      </c>
      <c r="Y2" s="34" t="s">
        <v>1468</v>
      </c>
      <c r="Z2" s="55" t="s">
        <v>1534</v>
      </c>
      <c r="AA2" s="34" t="s">
        <v>977</v>
      </c>
      <c r="AB2" s="34" t="s">
        <v>1468</v>
      </c>
      <c r="AC2" s="34" t="s">
        <v>977</v>
      </c>
      <c r="AD2" s="34" t="s">
        <v>1468</v>
      </c>
      <c r="AE2" s="34" t="s">
        <v>1468</v>
      </c>
      <c r="AF2" s="55" t="s">
        <v>1534</v>
      </c>
      <c r="AG2" s="34" t="s">
        <v>1468</v>
      </c>
      <c r="AH2" s="34" t="s">
        <v>1468</v>
      </c>
      <c r="AI2" s="34" t="s">
        <v>1468</v>
      </c>
      <c r="AJ2" s="55" t="s">
        <v>1465</v>
      </c>
      <c r="AK2" s="34" t="s">
        <v>2144</v>
      </c>
      <c r="AL2" s="34" t="s">
        <v>2144</v>
      </c>
      <c r="AM2" s="34" t="s">
        <v>2144</v>
      </c>
      <c r="AN2" s="34" t="s">
        <v>2144</v>
      </c>
      <c r="AO2" s="34" t="s">
        <v>1953</v>
      </c>
      <c r="AP2" s="34" t="s">
        <v>1953</v>
      </c>
      <c r="AQ2" s="55" t="s">
        <v>1953</v>
      </c>
      <c r="AR2" s="34" t="s">
        <v>1953</v>
      </c>
      <c r="AS2" s="34" t="s">
        <v>1953</v>
      </c>
      <c r="AT2" s="34" t="s">
        <v>1953</v>
      </c>
      <c r="AU2" s="34" t="s">
        <v>1953</v>
      </c>
      <c r="AV2" s="55" t="s">
        <v>1953</v>
      </c>
      <c r="AW2" s="34" t="s">
        <v>1953</v>
      </c>
      <c r="AX2" s="34" t="s">
        <v>1953</v>
      </c>
      <c r="AY2" s="34" t="s">
        <v>1953</v>
      </c>
      <c r="AZ2" s="34" t="s">
        <v>2835</v>
      </c>
      <c r="BA2" s="34" t="s">
        <v>2835</v>
      </c>
      <c r="BB2" s="34" t="s">
        <v>2835</v>
      </c>
      <c r="BC2" s="34" t="s">
        <v>2835</v>
      </c>
      <c r="BD2" s="34" t="s">
        <v>2835</v>
      </c>
      <c r="BE2" s="34" t="s">
        <v>2835</v>
      </c>
      <c r="BF2" s="34" t="s">
        <v>2835</v>
      </c>
      <c r="BG2" s="34" t="s">
        <v>2835</v>
      </c>
    </row>
    <row r="3" spans="1:60" s="31" customFormat="1">
      <c r="G3" s="34" t="s">
        <v>639</v>
      </c>
      <c r="H3" s="34" t="s">
        <v>646</v>
      </c>
      <c r="I3" s="34" t="s">
        <v>687</v>
      </c>
      <c r="J3" s="55" t="s">
        <v>688</v>
      </c>
      <c r="K3" s="34" t="s">
        <v>728</v>
      </c>
      <c r="L3" s="34" t="s">
        <v>1041</v>
      </c>
      <c r="M3" s="34" t="s">
        <v>978</v>
      </c>
      <c r="N3" s="34" t="s">
        <v>1042</v>
      </c>
      <c r="O3" s="34" t="s">
        <v>1052</v>
      </c>
      <c r="P3" s="34" t="s">
        <v>1061</v>
      </c>
      <c r="Q3" s="55" t="s">
        <v>1128</v>
      </c>
      <c r="R3" s="34">
        <v>70</v>
      </c>
      <c r="S3" s="34">
        <v>98</v>
      </c>
      <c r="T3" s="55" t="s">
        <v>1128</v>
      </c>
      <c r="U3" s="34" t="s">
        <v>1402</v>
      </c>
      <c r="V3" s="34" t="s">
        <v>1444</v>
      </c>
      <c r="W3" s="34" t="s">
        <v>1611</v>
      </c>
      <c r="X3" s="34" t="s">
        <v>1531</v>
      </c>
      <c r="Y3" s="34" t="s">
        <v>1612</v>
      </c>
      <c r="Z3" s="55" t="s">
        <v>1533</v>
      </c>
      <c r="AA3" s="34" t="s">
        <v>1548</v>
      </c>
      <c r="AB3" s="34" t="s">
        <v>1752</v>
      </c>
      <c r="AC3" s="34" t="s">
        <v>660</v>
      </c>
      <c r="AD3" s="34" t="s">
        <v>1753</v>
      </c>
      <c r="AE3" s="34" t="s">
        <v>1754</v>
      </c>
      <c r="AF3" s="55" t="s">
        <v>1755</v>
      </c>
      <c r="AG3" s="34" t="s">
        <v>1810</v>
      </c>
      <c r="AH3" s="34" t="s">
        <v>1811</v>
      </c>
      <c r="AI3" s="34">
        <v>169</v>
      </c>
      <c r="AJ3" s="55" t="s">
        <v>1992</v>
      </c>
      <c r="AK3" s="34">
        <v>40</v>
      </c>
      <c r="AL3" s="34" t="s">
        <v>2574</v>
      </c>
      <c r="AM3" s="34" t="s">
        <v>659</v>
      </c>
      <c r="AN3" s="34" t="s">
        <v>2541</v>
      </c>
      <c r="AO3" s="34" t="s">
        <v>916</v>
      </c>
      <c r="AP3" s="34" t="s">
        <v>2542</v>
      </c>
      <c r="AQ3" s="55" t="s">
        <v>2578</v>
      </c>
      <c r="AR3" s="34" t="s">
        <v>2908</v>
      </c>
      <c r="AS3" s="34" t="s">
        <v>1450</v>
      </c>
      <c r="AT3" s="34" t="s">
        <v>3144</v>
      </c>
      <c r="AU3" s="34">
        <v>175</v>
      </c>
      <c r="AV3" s="55" t="s">
        <v>3145</v>
      </c>
      <c r="AW3" s="34" t="s">
        <v>2912</v>
      </c>
      <c r="AX3" s="34" t="s">
        <v>2914</v>
      </c>
      <c r="AY3" s="34" t="s">
        <v>2916</v>
      </c>
      <c r="AZ3" s="34" t="s">
        <v>2925</v>
      </c>
      <c r="BA3" s="34"/>
      <c r="BB3" s="34"/>
      <c r="BC3" s="34"/>
      <c r="BD3" s="34"/>
      <c r="BE3" s="34"/>
      <c r="BF3" s="34"/>
      <c r="BG3" s="34"/>
    </row>
    <row r="4" spans="1:60">
      <c r="G4" s="34" t="s">
        <v>578</v>
      </c>
      <c r="H4" s="19" t="s">
        <v>602</v>
      </c>
      <c r="I4" s="19" t="s">
        <v>689</v>
      </c>
      <c r="J4" s="55" t="s">
        <v>217</v>
      </c>
      <c r="K4" s="34" t="s">
        <v>727</v>
      </c>
      <c r="L4" s="34" t="s">
        <v>917</v>
      </c>
      <c r="M4" s="34" t="s">
        <v>979</v>
      </c>
      <c r="N4" s="34" t="s">
        <v>1039</v>
      </c>
      <c r="O4" s="34" t="s">
        <v>1051</v>
      </c>
      <c r="P4" s="34" t="s">
        <v>1053</v>
      </c>
      <c r="Q4" s="55" t="s">
        <v>217</v>
      </c>
      <c r="R4" s="34" t="s">
        <v>1158</v>
      </c>
      <c r="S4" s="34" t="s">
        <v>1159</v>
      </c>
      <c r="T4" s="55" t="s">
        <v>217</v>
      </c>
      <c r="U4" s="34" t="s">
        <v>1403</v>
      </c>
      <c r="V4" s="34" t="s">
        <v>1443</v>
      </c>
      <c r="W4" s="34" t="s">
        <v>1613</v>
      </c>
      <c r="X4" s="34" t="s">
        <v>1532</v>
      </c>
      <c r="Y4" s="34" t="s">
        <v>1614</v>
      </c>
      <c r="Z4" s="55" t="s">
        <v>217</v>
      </c>
      <c r="AA4" s="34" t="s">
        <v>1403</v>
      </c>
      <c r="AB4" s="34" t="s">
        <v>1748</v>
      </c>
      <c r="AC4" s="34" t="s">
        <v>1749</v>
      </c>
      <c r="AD4" s="34" t="s">
        <v>1750</v>
      </c>
      <c r="AE4" s="34" t="s">
        <v>1751</v>
      </c>
      <c r="AF4" s="55" t="s">
        <v>217</v>
      </c>
      <c r="AG4" s="34" t="s">
        <v>1812</v>
      </c>
      <c r="AH4" s="34" t="s">
        <v>1813</v>
      </c>
      <c r="AI4" s="34" t="s">
        <v>1991</v>
      </c>
      <c r="AJ4" s="55" t="s">
        <v>217</v>
      </c>
      <c r="AK4" s="34" t="s">
        <v>2575</v>
      </c>
      <c r="AL4" s="34" t="s">
        <v>2576</v>
      </c>
      <c r="AM4" s="34" t="s">
        <v>2577</v>
      </c>
      <c r="AN4" s="34" t="s">
        <v>2543</v>
      </c>
      <c r="AO4" s="34" t="s">
        <v>2533</v>
      </c>
      <c r="AP4" s="34" t="s">
        <v>2544</v>
      </c>
      <c r="AQ4" s="55" t="s">
        <v>217</v>
      </c>
      <c r="AR4" s="34" t="s">
        <v>2906</v>
      </c>
      <c r="AS4" s="34" t="s">
        <v>2907</v>
      </c>
      <c r="AT4" s="34" t="s">
        <v>2909</v>
      </c>
      <c r="AU4" s="34" t="s">
        <v>2910</v>
      </c>
      <c r="AV4" s="55" t="s">
        <v>217</v>
      </c>
      <c r="AW4" s="34" t="s">
        <v>2911</v>
      </c>
      <c r="AX4" s="34" t="s">
        <v>2913</v>
      </c>
      <c r="AY4" s="34" t="s">
        <v>2915</v>
      </c>
      <c r="AZ4" s="34" t="s">
        <v>2917</v>
      </c>
      <c r="BA4" s="34" t="s">
        <v>2918</v>
      </c>
      <c r="BB4" s="34" t="s">
        <v>2919</v>
      </c>
      <c r="BC4" s="34" t="s">
        <v>2920</v>
      </c>
      <c r="BD4" s="34" t="s">
        <v>2921</v>
      </c>
      <c r="BE4" s="34" t="s">
        <v>2922</v>
      </c>
      <c r="BF4" s="34" t="s">
        <v>2923</v>
      </c>
      <c r="BG4" s="34" t="s">
        <v>2924</v>
      </c>
    </row>
    <row r="5" spans="1:60">
      <c r="A5" s="20" t="s">
        <v>63</v>
      </c>
      <c r="B5" s="20" t="s">
        <v>64</v>
      </c>
      <c r="C5" s="20" t="s">
        <v>181</v>
      </c>
      <c r="D5" s="20" t="s">
        <v>121</v>
      </c>
      <c r="E5" s="20" t="s">
        <v>65</v>
      </c>
      <c r="F5" s="23" t="s">
        <v>113</v>
      </c>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v>1</v>
      </c>
      <c r="AL5" s="19">
        <v>5</v>
      </c>
      <c r="AM5" s="19">
        <v>2</v>
      </c>
      <c r="AN5" s="19">
        <v>4</v>
      </c>
      <c r="AO5" s="19">
        <v>2</v>
      </c>
      <c r="AP5" s="19">
        <v>4</v>
      </c>
      <c r="AQ5" s="19">
        <f>SUM(AK5:AP5)</f>
        <v>18</v>
      </c>
      <c r="AR5" s="19">
        <v>8</v>
      </c>
      <c r="AS5" s="19">
        <v>2</v>
      </c>
      <c r="AT5" s="19">
        <v>3</v>
      </c>
      <c r="AU5" s="19">
        <v>1</v>
      </c>
      <c r="AV5" s="19">
        <f>SUM(AS5:AU5)</f>
        <v>6</v>
      </c>
      <c r="AW5" s="19">
        <v>6</v>
      </c>
      <c r="AX5" s="19">
        <v>6</v>
      </c>
      <c r="AY5" s="19">
        <v>6</v>
      </c>
      <c r="AZ5" s="19">
        <v>6</v>
      </c>
      <c r="BA5" s="19">
        <v>3</v>
      </c>
      <c r="BB5" s="19">
        <v>6</v>
      </c>
      <c r="BC5" s="19">
        <v>2</v>
      </c>
      <c r="BD5" s="19">
        <v>2</v>
      </c>
      <c r="BE5" s="19">
        <v>6</v>
      </c>
      <c r="BF5" s="19">
        <v>2</v>
      </c>
      <c r="BG5" s="19">
        <v>4</v>
      </c>
    </row>
    <row r="6" spans="1:60">
      <c r="A6" s="18">
        <f t="shared" ref="A6:A18" si="0">COUNTIF(D:D,D6)</f>
        <v>1</v>
      </c>
      <c r="B6" s="19" t="s">
        <v>471</v>
      </c>
      <c r="C6" s="35">
        <v>1</v>
      </c>
      <c r="D6" s="18" t="s">
        <v>2905</v>
      </c>
      <c r="E6" s="18" t="s">
        <v>442</v>
      </c>
      <c r="F6" s="24" t="s">
        <v>440</v>
      </c>
      <c r="G6" s="18" t="s">
        <v>222</v>
      </c>
      <c r="H6" s="18" t="s">
        <v>124</v>
      </c>
      <c r="I6" s="18" t="s">
        <v>124</v>
      </c>
      <c r="J6" s="18" t="s">
        <v>222</v>
      </c>
      <c r="K6" s="18" t="s">
        <v>222</v>
      </c>
      <c r="L6" s="18" t="s">
        <v>222</v>
      </c>
      <c r="M6" s="18" t="s">
        <v>222</v>
      </c>
      <c r="N6" s="18" t="s">
        <v>222</v>
      </c>
      <c r="O6" s="18" t="s">
        <v>222</v>
      </c>
      <c r="P6" s="18" t="s">
        <v>222</v>
      </c>
      <c r="Q6" s="18" t="s">
        <v>222</v>
      </c>
      <c r="R6" s="18" t="s">
        <v>222</v>
      </c>
      <c r="S6" s="18" t="s">
        <v>222</v>
      </c>
      <c r="T6" s="18" t="s">
        <v>222</v>
      </c>
      <c r="U6" s="18" t="s">
        <v>222</v>
      </c>
      <c r="V6" s="18" t="s">
        <v>222</v>
      </c>
      <c r="W6" s="18" t="s">
        <v>222</v>
      </c>
      <c r="X6" s="18" t="s">
        <v>222</v>
      </c>
      <c r="Y6" s="18" t="s">
        <v>222</v>
      </c>
      <c r="Z6" s="18" t="s">
        <v>124</v>
      </c>
      <c r="AA6" s="18" t="s">
        <v>222</v>
      </c>
      <c r="AB6" s="18" t="s">
        <v>222</v>
      </c>
      <c r="AC6" s="18" t="s">
        <v>222</v>
      </c>
      <c r="AD6" s="18" t="s">
        <v>222</v>
      </c>
      <c r="AE6" s="18" t="s">
        <v>222</v>
      </c>
      <c r="AF6" s="18" t="s">
        <v>124</v>
      </c>
      <c r="AG6" s="18" t="s">
        <v>222</v>
      </c>
      <c r="AH6" s="18" t="s">
        <v>222</v>
      </c>
      <c r="AI6" s="18" t="s">
        <v>222</v>
      </c>
      <c r="AJ6" s="18" t="s">
        <v>124</v>
      </c>
      <c r="AK6" s="18" t="s">
        <v>222</v>
      </c>
      <c r="AL6" s="18" t="s">
        <v>222</v>
      </c>
      <c r="AM6" s="18" t="s">
        <v>222</v>
      </c>
      <c r="AN6" s="18" t="s">
        <v>222</v>
      </c>
      <c r="AO6" s="18" t="s">
        <v>222</v>
      </c>
      <c r="AP6" s="18" t="s">
        <v>222</v>
      </c>
      <c r="AQ6" s="18" t="s">
        <v>124</v>
      </c>
      <c r="AR6" s="18" t="s">
        <v>222</v>
      </c>
      <c r="AS6" s="18" t="s">
        <v>222</v>
      </c>
      <c r="AT6" s="18" t="s">
        <v>222</v>
      </c>
      <c r="AU6" s="18" t="s">
        <v>222</v>
      </c>
      <c r="AV6" s="18" t="s">
        <v>124</v>
      </c>
      <c r="AW6" s="18" t="s">
        <v>222</v>
      </c>
      <c r="AX6" s="18" t="s">
        <v>222</v>
      </c>
      <c r="AY6" s="18" t="s">
        <v>222</v>
      </c>
      <c r="AZ6" s="18" t="s">
        <v>222</v>
      </c>
      <c r="BA6" s="18" t="s">
        <v>222</v>
      </c>
      <c r="BB6" s="18" t="s">
        <v>222</v>
      </c>
      <c r="BC6" s="18" t="s">
        <v>222</v>
      </c>
      <c r="BD6" s="18" t="s">
        <v>222</v>
      </c>
      <c r="BE6" s="18" t="s">
        <v>222</v>
      </c>
      <c r="BF6" s="18" t="s">
        <v>222</v>
      </c>
      <c r="BG6" s="18" t="s">
        <v>222</v>
      </c>
    </row>
    <row r="7" spans="1:60">
      <c r="A7" s="18">
        <f t="shared" si="0"/>
        <v>1</v>
      </c>
      <c r="B7" s="19" t="s">
        <v>122</v>
      </c>
      <c r="C7" s="35">
        <v>1</v>
      </c>
      <c r="D7" s="18" t="s">
        <v>460</v>
      </c>
      <c r="E7" s="18" t="s">
        <v>362</v>
      </c>
      <c r="F7" s="29" t="s">
        <v>468</v>
      </c>
      <c r="G7" s="22" t="s">
        <v>222</v>
      </c>
      <c r="H7" s="22" t="s">
        <v>124</v>
      </c>
      <c r="I7" s="22" t="s">
        <v>124</v>
      </c>
      <c r="J7" s="22" t="s">
        <v>222</v>
      </c>
      <c r="K7" s="22" t="s">
        <v>222</v>
      </c>
      <c r="L7" s="22" t="s">
        <v>222</v>
      </c>
      <c r="M7" s="22" t="s">
        <v>222</v>
      </c>
      <c r="N7" s="22" t="s">
        <v>222</v>
      </c>
      <c r="O7" s="22" t="s">
        <v>222</v>
      </c>
      <c r="P7" s="22" t="s">
        <v>222</v>
      </c>
      <c r="Q7" s="22" t="s">
        <v>222</v>
      </c>
      <c r="R7" s="22" t="s">
        <v>222</v>
      </c>
      <c r="S7" s="22" t="s">
        <v>222</v>
      </c>
      <c r="T7" s="22" t="s">
        <v>222</v>
      </c>
      <c r="U7" s="22" t="s">
        <v>222</v>
      </c>
      <c r="V7" s="22" t="s">
        <v>222</v>
      </c>
      <c r="W7" s="22" t="s">
        <v>222</v>
      </c>
      <c r="X7" s="22" t="s">
        <v>222</v>
      </c>
      <c r="Y7" s="22" t="s">
        <v>222</v>
      </c>
      <c r="Z7" s="22" t="s">
        <v>222</v>
      </c>
      <c r="AA7" s="22" t="s">
        <v>222</v>
      </c>
      <c r="AB7" s="22" t="s">
        <v>222</v>
      </c>
      <c r="AC7" s="22" t="s">
        <v>222</v>
      </c>
      <c r="AD7" s="22" t="s">
        <v>222</v>
      </c>
      <c r="AE7" s="22" t="s">
        <v>222</v>
      </c>
      <c r="AF7" s="22" t="s">
        <v>222</v>
      </c>
      <c r="AG7" s="22" t="s">
        <v>222</v>
      </c>
      <c r="AH7" s="22" t="s">
        <v>222</v>
      </c>
      <c r="AI7" s="22" t="s">
        <v>222</v>
      </c>
      <c r="AJ7" s="22" t="s">
        <v>222</v>
      </c>
      <c r="AK7" s="22" t="s">
        <v>222</v>
      </c>
      <c r="AL7" s="22" t="s">
        <v>222</v>
      </c>
      <c r="AM7" s="22" t="s">
        <v>222</v>
      </c>
      <c r="AN7" s="22" t="s">
        <v>222</v>
      </c>
      <c r="AO7" s="22" t="s">
        <v>222</v>
      </c>
      <c r="AP7" s="22" t="s">
        <v>222</v>
      </c>
      <c r="AQ7" s="22" t="s">
        <v>222</v>
      </c>
      <c r="AR7" s="22" t="s">
        <v>222</v>
      </c>
      <c r="AS7" s="22" t="s">
        <v>222</v>
      </c>
      <c r="AT7" s="22" t="s">
        <v>222</v>
      </c>
      <c r="AU7" s="22" t="s">
        <v>222</v>
      </c>
      <c r="AV7" s="22" t="s">
        <v>222</v>
      </c>
      <c r="AW7" s="22" t="s">
        <v>222</v>
      </c>
      <c r="AX7" s="22" t="s">
        <v>222</v>
      </c>
      <c r="AY7" s="22" t="s">
        <v>222</v>
      </c>
      <c r="AZ7" s="22" t="s">
        <v>222</v>
      </c>
      <c r="BA7" s="22" t="s">
        <v>222</v>
      </c>
      <c r="BB7" s="22" t="s">
        <v>222</v>
      </c>
      <c r="BC7" s="22" t="s">
        <v>222</v>
      </c>
      <c r="BD7" s="22" t="s">
        <v>222</v>
      </c>
      <c r="BE7" s="22" t="s">
        <v>222</v>
      </c>
      <c r="BF7" s="22" t="s">
        <v>222</v>
      </c>
      <c r="BG7" s="22" t="s">
        <v>222</v>
      </c>
      <c r="BH7" s="1">
        <v>6</v>
      </c>
    </row>
    <row r="8" spans="1:60">
      <c r="A8" s="18">
        <f t="shared" si="0"/>
        <v>1</v>
      </c>
      <c r="B8" s="18">
        <v>1</v>
      </c>
      <c r="C8" s="35">
        <v>26</v>
      </c>
      <c r="D8" s="41">
        <v>3842523528</v>
      </c>
      <c r="E8" s="18" t="s">
        <v>316</v>
      </c>
      <c r="F8" s="29" t="s">
        <v>283</v>
      </c>
      <c r="G8" s="28">
        <v>208</v>
      </c>
      <c r="H8" s="28">
        <v>156</v>
      </c>
      <c r="I8" s="28">
        <v>208</v>
      </c>
      <c r="J8" s="57">
        <f>SUM(G8:I8)</f>
        <v>572</v>
      </c>
      <c r="K8" s="43">
        <v>52</v>
      </c>
      <c r="L8" s="28">
        <v>78</v>
      </c>
      <c r="M8" s="28">
        <v>156</v>
      </c>
      <c r="N8" s="28">
        <v>156</v>
      </c>
      <c r="O8" s="28">
        <v>26</v>
      </c>
      <c r="P8" s="28">
        <v>156</v>
      </c>
      <c r="Q8" s="57">
        <f>SUM(L8:P8)</f>
        <v>572</v>
      </c>
      <c r="R8" s="28">
        <v>26</v>
      </c>
      <c r="S8" s="28">
        <v>26</v>
      </c>
      <c r="T8" s="57">
        <f t="shared" ref="T8:T14" si="1">SUM(R8:S8)</f>
        <v>52</v>
      </c>
      <c r="U8" s="28">
        <v>156</v>
      </c>
      <c r="V8" s="28">
        <v>156</v>
      </c>
      <c r="W8" s="28">
        <v>26</v>
      </c>
      <c r="X8" s="28">
        <v>52</v>
      </c>
      <c r="Y8" s="28">
        <v>156</v>
      </c>
      <c r="Z8" s="57">
        <f>SUM(U8:Y8)</f>
        <v>546</v>
      </c>
      <c r="AA8" s="28">
        <v>52</v>
      </c>
      <c r="AB8" s="28">
        <v>156</v>
      </c>
      <c r="AC8" s="28">
        <v>52</v>
      </c>
      <c r="AD8" s="28">
        <v>156</v>
      </c>
      <c r="AE8" s="28">
        <v>156</v>
      </c>
      <c r="AF8" s="57">
        <f>SUM(AA8:AE8)</f>
        <v>572</v>
      </c>
      <c r="AG8" s="28">
        <v>156</v>
      </c>
      <c r="AH8" s="28">
        <v>26</v>
      </c>
      <c r="AI8" s="28">
        <v>26</v>
      </c>
      <c r="AJ8" s="57">
        <f>SUM(AG8:AI8)</f>
        <v>208</v>
      </c>
      <c r="AK8" s="28">
        <f>$C8*AK$5</f>
        <v>26</v>
      </c>
      <c r="AL8" s="28">
        <f t="shared" ref="AL8:AN8" si="2">$C8*AL$5</f>
        <v>130</v>
      </c>
      <c r="AM8" s="28">
        <f t="shared" si="2"/>
        <v>52</v>
      </c>
      <c r="AN8" s="28">
        <f t="shared" si="2"/>
        <v>104</v>
      </c>
      <c r="AO8" s="28">
        <f>$C8*AO$5</f>
        <v>52</v>
      </c>
      <c r="AP8" s="28">
        <f>$C8*AP$5</f>
        <v>104</v>
      </c>
      <c r="AQ8" s="57">
        <f>SUM(AK8:AP8)</f>
        <v>468</v>
      </c>
      <c r="AR8" s="43">
        <f>$C8*AR$5</f>
        <v>208</v>
      </c>
      <c r="AS8" s="28">
        <f t="shared" ref="AS8:BG18" si="3">$C8*AS$5</f>
        <v>52</v>
      </c>
      <c r="AT8" s="18">
        <f t="shared" si="3"/>
        <v>78</v>
      </c>
      <c r="AU8" s="18">
        <f t="shared" si="3"/>
        <v>26</v>
      </c>
      <c r="AV8" s="77">
        <f>SUM(AS8:AU8)</f>
        <v>156</v>
      </c>
      <c r="AW8" s="18">
        <f t="shared" si="3"/>
        <v>156</v>
      </c>
      <c r="AX8" s="18">
        <f t="shared" si="3"/>
        <v>156</v>
      </c>
      <c r="AY8" s="18">
        <f t="shared" si="3"/>
        <v>156</v>
      </c>
      <c r="AZ8" s="18">
        <f t="shared" si="3"/>
        <v>156</v>
      </c>
      <c r="BA8" s="18">
        <f t="shared" si="3"/>
        <v>78</v>
      </c>
      <c r="BB8" s="18">
        <f t="shared" si="3"/>
        <v>156</v>
      </c>
      <c r="BC8" s="18">
        <f t="shared" si="3"/>
        <v>52</v>
      </c>
      <c r="BD8" s="18">
        <f t="shared" si="3"/>
        <v>52</v>
      </c>
      <c r="BE8" s="18">
        <f t="shared" si="3"/>
        <v>156</v>
      </c>
      <c r="BF8" s="18">
        <f t="shared" si="3"/>
        <v>52</v>
      </c>
      <c r="BG8" s="18">
        <f t="shared" si="3"/>
        <v>104</v>
      </c>
      <c r="BH8" s="1">
        <f>C8*$BH$7</f>
        <v>156</v>
      </c>
    </row>
    <row r="9" spans="1:60">
      <c r="A9" s="18">
        <f t="shared" si="0"/>
        <v>1</v>
      </c>
      <c r="B9" s="18">
        <v>2</v>
      </c>
      <c r="C9" s="35">
        <v>2</v>
      </c>
      <c r="D9" s="41">
        <v>3842529294</v>
      </c>
      <c r="E9" s="18" t="s">
        <v>467</v>
      </c>
      <c r="F9" s="29" t="s">
        <v>469</v>
      </c>
      <c r="G9" s="28">
        <v>16</v>
      </c>
      <c r="H9" s="28">
        <v>12</v>
      </c>
      <c r="I9" s="28">
        <v>16</v>
      </c>
      <c r="J9" s="57">
        <f t="shared" ref="J9:J12" si="4">SUM(G9:I9)</f>
        <v>44</v>
      </c>
      <c r="K9" s="43">
        <v>4</v>
      </c>
      <c r="L9" s="28">
        <v>6</v>
      </c>
      <c r="M9" s="28">
        <v>12</v>
      </c>
      <c r="N9" s="28">
        <v>12</v>
      </c>
      <c r="O9" s="28">
        <v>2</v>
      </c>
      <c r="P9" s="28">
        <v>12</v>
      </c>
      <c r="Q9" s="57">
        <f t="shared" ref="Q9:Q12" si="5">SUM(L9:P9)</f>
        <v>44</v>
      </c>
      <c r="R9" s="28">
        <v>2</v>
      </c>
      <c r="S9" s="28">
        <v>2</v>
      </c>
      <c r="T9" s="57">
        <f t="shared" si="1"/>
        <v>4</v>
      </c>
      <c r="U9" s="28">
        <v>12</v>
      </c>
      <c r="V9" s="28">
        <v>12</v>
      </c>
      <c r="W9" s="28">
        <v>2</v>
      </c>
      <c r="X9" s="28">
        <v>4</v>
      </c>
      <c r="Y9" s="28">
        <v>12</v>
      </c>
      <c r="Z9" s="57">
        <f t="shared" ref="Z9:Z14" si="6">SUM(U9:Y9)</f>
        <v>42</v>
      </c>
      <c r="AA9" s="28">
        <v>4</v>
      </c>
      <c r="AB9" s="28">
        <v>12</v>
      </c>
      <c r="AC9" s="28">
        <v>4</v>
      </c>
      <c r="AD9" s="28">
        <v>12</v>
      </c>
      <c r="AE9" s="28">
        <v>12</v>
      </c>
      <c r="AF9" s="57">
        <f t="shared" ref="AF9:AF12" si="7">SUM(AA9:AE9)</f>
        <v>44</v>
      </c>
      <c r="AG9" s="28">
        <v>12</v>
      </c>
      <c r="AH9" s="28">
        <v>2</v>
      </c>
      <c r="AI9" s="28">
        <v>2</v>
      </c>
      <c r="AJ9" s="57">
        <f t="shared" ref="AJ9:AJ12" si="8">SUM(AG9:AI9)</f>
        <v>16</v>
      </c>
      <c r="AK9" s="28">
        <f t="shared" ref="AK9:BA14" si="9">$C9*AK$5</f>
        <v>2</v>
      </c>
      <c r="AL9" s="28">
        <f t="shared" si="9"/>
        <v>10</v>
      </c>
      <c r="AM9" s="28">
        <f t="shared" si="9"/>
        <v>4</v>
      </c>
      <c r="AN9" s="28">
        <f t="shared" si="9"/>
        <v>8</v>
      </c>
      <c r="AO9" s="28">
        <f t="shared" si="9"/>
        <v>4</v>
      </c>
      <c r="AP9" s="28">
        <f t="shared" si="9"/>
        <v>8</v>
      </c>
      <c r="AQ9" s="57">
        <f t="shared" ref="AQ9:AQ12" si="10">SUM(AK9:AP9)</f>
        <v>36</v>
      </c>
      <c r="AR9" s="43">
        <f t="shared" si="9"/>
        <v>16</v>
      </c>
      <c r="AS9" s="28">
        <f t="shared" si="9"/>
        <v>4</v>
      </c>
      <c r="AT9" s="18">
        <f t="shared" si="9"/>
        <v>6</v>
      </c>
      <c r="AU9" s="18">
        <f t="shared" si="9"/>
        <v>2</v>
      </c>
      <c r="AV9" s="77">
        <f t="shared" ref="AV9:AV11" si="11">SUM(AS9:AU9)</f>
        <v>12</v>
      </c>
      <c r="AW9" s="18">
        <f t="shared" si="9"/>
        <v>12</v>
      </c>
      <c r="AX9" s="18">
        <f t="shared" si="9"/>
        <v>12</v>
      </c>
      <c r="AY9" s="18">
        <f t="shared" si="9"/>
        <v>12</v>
      </c>
      <c r="AZ9" s="18">
        <f t="shared" si="9"/>
        <v>12</v>
      </c>
      <c r="BA9" s="18">
        <f t="shared" si="9"/>
        <v>6</v>
      </c>
      <c r="BB9" s="18">
        <f t="shared" si="3"/>
        <v>12</v>
      </c>
      <c r="BC9" s="18">
        <f t="shared" si="3"/>
        <v>4</v>
      </c>
      <c r="BD9" s="18">
        <f t="shared" si="3"/>
        <v>4</v>
      </c>
      <c r="BE9" s="18">
        <f t="shared" si="3"/>
        <v>12</v>
      </c>
      <c r="BF9" s="18">
        <f t="shared" si="3"/>
        <v>4</v>
      </c>
      <c r="BG9" s="18">
        <f t="shared" si="3"/>
        <v>8</v>
      </c>
      <c r="BH9" s="1">
        <f>C9*$BH$7</f>
        <v>12</v>
      </c>
    </row>
    <row r="10" spans="1:60">
      <c r="A10" s="18">
        <f t="shared" si="0"/>
        <v>1</v>
      </c>
      <c r="B10" s="18">
        <v>3</v>
      </c>
      <c r="C10" s="35">
        <v>5</v>
      </c>
      <c r="D10" s="41" t="s">
        <v>296</v>
      </c>
      <c r="E10" s="18" t="s">
        <v>317</v>
      </c>
      <c r="F10" s="29" t="s">
        <v>325</v>
      </c>
      <c r="G10" s="43">
        <v>40</v>
      </c>
      <c r="H10" s="28">
        <v>30</v>
      </c>
      <c r="I10" s="28">
        <v>40</v>
      </c>
      <c r="J10" s="57">
        <f t="shared" si="4"/>
        <v>110</v>
      </c>
      <c r="K10" s="43">
        <v>10</v>
      </c>
      <c r="L10" s="28">
        <v>15</v>
      </c>
      <c r="M10" s="28">
        <v>30</v>
      </c>
      <c r="N10" s="28">
        <v>30</v>
      </c>
      <c r="O10" s="28">
        <v>5</v>
      </c>
      <c r="P10" s="28">
        <v>30</v>
      </c>
      <c r="Q10" s="57">
        <f t="shared" si="5"/>
        <v>110</v>
      </c>
      <c r="R10" s="28">
        <v>5</v>
      </c>
      <c r="S10" s="28">
        <v>5</v>
      </c>
      <c r="T10" s="57">
        <f t="shared" si="1"/>
        <v>10</v>
      </c>
      <c r="U10" s="28">
        <v>30</v>
      </c>
      <c r="V10" s="28">
        <v>30</v>
      </c>
      <c r="W10" s="28">
        <v>5</v>
      </c>
      <c r="X10" s="28">
        <v>10</v>
      </c>
      <c r="Y10" s="28">
        <v>30</v>
      </c>
      <c r="Z10" s="57">
        <f t="shared" si="6"/>
        <v>105</v>
      </c>
      <c r="AA10" s="28">
        <v>10</v>
      </c>
      <c r="AB10" s="28">
        <v>30</v>
      </c>
      <c r="AC10" s="28">
        <v>10</v>
      </c>
      <c r="AD10" s="28">
        <v>30</v>
      </c>
      <c r="AE10" s="28">
        <v>30</v>
      </c>
      <c r="AF10" s="57">
        <f t="shared" si="7"/>
        <v>110</v>
      </c>
      <c r="AG10" s="28">
        <v>30</v>
      </c>
      <c r="AH10" s="28">
        <v>5</v>
      </c>
      <c r="AI10" s="28">
        <v>5</v>
      </c>
      <c r="AJ10" s="57">
        <f t="shared" si="8"/>
        <v>40</v>
      </c>
      <c r="AK10" s="28">
        <f t="shared" si="9"/>
        <v>5</v>
      </c>
      <c r="AL10" s="28">
        <f t="shared" si="9"/>
        <v>25</v>
      </c>
      <c r="AM10" s="28">
        <f t="shared" si="9"/>
        <v>10</v>
      </c>
      <c r="AN10" s="28">
        <f t="shared" si="9"/>
        <v>20</v>
      </c>
      <c r="AO10" s="28">
        <f t="shared" si="9"/>
        <v>10</v>
      </c>
      <c r="AP10" s="28">
        <f t="shared" si="9"/>
        <v>20</v>
      </c>
      <c r="AQ10" s="57">
        <f t="shared" si="10"/>
        <v>90</v>
      </c>
      <c r="AR10" s="43">
        <f t="shared" si="9"/>
        <v>40</v>
      </c>
      <c r="AS10" s="28">
        <f t="shared" si="3"/>
        <v>10</v>
      </c>
      <c r="AT10" s="18">
        <f t="shared" si="3"/>
        <v>15</v>
      </c>
      <c r="AU10" s="18">
        <f t="shared" si="3"/>
        <v>5</v>
      </c>
      <c r="AV10" s="77">
        <f t="shared" si="11"/>
        <v>30</v>
      </c>
      <c r="AW10" s="18">
        <f t="shared" si="3"/>
        <v>30</v>
      </c>
      <c r="AX10" s="18">
        <f t="shared" si="3"/>
        <v>30</v>
      </c>
      <c r="AY10" s="18">
        <f t="shared" si="3"/>
        <v>30</v>
      </c>
      <c r="AZ10" s="18">
        <f t="shared" si="3"/>
        <v>30</v>
      </c>
      <c r="BA10" s="18">
        <f t="shared" si="3"/>
        <v>15</v>
      </c>
      <c r="BB10" s="18">
        <f t="shared" si="3"/>
        <v>30</v>
      </c>
      <c r="BC10" s="18">
        <f t="shared" si="3"/>
        <v>10</v>
      </c>
      <c r="BD10" s="18">
        <f t="shared" si="3"/>
        <v>10</v>
      </c>
      <c r="BE10" s="18">
        <f t="shared" si="3"/>
        <v>30</v>
      </c>
      <c r="BF10" s="18">
        <f t="shared" si="3"/>
        <v>10</v>
      </c>
      <c r="BG10" s="18">
        <f t="shared" si="3"/>
        <v>20</v>
      </c>
      <c r="BH10" s="1">
        <f>C10*$BH$7</f>
        <v>30</v>
      </c>
    </row>
    <row r="11" spans="1:60">
      <c r="A11" s="18">
        <f t="shared" si="0"/>
        <v>1</v>
      </c>
      <c r="B11" s="18">
        <v>4</v>
      </c>
      <c r="C11" s="35">
        <v>4</v>
      </c>
      <c r="D11" s="41">
        <v>3842502257</v>
      </c>
      <c r="E11" s="18" t="s">
        <v>373</v>
      </c>
      <c r="F11" s="29" t="s">
        <v>377</v>
      </c>
      <c r="G11" s="28">
        <v>32</v>
      </c>
      <c r="H11" s="28">
        <v>24</v>
      </c>
      <c r="I11" s="28">
        <v>32</v>
      </c>
      <c r="J11" s="57">
        <f t="shared" si="4"/>
        <v>88</v>
      </c>
      <c r="K11" s="43">
        <v>8</v>
      </c>
      <c r="L11" s="28">
        <v>12</v>
      </c>
      <c r="M11" s="28">
        <v>24</v>
      </c>
      <c r="N11" s="28">
        <v>24</v>
      </c>
      <c r="O11" s="28">
        <v>4</v>
      </c>
      <c r="P11" s="28">
        <v>24</v>
      </c>
      <c r="Q11" s="57">
        <f t="shared" si="5"/>
        <v>88</v>
      </c>
      <c r="R11" s="28">
        <v>4</v>
      </c>
      <c r="S11" s="28">
        <v>4</v>
      </c>
      <c r="T11" s="57">
        <f t="shared" si="1"/>
        <v>8</v>
      </c>
      <c r="U11" s="28">
        <v>24</v>
      </c>
      <c r="V11" s="28">
        <v>24</v>
      </c>
      <c r="W11" s="28">
        <v>4</v>
      </c>
      <c r="X11" s="28">
        <v>8</v>
      </c>
      <c r="Y11" s="28">
        <v>24</v>
      </c>
      <c r="Z11" s="57">
        <f t="shared" si="6"/>
        <v>84</v>
      </c>
      <c r="AA11" s="28">
        <v>8</v>
      </c>
      <c r="AB11" s="28">
        <v>24</v>
      </c>
      <c r="AC11" s="28">
        <v>8</v>
      </c>
      <c r="AD11" s="28">
        <v>24</v>
      </c>
      <c r="AE11" s="28">
        <v>24</v>
      </c>
      <c r="AF11" s="57">
        <f t="shared" si="7"/>
        <v>88</v>
      </c>
      <c r="AG11" s="28">
        <v>24</v>
      </c>
      <c r="AH11" s="28">
        <v>4</v>
      </c>
      <c r="AI11" s="28">
        <v>4</v>
      </c>
      <c r="AJ11" s="57">
        <f t="shared" si="8"/>
        <v>32</v>
      </c>
      <c r="AK11" s="28">
        <f t="shared" si="9"/>
        <v>4</v>
      </c>
      <c r="AL11" s="28">
        <f t="shared" si="9"/>
        <v>20</v>
      </c>
      <c r="AM11" s="28">
        <f t="shared" si="9"/>
        <v>8</v>
      </c>
      <c r="AN11" s="28">
        <f t="shared" si="9"/>
        <v>16</v>
      </c>
      <c r="AO11" s="28">
        <f t="shared" si="9"/>
        <v>8</v>
      </c>
      <c r="AP11" s="28">
        <f t="shared" si="9"/>
        <v>16</v>
      </c>
      <c r="AQ11" s="57">
        <f t="shared" si="10"/>
        <v>72</v>
      </c>
      <c r="AR11" s="43">
        <f t="shared" si="9"/>
        <v>32</v>
      </c>
      <c r="AS11" s="28">
        <f t="shared" si="3"/>
        <v>8</v>
      </c>
      <c r="AT11" s="18">
        <f t="shared" si="3"/>
        <v>12</v>
      </c>
      <c r="AU11" s="18">
        <f t="shared" si="3"/>
        <v>4</v>
      </c>
      <c r="AV11" s="77">
        <f t="shared" si="11"/>
        <v>24</v>
      </c>
      <c r="AW11" s="18">
        <f t="shared" si="3"/>
        <v>24</v>
      </c>
      <c r="AX11" s="18">
        <f t="shared" si="3"/>
        <v>24</v>
      </c>
      <c r="AY11" s="18">
        <f t="shared" si="3"/>
        <v>24</v>
      </c>
      <c r="AZ11" s="18">
        <f t="shared" si="3"/>
        <v>24</v>
      </c>
      <c r="BA11" s="18">
        <f t="shared" si="3"/>
        <v>12</v>
      </c>
      <c r="BB11" s="18">
        <f t="shared" si="3"/>
        <v>24</v>
      </c>
      <c r="BC11" s="18">
        <f t="shared" si="3"/>
        <v>8</v>
      </c>
      <c r="BD11" s="18">
        <f t="shared" si="3"/>
        <v>8</v>
      </c>
      <c r="BE11" s="18">
        <f t="shared" si="3"/>
        <v>24</v>
      </c>
      <c r="BF11" s="18">
        <f t="shared" si="3"/>
        <v>8</v>
      </c>
      <c r="BG11" s="18">
        <f t="shared" si="3"/>
        <v>16</v>
      </c>
      <c r="BH11" s="1">
        <f>C11*$BH$7</f>
        <v>24</v>
      </c>
    </row>
    <row r="12" spans="1:60">
      <c r="A12" s="18">
        <f t="shared" si="0"/>
        <v>1</v>
      </c>
      <c r="B12" s="18">
        <v>5</v>
      </c>
      <c r="C12" s="35">
        <v>4</v>
      </c>
      <c r="D12" s="41" t="s">
        <v>297</v>
      </c>
      <c r="E12" s="18" t="s">
        <v>318</v>
      </c>
      <c r="F12" s="29" t="s">
        <v>324</v>
      </c>
      <c r="G12" s="123">
        <v>46111</v>
      </c>
      <c r="H12" s="28">
        <v>24</v>
      </c>
      <c r="I12" s="28">
        <v>32</v>
      </c>
      <c r="J12" s="57">
        <f t="shared" si="4"/>
        <v>46167</v>
      </c>
      <c r="K12" s="43">
        <v>8</v>
      </c>
      <c r="L12" s="28">
        <v>12</v>
      </c>
      <c r="M12" s="28">
        <v>24</v>
      </c>
      <c r="N12" s="28">
        <v>24</v>
      </c>
      <c r="O12" s="28">
        <v>4</v>
      </c>
      <c r="P12" s="28">
        <v>24</v>
      </c>
      <c r="Q12" s="57">
        <f t="shared" si="5"/>
        <v>88</v>
      </c>
      <c r="R12" s="28">
        <v>4</v>
      </c>
      <c r="S12" s="28">
        <v>4</v>
      </c>
      <c r="T12" s="57">
        <f t="shared" si="1"/>
        <v>8</v>
      </c>
      <c r="U12" s="28">
        <v>24</v>
      </c>
      <c r="V12" s="28">
        <v>24</v>
      </c>
      <c r="W12" s="28">
        <v>4</v>
      </c>
      <c r="X12" s="28">
        <v>8</v>
      </c>
      <c r="Y12" s="28">
        <v>24</v>
      </c>
      <c r="Z12" s="57">
        <f t="shared" si="6"/>
        <v>84</v>
      </c>
      <c r="AA12" s="28">
        <v>8</v>
      </c>
      <c r="AB12" s="28">
        <v>24</v>
      </c>
      <c r="AC12" s="28">
        <v>8</v>
      </c>
      <c r="AD12" s="28">
        <v>24</v>
      </c>
      <c r="AE12" s="28">
        <v>24</v>
      </c>
      <c r="AF12" s="57">
        <f t="shared" si="7"/>
        <v>88</v>
      </c>
      <c r="AG12" s="28">
        <v>24</v>
      </c>
      <c r="AH12" s="28">
        <v>4</v>
      </c>
      <c r="AI12" s="28">
        <v>4</v>
      </c>
      <c r="AJ12" s="57">
        <f t="shared" si="8"/>
        <v>32</v>
      </c>
      <c r="AK12" s="28">
        <f t="shared" si="9"/>
        <v>4</v>
      </c>
      <c r="AL12" s="28">
        <f t="shared" si="9"/>
        <v>20</v>
      </c>
      <c r="AM12" s="28">
        <f t="shared" si="9"/>
        <v>8</v>
      </c>
      <c r="AN12" s="28">
        <f t="shared" si="9"/>
        <v>16</v>
      </c>
      <c r="AO12" s="28">
        <f t="shared" si="9"/>
        <v>8</v>
      </c>
      <c r="AP12" s="28">
        <f t="shared" si="9"/>
        <v>16</v>
      </c>
      <c r="AQ12" s="57">
        <f t="shared" si="10"/>
        <v>72</v>
      </c>
      <c r="AR12" s="43">
        <f t="shared" si="9"/>
        <v>32</v>
      </c>
      <c r="AS12" s="28">
        <f t="shared" si="3"/>
        <v>8</v>
      </c>
      <c r="AT12" s="18">
        <f t="shared" si="3"/>
        <v>12</v>
      </c>
      <c r="AU12" s="18">
        <f t="shared" si="3"/>
        <v>4</v>
      </c>
      <c r="AV12" s="77">
        <f>SUM(AS12:AU12)</f>
        <v>24</v>
      </c>
      <c r="AW12" s="18">
        <f t="shared" si="3"/>
        <v>24</v>
      </c>
      <c r="AX12" s="18">
        <f t="shared" si="3"/>
        <v>24</v>
      </c>
      <c r="AY12" s="18">
        <f t="shared" si="3"/>
        <v>24</v>
      </c>
      <c r="AZ12" s="18">
        <f t="shared" si="3"/>
        <v>24</v>
      </c>
      <c r="BA12" s="18">
        <f t="shared" si="3"/>
        <v>12</v>
      </c>
      <c r="BB12" s="18">
        <f t="shared" si="3"/>
        <v>24</v>
      </c>
      <c r="BC12" s="18">
        <f t="shared" si="3"/>
        <v>8</v>
      </c>
      <c r="BD12" s="18">
        <f t="shared" si="3"/>
        <v>8</v>
      </c>
      <c r="BE12" s="18">
        <f t="shared" si="3"/>
        <v>24</v>
      </c>
      <c r="BF12" s="18">
        <f t="shared" si="3"/>
        <v>8</v>
      </c>
      <c r="BG12" s="18">
        <f t="shared" si="3"/>
        <v>16</v>
      </c>
      <c r="BH12" s="1">
        <f>C12*$BH$7</f>
        <v>24</v>
      </c>
    </row>
    <row r="13" spans="1:60">
      <c r="A13" s="18">
        <f t="shared" si="0"/>
        <v>1</v>
      </c>
      <c r="B13" s="18">
        <v>6</v>
      </c>
      <c r="C13" s="45">
        <v>7</v>
      </c>
      <c r="D13" s="18" t="s">
        <v>403</v>
      </c>
      <c r="E13" s="18" t="s">
        <v>167</v>
      </c>
      <c r="F13" s="29" t="s">
        <v>352</v>
      </c>
      <c r="G13" s="56">
        <v>56</v>
      </c>
      <c r="H13" s="56">
        <v>42</v>
      </c>
      <c r="I13" s="56">
        <v>56</v>
      </c>
      <c r="J13" s="58">
        <f>SUM(G13:I13)</f>
        <v>154</v>
      </c>
      <c r="K13" s="58">
        <v>14</v>
      </c>
      <c r="L13" s="56">
        <v>21</v>
      </c>
      <c r="M13" s="56">
        <v>42</v>
      </c>
      <c r="N13" s="56">
        <v>42</v>
      </c>
      <c r="O13" s="56">
        <v>7</v>
      </c>
      <c r="P13" s="56">
        <v>42</v>
      </c>
      <c r="Q13" s="58">
        <f>SUM(L13:P13)</f>
        <v>154</v>
      </c>
      <c r="R13" s="56">
        <v>7</v>
      </c>
      <c r="S13" s="56">
        <v>7</v>
      </c>
      <c r="T13" s="58">
        <f t="shared" si="1"/>
        <v>14</v>
      </c>
      <c r="U13" s="56">
        <v>42</v>
      </c>
      <c r="V13" s="56">
        <v>42</v>
      </c>
      <c r="W13" s="56">
        <v>7</v>
      </c>
      <c r="X13" s="56">
        <v>14</v>
      </c>
      <c r="Y13" s="56">
        <v>42</v>
      </c>
      <c r="Z13" s="58">
        <f>SUM(U13:Y13)</f>
        <v>147</v>
      </c>
      <c r="AA13" s="56">
        <v>14</v>
      </c>
      <c r="AB13" s="56">
        <v>42</v>
      </c>
      <c r="AC13" s="56">
        <v>14</v>
      </c>
      <c r="AD13" s="56">
        <v>42</v>
      </c>
      <c r="AE13" s="56">
        <v>42</v>
      </c>
      <c r="AF13" s="58">
        <f>SUM(AA13:AE13)</f>
        <v>154</v>
      </c>
      <c r="AG13" s="56">
        <v>42</v>
      </c>
      <c r="AH13" s="56">
        <v>7</v>
      </c>
      <c r="AI13" s="56">
        <v>7</v>
      </c>
      <c r="AJ13" s="58">
        <f>SUM(AG13:AI13)</f>
        <v>56</v>
      </c>
      <c r="AK13" s="56">
        <f>$C13*AK$5</f>
        <v>7</v>
      </c>
      <c r="AL13" s="56">
        <f t="shared" si="9"/>
        <v>35</v>
      </c>
      <c r="AM13" s="56">
        <f t="shared" si="9"/>
        <v>14</v>
      </c>
      <c r="AN13" s="56">
        <f t="shared" si="9"/>
        <v>28</v>
      </c>
      <c r="AO13" s="56">
        <f>$C13*AO$5</f>
        <v>14</v>
      </c>
      <c r="AP13" s="56">
        <f>$C13*AP$5</f>
        <v>28</v>
      </c>
      <c r="AQ13" s="58">
        <f>SUM(AK13:AP13)</f>
        <v>126</v>
      </c>
      <c r="AR13" s="58">
        <v>0</v>
      </c>
      <c r="AS13" s="56">
        <v>0</v>
      </c>
      <c r="AT13" s="64">
        <v>0</v>
      </c>
      <c r="AU13" s="64">
        <v>0</v>
      </c>
      <c r="AV13" s="64">
        <f>SUM(AS13:AU13)</f>
        <v>0</v>
      </c>
      <c r="AW13" s="64">
        <v>0</v>
      </c>
      <c r="AX13" s="64">
        <v>0</v>
      </c>
      <c r="AY13" s="64">
        <v>0</v>
      </c>
      <c r="AZ13" s="64">
        <v>0</v>
      </c>
      <c r="BA13" s="64">
        <v>0</v>
      </c>
      <c r="BB13" s="64">
        <v>0</v>
      </c>
      <c r="BC13" s="64">
        <v>0</v>
      </c>
      <c r="BD13" s="64">
        <v>0</v>
      </c>
      <c r="BE13" s="64">
        <v>0</v>
      </c>
      <c r="BF13" s="64">
        <v>0</v>
      </c>
      <c r="BG13" s="64">
        <v>0</v>
      </c>
      <c r="BH13" s="126">
        <v>0</v>
      </c>
    </row>
    <row r="14" spans="1:60">
      <c r="A14" s="18">
        <f t="shared" si="0"/>
        <v>1</v>
      </c>
      <c r="B14" s="18">
        <v>7</v>
      </c>
      <c r="C14" s="35">
        <v>2</v>
      </c>
      <c r="D14" s="18" t="s">
        <v>465</v>
      </c>
      <c r="E14" s="18" t="s">
        <v>466</v>
      </c>
      <c r="F14" s="29" t="s">
        <v>202</v>
      </c>
      <c r="G14" s="28">
        <v>16</v>
      </c>
      <c r="H14" s="28">
        <v>12</v>
      </c>
      <c r="I14" s="28">
        <v>16</v>
      </c>
      <c r="J14" s="57">
        <f>SUM(G14:I14)</f>
        <v>44</v>
      </c>
      <c r="K14" s="43">
        <v>4</v>
      </c>
      <c r="L14" s="28">
        <v>6</v>
      </c>
      <c r="M14" s="28">
        <v>12</v>
      </c>
      <c r="N14" s="28">
        <v>12</v>
      </c>
      <c r="O14" s="28">
        <v>2</v>
      </c>
      <c r="P14" s="28">
        <v>12</v>
      </c>
      <c r="Q14" s="57">
        <f>SUM(L14:P14)</f>
        <v>44</v>
      </c>
      <c r="R14" s="28">
        <v>2</v>
      </c>
      <c r="S14" s="28">
        <v>2</v>
      </c>
      <c r="T14" s="57">
        <f t="shared" si="1"/>
        <v>4</v>
      </c>
      <c r="U14" s="28">
        <v>12</v>
      </c>
      <c r="V14" s="28">
        <v>12</v>
      </c>
      <c r="W14" s="28">
        <v>2</v>
      </c>
      <c r="X14" s="28">
        <v>4</v>
      </c>
      <c r="Y14" s="28">
        <v>12</v>
      </c>
      <c r="Z14" s="57">
        <f t="shared" si="6"/>
        <v>42</v>
      </c>
      <c r="AA14" s="28">
        <v>4</v>
      </c>
      <c r="AB14" s="28">
        <v>12</v>
      </c>
      <c r="AC14" s="28">
        <v>4</v>
      </c>
      <c r="AD14" s="28">
        <v>12</v>
      </c>
      <c r="AE14" s="28">
        <v>12</v>
      </c>
      <c r="AF14" s="57">
        <f t="shared" ref="AF14:AF17" si="12">SUM(AA14:AE14)</f>
        <v>44</v>
      </c>
      <c r="AG14" s="28">
        <v>12</v>
      </c>
      <c r="AH14" s="28">
        <v>2</v>
      </c>
      <c r="AI14" s="28">
        <v>2</v>
      </c>
      <c r="AJ14" s="57">
        <f>SUM(AG14:AI14)</f>
        <v>16</v>
      </c>
      <c r="AK14" s="28">
        <f>$C14*AK$5</f>
        <v>2</v>
      </c>
      <c r="AL14" s="28">
        <f t="shared" si="9"/>
        <v>10</v>
      </c>
      <c r="AM14" s="28">
        <f t="shared" si="9"/>
        <v>4</v>
      </c>
      <c r="AN14" s="28">
        <f t="shared" si="9"/>
        <v>8</v>
      </c>
      <c r="AO14" s="28">
        <f>$C14*AO$5</f>
        <v>4</v>
      </c>
      <c r="AP14" s="28">
        <f>$C14*AP$5</f>
        <v>8</v>
      </c>
      <c r="AQ14" s="57">
        <f>SUM(AK14:AP14)</f>
        <v>36</v>
      </c>
      <c r="AR14" s="43">
        <f>$C14*AR$5</f>
        <v>16</v>
      </c>
      <c r="AS14" s="28">
        <f t="shared" si="3"/>
        <v>4</v>
      </c>
      <c r="AT14" s="18">
        <f t="shared" si="3"/>
        <v>6</v>
      </c>
      <c r="AU14" s="18">
        <f t="shared" si="3"/>
        <v>2</v>
      </c>
      <c r="AV14" s="77">
        <f t="shared" ref="AV14:AV17" si="13">SUM(AS14:AU14)</f>
        <v>12</v>
      </c>
      <c r="AW14" s="18">
        <f t="shared" si="3"/>
        <v>12</v>
      </c>
      <c r="AX14" s="18">
        <f t="shared" si="3"/>
        <v>12</v>
      </c>
      <c r="AY14" s="18">
        <f t="shared" si="3"/>
        <v>12</v>
      </c>
      <c r="AZ14" s="18">
        <f t="shared" si="3"/>
        <v>12</v>
      </c>
      <c r="BA14" s="18">
        <f t="shared" si="3"/>
        <v>6</v>
      </c>
      <c r="BB14" s="18">
        <f t="shared" si="3"/>
        <v>12</v>
      </c>
      <c r="BC14" s="18">
        <f t="shared" si="3"/>
        <v>4</v>
      </c>
      <c r="BD14" s="18">
        <f t="shared" si="3"/>
        <v>4</v>
      </c>
      <c r="BE14" s="18">
        <f t="shared" si="3"/>
        <v>12</v>
      </c>
      <c r="BF14" s="18">
        <f t="shared" si="3"/>
        <v>4</v>
      </c>
      <c r="BG14" s="18">
        <f t="shared" si="3"/>
        <v>8</v>
      </c>
      <c r="BH14" s="1">
        <f>C14*$BH$7</f>
        <v>12</v>
      </c>
    </row>
    <row r="15" spans="1:60">
      <c r="A15" s="18">
        <f t="shared" si="0"/>
        <v>1</v>
      </c>
      <c r="B15" s="18">
        <v>8</v>
      </c>
      <c r="C15" s="35">
        <v>1</v>
      </c>
      <c r="D15" s="18" t="s">
        <v>464</v>
      </c>
      <c r="E15" s="18" t="s">
        <v>370</v>
      </c>
      <c r="F15" s="29" t="s">
        <v>191</v>
      </c>
      <c r="G15" s="28">
        <v>8</v>
      </c>
      <c r="H15" s="28">
        <v>6</v>
      </c>
      <c r="I15" s="28">
        <v>8</v>
      </c>
      <c r="J15" s="57">
        <f t="shared" ref="J15:J18" si="14">SUM(G15:I15)</f>
        <v>22</v>
      </c>
      <c r="K15" s="43">
        <v>2</v>
      </c>
      <c r="L15" s="28">
        <v>3</v>
      </c>
      <c r="M15" s="28">
        <v>6</v>
      </c>
      <c r="N15" s="28">
        <v>6</v>
      </c>
      <c r="O15" s="28">
        <v>1</v>
      </c>
      <c r="P15" s="28">
        <v>6</v>
      </c>
      <c r="Q15" s="57">
        <f t="shared" ref="Q15:Q18" si="15">SUM(L15:P15)</f>
        <v>22</v>
      </c>
      <c r="R15" s="28">
        <v>1</v>
      </c>
      <c r="S15" s="28">
        <v>1</v>
      </c>
      <c r="T15" s="57">
        <f t="shared" ref="T15:T18" si="16">SUM(R15:S15)</f>
        <v>2</v>
      </c>
      <c r="U15" s="28">
        <v>6</v>
      </c>
      <c r="V15" s="28">
        <v>6</v>
      </c>
      <c r="W15" s="28">
        <v>1</v>
      </c>
      <c r="X15" s="28">
        <v>2</v>
      </c>
      <c r="Y15" s="28">
        <v>6</v>
      </c>
      <c r="Z15" s="57">
        <f t="shared" ref="Z15:Z17" si="17">SUM(U15:Y15)</f>
        <v>21</v>
      </c>
      <c r="AA15" s="28">
        <v>2</v>
      </c>
      <c r="AB15" s="28">
        <v>6</v>
      </c>
      <c r="AC15" s="28">
        <v>2</v>
      </c>
      <c r="AD15" s="28">
        <v>6</v>
      </c>
      <c r="AE15" s="28">
        <v>6</v>
      </c>
      <c r="AF15" s="57">
        <f t="shared" si="12"/>
        <v>22</v>
      </c>
      <c r="AG15" s="28">
        <v>6</v>
      </c>
      <c r="AH15" s="28">
        <v>1</v>
      </c>
      <c r="AI15" s="28">
        <v>1</v>
      </c>
      <c r="AJ15" s="57">
        <f t="shared" ref="AJ15:AJ18" si="18">SUM(AG15:AI15)</f>
        <v>8</v>
      </c>
      <c r="AK15" s="28">
        <f t="shared" ref="AK15:BA18" si="19">$C15*AK$5</f>
        <v>1</v>
      </c>
      <c r="AL15" s="28">
        <f t="shared" si="19"/>
        <v>5</v>
      </c>
      <c r="AM15" s="28">
        <f t="shared" si="19"/>
        <v>2</v>
      </c>
      <c r="AN15" s="28">
        <f t="shared" si="19"/>
        <v>4</v>
      </c>
      <c r="AO15" s="28">
        <f t="shared" si="19"/>
        <v>2</v>
      </c>
      <c r="AP15" s="28">
        <f t="shared" si="19"/>
        <v>4</v>
      </c>
      <c r="AQ15" s="57">
        <f t="shared" ref="AQ15:AQ18" si="20">SUM(AK15:AP15)</f>
        <v>18</v>
      </c>
      <c r="AR15" s="43">
        <f t="shared" si="19"/>
        <v>8</v>
      </c>
      <c r="AS15" s="28">
        <f t="shared" si="19"/>
        <v>2</v>
      </c>
      <c r="AT15" s="18">
        <f t="shared" si="19"/>
        <v>3</v>
      </c>
      <c r="AU15" s="18">
        <f t="shared" si="19"/>
        <v>1</v>
      </c>
      <c r="AV15" s="77">
        <f t="shared" si="13"/>
        <v>6</v>
      </c>
      <c r="AW15" s="18">
        <f t="shared" si="19"/>
        <v>6</v>
      </c>
      <c r="AX15" s="18">
        <f t="shared" si="19"/>
        <v>6</v>
      </c>
      <c r="AY15" s="18">
        <f t="shared" si="19"/>
        <v>6</v>
      </c>
      <c r="AZ15" s="18">
        <f t="shared" si="19"/>
        <v>6</v>
      </c>
      <c r="BA15" s="18">
        <f t="shared" si="19"/>
        <v>3</v>
      </c>
      <c r="BB15" s="18">
        <f t="shared" si="3"/>
        <v>6</v>
      </c>
      <c r="BC15" s="18">
        <f t="shared" si="3"/>
        <v>2</v>
      </c>
      <c r="BD15" s="18">
        <f t="shared" si="3"/>
        <v>2</v>
      </c>
      <c r="BE15" s="18">
        <f t="shared" si="3"/>
        <v>6</v>
      </c>
      <c r="BF15" s="18">
        <f t="shared" si="3"/>
        <v>2</v>
      </c>
      <c r="BG15" s="18">
        <f t="shared" si="3"/>
        <v>4</v>
      </c>
      <c r="BH15" s="1">
        <f>C15*$BH$7</f>
        <v>6</v>
      </c>
    </row>
    <row r="16" spans="1:60">
      <c r="A16" s="18">
        <f t="shared" si="0"/>
        <v>1</v>
      </c>
      <c r="B16" s="18">
        <v>9</v>
      </c>
      <c r="C16" s="35">
        <v>2</v>
      </c>
      <c r="D16" s="18" t="s">
        <v>488</v>
      </c>
      <c r="E16" s="18" t="s">
        <v>463</v>
      </c>
      <c r="F16" s="29" t="s">
        <v>193</v>
      </c>
      <c r="G16" s="28">
        <v>16</v>
      </c>
      <c r="H16" s="28">
        <v>12</v>
      </c>
      <c r="I16" s="28">
        <v>16</v>
      </c>
      <c r="J16" s="57">
        <f t="shared" si="14"/>
        <v>44</v>
      </c>
      <c r="K16" s="43">
        <v>4</v>
      </c>
      <c r="L16" s="28">
        <v>6</v>
      </c>
      <c r="M16" s="28">
        <v>12</v>
      </c>
      <c r="N16" s="28">
        <v>12</v>
      </c>
      <c r="O16" s="28">
        <v>2</v>
      </c>
      <c r="P16" s="28">
        <v>12</v>
      </c>
      <c r="Q16" s="57">
        <f t="shared" si="15"/>
        <v>44</v>
      </c>
      <c r="R16" s="28">
        <v>2</v>
      </c>
      <c r="S16" s="28">
        <v>2</v>
      </c>
      <c r="T16" s="57">
        <f t="shared" si="16"/>
        <v>4</v>
      </c>
      <c r="U16" s="28">
        <v>12</v>
      </c>
      <c r="V16" s="28">
        <v>12</v>
      </c>
      <c r="W16" s="28">
        <v>2</v>
      </c>
      <c r="X16" s="28">
        <v>4</v>
      </c>
      <c r="Y16" s="28">
        <v>12</v>
      </c>
      <c r="Z16" s="57">
        <f t="shared" si="17"/>
        <v>42</v>
      </c>
      <c r="AA16" s="28">
        <v>4</v>
      </c>
      <c r="AB16" s="28">
        <v>12</v>
      </c>
      <c r="AC16" s="28">
        <v>4</v>
      </c>
      <c r="AD16" s="28">
        <v>12</v>
      </c>
      <c r="AE16" s="28">
        <v>12</v>
      </c>
      <c r="AF16" s="57">
        <f t="shared" si="12"/>
        <v>44</v>
      </c>
      <c r="AG16" s="28">
        <v>12</v>
      </c>
      <c r="AH16" s="28">
        <v>2</v>
      </c>
      <c r="AI16" s="28">
        <v>2</v>
      </c>
      <c r="AJ16" s="57">
        <f t="shared" si="18"/>
        <v>16</v>
      </c>
      <c r="AK16" s="28">
        <f t="shared" si="19"/>
        <v>2</v>
      </c>
      <c r="AL16" s="28">
        <f t="shared" si="19"/>
        <v>10</v>
      </c>
      <c r="AM16" s="28">
        <f t="shared" si="19"/>
        <v>4</v>
      </c>
      <c r="AN16" s="28">
        <f t="shared" si="19"/>
        <v>8</v>
      </c>
      <c r="AO16" s="28">
        <f t="shared" si="19"/>
        <v>4</v>
      </c>
      <c r="AP16" s="28">
        <f t="shared" si="19"/>
        <v>8</v>
      </c>
      <c r="AQ16" s="57">
        <f t="shared" si="20"/>
        <v>36</v>
      </c>
      <c r="AR16" s="43">
        <f t="shared" si="19"/>
        <v>16</v>
      </c>
      <c r="AS16" s="28">
        <f t="shared" si="3"/>
        <v>4</v>
      </c>
      <c r="AT16" s="18">
        <f t="shared" si="3"/>
        <v>6</v>
      </c>
      <c r="AU16" s="18">
        <f t="shared" si="3"/>
        <v>2</v>
      </c>
      <c r="AV16" s="77">
        <f t="shared" si="13"/>
        <v>12</v>
      </c>
      <c r="AW16" s="18">
        <f t="shared" si="3"/>
        <v>12</v>
      </c>
      <c r="AX16" s="18">
        <f t="shared" si="3"/>
        <v>12</v>
      </c>
      <c r="AY16" s="18">
        <f t="shared" si="3"/>
        <v>12</v>
      </c>
      <c r="AZ16" s="18">
        <f t="shared" si="3"/>
        <v>12</v>
      </c>
      <c r="BA16" s="18">
        <f t="shared" si="3"/>
        <v>6</v>
      </c>
      <c r="BB16" s="18">
        <f t="shared" si="3"/>
        <v>12</v>
      </c>
      <c r="BC16" s="18">
        <f t="shared" si="3"/>
        <v>4</v>
      </c>
      <c r="BD16" s="18">
        <f t="shared" si="3"/>
        <v>4</v>
      </c>
      <c r="BE16" s="18">
        <f t="shared" si="3"/>
        <v>12</v>
      </c>
      <c r="BF16" s="18">
        <f t="shared" si="3"/>
        <v>4</v>
      </c>
      <c r="BG16" s="18">
        <f t="shared" si="3"/>
        <v>8</v>
      </c>
      <c r="BH16" s="1">
        <f>C16*$BH$7</f>
        <v>12</v>
      </c>
    </row>
    <row r="17" spans="1:60">
      <c r="A17" s="18">
        <f t="shared" si="0"/>
        <v>1</v>
      </c>
      <c r="B17" s="18">
        <v>10</v>
      </c>
      <c r="C17" s="35">
        <v>2</v>
      </c>
      <c r="D17" s="18" t="s">
        <v>390</v>
      </c>
      <c r="E17" s="18" t="s">
        <v>366</v>
      </c>
      <c r="F17" s="29" t="s">
        <v>200</v>
      </c>
      <c r="G17" s="28">
        <v>16</v>
      </c>
      <c r="H17" s="28">
        <v>12</v>
      </c>
      <c r="I17" s="28">
        <v>16</v>
      </c>
      <c r="J17" s="57">
        <f t="shared" si="14"/>
        <v>44</v>
      </c>
      <c r="K17" s="43">
        <v>4</v>
      </c>
      <c r="L17" s="28">
        <v>6</v>
      </c>
      <c r="M17" s="28">
        <v>12</v>
      </c>
      <c r="N17" s="28">
        <v>12</v>
      </c>
      <c r="O17" s="28">
        <v>2</v>
      </c>
      <c r="P17" s="28">
        <v>12</v>
      </c>
      <c r="Q17" s="57">
        <f t="shared" si="15"/>
        <v>44</v>
      </c>
      <c r="R17" s="28">
        <v>2</v>
      </c>
      <c r="S17" s="28">
        <v>2</v>
      </c>
      <c r="T17" s="57">
        <f t="shared" si="16"/>
        <v>4</v>
      </c>
      <c r="U17" s="28">
        <v>12</v>
      </c>
      <c r="V17" s="28">
        <v>12</v>
      </c>
      <c r="W17" s="28">
        <v>2</v>
      </c>
      <c r="X17" s="28">
        <v>4</v>
      </c>
      <c r="Y17" s="28">
        <v>12</v>
      </c>
      <c r="Z17" s="57">
        <f t="shared" si="17"/>
        <v>42</v>
      </c>
      <c r="AA17" s="28">
        <v>4</v>
      </c>
      <c r="AB17" s="28">
        <v>12</v>
      </c>
      <c r="AC17" s="28">
        <v>4</v>
      </c>
      <c r="AD17" s="28">
        <v>12</v>
      </c>
      <c r="AE17" s="28">
        <v>12</v>
      </c>
      <c r="AF17" s="57">
        <f t="shared" si="12"/>
        <v>44</v>
      </c>
      <c r="AG17" s="28">
        <v>12</v>
      </c>
      <c r="AH17" s="28">
        <v>2</v>
      </c>
      <c r="AI17" s="28">
        <v>2</v>
      </c>
      <c r="AJ17" s="57">
        <f t="shared" si="18"/>
        <v>16</v>
      </c>
      <c r="AK17" s="28">
        <f t="shared" si="19"/>
        <v>2</v>
      </c>
      <c r="AL17" s="28">
        <f t="shared" si="19"/>
        <v>10</v>
      </c>
      <c r="AM17" s="28">
        <f t="shared" si="19"/>
        <v>4</v>
      </c>
      <c r="AN17" s="28">
        <f t="shared" si="19"/>
        <v>8</v>
      </c>
      <c r="AO17" s="28">
        <f t="shared" si="19"/>
        <v>4</v>
      </c>
      <c r="AP17" s="28">
        <f t="shared" si="19"/>
        <v>8</v>
      </c>
      <c r="AQ17" s="57">
        <f t="shared" si="20"/>
        <v>36</v>
      </c>
      <c r="AR17" s="43">
        <f t="shared" si="19"/>
        <v>16</v>
      </c>
      <c r="AS17" s="28">
        <f t="shared" si="3"/>
        <v>4</v>
      </c>
      <c r="AT17" s="18">
        <f t="shared" si="3"/>
        <v>6</v>
      </c>
      <c r="AU17" s="18">
        <f t="shared" si="3"/>
        <v>2</v>
      </c>
      <c r="AV17" s="77">
        <f t="shared" si="13"/>
        <v>12</v>
      </c>
      <c r="AW17" s="18">
        <f t="shared" si="3"/>
        <v>12</v>
      </c>
      <c r="AX17" s="18">
        <f t="shared" si="3"/>
        <v>12</v>
      </c>
      <c r="AY17" s="18">
        <f t="shared" si="3"/>
        <v>12</v>
      </c>
      <c r="AZ17" s="18">
        <f t="shared" si="3"/>
        <v>12</v>
      </c>
      <c r="BA17" s="18">
        <f t="shared" si="3"/>
        <v>6</v>
      </c>
      <c r="BB17" s="18">
        <f t="shared" si="3"/>
        <v>12</v>
      </c>
      <c r="BC17" s="18">
        <f t="shared" si="3"/>
        <v>4</v>
      </c>
      <c r="BD17" s="18">
        <f t="shared" si="3"/>
        <v>4</v>
      </c>
      <c r="BE17" s="18">
        <f t="shared" si="3"/>
        <v>12</v>
      </c>
      <c r="BF17" s="18">
        <f t="shared" si="3"/>
        <v>4</v>
      </c>
      <c r="BG17" s="18">
        <f t="shared" si="3"/>
        <v>8</v>
      </c>
      <c r="BH17" s="1">
        <f>C17*$BH$7</f>
        <v>12</v>
      </c>
    </row>
    <row r="18" spans="1:60">
      <c r="A18" s="18">
        <f t="shared" si="0"/>
        <v>1</v>
      </c>
      <c r="B18" s="18">
        <v>11</v>
      </c>
      <c r="C18" s="35">
        <v>7</v>
      </c>
      <c r="D18" s="18" t="s">
        <v>461</v>
      </c>
      <c r="E18" s="18" t="s">
        <v>462</v>
      </c>
      <c r="F18" s="29" t="s">
        <v>190</v>
      </c>
      <c r="G18" s="28">
        <v>56</v>
      </c>
      <c r="H18" s="28">
        <v>42</v>
      </c>
      <c r="I18" s="28">
        <v>56</v>
      </c>
      <c r="J18" s="57">
        <f t="shared" si="14"/>
        <v>154</v>
      </c>
      <c r="K18" s="43">
        <v>14</v>
      </c>
      <c r="L18" s="28">
        <v>21</v>
      </c>
      <c r="M18" s="28">
        <v>42</v>
      </c>
      <c r="N18" s="28">
        <v>42</v>
      </c>
      <c r="O18" s="28">
        <v>7</v>
      </c>
      <c r="P18" s="28">
        <v>42</v>
      </c>
      <c r="Q18" s="57">
        <f t="shared" si="15"/>
        <v>154</v>
      </c>
      <c r="R18" s="28">
        <v>7</v>
      </c>
      <c r="S18" s="28">
        <v>7</v>
      </c>
      <c r="T18" s="57">
        <f t="shared" si="16"/>
        <v>14</v>
      </c>
      <c r="U18" s="28">
        <v>42</v>
      </c>
      <c r="V18" s="28">
        <v>42</v>
      </c>
      <c r="W18" s="28">
        <v>7</v>
      </c>
      <c r="X18" s="28">
        <v>14</v>
      </c>
      <c r="Y18" s="28">
        <v>42</v>
      </c>
      <c r="Z18" s="57">
        <f>SUM(U18:Y18)</f>
        <v>147</v>
      </c>
      <c r="AA18" s="28">
        <v>14</v>
      </c>
      <c r="AB18" s="28">
        <v>42</v>
      </c>
      <c r="AC18" s="28">
        <v>14</v>
      </c>
      <c r="AD18" s="28">
        <v>42</v>
      </c>
      <c r="AE18" s="28">
        <v>42</v>
      </c>
      <c r="AF18" s="57">
        <f>SUM(AA18:AE18)</f>
        <v>154</v>
      </c>
      <c r="AG18" s="28">
        <v>42</v>
      </c>
      <c r="AH18" s="28">
        <v>7</v>
      </c>
      <c r="AI18" s="28">
        <v>7</v>
      </c>
      <c r="AJ18" s="57">
        <f t="shared" si="18"/>
        <v>56</v>
      </c>
      <c r="AK18" s="28">
        <f t="shared" si="19"/>
        <v>7</v>
      </c>
      <c r="AL18" s="28">
        <f t="shared" si="19"/>
        <v>35</v>
      </c>
      <c r="AM18" s="28">
        <f t="shared" si="19"/>
        <v>14</v>
      </c>
      <c r="AN18" s="28">
        <f t="shared" si="19"/>
        <v>28</v>
      </c>
      <c r="AO18" s="28">
        <f t="shared" si="19"/>
        <v>14</v>
      </c>
      <c r="AP18" s="28">
        <f t="shared" si="19"/>
        <v>28</v>
      </c>
      <c r="AQ18" s="57">
        <f t="shared" si="20"/>
        <v>126</v>
      </c>
      <c r="AR18" s="43">
        <f t="shared" si="19"/>
        <v>56</v>
      </c>
      <c r="AS18" s="28">
        <f t="shared" si="3"/>
        <v>14</v>
      </c>
      <c r="AT18" s="18">
        <f t="shared" si="3"/>
        <v>21</v>
      </c>
      <c r="AU18" s="18">
        <f t="shared" si="3"/>
        <v>7</v>
      </c>
      <c r="AV18" s="77">
        <f>SUM(AS18:AU18)</f>
        <v>42</v>
      </c>
      <c r="AW18" s="18">
        <f t="shared" si="3"/>
        <v>42</v>
      </c>
      <c r="AX18" s="18">
        <f t="shared" si="3"/>
        <v>42</v>
      </c>
      <c r="AY18" s="18">
        <f t="shared" si="3"/>
        <v>42</v>
      </c>
      <c r="AZ18" s="18">
        <f t="shared" si="3"/>
        <v>42</v>
      </c>
      <c r="BA18" s="18">
        <f t="shared" si="3"/>
        <v>21</v>
      </c>
      <c r="BB18" s="18">
        <f t="shared" si="3"/>
        <v>42</v>
      </c>
      <c r="BC18" s="18">
        <f t="shared" si="3"/>
        <v>14</v>
      </c>
      <c r="BD18" s="18">
        <f t="shared" si="3"/>
        <v>14</v>
      </c>
      <c r="BE18" s="18">
        <f t="shared" si="3"/>
        <v>42</v>
      </c>
      <c r="BF18" s="18">
        <f t="shared" si="3"/>
        <v>14</v>
      </c>
      <c r="BG18" s="18">
        <f t="shared" si="3"/>
        <v>28</v>
      </c>
      <c r="BH18" s="1">
        <f>C18*$BH$7</f>
        <v>42</v>
      </c>
    </row>
    <row r="19" spans="1:60">
      <c r="F19" s="15"/>
      <c r="G19" s="19" t="s">
        <v>143</v>
      </c>
      <c r="H19" s="74" t="s">
        <v>143</v>
      </c>
      <c r="I19" s="19" t="s">
        <v>143</v>
      </c>
      <c r="J19" s="19" t="s">
        <v>216</v>
      </c>
      <c r="K19" s="19" t="s">
        <v>143</v>
      </c>
      <c r="L19" s="19" t="s">
        <v>143</v>
      </c>
      <c r="M19" s="19" t="s">
        <v>143</v>
      </c>
      <c r="N19" s="19" t="s">
        <v>143</v>
      </c>
      <c r="O19" s="19" t="s">
        <v>143</v>
      </c>
      <c r="P19" s="19" t="s">
        <v>143</v>
      </c>
      <c r="Q19" s="19" t="s">
        <v>216</v>
      </c>
      <c r="R19" s="19" t="s">
        <v>143</v>
      </c>
      <c r="S19" s="19" t="s">
        <v>143</v>
      </c>
      <c r="T19" s="19" t="s">
        <v>216</v>
      </c>
      <c r="U19" s="19" t="s">
        <v>143</v>
      </c>
      <c r="V19" s="19" t="s">
        <v>143</v>
      </c>
      <c r="W19" s="19" t="s">
        <v>143</v>
      </c>
      <c r="X19" s="19" t="s">
        <v>143</v>
      </c>
      <c r="Y19" s="19" t="s">
        <v>143</v>
      </c>
      <c r="Z19" s="19" t="s">
        <v>216</v>
      </c>
      <c r="AA19" s="19" t="s">
        <v>143</v>
      </c>
      <c r="AB19" s="19" t="s">
        <v>143</v>
      </c>
      <c r="AC19" s="19" t="s">
        <v>143</v>
      </c>
      <c r="AD19" s="19" t="s">
        <v>143</v>
      </c>
      <c r="AE19" s="19" t="s">
        <v>143</v>
      </c>
      <c r="AF19" s="19" t="s">
        <v>216</v>
      </c>
      <c r="AG19" s="19" t="s">
        <v>143</v>
      </c>
      <c r="AH19" s="19" t="s">
        <v>143</v>
      </c>
      <c r="AI19" s="19" t="s">
        <v>143</v>
      </c>
      <c r="AJ19" s="19" t="s">
        <v>216</v>
      </c>
      <c r="AK19" s="19" t="s">
        <v>143</v>
      </c>
      <c r="AL19" s="19" t="s">
        <v>143</v>
      </c>
      <c r="AM19" s="19" t="s">
        <v>143</v>
      </c>
      <c r="AN19" s="19" t="s">
        <v>143</v>
      </c>
      <c r="AO19" s="19" t="s">
        <v>143</v>
      </c>
      <c r="AP19" s="19" t="s">
        <v>143</v>
      </c>
      <c r="AQ19" s="19" t="s">
        <v>216</v>
      </c>
      <c r="AR19" s="134" t="s">
        <v>143</v>
      </c>
      <c r="AS19" s="134" t="s">
        <v>143</v>
      </c>
      <c r="AT19" s="134" t="s">
        <v>143</v>
      </c>
      <c r="AU19" s="134" t="s">
        <v>143</v>
      </c>
      <c r="AV19" s="19" t="s">
        <v>216</v>
      </c>
      <c r="AW19" s="134" t="s">
        <v>143</v>
      </c>
      <c r="AX19" s="134" t="s">
        <v>143</v>
      </c>
      <c r="AY19" s="134" t="s">
        <v>143</v>
      </c>
      <c r="AZ19" s="134" t="s">
        <v>143</v>
      </c>
      <c r="BA19" s="134" t="s">
        <v>143</v>
      </c>
      <c r="BB19" s="134" t="s">
        <v>143</v>
      </c>
      <c r="BC19" s="134" t="s">
        <v>143</v>
      </c>
      <c r="BD19" s="134" t="s">
        <v>143</v>
      </c>
      <c r="BE19" s="134" t="s">
        <v>143</v>
      </c>
      <c r="BF19" s="134" t="s">
        <v>143</v>
      </c>
      <c r="BG19" s="134" t="s">
        <v>143</v>
      </c>
    </row>
    <row r="20" spans="1:60">
      <c r="G20" s="21">
        <v>46017</v>
      </c>
      <c r="H20" s="73">
        <v>46017</v>
      </c>
      <c r="I20" s="21">
        <v>46017</v>
      </c>
      <c r="J20" s="21">
        <v>46017</v>
      </c>
      <c r="K20" s="21">
        <v>46028</v>
      </c>
      <c r="L20" s="21">
        <v>46049</v>
      </c>
      <c r="M20" s="21">
        <v>46049</v>
      </c>
      <c r="N20" s="21">
        <v>46049</v>
      </c>
      <c r="O20" s="21">
        <v>46049</v>
      </c>
      <c r="P20" s="21">
        <v>46049</v>
      </c>
      <c r="Q20" s="21">
        <v>46049</v>
      </c>
      <c r="R20" s="21">
        <v>46052</v>
      </c>
      <c r="S20" s="21">
        <v>46052</v>
      </c>
      <c r="T20" s="21">
        <v>46052</v>
      </c>
      <c r="U20" s="21">
        <v>46070</v>
      </c>
      <c r="V20" s="21">
        <v>46070</v>
      </c>
      <c r="W20" s="21">
        <v>46070</v>
      </c>
      <c r="X20" s="21">
        <v>46070</v>
      </c>
      <c r="Y20" s="21">
        <v>46070</v>
      </c>
      <c r="Z20" s="21">
        <v>46070</v>
      </c>
      <c r="AA20" s="21">
        <v>46078</v>
      </c>
      <c r="AB20" s="21">
        <v>46078</v>
      </c>
      <c r="AC20" s="21">
        <v>46078</v>
      </c>
      <c r="AD20" s="21">
        <v>46078</v>
      </c>
      <c r="AE20" s="21">
        <v>46078</v>
      </c>
      <c r="AF20" s="21">
        <v>46078</v>
      </c>
      <c r="AG20" s="21">
        <v>46093</v>
      </c>
      <c r="AH20" s="21">
        <v>46093</v>
      </c>
      <c r="AI20" s="21">
        <v>46093</v>
      </c>
      <c r="AJ20" s="21">
        <v>46093</v>
      </c>
      <c r="AK20" s="21">
        <v>46108</v>
      </c>
      <c r="AL20" s="21">
        <v>46108</v>
      </c>
      <c r="AM20" s="21">
        <v>46108</v>
      </c>
      <c r="AN20" s="21">
        <v>46108</v>
      </c>
      <c r="AO20" s="21">
        <v>46108</v>
      </c>
      <c r="AP20" s="21">
        <v>46108</v>
      </c>
      <c r="AQ20" s="21">
        <v>46108</v>
      </c>
      <c r="AR20" s="135">
        <v>46115</v>
      </c>
      <c r="AS20" s="135"/>
      <c r="AT20" s="135"/>
      <c r="AU20" s="135"/>
      <c r="AV20" s="21"/>
      <c r="AW20" s="135"/>
      <c r="AX20" s="135"/>
      <c r="AY20" s="135"/>
      <c r="AZ20" s="135"/>
      <c r="BA20" s="135"/>
      <c r="BB20" s="135"/>
      <c r="BC20" s="135"/>
      <c r="BD20" s="135"/>
      <c r="BE20" s="135"/>
      <c r="BF20" s="135"/>
      <c r="BG20" s="135"/>
    </row>
    <row r="21" spans="1:60">
      <c r="G21" s="19" t="s">
        <v>567</v>
      </c>
      <c r="H21" s="74" t="s">
        <v>567</v>
      </c>
      <c r="I21" s="19" t="s">
        <v>567</v>
      </c>
      <c r="K21" s="19" t="s">
        <v>567</v>
      </c>
      <c r="L21" s="19" t="s">
        <v>567</v>
      </c>
      <c r="M21" s="19" t="s">
        <v>567</v>
      </c>
      <c r="N21" s="19" t="s">
        <v>567</v>
      </c>
      <c r="O21" s="19" t="s">
        <v>567</v>
      </c>
      <c r="P21" s="19" t="s">
        <v>567</v>
      </c>
      <c r="R21" s="19" t="s">
        <v>567</v>
      </c>
      <c r="S21" s="19" t="s">
        <v>567</v>
      </c>
      <c r="U21" s="19" t="s">
        <v>567</v>
      </c>
      <c r="V21" s="19" t="s">
        <v>567</v>
      </c>
      <c r="W21" s="19" t="s">
        <v>567</v>
      </c>
      <c r="X21" s="19" t="s">
        <v>567</v>
      </c>
      <c r="Y21" s="19" t="s">
        <v>567</v>
      </c>
      <c r="AA21" s="19" t="s">
        <v>567</v>
      </c>
      <c r="AB21" s="19" t="s">
        <v>567</v>
      </c>
      <c r="AC21" s="19" t="s">
        <v>567</v>
      </c>
      <c r="AD21" s="19" t="s">
        <v>567</v>
      </c>
      <c r="AE21" s="19" t="s">
        <v>567</v>
      </c>
      <c r="AG21" s="19" t="s">
        <v>567</v>
      </c>
      <c r="AH21" s="19" t="s">
        <v>567</v>
      </c>
      <c r="AI21" s="19" t="s">
        <v>567</v>
      </c>
      <c r="AK21" s="19" t="s">
        <v>567</v>
      </c>
      <c r="AL21" s="19" t="s">
        <v>567</v>
      </c>
      <c r="AM21" s="19" t="s">
        <v>567</v>
      </c>
      <c r="AN21" s="19" t="s">
        <v>567</v>
      </c>
      <c r="AO21" s="19" t="s">
        <v>567</v>
      </c>
      <c r="AP21" s="19" t="s">
        <v>567</v>
      </c>
      <c r="AR21" s="132" t="s">
        <v>567</v>
      </c>
      <c r="AS21" s="132" t="s">
        <v>567</v>
      </c>
      <c r="AT21" s="132" t="s">
        <v>567</v>
      </c>
      <c r="AU21" s="132" t="s">
        <v>567</v>
      </c>
      <c r="AW21" s="132" t="s">
        <v>567</v>
      </c>
      <c r="AX21" s="132" t="s">
        <v>567</v>
      </c>
      <c r="AY21" s="132" t="s">
        <v>567</v>
      </c>
      <c r="AZ21" s="132" t="s">
        <v>567</v>
      </c>
      <c r="BA21" s="132" t="s">
        <v>567</v>
      </c>
      <c r="BB21" s="132" t="s">
        <v>567</v>
      </c>
      <c r="BC21" s="132" t="s">
        <v>567</v>
      </c>
      <c r="BD21" s="132" t="s">
        <v>567</v>
      </c>
      <c r="BE21" s="132" t="s">
        <v>567</v>
      </c>
      <c r="BF21" s="132" t="s">
        <v>567</v>
      </c>
      <c r="BG21" s="132" t="s">
        <v>567</v>
      </c>
    </row>
    <row r="22" spans="1:60">
      <c r="G22" s="21">
        <v>46009</v>
      </c>
      <c r="H22" s="21">
        <v>46009</v>
      </c>
      <c r="I22" s="21">
        <v>46013</v>
      </c>
      <c r="K22" s="21">
        <v>46027</v>
      </c>
      <c r="L22" s="21">
        <v>46044</v>
      </c>
      <c r="M22" s="21">
        <v>46044</v>
      </c>
      <c r="N22" s="21">
        <v>46049</v>
      </c>
      <c r="O22" s="21">
        <v>46049</v>
      </c>
      <c r="P22" s="21">
        <v>46049</v>
      </c>
      <c r="R22" s="21">
        <v>46049</v>
      </c>
      <c r="S22" s="21">
        <v>46051</v>
      </c>
      <c r="U22" s="21">
        <v>46059</v>
      </c>
      <c r="V22" s="21">
        <v>46059</v>
      </c>
      <c r="W22" s="21">
        <v>46066</v>
      </c>
      <c r="X22" s="21">
        <v>46059</v>
      </c>
      <c r="Y22" s="21">
        <v>46066</v>
      </c>
      <c r="AA22" s="21">
        <v>46077</v>
      </c>
      <c r="AB22" s="21">
        <v>46077</v>
      </c>
      <c r="AC22" s="21">
        <v>46077</v>
      </c>
      <c r="AD22" s="21">
        <v>46077</v>
      </c>
      <c r="AE22" s="21">
        <v>46078</v>
      </c>
      <c r="AG22" s="21">
        <v>46079</v>
      </c>
      <c r="AH22" s="21">
        <v>46079</v>
      </c>
      <c r="AI22" s="21">
        <v>46090</v>
      </c>
      <c r="AK22" s="21">
        <v>46101</v>
      </c>
      <c r="AL22" s="21">
        <v>46101</v>
      </c>
      <c r="AM22" s="21">
        <v>46101</v>
      </c>
      <c r="AN22" s="21">
        <v>46106</v>
      </c>
      <c r="AO22" s="21">
        <v>46108</v>
      </c>
      <c r="AP22" s="21">
        <v>46108</v>
      </c>
      <c r="AR22" s="133">
        <v>46114</v>
      </c>
      <c r="AS22" s="133">
        <v>46118</v>
      </c>
      <c r="AT22" s="133"/>
      <c r="AU22" s="133"/>
      <c r="AW22" s="133"/>
      <c r="AX22" s="133"/>
      <c r="AY22" s="133"/>
      <c r="AZ22" s="133"/>
      <c r="BA22" s="133"/>
      <c r="BB22" s="133"/>
      <c r="BC22" s="133"/>
      <c r="BD22" s="133"/>
      <c r="BE22" s="133"/>
      <c r="BF22" s="133"/>
      <c r="BG22" s="133"/>
    </row>
    <row r="23" spans="1:60">
      <c r="AK23" s="19" t="s">
        <v>2540</v>
      </c>
      <c r="AL23" s="19" t="s">
        <v>2540</v>
      </c>
      <c r="AM23" s="19" t="s">
        <v>2540</v>
      </c>
      <c r="AN23" s="19" t="s">
        <v>2540</v>
      </c>
      <c r="AO23" s="19" t="s">
        <v>2540</v>
      </c>
      <c r="AP23" s="19" t="s">
        <v>2540</v>
      </c>
      <c r="AR23" s="130" t="s">
        <v>2540</v>
      </c>
      <c r="AS23" s="130" t="s">
        <v>2540</v>
      </c>
      <c r="AT23" s="130" t="s">
        <v>2540</v>
      </c>
      <c r="AU23" s="130" t="s">
        <v>2540</v>
      </c>
      <c r="AW23" s="130" t="s">
        <v>2540</v>
      </c>
      <c r="AX23" s="130" t="s">
        <v>2540</v>
      </c>
      <c r="AY23" s="130" t="s">
        <v>2540</v>
      </c>
      <c r="AZ23" s="130" t="s">
        <v>2540</v>
      </c>
      <c r="BA23" s="130" t="s">
        <v>2540</v>
      </c>
      <c r="BB23" s="130" t="s">
        <v>2540</v>
      </c>
      <c r="BC23" s="130" t="s">
        <v>2540</v>
      </c>
      <c r="BD23" s="130" t="s">
        <v>2540</v>
      </c>
      <c r="BE23" s="130" t="s">
        <v>2540</v>
      </c>
      <c r="BF23" s="130" t="s">
        <v>2540</v>
      </c>
      <c r="BG23" s="130" t="s">
        <v>2540</v>
      </c>
    </row>
    <row r="24" spans="1:60">
      <c r="L24" s="1">
        <v>3</v>
      </c>
      <c r="M24" s="1">
        <v>6</v>
      </c>
      <c r="N24" s="1">
        <v>6</v>
      </c>
      <c r="O24" s="1">
        <v>1</v>
      </c>
      <c r="P24" s="1">
        <v>6</v>
      </c>
      <c r="Q24" s="1">
        <f>SUM(L24:P24)</f>
        <v>22</v>
      </c>
      <c r="AK24" s="21">
        <v>46100</v>
      </c>
      <c r="AL24" s="21">
        <v>46100</v>
      </c>
      <c r="AM24" s="21">
        <v>46100</v>
      </c>
      <c r="AN24" s="21">
        <v>46105</v>
      </c>
      <c r="AO24" s="21">
        <v>46107</v>
      </c>
      <c r="AP24" s="21">
        <v>46107</v>
      </c>
      <c r="AR24" s="131">
        <v>46114</v>
      </c>
      <c r="AS24" s="131">
        <v>46118</v>
      </c>
      <c r="AT24" s="131"/>
      <c r="AU24" s="131"/>
      <c r="AW24" s="131"/>
      <c r="AX24" s="131"/>
      <c r="AY24" s="131"/>
      <c r="AZ24" s="131"/>
      <c r="BA24" s="131"/>
      <c r="BB24" s="131"/>
      <c r="BC24" s="131"/>
      <c r="BD24" s="131"/>
      <c r="BE24" s="131"/>
      <c r="BF24" s="131"/>
      <c r="BG24" s="131"/>
    </row>
    <row r="25" spans="1:60">
      <c r="AA25" s="1" t="s">
        <v>1748</v>
      </c>
      <c r="AB25" s="1" t="s">
        <v>1745</v>
      </c>
      <c r="AR25" s="128" t="s">
        <v>2831</v>
      </c>
      <c r="AS25" s="128" t="s">
        <v>2831</v>
      </c>
      <c r="AT25" s="128" t="s">
        <v>2831</v>
      </c>
      <c r="AU25" s="128" t="s">
        <v>2831</v>
      </c>
      <c r="AW25" s="128" t="s">
        <v>2831</v>
      </c>
      <c r="AX25" s="128" t="s">
        <v>2831</v>
      </c>
      <c r="AY25" s="128" t="s">
        <v>2831</v>
      </c>
      <c r="AZ25" s="128" t="s">
        <v>2831</v>
      </c>
      <c r="BA25" s="128" t="s">
        <v>2831</v>
      </c>
      <c r="BB25" s="128" t="s">
        <v>2831</v>
      </c>
      <c r="BC25" s="128" t="s">
        <v>2831</v>
      </c>
      <c r="BD25" s="128" t="s">
        <v>2831</v>
      </c>
      <c r="BE25" s="128" t="s">
        <v>2831</v>
      </c>
      <c r="BF25" s="128" t="s">
        <v>2831</v>
      </c>
      <c r="BG25" s="128" t="s">
        <v>2831</v>
      </c>
    </row>
    <row r="26" spans="1:60">
      <c r="AA26" s="1" t="s">
        <v>1749</v>
      </c>
      <c r="AB26" s="1" t="s">
        <v>659</v>
      </c>
      <c r="AR26" s="129">
        <v>46114</v>
      </c>
      <c r="AS26" s="129">
        <v>46119</v>
      </c>
      <c r="AT26" s="129">
        <v>46119</v>
      </c>
      <c r="AU26" s="129">
        <v>46122</v>
      </c>
      <c r="AW26" s="129">
        <v>46125</v>
      </c>
      <c r="AX26" s="129">
        <v>46125</v>
      </c>
      <c r="AY26" s="129">
        <v>46125</v>
      </c>
      <c r="AZ26" s="129">
        <v>46129</v>
      </c>
      <c r="BA26" s="129">
        <v>46132</v>
      </c>
      <c r="BB26" s="129">
        <v>46136</v>
      </c>
      <c r="BC26" s="129">
        <v>46139</v>
      </c>
      <c r="BD26" s="129">
        <v>46141</v>
      </c>
      <c r="BE26" s="129">
        <v>46141</v>
      </c>
      <c r="BF26" s="129">
        <v>46150</v>
      </c>
      <c r="BG26" s="129">
        <v>46153</v>
      </c>
    </row>
    <row r="27" spans="1:60">
      <c r="AA27" s="1" t="s">
        <v>1750</v>
      </c>
      <c r="AB27" s="1" t="s">
        <v>1746</v>
      </c>
      <c r="AR27" s="74" t="s">
        <v>2832</v>
      </c>
      <c r="AS27" s="74" t="s">
        <v>2832</v>
      </c>
      <c r="AT27" s="74" t="s">
        <v>2832</v>
      </c>
      <c r="AU27" s="74" t="s">
        <v>2832</v>
      </c>
      <c r="AW27" s="74" t="s">
        <v>2832</v>
      </c>
      <c r="AX27" s="74" t="s">
        <v>2832</v>
      </c>
      <c r="AY27" s="74" t="s">
        <v>2832</v>
      </c>
      <c r="AZ27" s="74" t="s">
        <v>2832</v>
      </c>
      <c r="BA27" s="74" t="s">
        <v>2832</v>
      </c>
      <c r="BB27" s="74" t="s">
        <v>2832</v>
      </c>
      <c r="BC27" s="74" t="s">
        <v>2832</v>
      </c>
      <c r="BD27" s="74" t="s">
        <v>2832</v>
      </c>
      <c r="BE27" s="74" t="s">
        <v>2832</v>
      </c>
      <c r="BF27" s="74" t="s">
        <v>2832</v>
      </c>
      <c r="BG27" s="74" t="s">
        <v>2832</v>
      </c>
    </row>
    <row r="28" spans="1:60">
      <c r="AA28" s="1" t="s">
        <v>1751</v>
      </c>
      <c r="AB28" s="1" t="s">
        <v>1747</v>
      </c>
      <c r="AR28" s="73">
        <v>46132</v>
      </c>
      <c r="AS28" s="73">
        <v>46132</v>
      </c>
      <c r="AT28" s="73">
        <v>46134</v>
      </c>
      <c r="AU28" s="73">
        <v>46136</v>
      </c>
      <c r="AW28" s="73">
        <v>46139</v>
      </c>
      <c r="AX28" s="73">
        <v>46139</v>
      </c>
      <c r="AY28" s="73">
        <v>46141</v>
      </c>
      <c r="AZ28" s="73">
        <v>46149</v>
      </c>
      <c r="BA28" s="73">
        <v>46153</v>
      </c>
      <c r="BB28" s="73">
        <v>46157</v>
      </c>
      <c r="BC28" s="73">
        <v>46160</v>
      </c>
      <c r="BD28" s="73">
        <v>46162</v>
      </c>
      <c r="BE28" s="73">
        <v>46164</v>
      </c>
      <c r="BF28" s="73">
        <v>46167</v>
      </c>
      <c r="BG28" s="73">
        <v>46169</v>
      </c>
    </row>
  </sheetData>
  <phoneticPr fontId="1"/>
  <hyperlinks>
    <hyperlink ref="D2" location="機種一覧!A1" display="機種一覧" xr:uid="{5719B226-907F-401E-8049-340A60FFB5A4}"/>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C45C3-6345-4883-98D6-B05FC34B0D13}">
  <sheetPr codeName="Sheet14"/>
  <dimension ref="A1:AB37"/>
  <sheetViews>
    <sheetView workbookViewId="0">
      <pane xSplit="6" ySplit="6" topLeftCell="X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32.625" style="1" bestFit="1" customWidth="1"/>
    <col min="6" max="6" width="24.125" style="1" hidden="1" customWidth="1" outlineLevel="1"/>
    <col min="7" max="7" width="10.875" style="1" hidden="1" customWidth="1" outlineLevel="1" collapsed="1"/>
    <col min="8" max="8" width="10.875" style="1" hidden="1" customWidth="1" outlineLevel="1"/>
    <col min="9" max="9" width="10.875" style="1" customWidth="1" collapsed="1"/>
    <col min="10" max="15" width="10.875" style="1" bestFit="1" customWidth="1"/>
    <col min="16" max="18" width="10.875" style="1" hidden="1" customWidth="1" outlineLevel="1"/>
    <col min="19" max="19" width="10.875" style="1" customWidth="1" collapsed="1"/>
    <col min="20" max="25" width="10.875" style="1" customWidth="1"/>
    <col min="26" max="26" width="10.875" style="1" customWidth="1" collapsed="1"/>
    <col min="27" max="27" width="6" style="1" bestFit="1" customWidth="1"/>
    <col min="28" max="16384" width="8.75" style="1"/>
  </cols>
  <sheetData>
    <row r="1" spans="1:28">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row>
    <row r="2" spans="1:28">
      <c r="D2" s="82" t="s">
        <v>1177</v>
      </c>
      <c r="G2" s="34" t="s">
        <v>566</v>
      </c>
      <c r="H2" s="34" t="s">
        <v>565</v>
      </c>
      <c r="I2" s="34" t="s">
        <v>565</v>
      </c>
      <c r="J2" s="34" t="s">
        <v>565</v>
      </c>
      <c r="K2" s="34" t="s">
        <v>565</v>
      </c>
      <c r="L2" s="34" t="s">
        <v>565</v>
      </c>
      <c r="M2" s="34" t="s">
        <v>948</v>
      </c>
      <c r="N2" s="34" t="s">
        <v>977</v>
      </c>
      <c r="O2" s="92" t="s">
        <v>1468</v>
      </c>
      <c r="P2" s="34" t="s">
        <v>1465</v>
      </c>
      <c r="Q2" s="34" t="s">
        <v>1465</v>
      </c>
      <c r="R2" s="34" t="s">
        <v>1465</v>
      </c>
      <c r="S2" s="34" t="s">
        <v>1465</v>
      </c>
      <c r="T2" s="34" t="s">
        <v>1465</v>
      </c>
      <c r="U2" s="34" t="s">
        <v>1465</v>
      </c>
      <c r="V2" s="34" t="s">
        <v>2144</v>
      </c>
      <c r="W2" s="34" t="s">
        <v>2144</v>
      </c>
      <c r="X2" s="34" t="s">
        <v>2144</v>
      </c>
      <c r="Y2" s="34" t="s">
        <v>2144</v>
      </c>
      <c r="Z2" s="34" t="s">
        <v>1953</v>
      </c>
    </row>
    <row r="3" spans="1:28">
      <c r="G3" s="34">
        <v>13</v>
      </c>
      <c r="H3" s="34" t="s">
        <v>276</v>
      </c>
      <c r="I3" s="34" t="s">
        <v>694</v>
      </c>
      <c r="J3" s="34" t="s">
        <v>740</v>
      </c>
      <c r="K3" s="34" t="s">
        <v>895</v>
      </c>
      <c r="L3" s="34" t="s">
        <v>940</v>
      </c>
      <c r="M3" s="34" t="s">
        <v>1160</v>
      </c>
      <c r="N3" s="34" t="s">
        <v>1616</v>
      </c>
      <c r="O3" s="34" t="s">
        <v>1805</v>
      </c>
      <c r="P3" s="34">
        <v>79</v>
      </c>
      <c r="Q3" s="34" t="s">
        <v>2050</v>
      </c>
      <c r="R3" s="34" t="s">
        <v>2051</v>
      </c>
      <c r="S3" s="55" t="s">
        <v>2052</v>
      </c>
      <c r="T3" s="34">
        <v>130</v>
      </c>
      <c r="U3" s="34" t="s">
        <v>2424</v>
      </c>
      <c r="V3" s="34" t="s">
        <v>2756</v>
      </c>
      <c r="W3" s="34">
        <v>257</v>
      </c>
      <c r="X3" s="34">
        <v>276</v>
      </c>
      <c r="Y3" s="34" t="s">
        <v>3047</v>
      </c>
      <c r="Z3" s="55" t="s">
        <v>3137</v>
      </c>
    </row>
    <row r="4" spans="1:28">
      <c r="G4" s="34" t="s">
        <v>600</v>
      </c>
      <c r="H4" s="34" t="s">
        <v>620</v>
      </c>
      <c r="I4" s="34" t="s">
        <v>217</v>
      </c>
      <c r="J4" s="34" t="s">
        <v>735</v>
      </c>
      <c r="K4" s="34" t="s">
        <v>894</v>
      </c>
      <c r="L4" s="34" t="s">
        <v>942</v>
      </c>
      <c r="M4" s="34" t="s">
        <v>1161</v>
      </c>
      <c r="N4" s="34" t="s">
        <v>1615</v>
      </c>
      <c r="O4" s="34" t="s">
        <v>1806</v>
      </c>
      <c r="P4" s="34" t="s">
        <v>1987</v>
      </c>
      <c r="Q4" s="34" t="s">
        <v>2048</v>
      </c>
      <c r="R4" s="34" t="s">
        <v>2049</v>
      </c>
      <c r="S4" s="55" t="s">
        <v>217</v>
      </c>
      <c r="T4" s="34" t="s">
        <v>2151</v>
      </c>
      <c r="U4" s="34" t="s">
        <v>2425</v>
      </c>
      <c r="V4" s="34" t="s">
        <v>2799</v>
      </c>
      <c r="W4" s="34" t="s">
        <v>2803</v>
      </c>
      <c r="X4" s="34" t="s">
        <v>3108</v>
      </c>
      <c r="Y4" s="34" t="s">
        <v>3087</v>
      </c>
      <c r="Z4" s="55" t="s">
        <v>217</v>
      </c>
    </row>
    <row r="5" spans="1:28">
      <c r="A5" s="20" t="s">
        <v>63</v>
      </c>
      <c r="B5" s="20" t="s">
        <v>64</v>
      </c>
      <c r="C5" s="20" t="s">
        <v>181</v>
      </c>
      <c r="D5" s="20" t="s">
        <v>121</v>
      </c>
      <c r="E5" s="20" t="s">
        <v>65</v>
      </c>
      <c r="F5" s="23" t="s">
        <v>113</v>
      </c>
      <c r="G5" s="19"/>
      <c r="H5" s="19"/>
      <c r="I5" s="19"/>
      <c r="J5" s="19"/>
      <c r="K5" s="19"/>
      <c r="L5" s="19"/>
      <c r="M5" s="19"/>
      <c r="N5" s="19"/>
      <c r="O5" s="19"/>
      <c r="P5" s="19"/>
      <c r="Q5" s="19"/>
      <c r="R5" s="19"/>
      <c r="S5" s="19"/>
      <c r="T5" s="19"/>
      <c r="U5" s="19"/>
      <c r="V5" s="19">
        <v>1</v>
      </c>
      <c r="W5" s="19">
        <v>1</v>
      </c>
      <c r="X5" s="19">
        <v>1</v>
      </c>
      <c r="Y5" s="19">
        <v>1</v>
      </c>
      <c r="Z5" s="19"/>
    </row>
    <row r="6" spans="1:28">
      <c r="A6" s="18">
        <f t="shared" ref="A6:A27" si="0">COUNTIF(D:D,D6)</f>
        <v>1</v>
      </c>
      <c r="B6" s="85" t="s">
        <v>472</v>
      </c>
      <c r="C6" s="35">
        <v>1</v>
      </c>
      <c r="D6" s="18" t="s">
        <v>2926</v>
      </c>
      <c r="E6" s="18" t="s">
        <v>446</v>
      </c>
      <c r="F6" s="24" t="s">
        <v>444</v>
      </c>
      <c r="G6" s="18" t="s">
        <v>124</v>
      </c>
      <c r="H6" s="18" t="s">
        <v>222</v>
      </c>
      <c r="I6" s="18" t="s">
        <v>222</v>
      </c>
      <c r="J6" s="18" t="s">
        <v>222</v>
      </c>
      <c r="K6" s="18" t="s">
        <v>124</v>
      </c>
      <c r="L6" s="18" t="s">
        <v>124</v>
      </c>
      <c r="M6" s="18" t="s">
        <v>124</v>
      </c>
      <c r="N6" s="18" t="s">
        <v>124</v>
      </c>
      <c r="O6" s="18" t="s">
        <v>124</v>
      </c>
      <c r="P6" s="18" t="s">
        <v>222</v>
      </c>
      <c r="Q6" s="18" t="s">
        <v>222</v>
      </c>
      <c r="R6" s="18" t="s">
        <v>222</v>
      </c>
      <c r="S6" s="18" t="s">
        <v>222</v>
      </c>
      <c r="T6" s="18" t="s">
        <v>222</v>
      </c>
      <c r="U6" s="18" t="s">
        <v>222</v>
      </c>
      <c r="V6" s="18" t="s">
        <v>222</v>
      </c>
      <c r="W6" s="18" t="s">
        <v>222</v>
      </c>
      <c r="X6" s="18" t="s">
        <v>222</v>
      </c>
      <c r="Y6" s="18" t="s">
        <v>222</v>
      </c>
      <c r="Z6" s="18" t="s">
        <v>222</v>
      </c>
    </row>
    <row r="7" spans="1:28">
      <c r="A7" s="18">
        <f t="shared" si="0"/>
        <v>1</v>
      </c>
      <c r="B7" s="19" t="s">
        <v>122</v>
      </c>
      <c r="C7" s="35">
        <v>1</v>
      </c>
      <c r="D7" s="18" t="s">
        <v>473</v>
      </c>
      <c r="E7" s="18" t="s">
        <v>362</v>
      </c>
      <c r="F7" s="29" t="s">
        <v>485</v>
      </c>
      <c r="G7" s="22" t="s">
        <v>124</v>
      </c>
      <c r="H7" s="22" t="s">
        <v>222</v>
      </c>
      <c r="I7" s="22" t="s">
        <v>222</v>
      </c>
      <c r="J7" s="22" t="s">
        <v>222</v>
      </c>
      <c r="K7" s="22" t="s">
        <v>124</v>
      </c>
      <c r="L7" s="22" t="s">
        <v>124</v>
      </c>
      <c r="M7" s="22" t="s">
        <v>124</v>
      </c>
      <c r="N7" s="22" t="s">
        <v>124</v>
      </c>
      <c r="O7" s="22" t="s">
        <v>124</v>
      </c>
      <c r="P7" s="22" t="s">
        <v>222</v>
      </c>
      <c r="Q7" s="22" t="s">
        <v>222</v>
      </c>
      <c r="R7" s="22" t="s">
        <v>222</v>
      </c>
      <c r="S7" s="22" t="s">
        <v>222</v>
      </c>
      <c r="T7" s="22" t="s">
        <v>222</v>
      </c>
      <c r="U7" s="22" t="s">
        <v>222</v>
      </c>
      <c r="V7" s="22" t="s">
        <v>222</v>
      </c>
      <c r="W7" s="22" t="s">
        <v>222</v>
      </c>
      <c r="X7" s="22" t="s">
        <v>222</v>
      </c>
      <c r="Y7" s="22" t="s">
        <v>222</v>
      </c>
      <c r="Z7" s="22" t="s">
        <v>222</v>
      </c>
      <c r="AA7" s="1">
        <v>1</v>
      </c>
    </row>
    <row r="8" spans="1:28">
      <c r="A8" s="18">
        <f t="shared" si="0"/>
        <v>1</v>
      </c>
      <c r="B8" s="18">
        <v>1</v>
      </c>
      <c r="C8" s="35">
        <v>15</v>
      </c>
      <c r="D8" s="41">
        <v>3842554402</v>
      </c>
      <c r="E8" s="18" t="s">
        <v>320</v>
      </c>
      <c r="F8" s="29" t="s">
        <v>323</v>
      </c>
      <c r="G8" s="60">
        <v>15</v>
      </c>
      <c r="H8" s="60">
        <v>15</v>
      </c>
      <c r="I8" s="57">
        <f>SUM(G8:H8)</f>
        <v>30</v>
      </c>
      <c r="J8" s="43">
        <v>15</v>
      </c>
      <c r="K8" s="43">
        <v>15</v>
      </c>
      <c r="L8" s="43">
        <v>30</v>
      </c>
      <c r="M8" s="43">
        <v>15</v>
      </c>
      <c r="N8" s="43">
        <v>15</v>
      </c>
      <c r="O8" s="43">
        <v>15</v>
      </c>
      <c r="P8" s="28">
        <v>15</v>
      </c>
      <c r="Q8" s="28">
        <v>45</v>
      </c>
      <c r="R8" s="28">
        <v>15</v>
      </c>
      <c r="S8" s="57">
        <f>SUM(P8:R8)</f>
        <v>75</v>
      </c>
      <c r="T8" s="43">
        <v>15</v>
      </c>
      <c r="U8" s="43">
        <v>15</v>
      </c>
      <c r="V8" s="18">
        <f>$C8*V$5</f>
        <v>15</v>
      </c>
      <c r="W8" s="18">
        <f>$C8*W$5</f>
        <v>15</v>
      </c>
      <c r="X8" s="18">
        <f>$C8*X$5</f>
        <v>15</v>
      </c>
      <c r="Y8" s="18">
        <f t="shared" ref="Y8" si="1">$C8*Y$5</f>
        <v>15</v>
      </c>
      <c r="Z8" s="77">
        <f>SUM(V8:Y8)</f>
        <v>60</v>
      </c>
      <c r="AA8" s="1">
        <f t="shared" ref="AA8:AA27" si="2">C8*$AA$7</f>
        <v>15</v>
      </c>
    </row>
    <row r="9" spans="1:28">
      <c r="A9" s="18">
        <f t="shared" si="0"/>
        <v>1</v>
      </c>
      <c r="B9" s="18">
        <v>2</v>
      </c>
      <c r="C9" s="35">
        <v>4</v>
      </c>
      <c r="D9" s="41">
        <v>3842535617</v>
      </c>
      <c r="E9" s="18" t="s">
        <v>484</v>
      </c>
      <c r="F9" s="29" t="s">
        <v>486</v>
      </c>
      <c r="G9" s="60">
        <v>4</v>
      </c>
      <c r="H9" s="60">
        <v>4</v>
      </c>
      <c r="I9" s="57">
        <f t="shared" ref="I9:I14" si="3">SUM(G9:H9)</f>
        <v>8</v>
      </c>
      <c r="J9" s="43">
        <v>4</v>
      </c>
      <c r="K9" s="43">
        <v>4</v>
      </c>
      <c r="L9" s="43">
        <v>8</v>
      </c>
      <c r="M9" s="43">
        <v>4</v>
      </c>
      <c r="N9" s="43">
        <v>4</v>
      </c>
      <c r="O9" s="43">
        <v>4</v>
      </c>
      <c r="P9" s="28">
        <v>4</v>
      </c>
      <c r="Q9" s="28">
        <v>12</v>
      </c>
      <c r="R9" s="28">
        <v>4</v>
      </c>
      <c r="S9" s="57">
        <f t="shared" ref="S9:S14" si="4">SUM(P9:R9)</f>
        <v>20</v>
      </c>
      <c r="T9" s="43">
        <v>4</v>
      </c>
      <c r="U9" s="43">
        <v>4</v>
      </c>
      <c r="V9" s="18">
        <f t="shared" ref="V9:Y27" si="5">$C9*V$5</f>
        <v>4</v>
      </c>
      <c r="W9" s="18">
        <f t="shared" si="5"/>
        <v>4</v>
      </c>
      <c r="X9" s="18">
        <f t="shared" ref="X9:X27" si="6">$C9*X$5</f>
        <v>4</v>
      </c>
      <c r="Y9" s="18">
        <f t="shared" si="5"/>
        <v>4</v>
      </c>
      <c r="Z9" s="77">
        <f t="shared" ref="Z9:Z14" si="7">SUM(V9:Y9)</f>
        <v>16</v>
      </c>
      <c r="AA9" s="1">
        <f t="shared" si="2"/>
        <v>4</v>
      </c>
    </row>
    <row r="10" spans="1:28">
      <c r="A10" s="18">
        <f t="shared" si="0"/>
        <v>1</v>
      </c>
      <c r="B10" s="18">
        <v>2</v>
      </c>
      <c r="C10" s="35">
        <v>8</v>
      </c>
      <c r="D10" s="41">
        <v>3842548745</v>
      </c>
      <c r="E10" s="18" t="s">
        <v>318</v>
      </c>
      <c r="F10" s="29" t="s">
        <v>324</v>
      </c>
      <c r="G10" s="60">
        <v>8</v>
      </c>
      <c r="H10" s="60">
        <v>8</v>
      </c>
      <c r="I10" s="57">
        <f t="shared" si="3"/>
        <v>16</v>
      </c>
      <c r="J10" s="43">
        <v>8</v>
      </c>
      <c r="K10" s="43">
        <v>8</v>
      </c>
      <c r="L10" s="43">
        <v>16</v>
      </c>
      <c r="M10" s="43">
        <v>8</v>
      </c>
      <c r="N10" s="43">
        <v>8</v>
      </c>
      <c r="O10" s="43">
        <v>8</v>
      </c>
      <c r="P10" s="28">
        <v>8</v>
      </c>
      <c r="Q10" s="28">
        <v>24</v>
      </c>
      <c r="R10" s="28">
        <v>8</v>
      </c>
      <c r="S10" s="57">
        <f t="shared" si="4"/>
        <v>40</v>
      </c>
      <c r="T10" s="43">
        <v>8</v>
      </c>
      <c r="U10" s="43">
        <v>8</v>
      </c>
      <c r="V10" s="18">
        <f t="shared" si="5"/>
        <v>8</v>
      </c>
      <c r="W10" s="18">
        <f t="shared" si="5"/>
        <v>8</v>
      </c>
      <c r="X10" s="18">
        <f t="shared" si="6"/>
        <v>8</v>
      </c>
      <c r="Y10" s="18">
        <f t="shared" si="5"/>
        <v>8</v>
      </c>
      <c r="Z10" s="77">
        <f t="shared" si="7"/>
        <v>32</v>
      </c>
      <c r="AA10" s="1">
        <f t="shared" si="2"/>
        <v>8</v>
      </c>
      <c r="AB10" s="15"/>
    </row>
    <row r="11" spans="1:28">
      <c r="A11" s="18">
        <f t="shared" si="0"/>
        <v>1</v>
      </c>
      <c r="B11" s="18">
        <v>3</v>
      </c>
      <c r="C11" s="35">
        <v>12</v>
      </c>
      <c r="D11" s="41">
        <v>3842529295</v>
      </c>
      <c r="E11" s="18" t="s">
        <v>317</v>
      </c>
      <c r="F11" s="29" t="s">
        <v>325</v>
      </c>
      <c r="G11" s="60">
        <v>12</v>
      </c>
      <c r="H11" s="60">
        <v>12</v>
      </c>
      <c r="I11" s="57">
        <f t="shared" si="3"/>
        <v>24</v>
      </c>
      <c r="J11" s="43">
        <v>12</v>
      </c>
      <c r="K11" s="43">
        <v>12</v>
      </c>
      <c r="L11" s="43">
        <v>24</v>
      </c>
      <c r="M11" s="43">
        <v>12</v>
      </c>
      <c r="N11" s="43">
        <v>12</v>
      </c>
      <c r="O11" s="43">
        <v>12</v>
      </c>
      <c r="P11" s="28">
        <v>12</v>
      </c>
      <c r="Q11" s="28">
        <v>36</v>
      </c>
      <c r="R11" s="28">
        <v>12</v>
      </c>
      <c r="S11" s="57">
        <f t="shared" si="4"/>
        <v>60</v>
      </c>
      <c r="T11" s="43">
        <v>12</v>
      </c>
      <c r="U11" s="43">
        <v>12</v>
      </c>
      <c r="V11" s="18">
        <f t="shared" si="5"/>
        <v>12</v>
      </c>
      <c r="W11" s="18">
        <f t="shared" si="5"/>
        <v>12</v>
      </c>
      <c r="X11" s="18">
        <f t="shared" si="6"/>
        <v>12</v>
      </c>
      <c r="Y11" s="18">
        <f t="shared" si="5"/>
        <v>12</v>
      </c>
      <c r="Z11" s="77">
        <f t="shared" si="7"/>
        <v>48</v>
      </c>
      <c r="AA11" s="1">
        <f t="shared" si="2"/>
        <v>12</v>
      </c>
    </row>
    <row r="12" spans="1:28">
      <c r="A12" s="18">
        <f t="shared" si="0"/>
        <v>1</v>
      </c>
      <c r="B12" s="18">
        <v>5</v>
      </c>
      <c r="C12" s="35">
        <v>10</v>
      </c>
      <c r="D12" s="41">
        <v>3842523528</v>
      </c>
      <c r="E12" s="18" t="s">
        <v>316</v>
      </c>
      <c r="F12" s="29" t="s">
        <v>283</v>
      </c>
      <c r="G12" s="60">
        <v>10</v>
      </c>
      <c r="H12" s="60">
        <v>10</v>
      </c>
      <c r="I12" s="57">
        <f t="shared" si="3"/>
        <v>20</v>
      </c>
      <c r="J12" s="43">
        <v>10</v>
      </c>
      <c r="K12" s="43">
        <v>10</v>
      </c>
      <c r="L12" s="43">
        <v>20</v>
      </c>
      <c r="M12" s="43">
        <v>10</v>
      </c>
      <c r="N12" s="43">
        <v>10</v>
      </c>
      <c r="O12" s="43">
        <v>10</v>
      </c>
      <c r="P12" s="28">
        <v>10</v>
      </c>
      <c r="Q12" s="28">
        <v>30</v>
      </c>
      <c r="R12" s="28">
        <v>10</v>
      </c>
      <c r="S12" s="57">
        <f t="shared" si="4"/>
        <v>50</v>
      </c>
      <c r="T12" s="43">
        <v>10</v>
      </c>
      <c r="U12" s="43">
        <v>10</v>
      </c>
      <c r="V12" s="18">
        <f t="shared" si="5"/>
        <v>10</v>
      </c>
      <c r="W12" s="18">
        <f t="shared" si="5"/>
        <v>10</v>
      </c>
      <c r="X12" s="18">
        <f t="shared" si="6"/>
        <v>10</v>
      </c>
      <c r="Y12" s="18">
        <f t="shared" si="5"/>
        <v>10</v>
      </c>
      <c r="Z12" s="77">
        <f t="shared" si="7"/>
        <v>40</v>
      </c>
      <c r="AA12" s="1">
        <f t="shared" si="2"/>
        <v>10</v>
      </c>
    </row>
    <row r="13" spans="1:28">
      <c r="A13" s="18">
        <f t="shared" si="0"/>
        <v>1</v>
      </c>
      <c r="B13" s="18">
        <v>6</v>
      </c>
      <c r="C13" s="35">
        <v>5</v>
      </c>
      <c r="D13" s="18" t="s">
        <v>300</v>
      </c>
      <c r="E13" s="18" t="s">
        <v>321</v>
      </c>
      <c r="F13" s="29" t="s">
        <v>322</v>
      </c>
      <c r="G13" s="122">
        <v>46111</v>
      </c>
      <c r="H13" s="60">
        <v>5</v>
      </c>
      <c r="I13" s="57">
        <f t="shared" si="3"/>
        <v>46116</v>
      </c>
      <c r="J13" s="43">
        <v>5</v>
      </c>
      <c r="K13" s="43">
        <v>5</v>
      </c>
      <c r="L13" s="43">
        <v>10</v>
      </c>
      <c r="M13" s="43">
        <v>5</v>
      </c>
      <c r="N13" s="43">
        <v>5</v>
      </c>
      <c r="O13" s="43">
        <v>5</v>
      </c>
      <c r="P13" s="28">
        <v>5</v>
      </c>
      <c r="Q13" s="28">
        <v>15</v>
      </c>
      <c r="R13" s="28">
        <v>5</v>
      </c>
      <c r="S13" s="57">
        <f t="shared" si="4"/>
        <v>25</v>
      </c>
      <c r="T13" s="43">
        <v>5</v>
      </c>
      <c r="U13" s="43">
        <v>5</v>
      </c>
      <c r="V13" s="18">
        <f t="shared" si="5"/>
        <v>5</v>
      </c>
      <c r="W13" s="18">
        <f t="shared" si="5"/>
        <v>5</v>
      </c>
      <c r="X13" s="18">
        <f t="shared" si="6"/>
        <v>5</v>
      </c>
      <c r="Y13" s="18">
        <f t="shared" si="5"/>
        <v>5</v>
      </c>
      <c r="Z13" s="77">
        <f t="shared" si="7"/>
        <v>20</v>
      </c>
      <c r="AA13" s="1">
        <f t="shared" si="2"/>
        <v>5</v>
      </c>
    </row>
    <row r="14" spans="1:28">
      <c r="A14" s="18">
        <f t="shared" si="0"/>
        <v>1</v>
      </c>
      <c r="B14" s="18">
        <v>7</v>
      </c>
      <c r="C14" s="35">
        <v>30</v>
      </c>
      <c r="D14" s="41">
        <v>3842551053</v>
      </c>
      <c r="E14" s="18" t="s">
        <v>319</v>
      </c>
      <c r="F14" s="29" t="s">
        <v>326</v>
      </c>
      <c r="G14" s="60">
        <v>30</v>
      </c>
      <c r="H14" s="60">
        <v>30</v>
      </c>
      <c r="I14" s="57">
        <f t="shared" si="3"/>
        <v>60</v>
      </c>
      <c r="J14" s="43">
        <v>30</v>
      </c>
      <c r="K14" s="43">
        <v>30</v>
      </c>
      <c r="L14" s="43">
        <v>60</v>
      </c>
      <c r="M14" s="43">
        <v>30</v>
      </c>
      <c r="N14" s="43">
        <v>30</v>
      </c>
      <c r="O14" s="43">
        <v>30</v>
      </c>
      <c r="P14" s="28">
        <v>30</v>
      </c>
      <c r="Q14" s="28">
        <v>90</v>
      </c>
      <c r="R14" s="28">
        <v>30</v>
      </c>
      <c r="S14" s="57">
        <f t="shared" si="4"/>
        <v>150</v>
      </c>
      <c r="T14" s="43">
        <v>30</v>
      </c>
      <c r="U14" s="87">
        <v>30</v>
      </c>
      <c r="V14" s="18">
        <f t="shared" si="5"/>
        <v>30</v>
      </c>
      <c r="W14" s="18">
        <f t="shared" si="5"/>
        <v>30</v>
      </c>
      <c r="X14" s="18">
        <f t="shared" si="6"/>
        <v>30</v>
      </c>
      <c r="Y14" s="18">
        <f t="shared" si="5"/>
        <v>30</v>
      </c>
      <c r="Z14" s="77">
        <f t="shared" si="7"/>
        <v>120</v>
      </c>
      <c r="AA14" s="1">
        <f t="shared" si="2"/>
        <v>30</v>
      </c>
    </row>
    <row r="15" spans="1:28">
      <c r="A15" s="18">
        <f t="shared" si="0"/>
        <v>1</v>
      </c>
      <c r="B15" s="18">
        <v>8</v>
      </c>
      <c r="C15" s="45">
        <v>6</v>
      </c>
      <c r="D15" s="18" t="s">
        <v>403</v>
      </c>
      <c r="E15" s="18" t="s">
        <v>167</v>
      </c>
      <c r="F15" s="29" t="s">
        <v>352</v>
      </c>
      <c r="G15" s="59">
        <v>6</v>
      </c>
      <c r="H15" s="59">
        <v>6</v>
      </c>
      <c r="I15" s="58">
        <f>SUM(G15:H15)</f>
        <v>12</v>
      </c>
      <c r="J15" s="58">
        <v>6</v>
      </c>
      <c r="K15" s="51">
        <v>6</v>
      </c>
      <c r="L15" s="51">
        <v>12</v>
      </c>
      <c r="M15" s="51">
        <v>6</v>
      </c>
      <c r="N15" s="51">
        <v>6</v>
      </c>
      <c r="O15" s="51">
        <v>6</v>
      </c>
      <c r="P15" s="42">
        <v>6</v>
      </c>
      <c r="Q15" s="42">
        <v>18</v>
      </c>
      <c r="R15" s="42">
        <v>6</v>
      </c>
      <c r="S15" s="58">
        <f>SUM(P15:R15)</f>
        <v>30</v>
      </c>
      <c r="T15" s="51">
        <v>6</v>
      </c>
      <c r="U15" s="51">
        <v>6</v>
      </c>
      <c r="V15" s="125">
        <v>0</v>
      </c>
      <c r="W15" s="125">
        <v>0</v>
      </c>
      <c r="X15" s="125">
        <v>0</v>
      </c>
      <c r="Y15" s="125">
        <v>0</v>
      </c>
      <c r="Z15" s="64">
        <f>SUM(V15:Y15)</f>
        <v>0</v>
      </c>
      <c r="AA15" s="90">
        <v>0</v>
      </c>
    </row>
    <row r="16" spans="1:28">
      <c r="A16" s="18">
        <f t="shared" si="0"/>
        <v>1</v>
      </c>
      <c r="B16" s="18">
        <v>9</v>
      </c>
      <c r="C16" s="35">
        <v>1</v>
      </c>
      <c r="D16" s="18" t="s">
        <v>701</v>
      </c>
      <c r="E16" s="18" t="s">
        <v>303</v>
      </c>
      <c r="F16" s="29">
        <v>3</v>
      </c>
      <c r="G16" s="60">
        <v>1</v>
      </c>
      <c r="H16" s="60">
        <v>1</v>
      </c>
      <c r="I16" s="57">
        <f>SUM(G16:H16)</f>
        <v>2</v>
      </c>
      <c r="J16" s="43">
        <v>1</v>
      </c>
      <c r="K16" s="43">
        <v>1</v>
      </c>
      <c r="L16" s="43">
        <v>2</v>
      </c>
      <c r="M16" s="43">
        <v>1</v>
      </c>
      <c r="N16" s="43">
        <v>1</v>
      </c>
      <c r="O16" s="43">
        <v>1</v>
      </c>
      <c r="P16" s="28">
        <v>1</v>
      </c>
      <c r="Q16" s="28">
        <v>3</v>
      </c>
      <c r="R16" s="28">
        <v>1</v>
      </c>
      <c r="S16" s="57">
        <f>SUM(P16:R16)</f>
        <v>5</v>
      </c>
      <c r="T16" s="43">
        <v>1</v>
      </c>
      <c r="U16" s="43">
        <v>1</v>
      </c>
      <c r="V16" s="18">
        <f t="shared" si="5"/>
        <v>1</v>
      </c>
      <c r="W16" s="18">
        <f t="shared" si="5"/>
        <v>1</v>
      </c>
      <c r="X16" s="18">
        <f t="shared" si="6"/>
        <v>1</v>
      </c>
      <c r="Y16" s="18">
        <f t="shared" si="5"/>
        <v>1</v>
      </c>
      <c r="Z16" s="77">
        <f>SUM(V16:Y16)</f>
        <v>4</v>
      </c>
      <c r="AA16" s="1">
        <f t="shared" si="2"/>
        <v>1</v>
      </c>
    </row>
    <row r="17" spans="1:27">
      <c r="A17" s="18">
        <f t="shared" si="0"/>
        <v>1</v>
      </c>
      <c r="B17" s="18">
        <v>10</v>
      </c>
      <c r="C17" s="35">
        <v>1</v>
      </c>
      <c r="D17" s="18" t="s">
        <v>286</v>
      </c>
      <c r="E17" s="18" t="s">
        <v>302</v>
      </c>
      <c r="F17" s="29">
        <v>1</v>
      </c>
      <c r="G17" s="60">
        <v>1</v>
      </c>
      <c r="H17" s="60">
        <v>1</v>
      </c>
      <c r="I17" s="57">
        <f t="shared" ref="I17:I27" si="8">SUM(G17:H17)</f>
        <v>2</v>
      </c>
      <c r="J17" s="43">
        <v>1</v>
      </c>
      <c r="K17" s="43">
        <v>1</v>
      </c>
      <c r="L17" s="43">
        <v>2</v>
      </c>
      <c r="M17" s="43">
        <v>1</v>
      </c>
      <c r="N17" s="43">
        <v>1</v>
      </c>
      <c r="O17" s="43">
        <v>1</v>
      </c>
      <c r="P17" s="28">
        <v>1</v>
      </c>
      <c r="Q17" s="28">
        <v>3</v>
      </c>
      <c r="R17" s="28">
        <v>1</v>
      </c>
      <c r="S17" s="57">
        <f t="shared" ref="S17:S27" si="9">SUM(P17:R17)</f>
        <v>5</v>
      </c>
      <c r="T17" s="43">
        <v>1</v>
      </c>
      <c r="U17" s="43">
        <v>1</v>
      </c>
      <c r="V17" s="18">
        <f t="shared" si="5"/>
        <v>1</v>
      </c>
      <c r="W17" s="18">
        <f t="shared" si="5"/>
        <v>1</v>
      </c>
      <c r="X17" s="18">
        <f t="shared" si="6"/>
        <v>1</v>
      </c>
      <c r="Y17" s="18">
        <f t="shared" si="5"/>
        <v>1</v>
      </c>
      <c r="Z17" s="77">
        <f t="shared" ref="Z17:Z27" si="10">SUM(V17:Y17)</f>
        <v>4</v>
      </c>
      <c r="AA17" s="1">
        <f t="shared" si="2"/>
        <v>1</v>
      </c>
    </row>
    <row r="18" spans="1:27">
      <c r="A18" s="18">
        <f t="shared" si="0"/>
        <v>1</v>
      </c>
      <c r="B18" s="18">
        <v>11</v>
      </c>
      <c r="C18" s="35">
        <v>1</v>
      </c>
      <c r="D18" s="18" t="s">
        <v>292</v>
      </c>
      <c r="E18" s="18" t="s">
        <v>312</v>
      </c>
      <c r="F18" s="29">
        <v>2</v>
      </c>
      <c r="G18" s="60">
        <v>1</v>
      </c>
      <c r="H18" s="60">
        <v>1</v>
      </c>
      <c r="I18" s="57">
        <f t="shared" si="8"/>
        <v>2</v>
      </c>
      <c r="J18" s="43">
        <v>1</v>
      </c>
      <c r="K18" s="43">
        <v>1</v>
      </c>
      <c r="L18" s="43">
        <v>2</v>
      </c>
      <c r="M18" s="43">
        <v>1</v>
      </c>
      <c r="N18" s="43">
        <v>1</v>
      </c>
      <c r="O18" s="43">
        <v>1</v>
      </c>
      <c r="P18" s="28">
        <v>1</v>
      </c>
      <c r="Q18" s="28">
        <v>3</v>
      </c>
      <c r="R18" s="28">
        <v>1</v>
      </c>
      <c r="S18" s="57">
        <f t="shared" si="9"/>
        <v>5</v>
      </c>
      <c r="T18" s="43">
        <v>1</v>
      </c>
      <c r="U18" s="43">
        <v>1</v>
      </c>
      <c r="V18" s="18">
        <f t="shared" si="5"/>
        <v>1</v>
      </c>
      <c r="W18" s="18">
        <f t="shared" si="5"/>
        <v>1</v>
      </c>
      <c r="X18" s="18">
        <f t="shared" si="6"/>
        <v>1</v>
      </c>
      <c r="Y18" s="18">
        <f t="shared" si="5"/>
        <v>1</v>
      </c>
      <c r="Z18" s="77">
        <f t="shared" si="10"/>
        <v>4</v>
      </c>
      <c r="AA18" s="1">
        <f t="shared" si="2"/>
        <v>1</v>
      </c>
    </row>
    <row r="19" spans="1:27">
      <c r="A19" s="18">
        <f t="shared" si="0"/>
        <v>1</v>
      </c>
      <c r="B19" s="18">
        <v>12</v>
      </c>
      <c r="C19" s="35">
        <v>1</v>
      </c>
      <c r="D19" s="18" t="s">
        <v>405</v>
      </c>
      <c r="E19" s="18" t="s">
        <v>310</v>
      </c>
      <c r="F19" s="29">
        <v>11</v>
      </c>
      <c r="G19" s="60">
        <v>1</v>
      </c>
      <c r="H19" s="60">
        <v>1</v>
      </c>
      <c r="I19" s="57">
        <f t="shared" si="8"/>
        <v>2</v>
      </c>
      <c r="J19" s="43">
        <v>1</v>
      </c>
      <c r="K19" s="43">
        <v>1</v>
      </c>
      <c r="L19" s="43">
        <v>2</v>
      </c>
      <c r="M19" s="43">
        <v>1</v>
      </c>
      <c r="N19" s="43">
        <v>1</v>
      </c>
      <c r="O19" s="43">
        <v>1</v>
      </c>
      <c r="P19" s="28">
        <v>1</v>
      </c>
      <c r="Q19" s="28">
        <v>3</v>
      </c>
      <c r="R19" s="28">
        <v>1</v>
      </c>
      <c r="S19" s="57">
        <f t="shared" si="9"/>
        <v>5</v>
      </c>
      <c r="T19" s="43">
        <v>1</v>
      </c>
      <c r="U19" s="43">
        <v>1</v>
      </c>
      <c r="V19" s="18">
        <f t="shared" si="5"/>
        <v>1</v>
      </c>
      <c r="W19" s="18">
        <f t="shared" si="5"/>
        <v>1</v>
      </c>
      <c r="X19" s="18">
        <f t="shared" si="6"/>
        <v>1</v>
      </c>
      <c r="Y19" s="18">
        <f t="shared" si="5"/>
        <v>1</v>
      </c>
      <c r="Z19" s="77">
        <f t="shared" si="10"/>
        <v>4</v>
      </c>
      <c r="AA19" s="1">
        <f t="shared" si="2"/>
        <v>1</v>
      </c>
    </row>
    <row r="20" spans="1:27">
      <c r="A20" s="18">
        <f t="shared" si="0"/>
        <v>1</v>
      </c>
      <c r="B20" s="18">
        <v>13</v>
      </c>
      <c r="C20" s="35">
        <v>1</v>
      </c>
      <c r="D20" s="18" t="s">
        <v>702</v>
      </c>
      <c r="E20" s="18" t="s">
        <v>479</v>
      </c>
      <c r="F20" s="29">
        <v>12</v>
      </c>
      <c r="G20" s="60">
        <v>1</v>
      </c>
      <c r="H20" s="60">
        <v>1</v>
      </c>
      <c r="I20" s="57">
        <f t="shared" si="8"/>
        <v>2</v>
      </c>
      <c r="J20" s="43">
        <v>1</v>
      </c>
      <c r="K20" s="43">
        <v>1</v>
      </c>
      <c r="L20" s="43">
        <v>2</v>
      </c>
      <c r="M20" s="43">
        <v>1</v>
      </c>
      <c r="N20" s="43">
        <v>1</v>
      </c>
      <c r="O20" s="43">
        <v>1</v>
      </c>
      <c r="P20" s="28">
        <v>1</v>
      </c>
      <c r="Q20" s="28">
        <v>3</v>
      </c>
      <c r="R20" s="28">
        <v>1</v>
      </c>
      <c r="S20" s="57">
        <f t="shared" si="9"/>
        <v>5</v>
      </c>
      <c r="T20" s="43">
        <v>1</v>
      </c>
      <c r="U20" s="43">
        <v>1</v>
      </c>
      <c r="V20" s="18">
        <f t="shared" si="5"/>
        <v>1</v>
      </c>
      <c r="W20" s="18">
        <f t="shared" si="5"/>
        <v>1</v>
      </c>
      <c r="X20" s="18">
        <f t="shared" si="6"/>
        <v>1</v>
      </c>
      <c r="Y20" s="18">
        <f t="shared" si="5"/>
        <v>1</v>
      </c>
      <c r="Z20" s="77">
        <f t="shared" si="10"/>
        <v>4</v>
      </c>
      <c r="AA20" s="1">
        <f t="shared" si="2"/>
        <v>1</v>
      </c>
    </row>
    <row r="21" spans="1:27">
      <c r="A21" s="18">
        <f t="shared" si="0"/>
        <v>1</v>
      </c>
      <c r="B21" s="18">
        <v>14</v>
      </c>
      <c r="C21" s="35">
        <v>1</v>
      </c>
      <c r="D21" s="18" t="s">
        <v>478</v>
      </c>
      <c r="E21" s="18" t="s">
        <v>308</v>
      </c>
      <c r="F21" s="29">
        <v>10</v>
      </c>
      <c r="G21" s="60">
        <v>1</v>
      </c>
      <c r="H21" s="60">
        <v>1</v>
      </c>
      <c r="I21" s="57">
        <f t="shared" si="8"/>
        <v>2</v>
      </c>
      <c r="J21" s="43">
        <v>1</v>
      </c>
      <c r="K21" s="43">
        <v>1</v>
      </c>
      <c r="L21" s="43">
        <v>2</v>
      </c>
      <c r="M21" s="43">
        <v>1</v>
      </c>
      <c r="N21" s="43">
        <v>1</v>
      </c>
      <c r="O21" s="43">
        <v>1</v>
      </c>
      <c r="P21" s="28">
        <v>1</v>
      </c>
      <c r="Q21" s="28">
        <v>3</v>
      </c>
      <c r="R21" s="28">
        <v>1</v>
      </c>
      <c r="S21" s="57">
        <f t="shared" si="9"/>
        <v>5</v>
      </c>
      <c r="T21" s="43">
        <v>1</v>
      </c>
      <c r="U21" s="43">
        <v>1</v>
      </c>
      <c r="V21" s="18">
        <f t="shared" si="5"/>
        <v>1</v>
      </c>
      <c r="W21" s="18">
        <f t="shared" si="5"/>
        <v>1</v>
      </c>
      <c r="X21" s="18">
        <f t="shared" si="6"/>
        <v>1</v>
      </c>
      <c r="Y21" s="18">
        <f t="shared" si="5"/>
        <v>1</v>
      </c>
      <c r="Z21" s="77">
        <f t="shared" si="10"/>
        <v>4</v>
      </c>
      <c r="AA21" s="1">
        <f t="shared" si="2"/>
        <v>1</v>
      </c>
    </row>
    <row r="22" spans="1:27">
      <c r="A22" s="18">
        <f t="shared" si="0"/>
        <v>1</v>
      </c>
      <c r="B22" s="18">
        <v>15</v>
      </c>
      <c r="C22" s="35">
        <v>5</v>
      </c>
      <c r="D22" s="18" t="s">
        <v>288</v>
      </c>
      <c r="E22" s="18" t="s">
        <v>305</v>
      </c>
      <c r="F22" s="29">
        <v>9</v>
      </c>
      <c r="G22" s="60">
        <v>5</v>
      </c>
      <c r="H22" s="60">
        <v>5</v>
      </c>
      <c r="I22" s="57">
        <f t="shared" si="8"/>
        <v>10</v>
      </c>
      <c r="J22" s="43">
        <v>5</v>
      </c>
      <c r="K22" s="43">
        <v>5</v>
      </c>
      <c r="L22" s="43">
        <v>10</v>
      </c>
      <c r="M22" s="43">
        <v>5</v>
      </c>
      <c r="N22" s="43">
        <v>5</v>
      </c>
      <c r="O22" s="43">
        <v>5</v>
      </c>
      <c r="P22" s="28">
        <v>5</v>
      </c>
      <c r="Q22" s="28">
        <v>15</v>
      </c>
      <c r="R22" s="28">
        <v>5</v>
      </c>
      <c r="S22" s="57">
        <f t="shared" si="9"/>
        <v>25</v>
      </c>
      <c r="T22" s="43">
        <v>5</v>
      </c>
      <c r="U22" s="43">
        <v>5</v>
      </c>
      <c r="V22" s="18">
        <f t="shared" si="5"/>
        <v>5</v>
      </c>
      <c r="W22" s="18">
        <f t="shared" si="5"/>
        <v>5</v>
      </c>
      <c r="X22" s="18">
        <f t="shared" si="6"/>
        <v>5</v>
      </c>
      <c r="Y22" s="18">
        <f t="shared" si="5"/>
        <v>5</v>
      </c>
      <c r="Z22" s="77">
        <f t="shared" si="10"/>
        <v>20</v>
      </c>
      <c r="AA22" s="1">
        <f t="shared" si="2"/>
        <v>5</v>
      </c>
    </row>
    <row r="23" spans="1:27">
      <c r="A23" s="18">
        <f t="shared" si="0"/>
        <v>1</v>
      </c>
      <c r="B23" s="18">
        <v>16</v>
      </c>
      <c r="C23" s="35">
        <v>1</v>
      </c>
      <c r="D23" s="18" t="s">
        <v>1174</v>
      </c>
      <c r="E23" s="18" t="s">
        <v>477</v>
      </c>
      <c r="F23" s="29">
        <v>6</v>
      </c>
      <c r="G23" s="60">
        <v>1</v>
      </c>
      <c r="H23" s="60">
        <v>1</v>
      </c>
      <c r="I23" s="57">
        <f t="shared" si="8"/>
        <v>2</v>
      </c>
      <c r="J23" s="43">
        <v>1</v>
      </c>
      <c r="K23" s="43">
        <v>1</v>
      </c>
      <c r="L23" s="43">
        <v>2</v>
      </c>
      <c r="M23" s="43">
        <v>1</v>
      </c>
      <c r="N23" s="43">
        <v>1</v>
      </c>
      <c r="O23" s="43">
        <v>1</v>
      </c>
      <c r="P23" s="28">
        <v>1</v>
      </c>
      <c r="Q23" s="28">
        <v>3</v>
      </c>
      <c r="R23" s="28">
        <v>1</v>
      </c>
      <c r="S23" s="57">
        <f t="shared" si="9"/>
        <v>5</v>
      </c>
      <c r="T23" s="43">
        <v>1</v>
      </c>
      <c r="U23" s="43">
        <v>1</v>
      </c>
      <c r="V23" s="18">
        <f t="shared" si="5"/>
        <v>1</v>
      </c>
      <c r="W23" s="18">
        <f t="shared" si="5"/>
        <v>1</v>
      </c>
      <c r="X23" s="18">
        <f t="shared" si="6"/>
        <v>1</v>
      </c>
      <c r="Y23" s="18">
        <f t="shared" si="5"/>
        <v>1</v>
      </c>
      <c r="Z23" s="77">
        <f t="shared" si="10"/>
        <v>4</v>
      </c>
      <c r="AA23" s="1">
        <f t="shared" si="2"/>
        <v>1</v>
      </c>
    </row>
    <row r="24" spans="1:27">
      <c r="A24" s="18">
        <f t="shared" si="0"/>
        <v>1</v>
      </c>
      <c r="B24" s="18">
        <v>17</v>
      </c>
      <c r="C24" s="35">
        <v>1</v>
      </c>
      <c r="D24" s="18" t="s">
        <v>474</v>
      </c>
      <c r="E24" s="18" t="s">
        <v>475</v>
      </c>
      <c r="F24" s="29">
        <v>4</v>
      </c>
      <c r="G24" s="60">
        <v>1</v>
      </c>
      <c r="H24" s="60">
        <v>1</v>
      </c>
      <c r="I24" s="57">
        <f t="shared" si="8"/>
        <v>2</v>
      </c>
      <c r="J24" s="43">
        <v>1</v>
      </c>
      <c r="K24" s="43">
        <v>1</v>
      </c>
      <c r="L24" s="43">
        <v>2</v>
      </c>
      <c r="M24" s="43">
        <v>1</v>
      </c>
      <c r="N24" s="43">
        <v>1</v>
      </c>
      <c r="O24" s="43">
        <v>1</v>
      </c>
      <c r="P24" s="28">
        <v>1</v>
      </c>
      <c r="Q24" s="28">
        <v>3</v>
      </c>
      <c r="R24" s="28">
        <v>1</v>
      </c>
      <c r="S24" s="57">
        <f>SUM(P24:R24)</f>
        <v>5</v>
      </c>
      <c r="T24" s="43">
        <v>1</v>
      </c>
      <c r="U24" s="43">
        <v>1</v>
      </c>
      <c r="V24" s="18">
        <f t="shared" si="5"/>
        <v>1</v>
      </c>
      <c r="W24" s="18">
        <f t="shared" si="5"/>
        <v>1</v>
      </c>
      <c r="X24" s="18">
        <f t="shared" si="6"/>
        <v>1</v>
      </c>
      <c r="Y24" s="18">
        <f t="shared" si="5"/>
        <v>1</v>
      </c>
      <c r="Z24" s="77">
        <f t="shared" si="10"/>
        <v>4</v>
      </c>
      <c r="AA24" s="1">
        <f t="shared" si="2"/>
        <v>1</v>
      </c>
    </row>
    <row r="25" spans="1:27">
      <c r="A25" s="18">
        <f t="shared" si="0"/>
        <v>1</v>
      </c>
      <c r="B25" s="18">
        <v>18</v>
      </c>
      <c r="C25" s="35">
        <v>1</v>
      </c>
      <c r="D25" s="18" t="s">
        <v>971</v>
      </c>
      <c r="E25" s="18" t="s">
        <v>483</v>
      </c>
      <c r="F25" s="29">
        <v>5</v>
      </c>
      <c r="G25" s="60">
        <v>1</v>
      </c>
      <c r="H25" s="60">
        <v>1</v>
      </c>
      <c r="I25" s="57">
        <f t="shared" si="8"/>
        <v>2</v>
      </c>
      <c r="J25" s="43">
        <v>1</v>
      </c>
      <c r="K25" s="43">
        <v>1</v>
      </c>
      <c r="L25" s="43">
        <v>2</v>
      </c>
      <c r="M25" s="43">
        <v>1</v>
      </c>
      <c r="N25" s="43">
        <v>1</v>
      </c>
      <c r="O25" s="43">
        <v>1</v>
      </c>
      <c r="P25" s="28">
        <v>1</v>
      </c>
      <c r="Q25" s="28">
        <v>3</v>
      </c>
      <c r="R25" s="28">
        <v>1</v>
      </c>
      <c r="S25" s="57">
        <f t="shared" si="9"/>
        <v>5</v>
      </c>
      <c r="T25" s="43">
        <v>1</v>
      </c>
      <c r="U25" s="43">
        <v>1</v>
      </c>
      <c r="V25" s="18">
        <f t="shared" si="5"/>
        <v>1</v>
      </c>
      <c r="W25" s="18">
        <f t="shared" si="5"/>
        <v>1</v>
      </c>
      <c r="X25" s="18">
        <f t="shared" si="6"/>
        <v>1</v>
      </c>
      <c r="Y25" s="18">
        <f t="shared" si="5"/>
        <v>1</v>
      </c>
      <c r="Z25" s="77">
        <f t="shared" si="10"/>
        <v>4</v>
      </c>
      <c r="AA25" s="1">
        <f t="shared" si="2"/>
        <v>1</v>
      </c>
    </row>
    <row r="26" spans="1:27">
      <c r="A26" s="18">
        <f t="shared" si="0"/>
        <v>1</v>
      </c>
      <c r="B26" s="18">
        <v>19</v>
      </c>
      <c r="C26" s="35">
        <v>2</v>
      </c>
      <c r="D26" s="18" t="s">
        <v>703</v>
      </c>
      <c r="E26" s="18" t="s">
        <v>315</v>
      </c>
      <c r="F26" s="29">
        <v>8</v>
      </c>
      <c r="G26" s="60">
        <v>2</v>
      </c>
      <c r="H26" s="60">
        <v>2</v>
      </c>
      <c r="I26" s="57">
        <f t="shared" si="8"/>
        <v>4</v>
      </c>
      <c r="J26" s="43">
        <v>2</v>
      </c>
      <c r="K26" s="43">
        <v>2</v>
      </c>
      <c r="L26" s="43">
        <v>4</v>
      </c>
      <c r="M26" s="43">
        <v>2</v>
      </c>
      <c r="N26" s="43">
        <v>2</v>
      </c>
      <c r="O26" s="43">
        <v>2</v>
      </c>
      <c r="P26" s="28">
        <v>2</v>
      </c>
      <c r="Q26" s="28">
        <v>6</v>
      </c>
      <c r="R26" s="28">
        <v>2</v>
      </c>
      <c r="S26" s="57">
        <f t="shared" si="9"/>
        <v>10</v>
      </c>
      <c r="T26" s="43">
        <v>2</v>
      </c>
      <c r="U26" s="43">
        <v>2</v>
      </c>
      <c r="V26" s="18">
        <f t="shared" si="5"/>
        <v>2</v>
      </c>
      <c r="W26" s="18">
        <f t="shared" si="5"/>
        <v>2</v>
      </c>
      <c r="X26" s="18">
        <f t="shared" si="6"/>
        <v>2</v>
      </c>
      <c r="Y26" s="18">
        <f t="shared" si="5"/>
        <v>2</v>
      </c>
      <c r="Z26" s="77">
        <f t="shared" si="10"/>
        <v>8</v>
      </c>
      <c r="AA26" s="1">
        <f t="shared" si="2"/>
        <v>2</v>
      </c>
    </row>
    <row r="27" spans="1:27">
      <c r="A27" s="18">
        <f t="shared" si="0"/>
        <v>1</v>
      </c>
      <c r="B27" s="18">
        <v>20</v>
      </c>
      <c r="C27" s="35">
        <v>1</v>
      </c>
      <c r="D27" s="18" t="s">
        <v>489</v>
      </c>
      <c r="E27" s="18" t="s">
        <v>481</v>
      </c>
      <c r="F27" s="29">
        <v>7</v>
      </c>
      <c r="G27" s="60">
        <v>1</v>
      </c>
      <c r="H27" s="60">
        <v>1</v>
      </c>
      <c r="I27" s="57">
        <f t="shared" si="8"/>
        <v>2</v>
      </c>
      <c r="J27" s="43">
        <v>1</v>
      </c>
      <c r="K27" s="43">
        <v>1</v>
      </c>
      <c r="L27" s="43">
        <v>2</v>
      </c>
      <c r="M27" s="43">
        <v>1</v>
      </c>
      <c r="N27" s="43">
        <v>1</v>
      </c>
      <c r="O27" s="43">
        <v>1</v>
      </c>
      <c r="P27" s="28">
        <v>1</v>
      </c>
      <c r="Q27" s="28">
        <v>3</v>
      </c>
      <c r="R27" s="28">
        <v>1</v>
      </c>
      <c r="S27" s="57">
        <f t="shared" si="9"/>
        <v>5</v>
      </c>
      <c r="T27" s="43">
        <v>1</v>
      </c>
      <c r="U27" s="43">
        <v>1</v>
      </c>
      <c r="V27" s="18">
        <f t="shared" si="5"/>
        <v>1</v>
      </c>
      <c r="W27" s="18">
        <f t="shared" si="5"/>
        <v>1</v>
      </c>
      <c r="X27" s="18">
        <f t="shared" si="6"/>
        <v>1</v>
      </c>
      <c r="Y27" s="18">
        <f t="shared" si="5"/>
        <v>1</v>
      </c>
      <c r="Z27" s="77">
        <f t="shared" si="10"/>
        <v>4</v>
      </c>
      <c r="AA27" s="1">
        <f t="shared" si="2"/>
        <v>1</v>
      </c>
    </row>
    <row r="28" spans="1:27">
      <c r="F28" s="15"/>
      <c r="G28" s="19" t="s">
        <v>143</v>
      </c>
      <c r="H28" s="19" t="s">
        <v>143</v>
      </c>
      <c r="I28" s="19" t="s">
        <v>216</v>
      </c>
      <c r="J28" s="19" t="s">
        <v>143</v>
      </c>
      <c r="K28" s="19" t="s">
        <v>143</v>
      </c>
      <c r="L28" s="19" t="s">
        <v>143</v>
      </c>
      <c r="M28" s="19" t="s">
        <v>143</v>
      </c>
      <c r="N28" s="19" t="s">
        <v>143</v>
      </c>
      <c r="O28" s="19" t="s">
        <v>143</v>
      </c>
      <c r="P28" s="19" t="s">
        <v>216</v>
      </c>
      <c r="Q28" s="19" t="s">
        <v>216</v>
      </c>
      <c r="R28" s="19" t="s">
        <v>216</v>
      </c>
      <c r="S28" s="19" t="s">
        <v>216</v>
      </c>
      <c r="T28" s="19" t="s">
        <v>216</v>
      </c>
      <c r="U28" s="19" t="s">
        <v>216</v>
      </c>
      <c r="V28" s="134" t="s">
        <v>143</v>
      </c>
      <c r="W28" s="134" t="s">
        <v>143</v>
      </c>
      <c r="X28" s="134" t="s">
        <v>143</v>
      </c>
      <c r="Y28" s="134" t="s">
        <v>143</v>
      </c>
      <c r="Z28" s="19" t="s">
        <v>216</v>
      </c>
    </row>
    <row r="29" spans="1:27">
      <c r="G29" s="21">
        <v>46017</v>
      </c>
      <c r="H29" s="21">
        <v>46017</v>
      </c>
      <c r="I29" s="21">
        <v>46017</v>
      </c>
      <c r="J29" s="21">
        <v>46028</v>
      </c>
      <c r="K29" s="21">
        <v>46041</v>
      </c>
      <c r="L29" s="21">
        <v>46050</v>
      </c>
      <c r="M29" s="21">
        <v>46062</v>
      </c>
      <c r="N29" s="21">
        <v>46062</v>
      </c>
      <c r="O29" s="21">
        <v>46080</v>
      </c>
      <c r="P29" s="21">
        <v>46090</v>
      </c>
      <c r="Q29" s="21">
        <v>46090</v>
      </c>
      <c r="R29" s="21">
        <v>46090</v>
      </c>
      <c r="S29" s="21">
        <v>46090</v>
      </c>
      <c r="T29" s="21">
        <v>46097</v>
      </c>
      <c r="U29" s="21">
        <v>46100</v>
      </c>
      <c r="V29" s="135"/>
      <c r="W29" s="135"/>
      <c r="X29" s="135"/>
      <c r="Y29" s="135"/>
      <c r="Z29" s="21"/>
    </row>
    <row r="30" spans="1:27">
      <c r="G30" s="19" t="s">
        <v>567</v>
      </c>
      <c r="H30" s="19" t="s">
        <v>567</v>
      </c>
      <c r="J30" s="19" t="s">
        <v>567</v>
      </c>
      <c r="K30" s="19" t="s">
        <v>567</v>
      </c>
      <c r="L30" s="19" t="s">
        <v>567</v>
      </c>
      <c r="M30" s="19" t="s">
        <v>567</v>
      </c>
      <c r="N30" s="19" t="s">
        <v>567</v>
      </c>
      <c r="O30" s="19" t="s">
        <v>567</v>
      </c>
      <c r="P30" s="19" t="s">
        <v>567</v>
      </c>
      <c r="Q30" s="19" t="s">
        <v>567</v>
      </c>
      <c r="R30" s="19" t="s">
        <v>567</v>
      </c>
      <c r="T30" s="19" t="s">
        <v>567</v>
      </c>
      <c r="U30" s="19" t="s">
        <v>567</v>
      </c>
      <c r="V30" s="132" t="s">
        <v>567</v>
      </c>
      <c r="W30" s="132" t="s">
        <v>567</v>
      </c>
      <c r="X30" s="132" t="s">
        <v>567</v>
      </c>
      <c r="Y30" s="132" t="s">
        <v>567</v>
      </c>
    </row>
    <row r="31" spans="1:27">
      <c r="G31" s="21">
        <v>46009</v>
      </c>
      <c r="H31" s="21">
        <v>46009</v>
      </c>
      <c r="J31" s="21">
        <v>46027</v>
      </c>
      <c r="K31" s="21">
        <v>46038</v>
      </c>
      <c r="L31" s="21">
        <v>46049</v>
      </c>
      <c r="M31" s="21">
        <v>46058</v>
      </c>
      <c r="N31" s="21">
        <v>46066</v>
      </c>
      <c r="O31" s="21">
        <v>46079</v>
      </c>
      <c r="P31" s="21">
        <v>46087</v>
      </c>
      <c r="Q31" s="21">
        <v>46087</v>
      </c>
      <c r="R31" s="21">
        <v>46090</v>
      </c>
      <c r="T31" s="21">
        <v>46093</v>
      </c>
      <c r="U31" s="21">
        <v>46099</v>
      </c>
      <c r="V31" s="133"/>
      <c r="W31" s="133"/>
      <c r="X31" s="133"/>
      <c r="Y31" s="133"/>
    </row>
    <row r="32" spans="1:27">
      <c r="V32" s="130" t="s">
        <v>2540</v>
      </c>
      <c r="W32" s="130" t="s">
        <v>2540</v>
      </c>
      <c r="X32" s="130" t="s">
        <v>2540</v>
      </c>
      <c r="Y32" s="130" t="s">
        <v>2540</v>
      </c>
    </row>
    <row r="33" spans="22:25">
      <c r="V33" s="131"/>
      <c r="W33" s="131"/>
      <c r="X33" s="131"/>
      <c r="Y33" s="131"/>
    </row>
    <row r="34" spans="22:25">
      <c r="V34" s="128" t="s">
        <v>2831</v>
      </c>
      <c r="W34" s="128" t="s">
        <v>2831</v>
      </c>
      <c r="X34" s="128" t="s">
        <v>2831</v>
      </c>
      <c r="Y34" s="128" t="s">
        <v>2831</v>
      </c>
    </row>
    <row r="35" spans="22:25">
      <c r="V35" s="129">
        <v>46120</v>
      </c>
      <c r="W35" s="129">
        <v>46120</v>
      </c>
      <c r="X35" s="129">
        <v>46122</v>
      </c>
      <c r="Y35" s="129">
        <v>46122</v>
      </c>
    </row>
    <row r="36" spans="22:25">
      <c r="V36" s="74" t="s">
        <v>2832</v>
      </c>
      <c r="W36" s="74" t="s">
        <v>2832</v>
      </c>
      <c r="X36" s="74" t="s">
        <v>2832</v>
      </c>
      <c r="Y36" s="74" t="s">
        <v>2832</v>
      </c>
    </row>
    <row r="37" spans="22:25">
      <c r="V37" s="73">
        <v>46129</v>
      </c>
      <c r="W37" s="73">
        <v>46132</v>
      </c>
      <c r="X37" s="73">
        <v>46129</v>
      </c>
      <c r="Y37" s="73">
        <v>46132</v>
      </c>
    </row>
  </sheetData>
  <phoneticPr fontId="1"/>
  <hyperlinks>
    <hyperlink ref="B6" location="機種一覧!A1" display="機種10" xr:uid="{826260AA-E2F4-47B0-B84A-13345AFC8651}"/>
    <hyperlink ref="D2" location="機種一覧!A1" display="機種一覧" xr:uid="{66BC91FC-09AA-4EC9-B6D9-31D7CFECBC2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44C3F-D6D6-4990-B051-577306D052C4}">
  <sheetPr codeName="Sheet15">
    <tabColor rgb="FF92D050"/>
  </sheetPr>
  <dimension ref="A1:AB41"/>
  <sheetViews>
    <sheetView workbookViewId="0">
      <pane xSplit="6" ySplit="6" topLeftCell="Q7" activePane="bottomRight" state="frozenSplit"/>
      <selection activeCell="F12" sqref="F12"/>
      <selection pane="topRight" activeCell="F12" sqref="F12"/>
      <selection pane="bottomLeft" activeCell="F12" sqref="F12"/>
      <selection pane="bottomRight" activeCell="F12" sqref="F1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1" hidden="1" customWidth="1" outlineLevel="1"/>
    <col min="7" max="10" width="10.875" style="1" hidden="1" customWidth="1" outlineLevel="1"/>
    <col min="11" max="11" width="10.875" style="1" customWidth="1" collapsed="1"/>
    <col min="12" max="15" width="10.875" style="1" hidden="1" customWidth="1" outlineLevel="1"/>
    <col min="16" max="16" width="10.875" style="1" customWidth="1" collapsed="1"/>
    <col min="17" max="19" width="10.875" style="1" customWidth="1"/>
    <col min="20" max="24" width="10.875" style="1" hidden="1" customWidth="1" outlineLevel="1"/>
    <col min="25" max="25" width="10.875" style="1" customWidth="1" collapsed="1"/>
    <col min="26" max="26" width="10.875" style="1" customWidth="1"/>
    <col min="27" max="27" width="6.75" style="1" bestFit="1" customWidth="1"/>
    <col min="28" max="16384" width="8.75" style="1"/>
  </cols>
  <sheetData>
    <row r="1" spans="1:28">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row>
    <row r="2" spans="1:28">
      <c r="D2" s="82" t="s">
        <v>1177</v>
      </c>
      <c r="G2" s="34" t="s">
        <v>565</v>
      </c>
      <c r="H2" s="34" t="s">
        <v>565</v>
      </c>
      <c r="I2" s="34" t="s">
        <v>565</v>
      </c>
      <c r="J2" s="34" t="s">
        <v>565</v>
      </c>
      <c r="K2" s="34" t="s">
        <v>565</v>
      </c>
      <c r="L2" s="34" t="s">
        <v>977</v>
      </c>
      <c r="M2" s="34" t="s">
        <v>948</v>
      </c>
      <c r="N2" s="34" t="s">
        <v>948</v>
      </c>
      <c r="O2" s="34" t="s">
        <v>948</v>
      </c>
      <c r="P2" s="34" t="s">
        <v>948</v>
      </c>
      <c r="Q2" s="34" t="s">
        <v>948</v>
      </c>
      <c r="R2" s="92" t="s">
        <v>1468</v>
      </c>
      <c r="S2" s="92" t="s">
        <v>1468</v>
      </c>
      <c r="T2" s="92" t="s">
        <v>1953</v>
      </c>
      <c r="U2" s="34" t="s">
        <v>1953</v>
      </c>
      <c r="V2" s="34" t="s">
        <v>1953</v>
      </c>
      <c r="W2" s="34" t="s">
        <v>1953</v>
      </c>
      <c r="X2" s="34" t="s">
        <v>1953</v>
      </c>
      <c r="Y2" s="34" t="s">
        <v>1953</v>
      </c>
      <c r="Z2" s="34" t="s">
        <v>2928</v>
      </c>
    </row>
    <row r="3" spans="1:28" s="31" customFormat="1" ht="10.15" customHeight="1">
      <c r="G3" s="34">
        <v>73</v>
      </c>
      <c r="H3" s="34">
        <v>74</v>
      </c>
      <c r="I3" s="34">
        <v>75</v>
      </c>
      <c r="J3" s="34">
        <v>76</v>
      </c>
      <c r="K3" s="34" t="s">
        <v>778</v>
      </c>
      <c r="L3" s="34" t="s">
        <v>989</v>
      </c>
      <c r="M3" s="34">
        <v>20</v>
      </c>
      <c r="N3" s="34" t="s">
        <v>990</v>
      </c>
      <c r="O3" s="34" t="s">
        <v>729</v>
      </c>
      <c r="P3" s="34" t="s">
        <v>1163</v>
      </c>
      <c r="Q3" s="34" t="s">
        <v>1530</v>
      </c>
      <c r="R3" s="34" t="s">
        <v>1804</v>
      </c>
      <c r="S3" s="34" t="s">
        <v>1988</v>
      </c>
      <c r="T3" s="34" t="s">
        <v>2569</v>
      </c>
      <c r="U3" s="34" t="s">
        <v>721</v>
      </c>
      <c r="V3" s="34" t="s">
        <v>728</v>
      </c>
      <c r="W3" s="34" t="s">
        <v>2570</v>
      </c>
      <c r="X3" s="34" t="s">
        <v>2571</v>
      </c>
      <c r="Y3" s="34" t="s">
        <v>2572</v>
      </c>
      <c r="Z3" s="34"/>
    </row>
    <row r="4" spans="1:28" ht="10.15" customHeight="1">
      <c r="G4" s="19"/>
      <c r="H4" s="19"/>
      <c r="I4" s="19"/>
      <c r="J4" s="19"/>
      <c r="K4" s="34"/>
      <c r="L4" s="19"/>
      <c r="M4" s="19"/>
      <c r="N4" s="19"/>
      <c r="O4" s="19"/>
      <c r="P4" s="34"/>
      <c r="Q4" s="19"/>
      <c r="R4" s="19"/>
      <c r="S4" s="19"/>
      <c r="T4" s="19" t="s">
        <v>2564</v>
      </c>
      <c r="U4" s="19" t="s">
        <v>2565</v>
      </c>
      <c r="V4" s="19" t="s">
        <v>2566</v>
      </c>
      <c r="W4" s="19" t="s">
        <v>2567</v>
      </c>
      <c r="X4" s="19" t="s">
        <v>2568</v>
      </c>
      <c r="Y4" s="34" t="s">
        <v>217</v>
      </c>
      <c r="Z4" s="19"/>
    </row>
    <row r="5" spans="1:28">
      <c r="A5" s="20" t="s">
        <v>63</v>
      </c>
      <c r="B5" s="20" t="s">
        <v>64</v>
      </c>
      <c r="C5" s="20" t="s">
        <v>181</v>
      </c>
      <c r="D5" s="20" t="s">
        <v>121</v>
      </c>
      <c r="E5" s="20" t="s">
        <v>65</v>
      </c>
      <c r="F5" s="23" t="s">
        <v>113</v>
      </c>
      <c r="G5" s="19" t="s">
        <v>756</v>
      </c>
      <c r="H5" s="19" t="s">
        <v>757</v>
      </c>
      <c r="I5" s="19" t="s">
        <v>761</v>
      </c>
      <c r="J5" s="19" t="s">
        <v>762</v>
      </c>
      <c r="K5" s="19" t="s">
        <v>217</v>
      </c>
      <c r="L5" s="19" t="s">
        <v>986</v>
      </c>
      <c r="M5" s="19" t="s">
        <v>987</v>
      </c>
      <c r="N5" s="19" t="s">
        <v>988</v>
      </c>
      <c r="O5" s="19" t="s">
        <v>1162</v>
      </c>
      <c r="P5" s="19" t="s">
        <v>217</v>
      </c>
      <c r="Q5" s="19" t="s">
        <v>1529</v>
      </c>
      <c r="R5" s="19" t="s">
        <v>1803</v>
      </c>
      <c r="S5" s="19" t="s">
        <v>1989</v>
      </c>
      <c r="T5" s="19">
        <v>4</v>
      </c>
      <c r="U5" s="19">
        <v>2</v>
      </c>
      <c r="V5" s="19">
        <v>2</v>
      </c>
      <c r="W5" s="19">
        <v>3</v>
      </c>
      <c r="X5" s="19">
        <v>5</v>
      </c>
      <c r="Y5" s="19">
        <f>SUM(T5:X5)</f>
        <v>16</v>
      </c>
      <c r="Z5" s="19">
        <v>0</v>
      </c>
    </row>
    <row r="6" spans="1:28">
      <c r="A6" s="18">
        <f t="shared" ref="A6:A31" si="0">COUNTIF(D:D,D6)</f>
        <v>1</v>
      </c>
      <c r="B6" s="19" t="s">
        <v>490</v>
      </c>
      <c r="C6" s="35">
        <v>1</v>
      </c>
      <c r="D6" s="18" t="s">
        <v>2927</v>
      </c>
      <c r="E6" s="18" t="s">
        <v>492</v>
      </c>
      <c r="F6" s="24" t="s">
        <v>493</v>
      </c>
      <c r="G6" s="18" t="s">
        <v>222</v>
      </c>
      <c r="H6" s="18" t="s">
        <v>222</v>
      </c>
      <c r="I6" s="18" t="s">
        <v>124</v>
      </c>
      <c r="J6" s="18" t="s">
        <v>124</v>
      </c>
      <c r="K6" s="18" t="s">
        <v>222</v>
      </c>
      <c r="L6" s="18" t="s">
        <v>222</v>
      </c>
      <c r="M6" s="18" t="s">
        <v>124</v>
      </c>
      <c r="N6" s="18" t="s">
        <v>124</v>
      </c>
      <c r="O6" s="18" t="s">
        <v>124</v>
      </c>
      <c r="P6" s="18" t="s">
        <v>222</v>
      </c>
      <c r="Q6" s="18" t="s">
        <v>124</v>
      </c>
      <c r="R6" s="18" t="s">
        <v>124</v>
      </c>
      <c r="S6" s="18" t="s">
        <v>124</v>
      </c>
      <c r="T6" s="18" t="s">
        <v>222</v>
      </c>
      <c r="U6" s="18" t="s">
        <v>124</v>
      </c>
      <c r="V6" s="18" t="s">
        <v>124</v>
      </c>
      <c r="W6" s="18" t="s">
        <v>124</v>
      </c>
      <c r="X6" s="18" t="s">
        <v>124</v>
      </c>
      <c r="Y6" s="18" t="s">
        <v>222</v>
      </c>
      <c r="Z6" s="18" t="s">
        <v>124</v>
      </c>
    </row>
    <row r="7" spans="1:28">
      <c r="A7" s="18">
        <f t="shared" si="0"/>
        <v>1</v>
      </c>
      <c r="B7" s="19" t="s">
        <v>122</v>
      </c>
      <c r="C7" s="35">
        <v>1</v>
      </c>
      <c r="D7" s="18" t="s">
        <v>494</v>
      </c>
      <c r="E7" s="18" t="s">
        <v>362</v>
      </c>
      <c r="F7" s="29" t="s">
        <v>114</v>
      </c>
      <c r="G7" s="22" t="s">
        <v>222</v>
      </c>
      <c r="H7" s="22" t="s">
        <v>222</v>
      </c>
      <c r="I7" s="22" t="s">
        <v>124</v>
      </c>
      <c r="J7" s="22" t="s">
        <v>124</v>
      </c>
      <c r="K7" s="22" t="s">
        <v>222</v>
      </c>
      <c r="L7" s="22" t="s">
        <v>222</v>
      </c>
      <c r="M7" s="22" t="s">
        <v>124</v>
      </c>
      <c r="N7" s="22" t="s">
        <v>124</v>
      </c>
      <c r="O7" s="22" t="s">
        <v>124</v>
      </c>
      <c r="P7" s="22" t="s">
        <v>222</v>
      </c>
      <c r="Q7" s="22" t="s">
        <v>124</v>
      </c>
      <c r="R7" s="22" t="s">
        <v>124</v>
      </c>
      <c r="S7" s="22" t="s">
        <v>124</v>
      </c>
      <c r="T7" s="22" t="s">
        <v>222</v>
      </c>
      <c r="U7" s="22" t="s">
        <v>124</v>
      </c>
      <c r="V7" s="22" t="s">
        <v>124</v>
      </c>
      <c r="W7" s="22" t="s">
        <v>124</v>
      </c>
      <c r="X7" s="22" t="s">
        <v>124</v>
      </c>
      <c r="Y7" s="22" t="s">
        <v>222</v>
      </c>
      <c r="Z7" s="22" t="s">
        <v>124</v>
      </c>
      <c r="AA7" s="1">
        <v>8</v>
      </c>
    </row>
    <row r="8" spans="1:28">
      <c r="A8" s="18">
        <f t="shared" si="0"/>
        <v>1</v>
      </c>
      <c r="B8" s="18">
        <v>1</v>
      </c>
      <c r="C8" s="35">
        <v>1</v>
      </c>
      <c r="D8" s="41" t="s">
        <v>514</v>
      </c>
      <c r="E8" s="18" t="s">
        <v>513</v>
      </c>
      <c r="F8" s="29" t="s">
        <v>534</v>
      </c>
      <c r="G8" s="60">
        <v>1</v>
      </c>
      <c r="H8" s="60">
        <v>1</v>
      </c>
      <c r="I8" s="60">
        <v>1</v>
      </c>
      <c r="J8" s="60">
        <v>1</v>
      </c>
      <c r="K8" s="57">
        <f>SUM(G8:J8)</f>
        <v>4</v>
      </c>
      <c r="L8" s="60">
        <v>3</v>
      </c>
      <c r="M8" s="60">
        <v>1</v>
      </c>
      <c r="N8" s="60">
        <v>4</v>
      </c>
      <c r="O8" s="60">
        <v>2</v>
      </c>
      <c r="P8" s="57">
        <f>SUM(L8:O8)</f>
        <v>10</v>
      </c>
      <c r="Q8" s="57">
        <v>4</v>
      </c>
      <c r="R8" s="57">
        <v>4</v>
      </c>
      <c r="S8" s="57">
        <v>8</v>
      </c>
      <c r="T8" s="60">
        <f>$C8*T$5</f>
        <v>4</v>
      </c>
      <c r="U8" s="60">
        <f t="shared" ref="U8:Z8" si="1">$C8*U$5</f>
        <v>2</v>
      </c>
      <c r="V8" s="60">
        <f t="shared" si="1"/>
        <v>2</v>
      </c>
      <c r="W8" s="60">
        <f t="shared" si="1"/>
        <v>3</v>
      </c>
      <c r="X8" s="60">
        <f t="shared" si="1"/>
        <v>5</v>
      </c>
      <c r="Y8" s="57">
        <f>SUM(T8:X8)</f>
        <v>16</v>
      </c>
      <c r="Z8" s="77">
        <f t="shared" si="1"/>
        <v>0</v>
      </c>
      <c r="AA8" s="1">
        <f>C8*$AA$7</f>
        <v>8</v>
      </c>
    </row>
    <row r="9" spans="1:28">
      <c r="A9" s="18">
        <f t="shared" si="0"/>
        <v>1</v>
      </c>
      <c r="B9" s="18">
        <v>2</v>
      </c>
      <c r="C9" s="35">
        <v>1</v>
      </c>
      <c r="D9" s="41" t="s">
        <v>904</v>
      </c>
      <c r="E9" s="18" t="s">
        <v>515</v>
      </c>
      <c r="F9" s="29" t="s">
        <v>535</v>
      </c>
      <c r="G9" s="60">
        <v>1</v>
      </c>
      <c r="H9" s="60">
        <v>1</v>
      </c>
      <c r="I9" s="60">
        <v>1</v>
      </c>
      <c r="J9" s="60">
        <v>1</v>
      </c>
      <c r="K9" s="57">
        <f t="shared" ref="K9:K25" si="2">SUM(G9:J9)</f>
        <v>4</v>
      </c>
      <c r="L9" s="60">
        <v>3</v>
      </c>
      <c r="M9" s="60">
        <v>1</v>
      </c>
      <c r="N9" s="60">
        <v>4</v>
      </c>
      <c r="O9" s="60">
        <v>2</v>
      </c>
      <c r="P9" s="57">
        <f t="shared" ref="P9:P25" si="3">SUM(L9:O9)</f>
        <v>10</v>
      </c>
      <c r="Q9" s="57">
        <v>4</v>
      </c>
      <c r="R9" s="57">
        <v>4</v>
      </c>
      <c r="S9" s="57">
        <v>8</v>
      </c>
      <c r="T9" s="60">
        <f t="shared" ref="T9:Z31" si="4">$C9*T$5</f>
        <v>4</v>
      </c>
      <c r="U9" s="60">
        <f t="shared" si="4"/>
        <v>2</v>
      </c>
      <c r="V9" s="60">
        <f t="shared" si="4"/>
        <v>2</v>
      </c>
      <c r="W9" s="60">
        <f t="shared" si="4"/>
        <v>3</v>
      </c>
      <c r="X9" s="60">
        <f t="shared" si="4"/>
        <v>5</v>
      </c>
      <c r="Y9" s="57">
        <f t="shared" ref="Y9:Y25" si="5">SUM(T9:X9)</f>
        <v>16</v>
      </c>
      <c r="Z9" s="77">
        <f t="shared" si="4"/>
        <v>0</v>
      </c>
      <c r="AA9" s="1">
        <f t="shared" ref="AA9:AA25" si="6">C9*$AA$7</f>
        <v>8</v>
      </c>
    </row>
    <row r="10" spans="1:28">
      <c r="A10" s="18">
        <f t="shared" si="0"/>
        <v>1</v>
      </c>
      <c r="B10" s="18">
        <v>3</v>
      </c>
      <c r="C10" s="35">
        <v>4</v>
      </c>
      <c r="D10" s="41" t="s">
        <v>517</v>
      </c>
      <c r="E10" s="18" t="s">
        <v>516</v>
      </c>
      <c r="F10" s="29" t="s">
        <v>536</v>
      </c>
      <c r="G10" s="57">
        <v>4</v>
      </c>
      <c r="H10" s="60">
        <v>4</v>
      </c>
      <c r="I10" s="60">
        <v>4</v>
      </c>
      <c r="J10" s="60">
        <v>4</v>
      </c>
      <c r="K10" s="57">
        <f t="shared" si="2"/>
        <v>16</v>
      </c>
      <c r="L10" s="60">
        <v>12</v>
      </c>
      <c r="M10" s="60">
        <v>4</v>
      </c>
      <c r="N10" s="60">
        <v>16</v>
      </c>
      <c r="O10" s="60">
        <v>8</v>
      </c>
      <c r="P10" s="57">
        <f t="shared" si="3"/>
        <v>40</v>
      </c>
      <c r="Q10" s="57">
        <v>16</v>
      </c>
      <c r="R10" s="57">
        <v>16</v>
      </c>
      <c r="S10" s="57">
        <v>32</v>
      </c>
      <c r="T10" s="60">
        <f t="shared" si="4"/>
        <v>16</v>
      </c>
      <c r="U10" s="60">
        <f t="shared" si="4"/>
        <v>8</v>
      </c>
      <c r="V10" s="60">
        <f t="shared" si="4"/>
        <v>8</v>
      </c>
      <c r="W10" s="60">
        <f t="shared" si="4"/>
        <v>12</v>
      </c>
      <c r="X10" s="60">
        <f t="shared" si="4"/>
        <v>20</v>
      </c>
      <c r="Y10" s="57">
        <f t="shared" si="5"/>
        <v>64</v>
      </c>
      <c r="Z10" s="77">
        <f t="shared" si="4"/>
        <v>0</v>
      </c>
      <c r="AA10" s="1">
        <f t="shared" si="6"/>
        <v>32</v>
      </c>
      <c r="AB10" s="15"/>
    </row>
    <row r="11" spans="1:28">
      <c r="A11" s="18">
        <f t="shared" si="0"/>
        <v>1</v>
      </c>
      <c r="B11" s="18">
        <v>4</v>
      </c>
      <c r="C11" s="35">
        <v>4</v>
      </c>
      <c r="D11" s="41" t="s">
        <v>533</v>
      </c>
      <c r="E11" s="18" t="s">
        <v>532</v>
      </c>
      <c r="F11" s="29" t="s">
        <v>538</v>
      </c>
      <c r="G11" s="60">
        <v>4</v>
      </c>
      <c r="H11" s="60">
        <v>4</v>
      </c>
      <c r="I11" s="57">
        <v>4</v>
      </c>
      <c r="J11" s="60">
        <v>4</v>
      </c>
      <c r="K11" s="57">
        <f t="shared" si="2"/>
        <v>16</v>
      </c>
      <c r="L11" s="60">
        <v>12</v>
      </c>
      <c r="M11" s="60">
        <v>4</v>
      </c>
      <c r="N11" s="60">
        <v>16</v>
      </c>
      <c r="O11" s="60">
        <v>8</v>
      </c>
      <c r="P11" s="57">
        <f t="shared" si="3"/>
        <v>40</v>
      </c>
      <c r="Q11" s="57">
        <v>16</v>
      </c>
      <c r="R11" s="57">
        <v>16</v>
      </c>
      <c r="S11" s="57">
        <v>32</v>
      </c>
      <c r="T11" s="60">
        <f t="shared" si="4"/>
        <v>16</v>
      </c>
      <c r="U11" s="60">
        <f t="shared" si="4"/>
        <v>8</v>
      </c>
      <c r="V11" s="60">
        <f t="shared" si="4"/>
        <v>8</v>
      </c>
      <c r="W11" s="60">
        <f t="shared" si="4"/>
        <v>12</v>
      </c>
      <c r="X11" s="60">
        <f t="shared" si="4"/>
        <v>20</v>
      </c>
      <c r="Y11" s="57">
        <f t="shared" si="5"/>
        <v>64</v>
      </c>
      <c r="Z11" s="77">
        <f t="shared" si="4"/>
        <v>0</v>
      </c>
      <c r="AA11" s="1">
        <f t="shared" si="6"/>
        <v>32</v>
      </c>
    </row>
    <row r="12" spans="1:28">
      <c r="A12" s="18">
        <f t="shared" si="0"/>
        <v>1</v>
      </c>
      <c r="B12" s="18">
        <v>5</v>
      </c>
      <c r="C12" s="35">
        <f>36+7</f>
        <v>43</v>
      </c>
      <c r="D12" s="41" t="s">
        <v>905</v>
      </c>
      <c r="E12" s="18" t="s">
        <v>528</v>
      </c>
      <c r="F12" s="29" t="s">
        <v>537</v>
      </c>
      <c r="G12" s="122">
        <v>46111</v>
      </c>
      <c r="H12" s="60">
        <v>43</v>
      </c>
      <c r="I12" s="57">
        <v>43</v>
      </c>
      <c r="J12" s="60">
        <v>43</v>
      </c>
      <c r="K12" s="57">
        <f t="shared" si="2"/>
        <v>46240</v>
      </c>
      <c r="L12" s="60">
        <v>129</v>
      </c>
      <c r="M12" s="60">
        <v>43</v>
      </c>
      <c r="N12" s="60">
        <v>172</v>
      </c>
      <c r="O12" s="60">
        <v>86</v>
      </c>
      <c r="P12" s="57">
        <f t="shared" si="3"/>
        <v>430</v>
      </c>
      <c r="Q12" s="57">
        <v>172</v>
      </c>
      <c r="R12" s="57">
        <v>172</v>
      </c>
      <c r="S12" s="57">
        <v>344</v>
      </c>
      <c r="T12" s="60">
        <f t="shared" si="4"/>
        <v>172</v>
      </c>
      <c r="U12" s="60">
        <f t="shared" si="4"/>
        <v>86</v>
      </c>
      <c r="V12" s="60">
        <f t="shared" si="4"/>
        <v>86</v>
      </c>
      <c r="W12" s="60">
        <f t="shared" si="4"/>
        <v>129</v>
      </c>
      <c r="X12" s="60">
        <f t="shared" si="4"/>
        <v>215</v>
      </c>
      <c r="Y12" s="57">
        <f t="shared" si="5"/>
        <v>688</v>
      </c>
      <c r="Z12" s="77">
        <f t="shared" si="4"/>
        <v>0</v>
      </c>
      <c r="AA12" s="1">
        <f t="shared" si="6"/>
        <v>344</v>
      </c>
    </row>
    <row r="13" spans="1:28">
      <c r="A13" s="18">
        <f t="shared" si="0"/>
        <v>1</v>
      </c>
      <c r="B13" s="18">
        <v>6</v>
      </c>
      <c r="C13" s="35">
        <v>16</v>
      </c>
      <c r="D13" s="18" t="s">
        <v>531</v>
      </c>
      <c r="E13" s="18" t="s">
        <v>530</v>
      </c>
      <c r="F13" s="29" t="s">
        <v>539</v>
      </c>
      <c r="G13" s="60">
        <v>16</v>
      </c>
      <c r="H13" s="60">
        <v>16</v>
      </c>
      <c r="I13" s="57">
        <v>16</v>
      </c>
      <c r="J13" s="60">
        <v>16</v>
      </c>
      <c r="K13" s="57">
        <f t="shared" si="2"/>
        <v>64</v>
      </c>
      <c r="L13" s="60">
        <v>48</v>
      </c>
      <c r="M13" s="60">
        <v>16</v>
      </c>
      <c r="N13" s="60">
        <v>64</v>
      </c>
      <c r="O13" s="60">
        <v>32</v>
      </c>
      <c r="P13" s="57">
        <f t="shared" si="3"/>
        <v>160</v>
      </c>
      <c r="Q13" s="57">
        <v>64</v>
      </c>
      <c r="R13" s="57">
        <v>64</v>
      </c>
      <c r="S13" s="57">
        <v>128</v>
      </c>
      <c r="T13" s="60">
        <f t="shared" si="4"/>
        <v>64</v>
      </c>
      <c r="U13" s="60">
        <f t="shared" si="4"/>
        <v>32</v>
      </c>
      <c r="V13" s="60">
        <f t="shared" si="4"/>
        <v>32</v>
      </c>
      <c r="W13" s="60">
        <f t="shared" si="4"/>
        <v>48</v>
      </c>
      <c r="X13" s="60">
        <f t="shared" si="4"/>
        <v>80</v>
      </c>
      <c r="Y13" s="57">
        <f t="shared" si="5"/>
        <v>256</v>
      </c>
      <c r="Z13" s="77">
        <f t="shared" si="4"/>
        <v>0</v>
      </c>
      <c r="AA13" s="1">
        <f t="shared" si="6"/>
        <v>128</v>
      </c>
    </row>
    <row r="14" spans="1:28">
      <c r="A14" s="18">
        <f t="shared" si="0"/>
        <v>1</v>
      </c>
      <c r="B14" s="18">
        <v>7</v>
      </c>
      <c r="C14" s="35">
        <v>2</v>
      </c>
      <c r="D14" s="18" t="s">
        <v>523</v>
      </c>
      <c r="E14" s="18" t="s">
        <v>522</v>
      </c>
      <c r="F14" s="29" t="s">
        <v>540</v>
      </c>
      <c r="G14" s="60">
        <v>2</v>
      </c>
      <c r="H14" s="60">
        <v>2</v>
      </c>
      <c r="I14" s="57">
        <v>2</v>
      </c>
      <c r="J14" s="60">
        <v>2</v>
      </c>
      <c r="K14" s="57">
        <f t="shared" si="2"/>
        <v>8</v>
      </c>
      <c r="L14" s="60">
        <v>6</v>
      </c>
      <c r="M14" s="60">
        <v>2</v>
      </c>
      <c r="N14" s="60">
        <v>8</v>
      </c>
      <c r="O14" s="60">
        <v>4</v>
      </c>
      <c r="P14" s="57">
        <f t="shared" si="3"/>
        <v>20</v>
      </c>
      <c r="Q14" s="57">
        <v>8</v>
      </c>
      <c r="R14" s="57">
        <v>8</v>
      </c>
      <c r="S14" s="57">
        <v>16</v>
      </c>
      <c r="T14" s="60">
        <f t="shared" si="4"/>
        <v>8</v>
      </c>
      <c r="U14" s="60">
        <f t="shared" si="4"/>
        <v>4</v>
      </c>
      <c r="V14" s="60">
        <f t="shared" si="4"/>
        <v>4</v>
      </c>
      <c r="W14" s="60">
        <f t="shared" si="4"/>
        <v>6</v>
      </c>
      <c r="X14" s="60">
        <f t="shared" si="4"/>
        <v>10</v>
      </c>
      <c r="Y14" s="57">
        <f t="shared" si="5"/>
        <v>32</v>
      </c>
      <c r="Z14" s="77">
        <f t="shared" si="4"/>
        <v>0</v>
      </c>
      <c r="AA14" s="1">
        <f t="shared" si="6"/>
        <v>16</v>
      </c>
    </row>
    <row r="15" spans="1:28">
      <c r="A15" s="18">
        <f t="shared" si="0"/>
        <v>1</v>
      </c>
      <c r="B15" s="18">
        <v>8</v>
      </c>
      <c r="C15" s="35">
        <v>2</v>
      </c>
      <c r="D15" s="18" t="s">
        <v>525</v>
      </c>
      <c r="E15" s="18" t="s">
        <v>524</v>
      </c>
      <c r="F15" s="29" t="s">
        <v>541</v>
      </c>
      <c r="G15" s="60">
        <v>2</v>
      </c>
      <c r="H15" s="60">
        <v>2</v>
      </c>
      <c r="I15" s="57">
        <v>2</v>
      </c>
      <c r="J15" s="60">
        <v>2</v>
      </c>
      <c r="K15" s="57">
        <f t="shared" si="2"/>
        <v>8</v>
      </c>
      <c r="L15" s="60">
        <v>6</v>
      </c>
      <c r="M15" s="60">
        <v>2</v>
      </c>
      <c r="N15" s="60">
        <v>8</v>
      </c>
      <c r="O15" s="60">
        <v>4</v>
      </c>
      <c r="P15" s="57">
        <f t="shared" si="3"/>
        <v>20</v>
      </c>
      <c r="Q15" s="57">
        <v>8</v>
      </c>
      <c r="R15" s="57">
        <v>8</v>
      </c>
      <c r="S15" s="57">
        <v>16</v>
      </c>
      <c r="T15" s="60">
        <f t="shared" si="4"/>
        <v>8</v>
      </c>
      <c r="U15" s="60">
        <f t="shared" si="4"/>
        <v>4</v>
      </c>
      <c r="V15" s="60">
        <f t="shared" si="4"/>
        <v>4</v>
      </c>
      <c r="W15" s="60">
        <f t="shared" si="4"/>
        <v>6</v>
      </c>
      <c r="X15" s="60">
        <f t="shared" si="4"/>
        <v>10</v>
      </c>
      <c r="Y15" s="57">
        <f t="shared" si="5"/>
        <v>32</v>
      </c>
      <c r="Z15" s="77">
        <f t="shared" si="4"/>
        <v>0</v>
      </c>
      <c r="AA15" s="1">
        <f t="shared" si="6"/>
        <v>16</v>
      </c>
    </row>
    <row r="16" spans="1:28">
      <c r="A16" s="18">
        <f t="shared" si="0"/>
        <v>1</v>
      </c>
      <c r="B16" s="18">
        <v>9</v>
      </c>
      <c r="C16" s="35">
        <v>1</v>
      </c>
      <c r="D16" s="18" t="s">
        <v>520</v>
      </c>
      <c r="E16" s="18" t="s">
        <v>519</v>
      </c>
      <c r="F16" s="29" t="s">
        <v>542</v>
      </c>
      <c r="G16" s="60">
        <v>1</v>
      </c>
      <c r="H16" s="60">
        <v>1</v>
      </c>
      <c r="I16" s="57">
        <v>1</v>
      </c>
      <c r="J16" s="60">
        <v>1</v>
      </c>
      <c r="K16" s="57">
        <f t="shared" si="2"/>
        <v>4</v>
      </c>
      <c r="L16" s="60">
        <v>3</v>
      </c>
      <c r="M16" s="60">
        <v>1</v>
      </c>
      <c r="N16" s="60">
        <v>4</v>
      </c>
      <c r="O16" s="60">
        <v>2</v>
      </c>
      <c r="P16" s="57">
        <f t="shared" si="3"/>
        <v>10</v>
      </c>
      <c r="Q16" s="57">
        <v>4</v>
      </c>
      <c r="R16" s="57">
        <v>4</v>
      </c>
      <c r="S16" s="57">
        <v>8</v>
      </c>
      <c r="T16" s="60">
        <f t="shared" si="4"/>
        <v>4</v>
      </c>
      <c r="U16" s="60">
        <f t="shared" si="4"/>
        <v>2</v>
      </c>
      <c r="V16" s="60">
        <f t="shared" si="4"/>
        <v>2</v>
      </c>
      <c r="W16" s="60">
        <f t="shared" si="4"/>
        <v>3</v>
      </c>
      <c r="X16" s="60">
        <f t="shared" si="4"/>
        <v>5</v>
      </c>
      <c r="Y16" s="57">
        <f t="shared" si="5"/>
        <v>16</v>
      </c>
      <c r="Z16" s="77">
        <f t="shared" si="4"/>
        <v>0</v>
      </c>
      <c r="AA16" s="1">
        <f t="shared" si="6"/>
        <v>8</v>
      </c>
    </row>
    <row r="17" spans="1:27">
      <c r="A17" s="18">
        <f t="shared" si="0"/>
        <v>1</v>
      </c>
      <c r="B17" s="18">
        <v>10</v>
      </c>
      <c r="C17" s="35">
        <v>16</v>
      </c>
      <c r="D17" s="18" t="s">
        <v>512</v>
      </c>
      <c r="E17" s="18" t="s">
        <v>511</v>
      </c>
      <c r="F17" s="29" t="s">
        <v>543</v>
      </c>
      <c r="G17" s="60">
        <v>16</v>
      </c>
      <c r="H17" s="60">
        <v>16</v>
      </c>
      <c r="I17" s="60">
        <v>16</v>
      </c>
      <c r="J17" s="60">
        <v>16</v>
      </c>
      <c r="K17" s="57">
        <f t="shared" si="2"/>
        <v>64</v>
      </c>
      <c r="L17" s="60">
        <v>48</v>
      </c>
      <c r="M17" s="60">
        <v>16</v>
      </c>
      <c r="N17" s="60">
        <v>64</v>
      </c>
      <c r="O17" s="60">
        <v>32</v>
      </c>
      <c r="P17" s="57">
        <f t="shared" si="3"/>
        <v>160</v>
      </c>
      <c r="Q17" s="57">
        <v>64</v>
      </c>
      <c r="R17" s="57">
        <v>64</v>
      </c>
      <c r="S17" s="57">
        <v>128</v>
      </c>
      <c r="T17" s="60">
        <f t="shared" si="4"/>
        <v>64</v>
      </c>
      <c r="U17" s="60">
        <f t="shared" si="4"/>
        <v>32</v>
      </c>
      <c r="V17" s="60">
        <f t="shared" si="4"/>
        <v>32</v>
      </c>
      <c r="W17" s="60">
        <f t="shared" si="4"/>
        <v>48</v>
      </c>
      <c r="X17" s="60">
        <f t="shared" si="4"/>
        <v>80</v>
      </c>
      <c r="Y17" s="57">
        <f t="shared" si="5"/>
        <v>256</v>
      </c>
      <c r="Z17" s="77">
        <f t="shared" si="4"/>
        <v>0</v>
      </c>
      <c r="AA17" s="1">
        <f t="shared" si="6"/>
        <v>128</v>
      </c>
    </row>
    <row r="18" spans="1:27">
      <c r="A18" s="18">
        <f t="shared" si="0"/>
        <v>1</v>
      </c>
      <c r="B18" s="18">
        <v>11</v>
      </c>
      <c r="C18" s="35">
        <v>1</v>
      </c>
      <c r="D18" s="18" t="s">
        <v>906</v>
      </c>
      <c r="E18" s="18" t="s">
        <v>521</v>
      </c>
      <c r="F18" s="29" t="s">
        <v>544</v>
      </c>
      <c r="G18" s="60">
        <v>1</v>
      </c>
      <c r="H18" s="60">
        <v>1</v>
      </c>
      <c r="I18" s="60">
        <v>1</v>
      </c>
      <c r="J18" s="60">
        <v>1</v>
      </c>
      <c r="K18" s="57">
        <f t="shared" si="2"/>
        <v>4</v>
      </c>
      <c r="L18" s="60">
        <v>3</v>
      </c>
      <c r="M18" s="60">
        <v>1</v>
      </c>
      <c r="N18" s="60">
        <v>4</v>
      </c>
      <c r="O18" s="60">
        <v>2</v>
      </c>
      <c r="P18" s="57">
        <f t="shared" si="3"/>
        <v>10</v>
      </c>
      <c r="Q18" s="57">
        <v>4</v>
      </c>
      <c r="R18" s="57">
        <v>4</v>
      </c>
      <c r="S18" s="57">
        <v>8</v>
      </c>
      <c r="T18" s="60">
        <f t="shared" si="4"/>
        <v>4</v>
      </c>
      <c r="U18" s="60">
        <f t="shared" si="4"/>
        <v>2</v>
      </c>
      <c r="V18" s="60">
        <f t="shared" si="4"/>
        <v>2</v>
      </c>
      <c r="W18" s="60">
        <f t="shared" si="4"/>
        <v>3</v>
      </c>
      <c r="X18" s="60">
        <f t="shared" si="4"/>
        <v>5</v>
      </c>
      <c r="Y18" s="57">
        <f t="shared" si="5"/>
        <v>16</v>
      </c>
      <c r="Z18" s="77">
        <f t="shared" si="4"/>
        <v>0</v>
      </c>
      <c r="AA18" s="1">
        <f t="shared" si="6"/>
        <v>8</v>
      </c>
    </row>
    <row r="19" spans="1:27">
      <c r="A19" s="18">
        <f t="shared" si="0"/>
        <v>1</v>
      </c>
      <c r="B19" s="18">
        <v>12</v>
      </c>
      <c r="C19" s="35">
        <v>6</v>
      </c>
      <c r="D19" s="18" t="s">
        <v>527</v>
      </c>
      <c r="E19" s="18" t="s">
        <v>526</v>
      </c>
      <c r="F19" s="29" t="s">
        <v>545</v>
      </c>
      <c r="G19" s="60">
        <v>6</v>
      </c>
      <c r="H19" s="60">
        <v>6</v>
      </c>
      <c r="I19" s="60">
        <v>6</v>
      </c>
      <c r="J19" s="60">
        <v>6</v>
      </c>
      <c r="K19" s="57">
        <f t="shared" si="2"/>
        <v>24</v>
      </c>
      <c r="L19" s="60">
        <v>18</v>
      </c>
      <c r="M19" s="60">
        <v>6</v>
      </c>
      <c r="N19" s="60">
        <v>24</v>
      </c>
      <c r="O19" s="60">
        <v>12</v>
      </c>
      <c r="P19" s="57">
        <f t="shared" si="3"/>
        <v>60</v>
      </c>
      <c r="Q19" s="57">
        <v>24</v>
      </c>
      <c r="R19" s="57">
        <v>24</v>
      </c>
      <c r="S19" s="57">
        <v>48</v>
      </c>
      <c r="T19" s="60">
        <f t="shared" si="4"/>
        <v>24</v>
      </c>
      <c r="U19" s="60">
        <f t="shared" si="4"/>
        <v>12</v>
      </c>
      <c r="V19" s="60">
        <f t="shared" si="4"/>
        <v>12</v>
      </c>
      <c r="W19" s="60">
        <f t="shared" si="4"/>
        <v>18</v>
      </c>
      <c r="X19" s="60">
        <f t="shared" si="4"/>
        <v>30</v>
      </c>
      <c r="Y19" s="57">
        <f t="shared" si="5"/>
        <v>96</v>
      </c>
      <c r="Z19" s="77">
        <f t="shared" si="4"/>
        <v>0</v>
      </c>
      <c r="AA19" s="1">
        <f t="shared" si="6"/>
        <v>48</v>
      </c>
    </row>
    <row r="20" spans="1:27">
      <c r="A20" s="18">
        <f t="shared" si="0"/>
        <v>1</v>
      </c>
      <c r="B20" s="18">
        <v>13</v>
      </c>
      <c r="C20" s="35">
        <v>1</v>
      </c>
      <c r="D20" s="18" t="s">
        <v>1654</v>
      </c>
      <c r="E20" s="18" t="s">
        <v>529</v>
      </c>
      <c r="F20" s="29" t="s">
        <v>546</v>
      </c>
      <c r="G20" s="60">
        <v>1</v>
      </c>
      <c r="H20" s="60">
        <v>1</v>
      </c>
      <c r="I20" s="60">
        <v>1</v>
      </c>
      <c r="J20" s="60">
        <v>1</v>
      </c>
      <c r="K20" s="57">
        <f t="shared" si="2"/>
        <v>4</v>
      </c>
      <c r="L20" s="60">
        <v>3</v>
      </c>
      <c r="M20" s="60">
        <v>1</v>
      </c>
      <c r="N20" s="60">
        <v>4</v>
      </c>
      <c r="O20" s="60">
        <v>2</v>
      </c>
      <c r="P20" s="57">
        <f t="shared" si="3"/>
        <v>10</v>
      </c>
      <c r="Q20" s="57">
        <v>4</v>
      </c>
      <c r="R20" s="57">
        <v>4</v>
      </c>
      <c r="S20" s="57">
        <v>8</v>
      </c>
      <c r="T20" s="60">
        <f t="shared" si="4"/>
        <v>4</v>
      </c>
      <c r="U20" s="60">
        <f t="shared" si="4"/>
        <v>2</v>
      </c>
      <c r="V20" s="60">
        <f t="shared" si="4"/>
        <v>2</v>
      </c>
      <c r="W20" s="60">
        <f t="shared" si="4"/>
        <v>3</v>
      </c>
      <c r="X20" s="60">
        <f t="shared" si="4"/>
        <v>5</v>
      </c>
      <c r="Y20" s="57">
        <f t="shared" si="5"/>
        <v>16</v>
      </c>
      <c r="Z20" s="77">
        <f t="shared" si="4"/>
        <v>0</v>
      </c>
      <c r="AA20" s="1">
        <f t="shared" si="6"/>
        <v>8</v>
      </c>
    </row>
    <row r="21" spans="1:27">
      <c r="A21" s="18">
        <f t="shared" si="0"/>
        <v>1</v>
      </c>
      <c r="B21" s="18">
        <v>14</v>
      </c>
      <c r="C21" s="35">
        <v>2</v>
      </c>
      <c r="D21" s="18" t="s">
        <v>510</v>
      </c>
      <c r="E21" s="18" t="s">
        <v>509</v>
      </c>
      <c r="F21" s="29" t="s">
        <v>547</v>
      </c>
      <c r="G21" s="60">
        <v>2</v>
      </c>
      <c r="H21" s="60">
        <v>2</v>
      </c>
      <c r="I21" s="60">
        <v>2</v>
      </c>
      <c r="J21" s="60">
        <v>2</v>
      </c>
      <c r="K21" s="57">
        <f t="shared" si="2"/>
        <v>8</v>
      </c>
      <c r="L21" s="60">
        <v>6</v>
      </c>
      <c r="M21" s="60">
        <v>2</v>
      </c>
      <c r="N21" s="60">
        <v>8</v>
      </c>
      <c r="O21" s="60">
        <v>4</v>
      </c>
      <c r="P21" s="57">
        <f t="shared" si="3"/>
        <v>20</v>
      </c>
      <c r="Q21" s="57">
        <v>8</v>
      </c>
      <c r="R21" s="57">
        <v>8</v>
      </c>
      <c r="S21" s="57">
        <v>16</v>
      </c>
      <c r="T21" s="60">
        <f t="shared" si="4"/>
        <v>8</v>
      </c>
      <c r="U21" s="60">
        <f t="shared" si="4"/>
        <v>4</v>
      </c>
      <c r="V21" s="60">
        <f t="shared" si="4"/>
        <v>4</v>
      </c>
      <c r="W21" s="60">
        <f t="shared" si="4"/>
        <v>6</v>
      </c>
      <c r="X21" s="60">
        <f t="shared" si="4"/>
        <v>10</v>
      </c>
      <c r="Y21" s="57">
        <f t="shared" si="5"/>
        <v>32</v>
      </c>
      <c r="Z21" s="77">
        <f t="shared" si="4"/>
        <v>0</v>
      </c>
      <c r="AA21" s="1">
        <f t="shared" si="6"/>
        <v>16</v>
      </c>
    </row>
    <row r="22" spans="1:27">
      <c r="A22" s="18">
        <f t="shared" si="0"/>
        <v>1</v>
      </c>
      <c r="B22" s="18">
        <v>15</v>
      </c>
      <c r="C22" s="35">
        <v>40</v>
      </c>
      <c r="D22" s="18" t="s">
        <v>505</v>
      </c>
      <c r="E22" s="18" t="s">
        <v>504</v>
      </c>
      <c r="F22" s="29" t="s">
        <v>548</v>
      </c>
      <c r="G22" s="60">
        <v>40</v>
      </c>
      <c r="H22" s="60">
        <v>40</v>
      </c>
      <c r="I22" s="60">
        <v>40</v>
      </c>
      <c r="J22" s="60">
        <v>40</v>
      </c>
      <c r="K22" s="57">
        <f t="shared" si="2"/>
        <v>160</v>
      </c>
      <c r="L22" s="60">
        <v>120</v>
      </c>
      <c r="M22" s="60">
        <v>40</v>
      </c>
      <c r="N22" s="60">
        <v>160</v>
      </c>
      <c r="O22" s="60">
        <v>80</v>
      </c>
      <c r="P22" s="57">
        <f t="shared" si="3"/>
        <v>400</v>
      </c>
      <c r="Q22" s="57">
        <v>160</v>
      </c>
      <c r="R22" s="57">
        <v>160</v>
      </c>
      <c r="S22" s="57">
        <v>320</v>
      </c>
      <c r="T22" s="60">
        <f t="shared" si="4"/>
        <v>160</v>
      </c>
      <c r="U22" s="60">
        <f t="shared" si="4"/>
        <v>80</v>
      </c>
      <c r="V22" s="60">
        <f t="shared" si="4"/>
        <v>80</v>
      </c>
      <c r="W22" s="60">
        <f t="shared" si="4"/>
        <v>120</v>
      </c>
      <c r="X22" s="60">
        <f t="shared" si="4"/>
        <v>200</v>
      </c>
      <c r="Y22" s="57">
        <f t="shared" si="5"/>
        <v>640</v>
      </c>
      <c r="Z22" s="77">
        <f t="shared" si="4"/>
        <v>0</v>
      </c>
      <c r="AA22" s="1">
        <f t="shared" si="6"/>
        <v>320</v>
      </c>
    </row>
    <row r="23" spans="1:27">
      <c r="A23" s="18">
        <f t="shared" si="0"/>
        <v>1</v>
      </c>
      <c r="B23" s="18">
        <v>16</v>
      </c>
      <c r="C23" s="35">
        <v>6</v>
      </c>
      <c r="D23" s="18" t="s">
        <v>507</v>
      </c>
      <c r="E23" s="18" t="s">
        <v>506</v>
      </c>
      <c r="F23" s="29" t="s">
        <v>549</v>
      </c>
      <c r="G23" s="60">
        <v>6</v>
      </c>
      <c r="H23" s="60">
        <v>6</v>
      </c>
      <c r="I23" s="60">
        <v>6</v>
      </c>
      <c r="J23" s="60">
        <v>6</v>
      </c>
      <c r="K23" s="57">
        <f t="shared" si="2"/>
        <v>24</v>
      </c>
      <c r="L23" s="60">
        <v>18</v>
      </c>
      <c r="M23" s="60">
        <v>6</v>
      </c>
      <c r="N23" s="60">
        <v>24</v>
      </c>
      <c r="O23" s="60">
        <v>12</v>
      </c>
      <c r="P23" s="57">
        <f t="shared" si="3"/>
        <v>60</v>
      </c>
      <c r="Q23" s="57">
        <v>24</v>
      </c>
      <c r="R23" s="57">
        <v>24</v>
      </c>
      <c r="S23" s="57">
        <v>48</v>
      </c>
      <c r="T23" s="60">
        <f t="shared" si="4"/>
        <v>24</v>
      </c>
      <c r="U23" s="60">
        <f t="shared" si="4"/>
        <v>12</v>
      </c>
      <c r="V23" s="60">
        <f t="shared" si="4"/>
        <v>12</v>
      </c>
      <c r="W23" s="60">
        <f t="shared" si="4"/>
        <v>18</v>
      </c>
      <c r="X23" s="60">
        <f t="shared" si="4"/>
        <v>30</v>
      </c>
      <c r="Y23" s="57">
        <f t="shared" si="5"/>
        <v>96</v>
      </c>
      <c r="Z23" s="77">
        <f t="shared" si="4"/>
        <v>0</v>
      </c>
      <c r="AA23" s="1">
        <f t="shared" si="6"/>
        <v>48</v>
      </c>
    </row>
    <row r="24" spans="1:27">
      <c r="A24" s="18">
        <f t="shared" si="0"/>
        <v>1</v>
      </c>
      <c r="B24" s="18">
        <v>17</v>
      </c>
      <c r="C24" s="35">
        <v>18</v>
      </c>
      <c r="D24" s="41">
        <v>3842523142</v>
      </c>
      <c r="E24" s="18" t="s">
        <v>508</v>
      </c>
      <c r="F24" s="29" t="s">
        <v>550</v>
      </c>
      <c r="G24" s="60">
        <v>18</v>
      </c>
      <c r="H24" s="60">
        <v>18</v>
      </c>
      <c r="I24" s="60">
        <v>18</v>
      </c>
      <c r="J24" s="60">
        <v>18</v>
      </c>
      <c r="K24" s="57">
        <f t="shared" si="2"/>
        <v>72</v>
      </c>
      <c r="L24" s="60">
        <v>54</v>
      </c>
      <c r="M24" s="60">
        <v>18</v>
      </c>
      <c r="N24" s="60">
        <v>72</v>
      </c>
      <c r="O24" s="60">
        <v>36</v>
      </c>
      <c r="P24" s="57">
        <f t="shared" si="3"/>
        <v>180</v>
      </c>
      <c r="Q24" s="57">
        <v>72</v>
      </c>
      <c r="R24" s="57">
        <v>72</v>
      </c>
      <c r="S24" s="57">
        <v>144</v>
      </c>
      <c r="T24" s="60">
        <f t="shared" si="4"/>
        <v>72</v>
      </c>
      <c r="U24" s="60">
        <f t="shared" si="4"/>
        <v>36</v>
      </c>
      <c r="V24" s="60">
        <f t="shared" si="4"/>
        <v>36</v>
      </c>
      <c r="W24" s="60">
        <f t="shared" si="4"/>
        <v>54</v>
      </c>
      <c r="X24" s="60">
        <f t="shared" si="4"/>
        <v>90</v>
      </c>
      <c r="Y24" s="57">
        <f t="shared" si="5"/>
        <v>288</v>
      </c>
      <c r="Z24" s="77">
        <f t="shared" si="4"/>
        <v>0</v>
      </c>
      <c r="AA24" s="1">
        <f t="shared" si="6"/>
        <v>144</v>
      </c>
    </row>
    <row r="25" spans="1:27">
      <c r="A25" s="18">
        <f t="shared" si="0"/>
        <v>1</v>
      </c>
      <c r="B25" s="18">
        <v>18</v>
      </c>
      <c r="C25" s="35">
        <v>1</v>
      </c>
      <c r="D25" s="18" t="s">
        <v>552</v>
      </c>
      <c r="E25" s="18" t="s">
        <v>518</v>
      </c>
      <c r="F25" s="29" t="s">
        <v>551</v>
      </c>
      <c r="G25" s="60">
        <v>1</v>
      </c>
      <c r="H25" s="60">
        <v>1</v>
      </c>
      <c r="I25" s="60">
        <v>1</v>
      </c>
      <c r="J25" s="60">
        <v>1</v>
      </c>
      <c r="K25" s="57">
        <f t="shared" si="2"/>
        <v>4</v>
      </c>
      <c r="L25" s="60">
        <v>3</v>
      </c>
      <c r="M25" s="60">
        <v>1</v>
      </c>
      <c r="N25" s="60">
        <v>4</v>
      </c>
      <c r="O25" s="60">
        <v>2</v>
      </c>
      <c r="P25" s="57">
        <f t="shared" si="3"/>
        <v>10</v>
      </c>
      <c r="Q25" s="57">
        <v>4</v>
      </c>
      <c r="R25" s="57">
        <v>4</v>
      </c>
      <c r="S25" s="57">
        <v>8</v>
      </c>
      <c r="T25" s="60">
        <f t="shared" si="4"/>
        <v>4</v>
      </c>
      <c r="U25" s="60">
        <f t="shared" si="4"/>
        <v>2</v>
      </c>
      <c r="V25" s="60">
        <f t="shared" si="4"/>
        <v>2</v>
      </c>
      <c r="W25" s="60">
        <f t="shared" si="4"/>
        <v>3</v>
      </c>
      <c r="X25" s="60">
        <f t="shared" si="4"/>
        <v>5</v>
      </c>
      <c r="Y25" s="57">
        <f t="shared" si="5"/>
        <v>16</v>
      </c>
      <c r="Z25" s="77">
        <f t="shared" si="4"/>
        <v>0</v>
      </c>
      <c r="AA25" s="1">
        <f t="shared" si="6"/>
        <v>8</v>
      </c>
    </row>
    <row r="26" spans="1:27">
      <c r="A26" s="18">
        <f t="shared" si="0"/>
        <v>1</v>
      </c>
      <c r="B26" s="18">
        <v>19</v>
      </c>
      <c r="C26" s="45">
        <v>8</v>
      </c>
      <c r="D26" s="18" t="s">
        <v>301</v>
      </c>
      <c r="E26" s="18" t="s">
        <v>167</v>
      </c>
      <c r="F26" s="29" t="s">
        <v>352</v>
      </c>
      <c r="G26" s="59">
        <v>8</v>
      </c>
      <c r="H26" s="59">
        <v>8</v>
      </c>
      <c r="I26" s="59">
        <v>8</v>
      </c>
      <c r="J26" s="59">
        <v>8</v>
      </c>
      <c r="K26" s="58">
        <f>SUM(G26:J26)</f>
        <v>32</v>
      </c>
      <c r="L26" s="59">
        <v>24</v>
      </c>
      <c r="M26" s="59">
        <v>8</v>
      </c>
      <c r="N26" s="59">
        <v>32</v>
      </c>
      <c r="O26" s="59">
        <v>16</v>
      </c>
      <c r="P26" s="58">
        <f>SUM(L26:O26)</f>
        <v>80</v>
      </c>
      <c r="Q26" s="81">
        <v>32</v>
      </c>
      <c r="R26" s="81">
        <v>32</v>
      </c>
      <c r="S26" s="81">
        <v>64</v>
      </c>
      <c r="T26" s="59">
        <f t="shared" si="4"/>
        <v>32</v>
      </c>
      <c r="U26" s="59">
        <f t="shared" si="4"/>
        <v>16</v>
      </c>
      <c r="V26" s="59">
        <f t="shared" si="4"/>
        <v>16</v>
      </c>
      <c r="W26" s="59">
        <f t="shared" si="4"/>
        <v>24</v>
      </c>
      <c r="X26" s="59">
        <f t="shared" si="4"/>
        <v>40</v>
      </c>
      <c r="Y26" s="58">
        <f>SUM(T26:X26)</f>
        <v>128</v>
      </c>
      <c r="Z26" s="127">
        <f t="shared" si="4"/>
        <v>0</v>
      </c>
      <c r="AA26" s="78">
        <f>C26*$AA$7</f>
        <v>64</v>
      </c>
    </row>
    <row r="27" spans="1:27">
      <c r="A27" s="18">
        <f t="shared" si="0"/>
        <v>1</v>
      </c>
      <c r="B27" s="18">
        <v>20</v>
      </c>
      <c r="C27" s="35">
        <v>1</v>
      </c>
      <c r="D27" s="18" t="s">
        <v>500</v>
      </c>
      <c r="E27" s="18" t="s">
        <v>499</v>
      </c>
      <c r="F27" s="29">
        <v>13</v>
      </c>
      <c r="G27" s="60">
        <v>1</v>
      </c>
      <c r="H27" s="60">
        <v>1</v>
      </c>
      <c r="I27" s="60">
        <v>1</v>
      </c>
      <c r="J27" s="60">
        <v>1</v>
      </c>
      <c r="K27" s="57">
        <f>SUM(G27:J27)</f>
        <v>4</v>
      </c>
      <c r="L27" s="60">
        <v>3</v>
      </c>
      <c r="M27" s="60">
        <v>1</v>
      </c>
      <c r="N27" s="60">
        <v>4</v>
      </c>
      <c r="O27" s="60">
        <v>2</v>
      </c>
      <c r="P27" s="57">
        <f>SUM(L27:O27)</f>
        <v>10</v>
      </c>
      <c r="Q27" s="57">
        <v>4</v>
      </c>
      <c r="R27" s="57">
        <v>4</v>
      </c>
      <c r="S27" s="57">
        <v>8</v>
      </c>
      <c r="T27" s="60">
        <f t="shared" si="4"/>
        <v>4</v>
      </c>
      <c r="U27" s="60">
        <f t="shared" si="4"/>
        <v>2</v>
      </c>
      <c r="V27" s="60">
        <f t="shared" si="4"/>
        <v>2</v>
      </c>
      <c r="W27" s="60">
        <f t="shared" si="4"/>
        <v>3</v>
      </c>
      <c r="X27" s="60">
        <f t="shared" si="4"/>
        <v>5</v>
      </c>
      <c r="Y27" s="57">
        <f>SUM(T27:X27)</f>
        <v>16</v>
      </c>
      <c r="Z27" s="77">
        <f t="shared" si="4"/>
        <v>0</v>
      </c>
      <c r="AA27" s="1">
        <f>C27*$AA$7</f>
        <v>8</v>
      </c>
    </row>
    <row r="28" spans="1:27">
      <c r="A28" s="18">
        <f t="shared" si="0"/>
        <v>1</v>
      </c>
      <c r="B28" s="18">
        <v>21</v>
      </c>
      <c r="C28" s="35">
        <v>4</v>
      </c>
      <c r="D28" s="18" t="s">
        <v>498</v>
      </c>
      <c r="E28" s="18" t="s">
        <v>497</v>
      </c>
      <c r="F28" s="29">
        <v>14</v>
      </c>
      <c r="G28" s="60">
        <v>4</v>
      </c>
      <c r="H28" s="60">
        <v>4</v>
      </c>
      <c r="I28" s="60">
        <v>4</v>
      </c>
      <c r="J28" s="60">
        <v>4</v>
      </c>
      <c r="K28" s="57">
        <f t="shared" ref="K28:K31" si="7">SUM(G28:J28)</f>
        <v>16</v>
      </c>
      <c r="L28" s="60">
        <v>12</v>
      </c>
      <c r="M28" s="60">
        <v>4</v>
      </c>
      <c r="N28" s="60">
        <v>16</v>
      </c>
      <c r="O28" s="60">
        <v>8</v>
      </c>
      <c r="P28" s="57">
        <f t="shared" ref="P28:P30" si="8">SUM(L28:O28)</f>
        <v>40</v>
      </c>
      <c r="Q28" s="57">
        <v>16</v>
      </c>
      <c r="R28" s="57">
        <v>16</v>
      </c>
      <c r="S28" s="57">
        <v>32</v>
      </c>
      <c r="T28" s="60">
        <f t="shared" si="4"/>
        <v>16</v>
      </c>
      <c r="U28" s="60">
        <f t="shared" si="4"/>
        <v>8</v>
      </c>
      <c r="V28" s="60">
        <f t="shared" si="4"/>
        <v>8</v>
      </c>
      <c r="W28" s="60">
        <f t="shared" si="4"/>
        <v>12</v>
      </c>
      <c r="X28" s="60">
        <f t="shared" si="4"/>
        <v>20</v>
      </c>
      <c r="Y28" s="57">
        <f t="shared" ref="Y28:Y30" si="9">SUM(T28:X28)</f>
        <v>64</v>
      </c>
      <c r="Z28" s="77">
        <f t="shared" si="4"/>
        <v>0</v>
      </c>
      <c r="AA28" s="1">
        <f t="shared" ref="AA28:AA31" si="10">C28*$AA$7</f>
        <v>32</v>
      </c>
    </row>
    <row r="29" spans="1:27">
      <c r="A29" s="18">
        <f t="shared" si="0"/>
        <v>1</v>
      </c>
      <c r="B29" s="18">
        <v>22</v>
      </c>
      <c r="C29" s="35">
        <v>1</v>
      </c>
      <c r="D29" s="18" t="s">
        <v>496</v>
      </c>
      <c r="E29" s="18" t="s">
        <v>495</v>
      </c>
      <c r="F29" s="29">
        <v>21</v>
      </c>
      <c r="G29" s="60">
        <v>1</v>
      </c>
      <c r="H29" s="60">
        <v>1</v>
      </c>
      <c r="I29" s="60">
        <v>1</v>
      </c>
      <c r="J29" s="60">
        <v>1</v>
      </c>
      <c r="K29" s="57">
        <f t="shared" si="7"/>
        <v>4</v>
      </c>
      <c r="L29" s="60">
        <v>3</v>
      </c>
      <c r="M29" s="60">
        <v>1</v>
      </c>
      <c r="N29" s="60">
        <v>4</v>
      </c>
      <c r="O29" s="60">
        <v>2</v>
      </c>
      <c r="P29" s="57">
        <f t="shared" si="8"/>
        <v>10</v>
      </c>
      <c r="Q29" s="57">
        <v>4</v>
      </c>
      <c r="R29" s="57">
        <v>4</v>
      </c>
      <c r="S29" s="57">
        <v>8</v>
      </c>
      <c r="T29" s="60">
        <f t="shared" si="4"/>
        <v>4</v>
      </c>
      <c r="U29" s="60">
        <f t="shared" si="4"/>
        <v>2</v>
      </c>
      <c r="V29" s="60">
        <f t="shared" si="4"/>
        <v>2</v>
      </c>
      <c r="W29" s="60">
        <f t="shared" si="4"/>
        <v>3</v>
      </c>
      <c r="X29" s="60">
        <f t="shared" si="4"/>
        <v>5</v>
      </c>
      <c r="Y29" s="57">
        <f t="shared" si="9"/>
        <v>16</v>
      </c>
      <c r="Z29" s="77">
        <f t="shared" si="4"/>
        <v>0</v>
      </c>
      <c r="AA29" s="1">
        <f t="shared" si="10"/>
        <v>8</v>
      </c>
    </row>
    <row r="30" spans="1:27">
      <c r="A30" s="18">
        <f t="shared" si="0"/>
        <v>1</v>
      </c>
      <c r="B30" s="18">
        <v>23</v>
      </c>
      <c r="C30" s="35">
        <v>2</v>
      </c>
      <c r="D30" s="18" t="s">
        <v>907</v>
      </c>
      <c r="E30" s="18" t="s">
        <v>503</v>
      </c>
      <c r="F30" s="29">
        <v>1</v>
      </c>
      <c r="G30" s="60">
        <v>2</v>
      </c>
      <c r="H30" s="60">
        <v>2</v>
      </c>
      <c r="I30" s="60">
        <v>2</v>
      </c>
      <c r="J30" s="60">
        <v>2</v>
      </c>
      <c r="K30" s="57">
        <f t="shared" si="7"/>
        <v>8</v>
      </c>
      <c r="L30" s="60">
        <v>6</v>
      </c>
      <c r="M30" s="60">
        <v>2</v>
      </c>
      <c r="N30" s="60">
        <v>8</v>
      </c>
      <c r="O30" s="60">
        <v>4</v>
      </c>
      <c r="P30" s="57">
        <f t="shared" si="8"/>
        <v>20</v>
      </c>
      <c r="Q30" s="57">
        <v>8</v>
      </c>
      <c r="R30" s="57">
        <v>8</v>
      </c>
      <c r="S30" s="57">
        <v>16</v>
      </c>
      <c r="T30" s="60">
        <f t="shared" si="4"/>
        <v>8</v>
      </c>
      <c r="U30" s="60">
        <f t="shared" si="4"/>
        <v>4</v>
      </c>
      <c r="V30" s="60">
        <f t="shared" si="4"/>
        <v>4</v>
      </c>
      <c r="W30" s="60">
        <f t="shared" si="4"/>
        <v>6</v>
      </c>
      <c r="X30" s="60">
        <f t="shared" si="4"/>
        <v>10</v>
      </c>
      <c r="Y30" s="57">
        <f t="shared" si="9"/>
        <v>32</v>
      </c>
      <c r="Z30" s="77">
        <f t="shared" si="4"/>
        <v>0</v>
      </c>
      <c r="AA30" s="1">
        <f t="shared" si="10"/>
        <v>16</v>
      </c>
    </row>
    <row r="31" spans="1:27">
      <c r="A31" s="18">
        <f t="shared" si="0"/>
        <v>1</v>
      </c>
      <c r="B31" s="18">
        <v>24</v>
      </c>
      <c r="C31" s="35">
        <v>3</v>
      </c>
      <c r="D31" s="18" t="s">
        <v>502</v>
      </c>
      <c r="E31" s="18" t="s">
        <v>501</v>
      </c>
      <c r="F31" s="29">
        <v>2</v>
      </c>
      <c r="G31" s="60">
        <v>3</v>
      </c>
      <c r="H31" s="60">
        <v>3</v>
      </c>
      <c r="I31" s="60">
        <v>3</v>
      </c>
      <c r="J31" s="60">
        <v>3</v>
      </c>
      <c r="K31" s="57">
        <f t="shared" si="7"/>
        <v>12</v>
      </c>
      <c r="L31" s="60">
        <v>9</v>
      </c>
      <c r="M31" s="60">
        <v>3</v>
      </c>
      <c r="N31" s="60">
        <v>12</v>
      </c>
      <c r="O31" s="60">
        <v>6</v>
      </c>
      <c r="P31" s="57">
        <f>SUM(L31:O31)</f>
        <v>30</v>
      </c>
      <c r="Q31" s="57">
        <v>12</v>
      </c>
      <c r="R31" s="57">
        <v>12</v>
      </c>
      <c r="S31" s="57">
        <v>24</v>
      </c>
      <c r="T31" s="60">
        <f t="shared" si="4"/>
        <v>12</v>
      </c>
      <c r="U31" s="60">
        <f t="shared" si="4"/>
        <v>6</v>
      </c>
      <c r="V31" s="60">
        <f t="shared" si="4"/>
        <v>6</v>
      </c>
      <c r="W31" s="60">
        <f t="shared" si="4"/>
        <v>9</v>
      </c>
      <c r="X31" s="60">
        <f t="shared" si="4"/>
        <v>15</v>
      </c>
      <c r="Y31" s="57">
        <f>SUM(T31:X31)</f>
        <v>48</v>
      </c>
      <c r="Z31" s="77">
        <f t="shared" si="4"/>
        <v>0</v>
      </c>
      <c r="AA31" s="1">
        <f t="shared" si="10"/>
        <v>24</v>
      </c>
    </row>
    <row r="32" spans="1:27">
      <c r="F32" s="15"/>
      <c r="G32" s="19" t="s">
        <v>143</v>
      </c>
      <c r="H32" s="19" t="s">
        <v>143</v>
      </c>
      <c r="I32" s="19" t="s">
        <v>143</v>
      </c>
      <c r="J32" s="19" t="s">
        <v>143</v>
      </c>
      <c r="K32" s="19" t="s">
        <v>216</v>
      </c>
      <c r="L32" s="19" t="s">
        <v>143</v>
      </c>
      <c r="M32" s="19" t="s">
        <v>143</v>
      </c>
      <c r="N32" s="19" t="s">
        <v>143</v>
      </c>
      <c r="O32" s="19" t="s">
        <v>143</v>
      </c>
      <c r="P32" s="19" t="s">
        <v>216</v>
      </c>
      <c r="Q32" s="19" t="s">
        <v>143</v>
      </c>
      <c r="R32" s="19" t="s">
        <v>143</v>
      </c>
      <c r="S32" s="19" t="s">
        <v>143</v>
      </c>
      <c r="T32" s="19" t="s">
        <v>143</v>
      </c>
      <c r="U32" s="19" t="s">
        <v>143</v>
      </c>
      <c r="V32" s="19" t="s">
        <v>143</v>
      </c>
      <c r="W32" s="19" t="s">
        <v>143</v>
      </c>
      <c r="X32" s="19" t="s">
        <v>143</v>
      </c>
      <c r="Y32" s="19" t="s">
        <v>216</v>
      </c>
      <c r="Z32" s="134" t="s">
        <v>143</v>
      </c>
    </row>
    <row r="33" spans="7:26">
      <c r="G33" s="21">
        <v>46038</v>
      </c>
      <c r="H33" s="21">
        <v>46038</v>
      </c>
      <c r="I33" s="21">
        <v>46038</v>
      </c>
      <c r="J33" s="21">
        <v>46038</v>
      </c>
      <c r="K33" s="21">
        <v>46038</v>
      </c>
      <c r="L33" s="21">
        <v>46050</v>
      </c>
      <c r="M33" s="21">
        <v>46050</v>
      </c>
      <c r="N33" s="21">
        <v>46050</v>
      </c>
      <c r="O33" s="21">
        <v>46050</v>
      </c>
      <c r="P33" s="21">
        <v>46050</v>
      </c>
      <c r="Q33" s="21">
        <v>46070</v>
      </c>
      <c r="R33" s="21">
        <v>46080</v>
      </c>
      <c r="S33" s="21">
        <v>46098</v>
      </c>
      <c r="T33" s="21">
        <v>46108</v>
      </c>
      <c r="U33" s="21">
        <v>46108</v>
      </c>
      <c r="V33" s="21">
        <v>46108</v>
      </c>
      <c r="W33" s="21">
        <v>46108</v>
      </c>
      <c r="X33" s="21">
        <v>46108</v>
      </c>
      <c r="Y33" s="21">
        <v>46108</v>
      </c>
      <c r="Z33" s="135"/>
    </row>
    <row r="34" spans="7:26">
      <c r="G34" s="19" t="s">
        <v>567</v>
      </c>
      <c r="H34" s="19" t="s">
        <v>567</v>
      </c>
      <c r="I34" s="19" t="s">
        <v>567</v>
      </c>
      <c r="J34" s="19" t="s">
        <v>567</v>
      </c>
      <c r="L34" s="19" t="s">
        <v>567</v>
      </c>
      <c r="M34" s="19" t="s">
        <v>567</v>
      </c>
      <c r="N34" s="19" t="s">
        <v>567</v>
      </c>
      <c r="O34" s="19" t="s">
        <v>567</v>
      </c>
      <c r="Q34" s="19" t="s">
        <v>567</v>
      </c>
      <c r="R34" s="19" t="s">
        <v>567</v>
      </c>
      <c r="S34" s="19" t="s">
        <v>567</v>
      </c>
      <c r="T34" s="19" t="s">
        <v>567</v>
      </c>
      <c r="U34" s="19" t="s">
        <v>567</v>
      </c>
      <c r="V34" s="19" t="s">
        <v>567</v>
      </c>
      <c r="W34" s="19" t="s">
        <v>567</v>
      </c>
      <c r="X34" s="19" t="s">
        <v>567</v>
      </c>
      <c r="Z34" s="132" t="s">
        <v>567</v>
      </c>
    </row>
    <row r="35" spans="7:26">
      <c r="G35" s="21">
        <v>46028</v>
      </c>
      <c r="H35" s="21">
        <v>46028</v>
      </c>
      <c r="I35" s="21">
        <v>46031</v>
      </c>
      <c r="J35" s="21">
        <v>46031</v>
      </c>
      <c r="L35" s="21">
        <v>46028</v>
      </c>
      <c r="M35" s="21">
        <v>46031</v>
      </c>
      <c r="N35" s="21">
        <v>46031</v>
      </c>
      <c r="O35" s="21">
        <v>46050</v>
      </c>
      <c r="Q35" s="21">
        <v>46059</v>
      </c>
      <c r="R35" s="21">
        <v>46078</v>
      </c>
      <c r="S35" s="21">
        <v>46087</v>
      </c>
      <c r="T35" s="21">
        <v>46101</v>
      </c>
      <c r="U35" s="21">
        <v>46101</v>
      </c>
      <c r="V35" s="21">
        <v>46101</v>
      </c>
      <c r="W35" s="21">
        <v>46106</v>
      </c>
      <c r="X35" s="21">
        <v>46106</v>
      </c>
      <c r="Z35" s="133"/>
    </row>
    <row r="36" spans="7:26">
      <c r="S36" s="1" t="s">
        <v>2240</v>
      </c>
      <c r="T36" s="19" t="s">
        <v>2540</v>
      </c>
      <c r="U36" s="19" t="s">
        <v>567</v>
      </c>
      <c r="V36" s="19" t="s">
        <v>567</v>
      </c>
      <c r="W36" s="19" t="s">
        <v>567</v>
      </c>
      <c r="X36" s="19" t="s">
        <v>567</v>
      </c>
      <c r="Z36" s="130" t="s">
        <v>2540</v>
      </c>
    </row>
    <row r="37" spans="7:26">
      <c r="S37" s="1">
        <f>13*60</f>
        <v>780</v>
      </c>
      <c r="T37" s="21">
        <v>46098</v>
      </c>
      <c r="U37" s="21">
        <v>46100</v>
      </c>
      <c r="V37" s="21">
        <v>46100</v>
      </c>
      <c r="W37" s="21">
        <v>46105</v>
      </c>
      <c r="X37" s="21">
        <v>46105</v>
      </c>
      <c r="Z37" s="131"/>
    </row>
    <row r="38" spans="7:26">
      <c r="S38" s="1">
        <f>S37/B31</f>
        <v>32.5</v>
      </c>
      <c r="Z38" s="128" t="s">
        <v>2831</v>
      </c>
    </row>
    <row r="39" spans="7:26">
      <c r="L39" s="1" t="s">
        <v>986</v>
      </c>
      <c r="M39" s="1" t="s">
        <v>989</v>
      </c>
      <c r="Z39" s="129"/>
    </row>
    <row r="40" spans="7:26">
      <c r="L40" s="1" t="s">
        <v>987</v>
      </c>
      <c r="M40" s="1">
        <v>20</v>
      </c>
      <c r="Z40" s="74" t="s">
        <v>2832</v>
      </c>
    </row>
    <row r="41" spans="7:26">
      <c r="L41" s="1" t="s">
        <v>988</v>
      </c>
      <c r="M41" s="1" t="s">
        <v>990</v>
      </c>
      <c r="Z41" s="73"/>
    </row>
  </sheetData>
  <phoneticPr fontId="1"/>
  <hyperlinks>
    <hyperlink ref="D2" location="機種一覧!A1" display="機種一覧" xr:uid="{1970584C-3867-4A4E-8EF2-E1567E16800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3B601-51A4-4776-8072-60969A71ED7D}">
  <sheetPr codeName="Sheet16"/>
  <dimension ref="A1:W28"/>
  <sheetViews>
    <sheetView workbookViewId="0">
      <pane xSplit="6" ySplit="6" topLeftCell="O7" activePane="bottomRight" state="frozenSplit"/>
      <selection activeCell="F12" sqref="F12"/>
      <selection pane="topRight" activeCell="F12" sqref="F12"/>
      <selection pane="bottomLeft" activeCell="F12" sqref="F12"/>
      <selection pane="bottomRight" activeCell="Q13" sqref="Q13:V13"/>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1" hidden="1" customWidth="1" outlineLevel="1"/>
    <col min="7" max="7" width="10.875" style="1" hidden="1" customWidth="1" outlineLevel="1" collapsed="1"/>
    <col min="8" max="8" width="10.875" style="1" hidden="1" customWidth="1" outlineLevel="1"/>
    <col min="9" max="10" width="10.875" style="1" customWidth="1" collapsed="1"/>
    <col min="11" max="11" width="10.875" style="1" bestFit="1" customWidth="1"/>
    <col min="12" max="12" width="10.875" style="1" hidden="1" customWidth="1" outlineLevel="1" collapsed="1"/>
    <col min="13" max="14" width="10.875" style="1" hidden="1" customWidth="1" outlineLevel="1"/>
    <col min="15" max="15" width="10.875" style="1" customWidth="1" collapsed="1"/>
    <col min="16" max="21" width="10.875" style="1" customWidth="1"/>
    <col min="22" max="22" width="6.75" style="1" bestFit="1" customWidth="1"/>
    <col min="23" max="16384" width="8.75" style="1"/>
  </cols>
  <sheetData>
    <row r="1" spans="1:23">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row>
    <row r="2" spans="1:23">
      <c r="D2" s="82" t="s">
        <v>1177</v>
      </c>
      <c r="G2" s="34" t="s">
        <v>566</v>
      </c>
      <c r="H2" s="34" t="s">
        <v>566</v>
      </c>
      <c r="I2" s="34" t="s">
        <v>565</v>
      </c>
      <c r="J2" s="34" t="s">
        <v>948</v>
      </c>
      <c r="K2" s="34" t="s">
        <v>948</v>
      </c>
      <c r="L2" s="34" t="s">
        <v>2144</v>
      </c>
      <c r="M2" s="34" t="s">
        <v>2144</v>
      </c>
      <c r="N2" s="34" t="s">
        <v>2144</v>
      </c>
      <c r="O2" s="34" t="s">
        <v>565</v>
      </c>
      <c r="P2" s="34" t="s">
        <v>2144</v>
      </c>
      <c r="Q2" s="34" t="s">
        <v>2838</v>
      </c>
      <c r="R2" s="34" t="s">
        <v>2838</v>
      </c>
      <c r="S2" s="34" t="s">
        <v>2838</v>
      </c>
      <c r="T2" s="34" t="s">
        <v>2838</v>
      </c>
      <c r="U2" s="34" t="s">
        <v>2838</v>
      </c>
    </row>
    <row r="3" spans="1:23" s="31" customFormat="1">
      <c r="G3" s="34">
        <v>67</v>
      </c>
      <c r="H3" s="34">
        <v>78</v>
      </c>
      <c r="I3" s="34" t="s">
        <v>809</v>
      </c>
      <c r="J3" s="34">
        <v>79</v>
      </c>
      <c r="K3" s="34">
        <v>107</v>
      </c>
      <c r="L3" s="34">
        <v>66</v>
      </c>
      <c r="M3" s="34">
        <v>96</v>
      </c>
      <c r="N3" s="34">
        <v>100</v>
      </c>
      <c r="O3" s="34" t="s">
        <v>2548</v>
      </c>
      <c r="P3" s="34" t="s">
        <v>3111</v>
      </c>
      <c r="Q3" s="34"/>
      <c r="R3" s="34"/>
      <c r="S3" s="34"/>
      <c r="T3" s="34"/>
      <c r="U3" s="34"/>
    </row>
    <row r="4" spans="1:23">
      <c r="G4" s="19"/>
      <c r="H4" s="19"/>
      <c r="I4" s="34"/>
      <c r="J4" s="19"/>
      <c r="K4" s="19"/>
      <c r="L4" s="19" t="s">
        <v>2545</v>
      </c>
      <c r="M4" s="19" t="s">
        <v>2546</v>
      </c>
      <c r="N4" s="19" t="s">
        <v>2547</v>
      </c>
      <c r="O4" s="34" t="s">
        <v>217</v>
      </c>
      <c r="P4" s="19" t="s">
        <v>3099</v>
      </c>
      <c r="Q4" s="19" t="s">
        <v>2929</v>
      </c>
      <c r="R4" s="19" t="s">
        <v>2930</v>
      </c>
      <c r="S4" s="19" t="s">
        <v>2931</v>
      </c>
      <c r="T4" s="19" t="s">
        <v>2932</v>
      </c>
      <c r="U4" s="19" t="s">
        <v>2933</v>
      </c>
    </row>
    <row r="5" spans="1:23">
      <c r="A5" s="20" t="s">
        <v>63</v>
      </c>
      <c r="B5" s="20" t="s">
        <v>64</v>
      </c>
      <c r="C5" s="20" t="s">
        <v>181</v>
      </c>
      <c r="D5" s="20" t="s">
        <v>121</v>
      </c>
      <c r="E5" s="20" t="s">
        <v>65</v>
      </c>
      <c r="F5" s="23" t="s">
        <v>113</v>
      </c>
      <c r="G5" s="19" t="s">
        <v>743</v>
      </c>
      <c r="H5" s="19" t="s">
        <v>782</v>
      </c>
      <c r="I5" s="19" t="s">
        <v>217</v>
      </c>
      <c r="J5" s="19" t="s">
        <v>1164</v>
      </c>
      <c r="K5" s="19" t="s">
        <v>1227</v>
      </c>
      <c r="L5" s="19">
        <v>1</v>
      </c>
      <c r="M5" s="19">
        <v>1</v>
      </c>
      <c r="N5" s="19">
        <v>1</v>
      </c>
      <c r="O5" s="19">
        <f>SUM(L5:N5)</f>
        <v>3</v>
      </c>
      <c r="P5" s="19">
        <v>3</v>
      </c>
      <c r="Q5" s="19">
        <v>1</v>
      </c>
      <c r="R5" s="19">
        <v>1</v>
      </c>
      <c r="S5" s="19">
        <v>1</v>
      </c>
      <c r="T5" s="19">
        <v>1</v>
      </c>
      <c r="U5" s="19">
        <v>1</v>
      </c>
    </row>
    <row r="6" spans="1:23">
      <c r="A6" s="18">
        <f t="shared" ref="A6:A18" si="0">COUNTIF(D:D,D6)</f>
        <v>1</v>
      </c>
      <c r="B6" s="19" t="s">
        <v>748</v>
      </c>
      <c r="C6" s="35">
        <v>1</v>
      </c>
      <c r="D6" s="18" t="s">
        <v>785</v>
      </c>
      <c r="E6" s="18" t="s">
        <v>789</v>
      </c>
      <c r="F6" s="24" t="s">
        <v>790</v>
      </c>
      <c r="G6" s="18" t="s">
        <v>222</v>
      </c>
      <c r="H6" s="18" t="s">
        <v>222</v>
      </c>
      <c r="I6" s="18" t="s">
        <v>222</v>
      </c>
      <c r="J6" s="18" t="s">
        <v>222</v>
      </c>
      <c r="K6" s="18" t="s">
        <v>124</v>
      </c>
      <c r="L6" s="18" t="s">
        <v>222</v>
      </c>
      <c r="M6" s="18" t="s">
        <v>222</v>
      </c>
      <c r="N6" s="18" t="s">
        <v>222</v>
      </c>
      <c r="O6" s="18" t="s">
        <v>222</v>
      </c>
      <c r="P6" s="18" t="s">
        <v>222</v>
      </c>
      <c r="Q6" s="18" t="s">
        <v>222</v>
      </c>
      <c r="R6" s="18" t="s">
        <v>222</v>
      </c>
      <c r="S6" s="18" t="s">
        <v>222</v>
      </c>
      <c r="T6" s="18" t="s">
        <v>222</v>
      </c>
      <c r="U6" s="18" t="s">
        <v>222</v>
      </c>
    </row>
    <row r="7" spans="1:23">
      <c r="A7" s="18">
        <f t="shared" si="0"/>
        <v>1</v>
      </c>
      <c r="B7" s="19" t="s">
        <v>122</v>
      </c>
      <c r="C7" s="35">
        <v>1</v>
      </c>
      <c r="D7" s="18" t="s">
        <v>798</v>
      </c>
      <c r="E7" s="18" t="s">
        <v>362</v>
      </c>
      <c r="F7" s="29" t="s">
        <v>799</v>
      </c>
      <c r="G7" s="22" t="s">
        <v>222</v>
      </c>
      <c r="H7" s="22" t="s">
        <v>222</v>
      </c>
      <c r="I7" s="22" t="s">
        <v>222</v>
      </c>
      <c r="J7" s="22" t="s">
        <v>222</v>
      </c>
      <c r="K7" s="22" t="s">
        <v>124</v>
      </c>
      <c r="L7" s="22" t="s">
        <v>222</v>
      </c>
      <c r="M7" s="22" t="s">
        <v>222</v>
      </c>
      <c r="N7" s="22" t="s">
        <v>222</v>
      </c>
      <c r="O7" s="22" t="s">
        <v>222</v>
      </c>
      <c r="P7" s="22" t="s">
        <v>222</v>
      </c>
      <c r="Q7" s="22" t="s">
        <v>222</v>
      </c>
      <c r="R7" s="22" t="s">
        <v>222</v>
      </c>
      <c r="S7" s="22" t="s">
        <v>222</v>
      </c>
      <c r="T7" s="22" t="s">
        <v>222</v>
      </c>
      <c r="U7" s="22" t="s">
        <v>222</v>
      </c>
      <c r="V7" s="1">
        <v>1</v>
      </c>
    </row>
    <row r="8" spans="1:23">
      <c r="A8" s="18">
        <f t="shared" si="0"/>
        <v>1</v>
      </c>
      <c r="B8" s="18">
        <v>1</v>
      </c>
      <c r="C8" s="35">
        <v>32</v>
      </c>
      <c r="D8" s="41" t="s">
        <v>295</v>
      </c>
      <c r="E8" s="18" t="s">
        <v>316</v>
      </c>
      <c r="F8" s="29" t="s">
        <v>283</v>
      </c>
      <c r="G8" s="60">
        <v>32</v>
      </c>
      <c r="H8" s="60">
        <v>32</v>
      </c>
      <c r="I8" s="57">
        <f>SUM(G8:H8)</f>
        <v>64</v>
      </c>
      <c r="J8" s="57">
        <v>32</v>
      </c>
      <c r="K8" s="43">
        <v>32</v>
      </c>
      <c r="L8" s="60">
        <v>32</v>
      </c>
      <c r="M8" s="60">
        <v>32</v>
      </c>
      <c r="N8" s="60">
        <v>32</v>
      </c>
      <c r="O8" s="57">
        <f>SUM(L8:N8)</f>
        <v>96</v>
      </c>
      <c r="P8" s="77">
        <f>$C8*P$5</f>
        <v>96</v>
      </c>
      <c r="Q8" s="77">
        <f>$C8*Q$5</f>
        <v>32</v>
      </c>
      <c r="R8" s="77">
        <f t="shared" ref="R8:U8" si="1">$C8*R$5</f>
        <v>32</v>
      </c>
      <c r="S8" s="77">
        <f t="shared" si="1"/>
        <v>32</v>
      </c>
      <c r="T8" s="77">
        <f t="shared" si="1"/>
        <v>32</v>
      </c>
      <c r="U8" s="77">
        <f t="shared" si="1"/>
        <v>32</v>
      </c>
      <c r="V8" s="1">
        <f>$C8*V$7</f>
        <v>32</v>
      </c>
    </row>
    <row r="9" spans="1:23">
      <c r="A9" s="18">
        <f t="shared" si="0"/>
        <v>1</v>
      </c>
      <c r="B9" s="18">
        <v>2</v>
      </c>
      <c r="C9" s="35">
        <v>4</v>
      </c>
      <c r="D9" s="41" t="s">
        <v>458</v>
      </c>
      <c r="E9" s="18" t="s">
        <v>373</v>
      </c>
      <c r="F9" s="29" t="s">
        <v>377</v>
      </c>
      <c r="G9" s="60">
        <v>4</v>
      </c>
      <c r="H9" s="60">
        <v>4</v>
      </c>
      <c r="I9" s="57">
        <f t="shared" ref="I9:I12" si="2">SUM(G9:H9)</f>
        <v>8</v>
      </c>
      <c r="J9" s="57">
        <v>4</v>
      </c>
      <c r="K9" s="43">
        <v>4</v>
      </c>
      <c r="L9" s="60">
        <v>4</v>
      </c>
      <c r="M9" s="60">
        <v>4</v>
      </c>
      <c r="N9" s="60">
        <v>4</v>
      </c>
      <c r="O9" s="57">
        <f t="shared" ref="O9:O12" si="3">SUM(L9:N9)</f>
        <v>12</v>
      </c>
      <c r="P9" s="77">
        <f t="shared" ref="P9:U18" si="4">$C9*P$5</f>
        <v>12</v>
      </c>
      <c r="Q9" s="77">
        <f t="shared" si="4"/>
        <v>4</v>
      </c>
      <c r="R9" s="77">
        <f t="shared" si="4"/>
        <v>4</v>
      </c>
      <c r="S9" s="77">
        <f t="shared" si="4"/>
        <v>4</v>
      </c>
      <c r="T9" s="77">
        <f t="shared" si="4"/>
        <v>4</v>
      </c>
      <c r="U9" s="77">
        <f t="shared" si="4"/>
        <v>4</v>
      </c>
      <c r="V9" s="1">
        <f t="shared" ref="V9:V18" si="5">$C9*V$7</f>
        <v>4</v>
      </c>
    </row>
    <row r="10" spans="1:23">
      <c r="A10" s="18">
        <f t="shared" si="0"/>
        <v>1</v>
      </c>
      <c r="B10" s="18">
        <v>3</v>
      </c>
      <c r="C10" s="35">
        <v>12</v>
      </c>
      <c r="D10" s="41" t="s">
        <v>800</v>
      </c>
      <c r="E10" s="18" t="s">
        <v>374</v>
      </c>
      <c r="F10" s="29" t="s">
        <v>379</v>
      </c>
      <c r="G10" s="57">
        <v>12</v>
      </c>
      <c r="H10" s="60">
        <v>12</v>
      </c>
      <c r="I10" s="57">
        <f t="shared" si="2"/>
        <v>24</v>
      </c>
      <c r="J10" s="57">
        <v>12</v>
      </c>
      <c r="K10" s="43">
        <v>12</v>
      </c>
      <c r="L10" s="60">
        <v>12</v>
      </c>
      <c r="M10" s="60">
        <v>12</v>
      </c>
      <c r="N10" s="60">
        <v>12</v>
      </c>
      <c r="O10" s="57">
        <f t="shared" si="3"/>
        <v>36</v>
      </c>
      <c r="P10" s="77">
        <f t="shared" si="4"/>
        <v>36</v>
      </c>
      <c r="Q10" s="77">
        <f t="shared" si="4"/>
        <v>12</v>
      </c>
      <c r="R10" s="77">
        <f t="shared" si="4"/>
        <v>12</v>
      </c>
      <c r="S10" s="77">
        <f t="shared" si="4"/>
        <v>12</v>
      </c>
      <c r="T10" s="77">
        <f t="shared" si="4"/>
        <v>12</v>
      </c>
      <c r="U10" s="77">
        <f t="shared" si="4"/>
        <v>12</v>
      </c>
      <c r="V10" s="1">
        <f t="shared" si="5"/>
        <v>12</v>
      </c>
      <c r="W10" s="15"/>
    </row>
    <row r="11" spans="1:23">
      <c r="A11" s="18">
        <f t="shared" si="0"/>
        <v>1</v>
      </c>
      <c r="B11" s="18">
        <v>4</v>
      </c>
      <c r="C11" s="35">
        <v>5</v>
      </c>
      <c r="D11" s="41" t="s">
        <v>296</v>
      </c>
      <c r="E11" s="18" t="s">
        <v>317</v>
      </c>
      <c r="F11" s="29" t="s">
        <v>325</v>
      </c>
      <c r="G11" s="60">
        <v>5</v>
      </c>
      <c r="H11" s="60">
        <v>5</v>
      </c>
      <c r="I11" s="57">
        <f t="shared" si="2"/>
        <v>10</v>
      </c>
      <c r="J11" s="57">
        <v>5</v>
      </c>
      <c r="K11" s="43">
        <v>5</v>
      </c>
      <c r="L11" s="60">
        <v>5</v>
      </c>
      <c r="M11" s="60">
        <v>5</v>
      </c>
      <c r="N11" s="60">
        <v>5</v>
      </c>
      <c r="O11" s="57">
        <f t="shared" si="3"/>
        <v>15</v>
      </c>
      <c r="P11" s="77">
        <f t="shared" si="4"/>
        <v>15</v>
      </c>
      <c r="Q11" s="77">
        <f t="shared" si="4"/>
        <v>5</v>
      </c>
      <c r="R11" s="77">
        <f t="shared" si="4"/>
        <v>5</v>
      </c>
      <c r="S11" s="77">
        <f t="shared" si="4"/>
        <v>5</v>
      </c>
      <c r="T11" s="77">
        <f t="shared" si="4"/>
        <v>5</v>
      </c>
      <c r="U11" s="77">
        <f t="shared" si="4"/>
        <v>5</v>
      </c>
      <c r="V11" s="1">
        <f t="shared" si="5"/>
        <v>5</v>
      </c>
    </row>
    <row r="12" spans="1:23">
      <c r="A12" s="18">
        <f t="shared" si="0"/>
        <v>1</v>
      </c>
      <c r="B12" s="18">
        <v>5</v>
      </c>
      <c r="C12" s="35">
        <v>4</v>
      </c>
      <c r="D12" s="41" t="s">
        <v>801</v>
      </c>
      <c r="E12" s="18" t="s">
        <v>459</v>
      </c>
      <c r="F12" s="29" t="s">
        <v>802</v>
      </c>
      <c r="G12" s="122">
        <v>46111</v>
      </c>
      <c r="H12" s="60">
        <v>4</v>
      </c>
      <c r="I12" s="57">
        <f t="shared" si="2"/>
        <v>46115</v>
      </c>
      <c r="J12" s="57">
        <v>4</v>
      </c>
      <c r="K12" s="43">
        <v>4</v>
      </c>
      <c r="L12" s="60">
        <v>4</v>
      </c>
      <c r="M12" s="60">
        <v>4</v>
      </c>
      <c r="N12" s="60">
        <v>4</v>
      </c>
      <c r="O12" s="57">
        <f t="shared" si="3"/>
        <v>12</v>
      </c>
      <c r="P12" s="77">
        <f t="shared" si="4"/>
        <v>12</v>
      </c>
      <c r="Q12" s="77">
        <f t="shared" si="4"/>
        <v>4</v>
      </c>
      <c r="R12" s="77">
        <f t="shared" si="4"/>
        <v>4</v>
      </c>
      <c r="S12" s="77">
        <f t="shared" si="4"/>
        <v>4</v>
      </c>
      <c r="T12" s="77">
        <f t="shared" si="4"/>
        <v>4</v>
      </c>
      <c r="U12" s="77">
        <f t="shared" si="4"/>
        <v>4</v>
      </c>
      <c r="V12" s="1">
        <f t="shared" si="5"/>
        <v>4</v>
      </c>
    </row>
    <row r="13" spans="1:23">
      <c r="A13" s="18">
        <f t="shared" si="0"/>
        <v>1</v>
      </c>
      <c r="B13" s="18">
        <v>6</v>
      </c>
      <c r="C13" s="65">
        <v>9</v>
      </c>
      <c r="D13" s="18" t="s">
        <v>803</v>
      </c>
      <c r="E13" s="18" t="s">
        <v>804</v>
      </c>
      <c r="F13" s="29" t="s">
        <v>352</v>
      </c>
      <c r="G13" s="66">
        <v>9</v>
      </c>
      <c r="H13" s="66">
        <v>9</v>
      </c>
      <c r="I13" s="67">
        <f>SUM(G13:H13)</f>
        <v>18</v>
      </c>
      <c r="J13" s="83">
        <v>9</v>
      </c>
      <c r="K13" s="83">
        <v>9</v>
      </c>
      <c r="L13" s="66">
        <v>9</v>
      </c>
      <c r="M13" s="66">
        <v>9</v>
      </c>
      <c r="N13" s="66">
        <v>9</v>
      </c>
      <c r="O13" s="67">
        <f>SUM(L13:N13)</f>
        <v>27</v>
      </c>
      <c r="P13" s="136">
        <v>0</v>
      </c>
      <c r="Q13" s="136">
        <v>0</v>
      </c>
      <c r="R13" s="136">
        <v>0</v>
      </c>
      <c r="S13" s="136">
        <v>0</v>
      </c>
      <c r="T13" s="136">
        <v>0</v>
      </c>
      <c r="U13" s="136">
        <v>0</v>
      </c>
      <c r="V13" s="137">
        <v>0</v>
      </c>
    </row>
    <row r="14" spans="1:23">
      <c r="A14" s="18">
        <f t="shared" si="0"/>
        <v>1</v>
      </c>
      <c r="B14" s="18">
        <v>7</v>
      </c>
      <c r="C14" s="35">
        <v>2</v>
      </c>
      <c r="D14" s="18" t="s">
        <v>372</v>
      </c>
      <c r="E14" s="18" t="s">
        <v>371</v>
      </c>
      <c r="F14" s="29" t="s">
        <v>192</v>
      </c>
      <c r="G14" s="60">
        <v>2</v>
      </c>
      <c r="H14" s="60">
        <v>2</v>
      </c>
      <c r="I14" s="57">
        <f>SUM(G14:H14)</f>
        <v>4</v>
      </c>
      <c r="J14" s="57">
        <v>2</v>
      </c>
      <c r="K14" s="43">
        <v>2</v>
      </c>
      <c r="L14" s="60">
        <v>2</v>
      </c>
      <c r="M14" s="60">
        <v>2</v>
      </c>
      <c r="N14" s="60">
        <v>2</v>
      </c>
      <c r="O14" s="57">
        <f>SUM(L14:N14)</f>
        <v>6</v>
      </c>
      <c r="P14" s="77">
        <f t="shared" si="4"/>
        <v>6</v>
      </c>
      <c r="Q14" s="77">
        <f t="shared" si="4"/>
        <v>2</v>
      </c>
      <c r="R14" s="77">
        <f t="shared" si="4"/>
        <v>2</v>
      </c>
      <c r="S14" s="77">
        <f t="shared" si="4"/>
        <v>2</v>
      </c>
      <c r="T14" s="77">
        <f t="shared" si="4"/>
        <v>2</v>
      </c>
      <c r="U14" s="77">
        <f t="shared" si="4"/>
        <v>2</v>
      </c>
      <c r="V14" s="1">
        <f t="shared" si="5"/>
        <v>2</v>
      </c>
    </row>
    <row r="15" spans="1:23">
      <c r="A15" s="18">
        <f t="shared" si="0"/>
        <v>1</v>
      </c>
      <c r="B15" s="18">
        <v>8</v>
      </c>
      <c r="C15" s="35">
        <v>2</v>
      </c>
      <c r="D15" s="18" t="s">
        <v>464</v>
      </c>
      <c r="E15" s="18" t="s">
        <v>370</v>
      </c>
      <c r="F15" s="29" t="s">
        <v>189</v>
      </c>
      <c r="G15" s="60">
        <v>2</v>
      </c>
      <c r="H15" s="60">
        <v>2</v>
      </c>
      <c r="I15" s="57">
        <f t="shared" ref="I15:I18" si="6">SUM(G15:H15)</f>
        <v>4</v>
      </c>
      <c r="J15" s="57">
        <v>2</v>
      </c>
      <c r="K15" s="43">
        <v>2</v>
      </c>
      <c r="L15" s="60">
        <v>2</v>
      </c>
      <c r="M15" s="60">
        <v>2</v>
      </c>
      <c r="N15" s="60">
        <v>2</v>
      </c>
      <c r="O15" s="57">
        <f t="shared" ref="O15:O18" si="7">SUM(L15:N15)</f>
        <v>6</v>
      </c>
      <c r="P15" s="77">
        <f t="shared" si="4"/>
        <v>6</v>
      </c>
      <c r="Q15" s="77">
        <f t="shared" si="4"/>
        <v>2</v>
      </c>
      <c r="R15" s="77">
        <f t="shared" si="4"/>
        <v>2</v>
      </c>
      <c r="S15" s="77">
        <f t="shared" si="4"/>
        <v>2</v>
      </c>
      <c r="T15" s="77">
        <f t="shared" si="4"/>
        <v>2</v>
      </c>
      <c r="U15" s="77">
        <f t="shared" si="4"/>
        <v>2</v>
      </c>
      <c r="V15" s="1">
        <f t="shared" si="5"/>
        <v>2</v>
      </c>
    </row>
    <row r="16" spans="1:23">
      <c r="A16" s="18">
        <f t="shared" si="0"/>
        <v>1</v>
      </c>
      <c r="B16" s="18">
        <v>9</v>
      </c>
      <c r="C16" s="35">
        <v>5</v>
      </c>
      <c r="D16" s="18" t="s">
        <v>805</v>
      </c>
      <c r="E16" s="18" t="s">
        <v>806</v>
      </c>
      <c r="F16" s="29" t="s">
        <v>199</v>
      </c>
      <c r="G16" s="60">
        <v>5</v>
      </c>
      <c r="H16" s="60">
        <v>5</v>
      </c>
      <c r="I16" s="57">
        <f t="shared" si="6"/>
        <v>10</v>
      </c>
      <c r="J16" s="57">
        <v>5</v>
      </c>
      <c r="K16" s="43">
        <v>5</v>
      </c>
      <c r="L16" s="60">
        <v>5</v>
      </c>
      <c r="M16" s="60">
        <v>5</v>
      </c>
      <c r="N16" s="60">
        <v>5</v>
      </c>
      <c r="O16" s="57">
        <f t="shared" si="7"/>
        <v>15</v>
      </c>
      <c r="P16" s="77">
        <f t="shared" si="4"/>
        <v>15</v>
      </c>
      <c r="Q16" s="77">
        <f t="shared" si="4"/>
        <v>5</v>
      </c>
      <c r="R16" s="77">
        <f t="shared" si="4"/>
        <v>5</v>
      </c>
      <c r="S16" s="77">
        <f t="shared" si="4"/>
        <v>5</v>
      </c>
      <c r="T16" s="77">
        <f t="shared" si="4"/>
        <v>5</v>
      </c>
      <c r="U16" s="77">
        <f t="shared" si="4"/>
        <v>5</v>
      </c>
      <c r="V16" s="1">
        <f t="shared" si="5"/>
        <v>5</v>
      </c>
    </row>
    <row r="17" spans="1:22">
      <c r="A17" s="18">
        <f t="shared" si="0"/>
        <v>1</v>
      </c>
      <c r="B17" s="18">
        <v>10</v>
      </c>
      <c r="C17" s="35">
        <v>4</v>
      </c>
      <c r="D17" s="18" t="s">
        <v>807</v>
      </c>
      <c r="E17" s="18" t="s">
        <v>366</v>
      </c>
      <c r="F17" s="29" t="s">
        <v>251</v>
      </c>
      <c r="G17" s="60">
        <v>4</v>
      </c>
      <c r="H17" s="60">
        <v>4</v>
      </c>
      <c r="I17" s="57">
        <f t="shared" si="6"/>
        <v>8</v>
      </c>
      <c r="J17" s="57">
        <v>4</v>
      </c>
      <c r="K17" s="43">
        <v>4</v>
      </c>
      <c r="L17" s="60">
        <v>4</v>
      </c>
      <c r="M17" s="60">
        <v>4</v>
      </c>
      <c r="N17" s="60">
        <v>4</v>
      </c>
      <c r="O17" s="57">
        <f t="shared" si="7"/>
        <v>12</v>
      </c>
      <c r="P17" s="77">
        <f t="shared" si="4"/>
        <v>12</v>
      </c>
      <c r="Q17" s="77">
        <f t="shared" si="4"/>
        <v>4</v>
      </c>
      <c r="R17" s="77">
        <f t="shared" si="4"/>
        <v>4</v>
      </c>
      <c r="S17" s="77">
        <f t="shared" si="4"/>
        <v>4</v>
      </c>
      <c r="T17" s="77">
        <f t="shared" si="4"/>
        <v>4</v>
      </c>
      <c r="U17" s="77">
        <f t="shared" si="4"/>
        <v>4</v>
      </c>
      <c r="V17" s="1">
        <f t="shared" si="5"/>
        <v>4</v>
      </c>
    </row>
    <row r="18" spans="1:22">
      <c r="A18" s="18">
        <f t="shared" si="0"/>
        <v>1</v>
      </c>
      <c r="B18" s="18">
        <v>11</v>
      </c>
      <c r="C18" s="35">
        <v>2</v>
      </c>
      <c r="D18" s="18" t="s">
        <v>808</v>
      </c>
      <c r="E18" s="18" t="s">
        <v>453</v>
      </c>
      <c r="F18" s="29" t="s">
        <v>201</v>
      </c>
      <c r="G18" s="60">
        <v>2</v>
      </c>
      <c r="H18" s="60">
        <v>2</v>
      </c>
      <c r="I18" s="57">
        <f t="shared" si="6"/>
        <v>4</v>
      </c>
      <c r="J18" s="57">
        <v>2</v>
      </c>
      <c r="K18" s="43">
        <v>2</v>
      </c>
      <c r="L18" s="60">
        <v>2</v>
      </c>
      <c r="M18" s="60">
        <v>2</v>
      </c>
      <c r="N18" s="60">
        <v>2</v>
      </c>
      <c r="O18" s="57">
        <f t="shared" si="7"/>
        <v>6</v>
      </c>
      <c r="P18" s="77">
        <f t="shared" si="4"/>
        <v>6</v>
      </c>
      <c r="Q18" s="77">
        <f t="shared" si="4"/>
        <v>2</v>
      </c>
      <c r="R18" s="77">
        <f t="shared" si="4"/>
        <v>2</v>
      </c>
      <c r="S18" s="77">
        <f t="shared" si="4"/>
        <v>2</v>
      </c>
      <c r="T18" s="77">
        <f t="shared" si="4"/>
        <v>2</v>
      </c>
      <c r="U18" s="77">
        <f t="shared" si="4"/>
        <v>2</v>
      </c>
      <c r="V18" s="1">
        <f t="shared" si="5"/>
        <v>2</v>
      </c>
    </row>
    <row r="19" spans="1:22">
      <c r="F19" s="15"/>
      <c r="G19" s="19" t="s">
        <v>143</v>
      </c>
      <c r="H19" s="19" t="s">
        <v>143</v>
      </c>
      <c r="I19" s="19" t="s">
        <v>216</v>
      </c>
      <c r="J19" s="19" t="s">
        <v>143</v>
      </c>
      <c r="K19" s="19" t="s">
        <v>143</v>
      </c>
      <c r="L19" s="19" t="s">
        <v>143</v>
      </c>
      <c r="M19" s="19" t="s">
        <v>143</v>
      </c>
      <c r="N19" s="19" t="s">
        <v>143</v>
      </c>
      <c r="O19" s="19" t="s">
        <v>216</v>
      </c>
      <c r="P19" s="134" t="s">
        <v>143</v>
      </c>
      <c r="Q19" s="134" t="s">
        <v>143</v>
      </c>
      <c r="R19" s="134" t="s">
        <v>143</v>
      </c>
      <c r="S19" s="134" t="s">
        <v>143</v>
      </c>
      <c r="T19" s="134" t="s">
        <v>143</v>
      </c>
      <c r="U19" s="134" t="s">
        <v>143</v>
      </c>
    </row>
    <row r="20" spans="1:22">
      <c r="G20" s="21">
        <v>46030</v>
      </c>
      <c r="H20" s="21">
        <v>46030</v>
      </c>
      <c r="I20" s="21">
        <v>46030</v>
      </c>
      <c r="J20" s="21">
        <v>46052</v>
      </c>
      <c r="K20" s="21">
        <v>46066</v>
      </c>
      <c r="L20" s="21">
        <v>46111</v>
      </c>
      <c r="M20" s="21">
        <v>46111</v>
      </c>
      <c r="N20" s="21">
        <v>46111</v>
      </c>
      <c r="O20" s="21">
        <v>46111</v>
      </c>
      <c r="P20" s="135"/>
      <c r="Q20" s="135"/>
      <c r="R20" s="135"/>
      <c r="S20" s="135"/>
      <c r="T20" s="135"/>
      <c r="U20" s="135"/>
    </row>
    <row r="21" spans="1:22">
      <c r="G21" s="19" t="s">
        <v>567</v>
      </c>
      <c r="H21" s="19" t="s">
        <v>567</v>
      </c>
      <c r="J21" s="19" t="s">
        <v>567</v>
      </c>
      <c r="K21" s="19" t="s">
        <v>567</v>
      </c>
      <c r="L21" s="19" t="s">
        <v>567</v>
      </c>
      <c r="M21" s="19" t="s">
        <v>567</v>
      </c>
      <c r="N21" s="19" t="s">
        <v>567</v>
      </c>
      <c r="P21" s="132" t="s">
        <v>567</v>
      </c>
      <c r="Q21" s="132" t="s">
        <v>567</v>
      </c>
      <c r="R21" s="132" t="s">
        <v>567</v>
      </c>
      <c r="S21" s="132" t="s">
        <v>567</v>
      </c>
      <c r="T21" s="132" t="s">
        <v>567</v>
      </c>
      <c r="U21" s="132" t="s">
        <v>567</v>
      </c>
    </row>
    <row r="22" spans="1:22">
      <c r="G22" s="21">
        <v>46030</v>
      </c>
      <c r="H22" s="21">
        <v>46030</v>
      </c>
      <c r="J22" s="21">
        <v>46051</v>
      </c>
      <c r="K22" s="21">
        <v>46059</v>
      </c>
      <c r="L22" s="21">
        <v>46106</v>
      </c>
      <c r="M22" s="21">
        <v>46108</v>
      </c>
      <c r="N22" s="21">
        <v>46108</v>
      </c>
      <c r="P22" s="133"/>
      <c r="Q22" s="133"/>
      <c r="R22" s="133"/>
      <c r="S22" s="133"/>
      <c r="T22" s="133"/>
      <c r="U22" s="133"/>
    </row>
    <row r="23" spans="1:22">
      <c r="L23" s="19" t="s">
        <v>2540</v>
      </c>
      <c r="M23" s="19" t="s">
        <v>2540</v>
      </c>
      <c r="N23" s="19" t="s">
        <v>2540</v>
      </c>
      <c r="P23" s="130" t="s">
        <v>2540</v>
      </c>
      <c r="Q23" s="130" t="s">
        <v>2540</v>
      </c>
      <c r="R23" s="130" t="s">
        <v>2540</v>
      </c>
      <c r="S23" s="130" t="s">
        <v>2540</v>
      </c>
      <c r="T23" s="130" t="s">
        <v>2540</v>
      </c>
      <c r="U23" s="130" t="s">
        <v>2540</v>
      </c>
    </row>
    <row r="24" spans="1:22">
      <c r="L24" s="21">
        <v>46105</v>
      </c>
      <c r="M24" s="21">
        <v>46107</v>
      </c>
      <c r="N24" s="21">
        <v>46107</v>
      </c>
      <c r="P24" s="131"/>
      <c r="Q24" s="131"/>
      <c r="R24" s="131"/>
      <c r="S24" s="131"/>
      <c r="T24" s="131"/>
      <c r="U24" s="131"/>
    </row>
    <row r="25" spans="1:22">
      <c r="P25" s="128" t="s">
        <v>2831</v>
      </c>
      <c r="Q25" s="128" t="s">
        <v>2831</v>
      </c>
      <c r="R25" s="128" t="s">
        <v>2831</v>
      </c>
      <c r="S25" s="128" t="s">
        <v>2831</v>
      </c>
      <c r="T25" s="128" t="s">
        <v>2831</v>
      </c>
      <c r="U25" s="128" t="s">
        <v>2831</v>
      </c>
    </row>
    <row r="26" spans="1:22">
      <c r="P26" s="129">
        <v>46127</v>
      </c>
      <c r="Q26" s="129">
        <v>46132</v>
      </c>
      <c r="R26" s="129">
        <v>46139</v>
      </c>
      <c r="S26" s="129">
        <v>46141</v>
      </c>
      <c r="T26" s="129">
        <v>46150</v>
      </c>
      <c r="U26" s="129">
        <v>46153</v>
      </c>
    </row>
    <row r="27" spans="1:22">
      <c r="P27" s="74" t="s">
        <v>2832</v>
      </c>
      <c r="Q27" s="74" t="s">
        <v>2832</v>
      </c>
      <c r="R27" s="74" t="s">
        <v>2832</v>
      </c>
      <c r="S27" s="74" t="s">
        <v>2832</v>
      </c>
      <c r="T27" s="74" t="s">
        <v>2832</v>
      </c>
      <c r="U27" s="74" t="s">
        <v>2832</v>
      </c>
    </row>
    <row r="28" spans="1:22">
      <c r="P28" s="73">
        <v>46139</v>
      </c>
      <c r="Q28" s="73">
        <v>46153</v>
      </c>
      <c r="R28" s="73">
        <v>46160</v>
      </c>
      <c r="S28" s="73">
        <v>46162</v>
      </c>
      <c r="T28" s="73">
        <v>46167</v>
      </c>
      <c r="U28" s="73">
        <v>46169</v>
      </c>
    </row>
  </sheetData>
  <phoneticPr fontId="1"/>
  <hyperlinks>
    <hyperlink ref="D2" location="機種一覧!A1" display="機種一覧" xr:uid="{01488FB1-7CCE-4377-B0F5-600B64760E76}"/>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CD413-DF9B-48FC-8C13-FDB15024EA05}">
  <sheetPr codeName="Sheet17"/>
  <dimension ref="A1:L25"/>
  <sheetViews>
    <sheetView workbookViewId="0">
      <pane xSplit="6" ySplit="6" topLeftCell="G7" activePane="bottomRight" state="frozenSplit"/>
      <selection activeCell="H43" sqref="H43"/>
      <selection pane="topRight" activeCell="H43" sqref="H43"/>
      <selection pane="bottomLeft" activeCell="H43" sqref="H43"/>
      <selection pane="bottomRight" activeCell="K12" sqref="K1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1" hidden="1" customWidth="1" outlineLevel="1"/>
    <col min="7" max="7" width="10.875" style="1" bestFit="1" customWidth="1" collapsed="1"/>
    <col min="8" max="10" width="10.875" style="1" bestFit="1" customWidth="1"/>
    <col min="11" max="11" width="7.625" style="1" bestFit="1" customWidth="1"/>
    <col min="12" max="16384" width="8.75" style="1"/>
  </cols>
  <sheetData>
    <row r="1" spans="1:12">
      <c r="G1" s="19" t="s">
        <v>119</v>
      </c>
      <c r="H1" s="19" t="s">
        <v>119</v>
      </c>
      <c r="I1" s="19" t="s">
        <v>119</v>
      </c>
      <c r="J1" s="19" t="s">
        <v>119</v>
      </c>
    </row>
    <row r="2" spans="1:12">
      <c r="D2" s="82" t="s">
        <v>1177</v>
      </c>
      <c r="G2" s="68" t="s">
        <v>566</v>
      </c>
      <c r="H2" s="68" t="s">
        <v>948</v>
      </c>
      <c r="I2" s="19" t="s">
        <v>948</v>
      </c>
      <c r="J2" s="19" t="s">
        <v>2928</v>
      </c>
    </row>
    <row r="3" spans="1:12">
      <c r="G3" s="19">
        <v>68</v>
      </c>
      <c r="H3" s="19">
        <v>7</v>
      </c>
      <c r="I3" s="19" t="s">
        <v>1165</v>
      </c>
      <c r="J3" s="19"/>
    </row>
    <row r="4" spans="1:12">
      <c r="G4" s="19" t="s">
        <v>824</v>
      </c>
      <c r="H4" s="19" t="s">
        <v>957</v>
      </c>
      <c r="I4" s="19" t="s">
        <v>1166</v>
      </c>
      <c r="J4" s="19"/>
    </row>
    <row r="5" spans="1:12">
      <c r="A5" s="20" t="s">
        <v>63</v>
      </c>
      <c r="B5" s="20" t="s">
        <v>64</v>
      </c>
      <c r="C5" s="20" t="s">
        <v>181</v>
      </c>
      <c r="D5" s="20" t="s">
        <v>121</v>
      </c>
      <c r="E5" s="20" t="s">
        <v>65</v>
      </c>
      <c r="F5" s="23" t="s">
        <v>113</v>
      </c>
      <c r="G5" s="19">
        <v>1</v>
      </c>
      <c r="H5" s="19">
        <v>1</v>
      </c>
      <c r="I5" s="19">
        <v>3</v>
      </c>
      <c r="J5" s="19"/>
    </row>
    <row r="6" spans="1:12">
      <c r="A6" s="18">
        <f t="shared" ref="A6:A15" si="0">COUNTIF(D:D,D6)</f>
        <v>1</v>
      </c>
      <c r="B6" s="19" t="s">
        <v>749</v>
      </c>
      <c r="C6" s="35">
        <v>1</v>
      </c>
      <c r="D6" s="18" t="s">
        <v>786</v>
      </c>
      <c r="E6" s="18" t="s">
        <v>817</v>
      </c>
      <c r="F6" s="24" t="s">
        <v>810</v>
      </c>
      <c r="G6" s="18" t="s">
        <v>222</v>
      </c>
      <c r="H6" s="18" t="s">
        <v>222</v>
      </c>
      <c r="I6" s="18" t="s">
        <v>124</v>
      </c>
      <c r="J6" s="18" t="s">
        <v>124</v>
      </c>
    </row>
    <row r="7" spans="1:12">
      <c r="A7" s="18">
        <f t="shared" si="0"/>
        <v>1</v>
      </c>
      <c r="B7" s="19" t="s">
        <v>122</v>
      </c>
      <c r="C7" s="35">
        <v>1</v>
      </c>
      <c r="D7" s="18" t="s">
        <v>816</v>
      </c>
      <c r="E7" s="18" t="s">
        <v>362</v>
      </c>
      <c r="F7" s="29" t="s">
        <v>114</v>
      </c>
      <c r="G7" s="22" t="s">
        <v>222</v>
      </c>
      <c r="H7" s="22" t="s">
        <v>222</v>
      </c>
      <c r="I7" s="22" t="s">
        <v>124</v>
      </c>
      <c r="J7" s="22" t="s">
        <v>124</v>
      </c>
      <c r="K7" s="1">
        <v>3</v>
      </c>
    </row>
    <row r="8" spans="1:12">
      <c r="A8" s="18">
        <f t="shared" si="0"/>
        <v>1</v>
      </c>
      <c r="B8" s="18">
        <v>1</v>
      </c>
      <c r="C8" s="35">
        <v>2</v>
      </c>
      <c r="D8" s="41" t="s">
        <v>297</v>
      </c>
      <c r="E8" s="18" t="s">
        <v>318</v>
      </c>
      <c r="F8" s="29" t="s">
        <v>324</v>
      </c>
      <c r="G8" s="57">
        <f>$C8*G$5</f>
        <v>2</v>
      </c>
      <c r="H8" s="57">
        <f t="shared" ref="H8:J8" si="1">$C8*H$5</f>
        <v>2</v>
      </c>
      <c r="I8" s="57">
        <f t="shared" si="1"/>
        <v>6</v>
      </c>
      <c r="J8" s="77">
        <f t="shared" si="1"/>
        <v>0</v>
      </c>
      <c r="K8" s="1">
        <f>C8*$K$7</f>
        <v>6</v>
      </c>
    </row>
    <row r="9" spans="1:12">
      <c r="A9" s="18">
        <f t="shared" si="0"/>
        <v>1</v>
      </c>
      <c r="B9" s="18">
        <v>2</v>
      </c>
      <c r="C9" s="35">
        <v>18</v>
      </c>
      <c r="D9" s="41" t="s">
        <v>800</v>
      </c>
      <c r="E9" s="18" t="s">
        <v>374</v>
      </c>
      <c r="F9" s="29" t="s">
        <v>379</v>
      </c>
      <c r="G9" s="57">
        <f t="shared" ref="G9:J15" si="2">$C9*G$5</f>
        <v>18</v>
      </c>
      <c r="H9" s="57">
        <f t="shared" si="2"/>
        <v>18</v>
      </c>
      <c r="I9" s="57">
        <f t="shared" si="2"/>
        <v>54</v>
      </c>
      <c r="J9" s="77">
        <f t="shared" si="2"/>
        <v>0</v>
      </c>
      <c r="K9" s="1">
        <f t="shared" ref="K9:K15" si="3">C9*$K$7</f>
        <v>54</v>
      </c>
    </row>
    <row r="10" spans="1:12">
      <c r="A10" s="18">
        <f t="shared" si="0"/>
        <v>1</v>
      </c>
      <c r="B10" s="18">
        <v>2</v>
      </c>
      <c r="C10" s="35">
        <v>4</v>
      </c>
      <c r="D10" s="41" t="s">
        <v>818</v>
      </c>
      <c r="E10" s="18" t="s">
        <v>376</v>
      </c>
      <c r="F10" s="29" t="s">
        <v>378</v>
      </c>
      <c r="G10" s="57">
        <f t="shared" si="2"/>
        <v>4</v>
      </c>
      <c r="H10" s="57">
        <f t="shared" si="2"/>
        <v>4</v>
      </c>
      <c r="I10" s="57">
        <f t="shared" si="2"/>
        <v>12</v>
      </c>
      <c r="J10" s="77">
        <f t="shared" si="2"/>
        <v>0</v>
      </c>
      <c r="K10" s="1">
        <f t="shared" si="3"/>
        <v>12</v>
      </c>
      <c r="L10" s="15"/>
    </row>
    <row r="11" spans="1:12">
      <c r="A11" s="18">
        <f t="shared" si="0"/>
        <v>1</v>
      </c>
      <c r="B11" s="18">
        <v>3</v>
      </c>
      <c r="C11" s="35">
        <v>6</v>
      </c>
      <c r="D11" s="41" t="s">
        <v>295</v>
      </c>
      <c r="E11" s="18" t="s">
        <v>316</v>
      </c>
      <c r="F11" s="29" t="s">
        <v>283</v>
      </c>
      <c r="G11" s="57">
        <f t="shared" si="2"/>
        <v>6</v>
      </c>
      <c r="H11" s="57">
        <f t="shared" si="2"/>
        <v>6</v>
      </c>
      <c r="I11" s="57">
        <f t="shared" si="2"/>
        <v>18</v>
      </c>
      <c r="J11" s="77">
        <f t="shared" si="2"/>
        <v>0</v>
      </c>
      <c r="K11" s="1">
        <f t="shared" si="3"/>
        <v>18</v>
      </c>
    </row>
    <row r="12" spans="1:12">
      <c r="A12" s="18">
        <f t="shared" si="0"/>
        <v>1</v>
      </c>
      <c r="B12" s="18">
        <v>5</v>
      </c>
      <c r="C12" s="65">
        <v>4</v>
      </c>
      <c r="D12" s="18" t="s">
        <v>819</v>
      </c>
      <c r="E12" s="18" t="s">
        <v>3031</v>
      </c>
      <c r="F12" s="29" t="s">
        <v>2987</v>
      </c>
      <c r="G12" s="75">
        <f t="shared" si="2"/>
        <v>4</v>
      </c>
      <c r="H12" s="75">
        <f t="shared" si="2"/>
        <v>4</v>
      </c>
      <c r="I12" s="75">
        <f t="shared" si="2"/>
        <v>12</v>
      </c>
      <c r="J12" s="138">
        <f t="shared" si="2"/>
        <v>0</v>
      </c>
      <c r="K12" s="139">
        <v>0</v>
      </c>
    </row>
    <row r="13" spans="1:12">
      <c r="A13" s="18">
        <f t="shared" si="0"/>
        <v>1</v>
      </c>
      <c r="B13" s="18">
        <v>6</v>
      </c>
      <c r="C13" s="35">
        <v>1</v>
      </c>
      <c r="D13" s="41" t="s">
        <v>820</v>
      </c>
      <c r="E13" s="18" t="s">
        <v>821</v>
      </c>
      <c r="F13" s="29" t="s">
        <v>192</v>
      </c>
      <c r="G13" s="57">
        <f t="shared" si="2"/>
        <v>1</v>
      </c>
      <c r="H13" s="57">
        <f t="shared" si="2"/>
        <v>1</v>
      </c>
      <c r="I13" s="57">
        <f t="shared" si="2"/>
        <v>3</v>
      </c>
      <c r="J13" s="77">
        <f t="shared" si="2"/>
        <v>0</v>
      </c>
      <c r="K13" s="1">
        <f t="shared" si="3"/>
        <v>3</v>
      </c>
    </row>
    <row r="14" spans="1:12">
      <c r="A14" s="18">
        <f t="shared" si="0"/>
        <v>1</v>
      </c>
      <c r="B14" s="18">
        <v>7</v>
      </c>
      <c r="C14" s="35">
        <v>1</v>
      </c>
      <c r="D14" s="18" t="s">
        <v>822</v>
      </c>
      <c r="E14" s="18" t="s">
        <v>456</v>
      </c>
      <c r="F14" s="29" t="s">
        <v>199</v>
      </c>
      <c r="G14" s="57">
        <f t="shared" si="2"/>
        <v>1</v>
      </c>
      <c r="H14" s="57">
        <f t="shared" si="2"/>
        <v>1</v>
      </c>
      <c r="I14" s="57">
        <f t="shared" si="2"/>
        <v>3</v>
      </c>
      <c r="J14" s="77">
        <f t="shared" si="2"/>
        <v>0</v>
      </c>
      <c r="K14" s="1">
        <f t="shared" si="3"/>
        <v>3</v>
      </c>
    </row>
    <row r="15" spans="1:12">
      <c r="A15" s="18">
        <f t="shared" si="0"/>
        <v>1</v>
      </c>
      <c r="B15" s="18">
        <v>8</v>
      </c>
      <c r="C15" s="35">
        <v>3</v>
      </c>
      <c r="D15" s="18" t="s">
        <v>890</v>
      </c>
      <c r="E15" s="18" t="s">
        <v>823</v>
      </c>
      <c r="F15" s="29" t="s">
        <v>201</v>
      </c>
      <c r="G15" s="57">
        <f t="shared" si="2"/>
        <v>3</v>
      </c>
      <c r="H15" s="57">
        <f t="shared" si="2"/>
        <v>3</v>
      </c>
      <c r="I15" s="57">
        <f t="shared" si="2"/>
        <v>9</v>
      </c>
      <c r="J15" s="77">
        <f t="shared" si="2"/>
        <v>0</v>
      </c>
      <c r="K15" s="1">
        <f t="shared" si="3"/>
        <v>9</v>
      </c>
    </row>
    <row r="16" spans="1:12">
      <c r="F16" s="15"/>
      <c r="G16" s="19" t="s">
        <v>143</v>
      </c>
      <c r="H16" s="19" t="s">
        <v>143</v>
      </c>
      <c r="I16" s="19" t="s">
        <v>143</v>
      </c>
      <c r="J16" s="134" t="s">
        <v>143</v>
      </c>
    </row>
    <row r="17" spans="7:10">
      <c r="G17" s="21">
        <v>46036</v>
      </c>
      <c r="H17" s="21">
        <v>46042</v>
      </c>
      <c r="I17" s="21">
        <v>46052</v>
      </c>
      <c r="J17" s="135"/>
    </row>
    <row r="18" spans="7:10">
      <c r="G18" s="19" t="s">
        <v>567</v>
      </c>
      <c r="H18" s="19" t="s">
        <v>567</v>
      </c>
      <c r="I18" s="19" t="s">
        <v>567</v>
      </c>
      <c r="J18" s="132" t="s">
        <v>567</v>
      </c>
    </row>
    <row r="19" spans="7:10">
      <c r="G19" s="21">
        <v>46031</v>
      </c>
      <c r="H19" s="21">
        <v>46041</v>
      </c>
      <c r="I19" s="21">
        <v>46051</v>
      </c>
      <c r="J19" s="133"/>
    </row>
    <row r="20" spans="7:10">
      <c r="J20" s="130" t="s">
        <v>2540</v>
      </c>
    </row>
    <row r="21" spans="7:10">
      <c r="J21" s="131"/>
    </row>
    <row r="22" spans="7:10">
      <c r="J22" s="128" t="s">
        <v>2831</v>
      </c>
    </row>
    <row r="23" spans="7:10">
      <c r="J23" s="129"/>
    </row>
    <row r="24" spans="7:10">
      <c r="J24" s="74" t="s">
        <v>2832</v>
      </c>
    </row>
    <row r="25" spans="7:10">
      <c r="J25" s="73"/>
    </row>
  </sheetData>
  <phoneticPr fontId="1"/>
  <hyperlinks>
    <hyperlink ref="D2" location="機種一覧!A1" display="機種一覧" xr:uid="{A452E834-4CD1-4EC0-94F4-625EBF059677}"/>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0CAC8-456F-41FA-A5A2-F370010B98B1}">
  <sheetPr codeName="Sheet18"/>
  <dimension ref="A1:L37"/>
  <sheetViews>
    <sheetView workbookViewId="0">
      <pane xSplit="6" ySplit="6" topLeftCell="G7" activePane="bottomRight" state="frozenSplit"/>
      <selection activeCell="F12" sqref="F12"/>
      <selection pane="topRight" activeCell="F12" sqref="F12"/>
      <selection pane="bottomLeft" activeCell="F12" sqref="F12"/>
      <selection pane="bottomRight" activeCell="K15" sqref="K15"/>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bestFit="1" customWidth="1"/>
    <col min="6" max="6" width="20.25" style="1" hidden="1" customWidth="1" outlineLevel="1"/>
    <col min="7" max="7" width="10.875" style="1" bestFit="1" customWidth="1" collapsed="1"/>
    <col min="8" max="10" width="10.875" style="1" bestFit="1" customWidth="1"/>
    <col min="11" max="11" width="7.625" style="1" bestFit="1" customWidth="1"/>
    <col min="12" max="16384" width="8.75" style="1"/>
  </cols>
  <sheetData>
    <row r="1" spans="1:12">
      <c r="G1" s="19" t="s">
        <v>119</v>
      </c>
      <c r="H1" s="19" t="s">
        <v>119</v>
      </c>
      <c r="I1" s="19" t="s">
        <v>119</v>
      </c>
      <c r="J1" s="19" t="s">
        <v>119</v>
      </c>
    </row>
    <row r="2" spans="1:12">
      <c r="D2" s="82" t="s">
        <v>1177</v>
      </c>
      <c r="G2" s="68" t="s">
        <v>566</v>
      </c>
      <c r="H2" s="68" t="s">
        <v>948</v>
      </c>
      <c r="I2" s="68" t="s">
        <v>948</v>
      </c>
      <c r="J2" s="68" t="s">
        <v>2928</v>
      </c>
    </row>
    <row r="3" spans="1:12" s="31" customFormat="1">
      <c r="G3" s="34">
        <v>69</v>
      </c>
      <c r="H3" s="34">
        <v>5</v>
      </c>
      <c r="I3" s="34">
        <v>81</v>
      </c>
      <c r="J3" s="34"/>
    </row>
    <row r="4" spans="1:12">
      <c r="G4" s="19" t="s">
        <v>891</v>
      </c>
      <c r="H4" s="19" t="s">
        <v>955</v>
      </c>
      <c r="I4" s="19" t="s">
        <v>1167</v>
      </c>
      <c r="J4" s="19"/>
    </row>
    <row r="5" spans="1:12">
      <c r="A5" s="20" t="s">
        <v>63</v>
      </c>
      <c r="B5" s="20" t="s">
        <v>64</v>
      </c>
      <c r="C5" s="20" t="s">
        <v>181</v>
      </c>
      <c r="D5" s="20" t="s">
        <v>121</v>
      </c>
      <c r="E5" s="20" t="s">
        <v>65</v>
      </c>
      <c r="F5" s="23" t="s">
        <v>113</v>
      </c>
      <c r="G5" s="19">
        <v>1</v>
      </c>
      <c r="H5" s="19">
        <v>1</v>
      </c>
      <c r="I5" s="19">
        <v>1</v>
      </c>
      <c r="J5" s="19"/>
    </row>
    <row r="6" spans="1:12">
      <c r="A6" s="18">
        <f t="shared" ref="A6:A27" si="0">COUNTIF(D:D,D6)</f>
        <v>1</v>
      </c>
      <c r="B6" s="19" t="s">
        <v>750</v>
      </c>
      <c r="C6" s="35">
        <v>1</v>
      </c>
      <c r="D6" s="18" t="s">
        <v>787</v>
      </c>
      <c r="E6" s="18" t="s">
        <v>825</v>
      </c>
      <c r="F6" s="24" t="s">
        <v>812</v>
      </c>
      <c r="G6" s="18" t="s">
        <v>222</v>
      </c>
      <c r="H6" s="18" t="s">
        <v>222</v>
      </c>
      <c r="I6" s="18" t="s">
        <v>124</v>
      </c>
      <c r="J6" s="18" t="s">
        <v>124</v>
      </c>
    </row>
    <row r="7" spans="1:12">
      <c r="A7" s="18">
        <f t="shared" si="0"/>
        <v>1</v>
      </c>
      <c r="B7" s="19" t="s">
        <v>122</v>
      </c>
      <c r="C7" s="35">
        <v>1</v>
      </c>
      <c r="D7" s="18" t="s">
        <v>826</v>
      </c>
      <c r="E7" s="18" t="s">
        <v>362</v>
      </c>
      <c r="F7" s="29" t="s">
        <v>827</v>
      </c>
      <c r="G7" s="22" t="s">
        <v>222</v>
      </c>
      <c r="H7" s="22" t="s">
        <v>222</v>
      </c>
      <c r="I7" s="22" t="s">
        <v>124</v>
      </c>
      <c r="J7" s="22" t="s">
        <v>124</v>
      </c>
      <c r="K7" s="1">
        <v>4</v>
      </c>
    </row>
    <row r="8" spans="1:12">
      <c r="A8" s="18">
        <f t="shared" si="0"/>
        <v>1</v>
      </c>
      <c r="B8" s="18">
        <v>1</v>
      </c>
      <c r="C8" s="35">
        <v>10</v>
      </c>
      <c r="D8" s="41" t="s">
        <v>295</v>
      </c>
      <c r="E8" s="18" t="s">
        <v>316</v>
      </c>
      <c r="F8" s="29" t="s">
        <v>283</v>
      </c>
      <c r="G8" s="57">
        <f>$C8*G$5</f>
        <v>10</v>
      </c>
      <c r="H8" s="57">
        <f t="shared" ref="H8:J8" si="1">$C8*H$5</f>
        <v>10</v>
      </c>
      <c r="I8" s="57">
        <f t="shared" si="1"/>
        <v>10</v>
      </c>
      <c r="J8" s="77">
        <f t="shared" si="1"/>
        <v>0</v>
      </c>
      <c r="K8" s="1">
        <f t="shared" ref="K8:K27" si="2">C8*$K$7</f>
        <v>40</v>
      </c>
    </row>
    <row r="9" spans="1:12">
      <c r="A9" s="18">
        <f t="shared" si="0"/>
        <v>1</v>
      </c>
      <c r="B9" s="18">
        <v>2</v>
      </c>
      <c r="C9" s="35">
        <v>5</v>
      </c>
      <c r="D9" s="41" t="s">
        <v>300</v>
      </c>
      <c r="E9" s="18" t="s">
        <v>321</v>
      </c>
      <c r="F9" s="29" t="s">
        <v>322</v>
      </c>
      <c r="G9" s="57">
        <f t="shared" ref="G9:J27" si="3">$C9*G$5</f>
        <v>5</v>
      </c>
      <c r="H9" s="57">
        <f t="shared" si="3"/>
        <v>5</v>
      </c>
      <c r="I9" s="57">
        <f t="shared" si="3"/>
        <v>5</v>
      </c>
      <c r="J9" s="77">
        <f t="shared" si="3"/>
        <v>0</v>
      </c>
      <c r="K9" s="1">
        <f t="shared" si="2"/>
        <v>20</v>
      </c>
    </row>
    <row r="10" spans="1:12">
      <c r="A10" s="18">
        <f t="shared" si="0"/>
        <v>1</v>
      </c>
      <c r="B10" s="18">
        <v>2</v>
      </c>
      <c r="C10" s="35">
        <v>11</v>
      </c>
      <c r="D10" s="41" t="s">
        <v>296</v>
      </c>
      <c r="E10" s="18" t="s">
        <v>317</v>
      </c>
      <c r="F10" s="29" t="s">
        <v>325</v>
      </c>
      <c r="G10" s="57">
        <f t="shared" si="3"/>
        <v>11</v>
      </c>
      <c r="H10" s="57">
        <f t="shared" si="3"/>
        <v>11</v>
      </c>
      <c r="I10" s="57">
        <f t="shared" si="3"/>
        <v>11</v>
      </c>
      <c r="J10" s="77">
        <f t="shared" si="3"/>
        <v>0</v>
      </c>
      <c r="K10" s="1">
        <f t="shared" si="2"/>
        <v>44</v>
      </c>
      <c r="L10" s="15"/>
    </row>
    <row r="11" spans="1:12">
      <c r="A11" s="18">
        <f t="shared" si="0"/>
        <v>1</v>
      </c>
      <c r="B11" s="18">
        <v>3</v>
      </c>
      <c r="C11" s="35">
        <v>8</v>
      </c>
      <c r="D11" s="41" t="s">
        <v>297</v>
      </c>
      <c r="E11" s="18" t="s">
        <v>318</v>
      </c>
      <c r="F11" s="29" t="s">
        <v>324</v>
      </c>
      <c r="G11" s="57">
        <f t="shared" si="3"/>
        <v>8</v>
      </c>
      <c r="H11" s="57">
        <f t="shared" si="3"/>
        <v>8</v>
      </c>
      <c r="I11" s="57">
        <f t="shared" si="3"/>
        <v>8</v>
      </c>
      <c r="J11" s="77">
        <f t="shared" si="3"/>
        <v>0</v>
      </c>
      <c r="K11" s="1">
        <f t="shared" si="2"/>
        <v>32</v>
      </c>
    </row>
    <row r="12" spans="1:12">
      <c r="A12" s="18">
        <f t="shared" si="0"/>
        <v>1</v>
      </c>
      <c r="B12" s="18">
        <v>5</v>
      </c>
      <c r="C12" s="35">
        <v>4</v>
      </c>
      <c r="D12" s="41" t="s">
        <v>828</v>
      </c>
      <c r="E12" s="18" t="s">
        <v>484</v>
      </c>
      <c r="F12" s="29" t="s">
        <v>486</v>
      </c>
      <c r="G12" s="57">
        <f t="shared" si="3"/>
        <v>4</v>
      </c>
      <c r="H12" s="57">
        <f t="shared" si="3"/>
        <v>4</v>
      </c>
      <c r="I12" s="57">
        <f t="shared" si="3"/>
        <v>4</v>
      </c>
      <c r="J12" s="77">
        <f t="shared" si="3"/>
        <v>0</v>
      </c>
      <c r="K12" s="1">
        <f t="shared" si="2"/>
        <v>16</v>
      </c>
    </row>
    <row r="13" spans="1:12">
      <c r="A13" s="18">
        <f t="shared" si="0"/>
        <v>1</v>
      </c>
      <c r="B13" s="18">
        <v>6</v>
      </c>
      <c r="C13" s="35">
        <v>15</v>
      </c>
      <c r="D13" s="18" t="s">
        <v>299</v>
      </c>
      <c r="E13" s="18" t="s">
        <v>320</v>
      </c>
      <c r="F13" s="29" t="s">
        <v>323</v>
      </c>
      <c r="G13" s="57">
        <f t="shared" si="3"/>
        <v>15</v>
      </c>
      <c r="H13" s="57">
        <f t="shared" si="3"/>
        <v>15</v>
      </c>
      <c r="I13" s="57">
        <f t="shared" si="3"/>
        <v>15</v>
      </c>
      <c r="J13" s="77">
        <f t="shared" si="3"/>
        <v>0</v>
      </c>
      <c r="K13" s="1">
        <f t="shared" si="2"/>
        <v>60</v>
      </c>
    </row>
    <row r="14" spans="1:12">
      <c r="A14" s="18">
        <f t="shared" si="0"/>
        <v>1</v>
      </c>
      <c r="B14" s="18">
        <v>7</v>
      </c>
      <c r="C14" s="35">
        <v>30</v>
      </c>
      <c r="D14" s="18" t="s">
        <v>298</v>
      </c>
      <c r="E14" s="18" t="s">
        <v>319</v>
      </c>
      <c r="F14" s="29" t="s">
        <v>326</v>
      </c>
      <c r="G14" s="57">
        <f t="shared" si="3"/>
        <v>30</v>
      </c>
      <c r="H14" s="57">
        <f t="shared" si="3"/>
        <v>30</v>
      </c>
      <c r="I14" s="57">
        <f t="shared" si="3"/>
        <v>30</v>
      </c>
      <c r="J14" s="77">
        <f t="shared" si="3"/>
        <v>0</v>
      </c>
      <c r="K14" s="1">
        <f t="shared" si="2"/>
        <v>120</v>
      </c>
    </row>
    <row r="15" spans="1:12">
      <c r="A15" s="18">
        <f t="shared" si="0"/>
        <v>1</v>
      </c>
      <c r="B15" s="18">
        <v>8</v>
      </c>
      <c r="C15" s="65">
        <v>6</v>
      </c>
      <c r="D15" s="18" t="s">
        <v>803</v>
      </c>
      <c r="E15" s="18" t="s">
        <v>804</v>
      </c>
      <c r="F15" s="29" t="s">
        <v>352</v>
      </c>
      <c r="G15" s="67">
        <f t="shared" si="3"/>
        <v>6</v>
      </c>
      <c r="H15" s="67">
        <f t="shared" si="3"/>
        <v>6</v>
      </c>
      <c r="I15" s="67">
        <f t="shared" si="3"/>
        <v>6</v>
      </c>
      <c r="J15" s="69">
        <f t="shared" si="3"/>
        <v>0</v>
      </c>
      <c r="K15" s="140">
        <v>0</v>
      </c>
    </row>
    <row r="16" spans="1:12">
      <c r="A16" s="18">
        <f t="shared" si="0"/>
        <v>1</v>
      </c>
      <c r="B16" s="18">
        <v>9</v>
      </c>
      <c r="C16" s="35">
        <v>1</v>
      </c>
      <c r="D16" s="18" t="s">
        <v>829</v>
      </c>
      <c r="E16" s="18" t="s">
        <v>830</v>
      </c>
      <c r="F16" s="29" t="s">
        <v>201</v>
      </c>
      <c r="G16" s="57">
        <f t="shared" si="3"/>
        <v>1</v>
      </c>
      <c r="H16" s="57">
        <f t="shared" si="3"/>
        <v>1</v>
      </c>
      <c r="I16" s="57">
        <f t="shared" si="3"/>
        <v>1</v>
      </c>
      <c r="J16" s="77">
        <f t="shared" si="3"/>
        <v>0</v>
      </c>
      <c r="K16" s="1">
        <f t="shared" si="2"/>
        <v>4</v>
      </c>
    </row>
    <row r="17" spans="1:11">
      <c r="A17" s="18">
        <f t="shared" si="0"/>
        <v>1</v>
      </c>
      <c r="B17" s="18">
        <v>10</v>
      </c>
      <c r="C17" s="35">
        <v>1</v>
      </c>
      <c r="D17" s="18" t="s">
        <v>831</v>
      </c>
      <c r="E17" s="18" t="s">
        <v>832</v>
      </c>
      <c r="F17" s="29" t="s">
        <v>192</v>
      </c>
      <c r="G17" s="57">
        <f t="shared" si="3"/>
        <v>1</v>
      </c>
      <c r="H17" s="57">
        <f t="shared" si="3"/>
        <v>1</v>
      </c>
      <c r="I17" s="57">
        <f t="shared" si="3"/>
        <v>1</v>
      </c>
      <c r="J17" s="77">
        <f t="shared" si="3"/>
        <v>0</v>
      </c>
      <c r="K17" s="1">
        <f t="shared" si="2"/>
        <v>4</v>
      </c>
    </row>
    <row r="18" spans="1:11">
      <c r="A18" s="18">
        <f t="shared" si="0"/>
        <v>1</v>
      </c>
      <c r="B18" s="18">
        <v>11</v>
      </c>
      <c r="C18" s="35">
        <v>1</v>
      </c>
      <c r="D18" s="18" t="s">
        <v>1204</v>
      </c>
      <c r="E18" s="18" t="s">
        <v>312</v>
      </c>
      <c r="F18" s="29" t="s">
        <v>199</v>
      </c>
      <c r="G18" s="57">
        <f t="shared" si="3"/>
        <v>1</v>
      </c>
      <c r="H18" s="57">
        <f t="shared" si="3"/>
        <v>1</v>
      </c>
      <c r="I18" s="57">
        <f t="shared" si="3"/>
        <v>1</v>
      </c>
      <c r="J18" s="77">
        <f t="shared" si="3"/>
        <v>0</v>
      </c>
      <c r="K18" s="1">
        <f t="shared" si="2"/>
        <v>4</v>
      </c>
    </row>
    <row r="19" spans="1:11">
      <c r="A19" s="18">
        <f t="shared" si="0"/>
        <v>1</v>
      </c>
      <c r="B19" s="18">
        <v>12</v>
      </c>
      <c r="C19" s="35">
        <v>1</v>
      </c>
      <c r="D19" s="18" t="s">
        <v>480</v>
      </c>
      <c r="E19" s="18" t="s">
        <v>310</v>
      </c>
      <c r="F19" s="29" t="s">
        <v>255</v>
      </c>
      <c r="G19" s="57">
        <f t="shared" si="3"/>
        <v>1</v>
      </c>
      <c r="H19" s="57">
        <f t="shared" si="3"/>
        <v>1</v>
      </c>
      <c r="I19" s="57">
        <f t="shared" si="3"/>
        <v>1</v>
      </c>
      <c r="J19" s="77">
        <f t="shared" si="3"/>
        <v>0</v>
      </c>
      <c r="K19" s="1">
        <f t="shared" si="2"/>
        <v>4</v>
      </c>
    </row>
    <row r="20" spans="1:11">
      <c r="A20" s="18">
        <f t="shared" si="0"/>
        <v>1</v>
      </c>
      <c r="B20" s="18">
        <v>13</v>
      </c>
      <c r="C20" s="35">
        <v>1</v>
      </c>
      <c r="D20" s="18" t="s">
        <v>833</v>
      </c>
      <c r="E20" s="18" t="s">
        <v>479</v>
      </c>
      <c r="F20" s="29" t="s">
        <v>256</v>
      </c>
      <c r="G20" s="57">
        <f t="shared" si="3"/>
        <v>1</v>
      </c>
      <c r="H20" s="57">
        <f t="shared" si="3"/>
        <v>1</v>
      </c>
      <c r="I20" s="57">
        <f t="shared" si="3"/>
        <v>1</v>
      </c>
      <c r="J20" s="77">
        <f t="shared" si="3"/>
        <v>0</v>
      </c>
      <c r="K20" s="1">
        <f t="shared" si="2"/>
        <v>4</v>
      </c>
    </row>
    <row r="21" spans="1:11">
      <c r="A21" s="18">
        <f t="shared" si="0"/>
        <v>1</v>
      </c>
      <c r="B21" s="18">
        <v>14</v>
      </c>
      <c r="C21" s="35">
        <v>1</v>
      </c>
      <c r="D21" s="18" t="s">
        <v>834</v>
      </c>
      <c r="E21" s="18" t="s">
        <v>835</v>
      </c>
      <c r="F21" s="29" t="s">
        <v>189</v>
      </c>
      <c r="G21" s="57">
        <f t="shared" si="3"/>
        <v>1</v>
      </c>
      <c r="H21" s="57">
        <f t="shared" si="3"/>
        <v>1</v>
      </c>
      <c r="I21" s="57">
        <f t="shared" si="3"/>
        <v>1</v>
      </c>
      <c r="J21" s="77">
        <f t="shared" si="3"/>
        <v>0</v>
      </c>
      <c r="K21" s="1">
        <f t="shared" si="2"/>
        <v>4</v>
      </c>
    </row>
    <row r="22" spans="1:11">
      <c r="A22" s="18">
        <f t="shared" si="0"/>
        <v>1</v>
      </c>
      <c r="B22" s="18">
        <v>15</v>
      </c>
      <c r="C22" s="35">
        <v>1</v>
      </c>
      <c r="D22" s="18" t="s">
        <v>478</v>
      </c>
      <c r="E22" s="18" t="s">
        <v>308</v>
      </c>
      <c r="F22" s="29" t="s">
        <v>254</v>
      </c>
      <c r="G22" s="57">
        <f t="shared" si="3"/>
        <v>1</v>
      </c>
      <c r="H22" s="57">
        <f t="shared" si="3"/>
        <v>1</v>
      </c>
      <c r="I22" s="57">
        <f t="shared" si="3"/>
        <v>1</v>
      </c>
      <c r="J22" s="77">
        <f t="shared" si="3"/>
        <v>0</v>
      </c>
      <c r="K22" s="1">
        <f t="shared" si="2"/>
        <v>4</v>
      </c>
    </row>
    <row r="23" spans="1:11">
      <c r="A23" s="18">
        <f t="shared" si="0"/>
        <v>1</v>
      </c>
      <c r="B23" s="18">
        <v>16</v>
      </c>
      <c r="C23" s="35">
        <v>5</v>
      </c>
      <c r="D23" s="18" t="s">
        <v>288</v>
      </c>
      <c r="E23" s="18" t="s">
        <v>305</v>
      </c>
      <c r="F23" s="29" t="s">
        <v>253</v>
      </c>
      <c r="G23" s="57">
        <f t="shared" si="3"/>
        <v>5</v>
      </c>
      <c r="H23" s="57">
        <f t="shared" si="3"/>
        <v>5</v>
      </c>
      <c r="I23" s="57">
        <f t="shared" si="3"/>
        <v>5</v>
      </c>
      <c r="J23" s="77">
        <f t="shared" si="3"/>
        <v>0</v>
      </c>
      <c r="K23" s="1">
        <f t="shared" si="2"/>
        <v>20</v>
      </c>
    </row>
    <row r="24" spans="1:11">
      <c r="A24" s="18">
        <f t="shared" si="0"/>
        <v>1</v>
      </c>
      <c r="B24" s="18">
        <v>17</v>
      </c>
      <c r="C24" s="35">
        <v>1</v>
      </c>
      <c r="D24" s="18" t="s">
        <v>476</v>
      </c>
      <c r="E24" s="18" t="s">
        <v>477</v>
      </c>
      <c r="F24" s="29" t="s">
        <v>195</v>
      </c>
      <c r="G24" s="57">
        <f t="shared" si="3"/>
        <v>1</v>
      </c>
      <c r="H24" s="57">
        <f t="shared" si="3"/>
        <v>1</v>
      </c>
      <c r="I24" s="57">
        <f t="shared" si="3"/>
        <v>1</v>
      </c>
      <c r="J24" s="77">
        <f t="shared" si="3"/>
        <v>0</v>
      </c>
      <c r="K24" s="1">
        <f t="shared" si="2"/>
        <v>4</v>
      </c>
    </row>
    <row r="25" spans="1:11">
      <c r="A25" s="18">
        <f t="shared" si="0"/>
        <v>1</v>
      </c>
      <c r="B25" s="18">
        <v>18</v>
      </c>
      <c r="C25" s="35">
        <v>1</v>
      </c>
      <c r="D25" s="18" t="s">
        <v>482</v>
      </c>
      <c r="E25" s="18" t="s">
        <v>483</v>
      </c>
      <c r="F25" s="29" t="s">
        <v>251</v>
      </c>
      <c r="G25" s="57">
        <f t="shared" si="3"/>
        <v>1</v>
      </c>
      <c r="H25" s="57">
        <f t="shared" si="3"/>
        <v>1</v>
      </c>
      <c r="I25" s="57">
        <f t="shared" si="3"/>
        <v>1</v>
      </c>
      <c r="J25" s="77">
        <f t="shared" si="3"/>
        <v>0</v>
      </c>
      <c r="K25" s="1">
        <f t="shared" si="2"/>
        <v>4</v>
      </c>
    </row>
    <row r="26" spans="1:11">
      <c r="A26" s="18">
        <f t="shared" si="0"/>
        <v>1</v>
      </c>
      <c r="B26" s="18">
        <v>19</v>
      </c>
      <c r="C26" s="35">
        <v>2</v>
      </c>
      <c r="D26" s="18" t="s">
        <v>703</v>
      </c>
      <c r="E26" s="18" t="s">
        <v>315</v>
      </c>
      <c r="F26" s="29" t="s">
        <v>197</v>
      </c>
      <c r="G26" s="57">
        <f t="shared" si="3"/>
        <v>2</v>
      </c>
      <c r="H26" s="57">
        <f t="shared" si="3"/>
        <v>2</v>
      </c>
      <c r="I26" s="57">
        <f t="shared" si="3"/>
        <v>2</v>
      </c>
      <c r="J26" s="77">
        <f t="shared" si="3"/>
        <v>0</v>
      </c>
      <c r="K26" s="1">
        <f t="shared" si="2"/>
        <v>8</v>
      </c>
    </row>
    <row r="27" spans="1:11">
      <c r="A27" s="18">
        <f t="shared" si="0"/>
        <v>1</v>
      </c>
      <c r="B27" s="18">
        <v>20</v>
      </c>
      <c r="C27" s="35">
        <v>1</v>
      </c>
      <c r="D27" s="18" t="s">
        <v>836</v>
      </c>
      <c r="E27" s="18" t="s">
        <v>837</v>
      </c>
      <c r="F27" s="29" t="s">
        <v>252</v>
      </c>
      <c r="G27" s="57">
        <f t="shared" si="3"/>
        <v>1</v>
      </c>
      <c r="H27" s="57">
        <f t="shared" si="3"/>
        <v>1</v>
      </c>
      <c r="I27" s="57">
        <f t="shared" si="3"/>
        <v>1</v>
      </c>
      <c r="J27" s="77">
        <f t="shared" si="3"/>
        <v>0</v>
      </c>
      <c r="K27" s="1">
        <f t="shared" si="2"/>
        <v>4</v>
      </c>
    </row>
    <row r="28" spans="1:11">
      <c r="F28" s="15"/>
      <c r="G28" s="19" t="s">
        <v>143</v>
      </c>
      <c r="H28" s="19" t="s">
        <v>143</v>
      </c>
      <c r="I28" s="19" t="s">
        <v>143</v>
      </c>
      <c r="J28" s="134" t="s">
        <v>143</v>
      </c>
    </row>
    <row r="29" spans="1:11">
      <c r="G29" s="21">
        <v>46036</v>
      </c>
      <c r="H29" s="21">
        <v>46042</v>
      </c>
      <c r="I29" s="21">
        <v>46052</v>
      </c>
      <c r="J29" s="135"/>
    </row>
    <row r="30" spans="1:11">
      <c r="G30" s="19" t="s">
        <v>567</v>
      </c>
      <c r="H30" s="19" t="s">
        <v>567</v>
      </c>
      <c r="I30" s="19" t="s">
        <v>567</v>
      </c>
      <c r="J30" s="132" t="s">
        <v>567</v>
      </c>
    </row>
    <row r="31" spans="1:11">
      <c r="G31" s="21">
        <v>46031</v>
      </c>
      <c r="H31" s="21">
        <v>46041</v>
      </c>
      <c r="I31" s="21">
        <v>46051</v>
      </c>
      <c r="J31" s="133"/>
    </row>
    <row r="32" spans="1:11">
      <c r="J32" s="130" t="s">
        <v>2540</v>
      </c>
    </row>
    <row r="33" spans="10:10">
      <c r="J33" s="131"/>
    </row>
    <row r="34" spans="10:10">
      <c r="J34" s="128" t="s">
        <v>2831</v>
      </c>
    </row>
    <row r="35" spans="10:10">
      <c r="J35" s="129"/>
    </row>
    <row r="36" spans="10:10">
      <c r="J36" s="74" t="s">
        <v>2832</v>
      </c>
    </row>
    <row r="37" spans="10:10">
      <c r="J37" s="73"/>
    </row>
  </sheetData>
  <phoneticPr fontId="1"/>
  <hyperlinks>
    <hyperlink ref="D2" location="機種一覧!A1" display="機種一覧" xr:uid="{AF17D362-36D8-4907-90E2-CA21391C5D92}"/>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48D05-A58B-4494-A4BD-011E4C83CB2C}">
  <sheetPr codeName="Sheet19"/>
  <dimension ref="A1:L26"/>
  <sheetViews>
    <sheetView workbookViewId="0">
      <pane xSplit="6" ySplit="6" topLeftCell="I7" activePane="bottomRight" state="frozenSplit"/>
      <selection activeCell="F12" sqref="F12"/>
      <selection pane="topRight" activeCell="F12" sqref="F12"/>
      <selection pane="bottomLeft" activeCell="F12" sqref="F12"/>
      <selection pane="bottomRight" activeCell="K12" sqref="K1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1" hidden="1" customWidth="1" outlineLevel="1"/>
    <col min="7" max="7" width="10.875" style="1" bestFit="1" customWidth="1" collapsed="1"/>
    <col min="8" max="10" width="10.875" style="1" bestFit="1" customWidth="1"/>
    <col min="11" max="11" width="7.625" style="1" bestFit="1" customWidth="1"/>
    <col min="12" max="16384" width="8.75" style="1"/>
  </cols>
  <sheetData>
    <row r="1" spans="1:12">
      <c r="G1" s="19" t="s">
        <v>119</v>
      </c>
      <c r="H1" s="19" t="s">
        <v>119</v>
      </c>
      <c r="I1" s="19" t="s">
        <v>119</v>
      </c>
      <c r="J1" s="19" t="s">
        <v>119</v>
      </c>
    </row>
    <row r="2" spans="1:12" s="31" customFormat="1">
      <c r="D2" s="141" t="s">
        <v>1177</v>
      </c>
      <c r="G2" s="34" t="s">
        <v>565</v>
      </c>
      <c r="H2" s="34" t="s">
        <v>948</v>
      </c>
      <c r="I2" s="34" t="s">
        <v>948</v>
      </c>
      <c r="J2" s="34" t="s">
        <v>2928</v>
      </c>
    </row>
    <row r="3" spans="1:12" s="31" customFormat="1">
      <c r="G3" s="34">
        <v>70</v>
      </c>
      <c r="H3" s="34">
        <v>6</v>
      </c>
      <c r="I3" s="34" t="s">
        <v>1168</v>
      </c>
      <c r="J3" s="34"/>
    </row>
    <row r="4" spans="1:12" s="31" customFormat="1">
      <c r="G4" s="34" t="s">
        <v>892</v>
      </c>
      <c r="H4" s="34" t="s">
        <v>956</v>
      </c>
      <c r="I4" s="34" t="s">
        <v>1169</v>
      </c>
      <c r="J4" s="34"/>
    </row>
    <row r="5" spans="1:12">
      <c r="A5" s="20" t="s">
        <v>63</v>
      </c>
      <c r="B5" s="20" t="s">
        <v>64</v>
      </c>
      <c r="C5" s="20" t="s">
        <v>181</v>
      </c>
      <c r="D5" s="20" t="s">
        <v>121</v>
      </c>
      <c r="E5" s="20" t="s">
        <v>65</v>
      </c>
      <c r="F5" s="23" t="s">
        <v>113</v>
      </c>
      <c r="G5" s="19">
        <v>1</v>
      </c>
      <c r="H5" s="19">
        <v>1</v>
      </c>
      <c r="I5" s="19">
        <v>3</v>
      </c>
      <c r="J5" s="19"/>
    </row>
    <row r="6" spans="1:12">
      <c r="A6" s="18">
        <f t="shared" ref="A6:A16" si="0">COUNTIF(D:D,D6)</f>
        <v>1</v>
      </c>
      <c r="B6" s="19" t="s">
        <v>751</v>
      </c>
      <c r="C6" s="35">
        <v>1</v>
      </c>
      <c r="D6" s="18" t="s">
        <v>788</v>
      </c>
      <c r="E6" s="18" t="s">
        <v>839</v>
      </c>
      <c r="F6" s="24" t="s">
        <v>814</v>
      </c>
      <c r="G6" s="18" t="s">
        <v>222</v>
      </c>
      <c r="H6" s="18" t="s">
        <v>222</v>
      </c>
      <c r="I6" s="18" t="s">
        <v>124</v>
      </c>
      <c r="J6" s="18" t="s">
        <v>124</v>
      </c>
    </row>
    <row r="7" spans="1:12">
      <c r="A7" s="18">
        <f t="shared" si="0"/>
        <v>1</v>
      </c>
      <c r="B7" s="19" t="s">
        <v>122</v>
      </c>
      <c r="C7" s="35">
        <v>1</v>
      </c>
      <c r="D7" s="18" t="s">
        <v>838</v>
      </c>
      <c r="E7" s="18" t="s">
        <v>362</v>
      </c>
      <c r="F7" s="29" t="s">
        <v>840</v>
      </c>
      <c r="G7" s="22" t="s">
        <v>222</v>
      </c>
      <c r="H7" s="22" t="s">
        <v>222</v>
      </c>
      <c r="I7" s="22" t="s">
        <v>124</v>
      </c>
      <c r="J7" s="22" t="s">
        <v>124</v>
      </c>
      <c r="K7" s="1">
        <v>3</v>
      </c>
    </row>
    <row r="8" spans="1:12">
      <c r="A8" s="18">
        <f t="shared" si="0"/>
        <v>1</v>
      </c>
      <c r="B8" s="18">
        <v>1</v>
      </c>
      <c r="C8" s="35">
        <v>3</v>
      </c>
      <c r="D8" s="41" t="s">
        <v>297</v>
      </c>
      <c r="E8" s="18" t="s">
        <v>318</v>
      </c>
      <c r="F8" s="29" t="s">
        <v>324</v>
      </c>
      <c r="G8" s="57">
        <f>$C8*G$5</f>
        <v>3</v>
      </c>
      <c r="H8" s="57">
        <f t="shared" ref="H8:J8" si="1">$C8*H$5</f>
        <v>3</v>
      </c>
      <c r="I8" s="57">
        <f t="shared" si="1"/>
        <v>9</v>
      </c>
      <c r="J8" s="77">
        <f t="shared" si="1"/>
        <v>0</v>
      </c>
      <c r="K8" s="1">
        <f>C8*$K$7</f>
        <v>9</v>
      </c>
    </row>
    <row r="9" spans="1:12">
      <c r="A9" s="18">
        <f t="shared" si="0"/>
        <v>1</v>
      </c>
      <c r="B9" s="18">
        <v>2</v>
      </c>
      <c r="C9" s="35">
        <v>24</v>
      </c>
      <c r="D9" s="41" t="s">
        <v>800</v>
      </c>
      <c r="E9" s="18" t="s">
        <v>374</v>
      </c>
      <c r="F9" s="29" t="s">
        <v>379</v>
      </c>
      <c r="G9" s="57">
        <f t="shared" ref="G9:J16" si="2">$C9*G$5</f>
        <v>24</v>
      </c>
      <c r="H9" s="57">
        <f t="shared" si="2"/>
        <v>24</v>
      </c>
      <c r="I9" s="57">
        <f t="shared" si="2"/>
        <v>72</v>
      </c>
      <c r="J9" s="77">
        <f t="shared" si="2"/>
        <v>0</v>
      </c>
      <c r="K9" s="1">
        <f t="shared" ref="K9:K16" si="3">C9*$K$7</f>
        <v>72</v>
      </c>
    </row>
    <row r="10" spans="1:12">
      <c r="A10" s="18">
        <f t="shared" si="0"/>
        <v>1</v>
      </c>
      <c r="B10" s="18">
        <v>2</v>
      </c>
      <c r="C10" s="35">
        <v>4</v>
      </c>
      <c r="D10" s="41" t="s">
        <v>818</v>
      </c>
      <c r="E10" s="18" t="s">
        <v>376</v>
      </c>
      <c r="F10" s="29" t="s">
        <v>378</v>
      </c>
      <c r="G10" s="57">
        <f t="shared" si="2"/>
        <v>4</v>
      </c>
      <c r="H10" s="57">
        <f t="shared" si="2"/>
        <v>4</v>
      </c>
      <c r="I10" s="57">
        <f t="shared" si="2"/>
        <v>12</v>
      </c>
      <c r="J10" s="77">
        <f t="shared" si="2"/>
        <v>0</v>
      </c>
      <c r="K10" s="1">
        <f t="shared" si="3"/>
        <v>12</v>
      </c>
      <c r="L10" s="15"/>
    </row>
    <row r="11" spans="1:12">
      <c r="A11" s="18">
        <f t="shared" si="0"/>
        <v>1</v>
      </c>
      <c r="B11" s="18">
        <v>3</v>
      </c>
      <c r="C11" s="35">
        <v>10</v>
      </c>
      <c r="D11" s="41" t="s">
        <v>295</v>
      </c>
      <c r="E11" s="18" t="s">
        <v>316</v>
      </c>
      <c r="F11" s="29" t="s">
        <v>283</v>
      </c>
      <c r="G11" s="57">
        <f t="shared" si="2"/>
        <v>10</v>
      </c>
      <c r="H11" s="57">
        <f t="shared" si="2"/>
        <v>10</v>
      </c>
      <c r="I11" s="57">
        <f t="shared" si="2"/>
        <v>30</v>
      </c>
      <c r="J11" s="77">
        <f t="shared" si="2"/>
        <v>0</v>
      </c>
      <c r="K11" s="1">
        <f t="shared" si="3"/>
        <v>30</v>
      </c>
    </row>
    <row r="12" spans="1:12">
      <c r="A12" s="18">
        <f t="shared" si="0"/>
        <v>1</v>
      </c>
      <c r="B12" s="18">
        <v>5</v>
      </c>
      <c r="C12" s="65">
        <v>5</v>
      </c>
      <c r="D12" s="18" t="s">
        <v>803</v>
      </c>
      <c r="E12" s="18" t="s">
        <v>804</v>
      </c>
      <c r="F12" s="29" t="s">
        <v>352</v>
      </c>
      <c r="G12" s="67">
        <f t="shared" si="2"/>
        <v>5</v>
      </c>
      <c r="H12" s="67">
        <f t="shared" si="2"/>
        <v>5</v>
      </c>
      <c r="I12" s="67">
        <f t="shared" si="2"/>
        <v>15</v>
      </c>
      <c r="J12" s="69">
        <f t="shared" si="2"/>
        <v>0</v>
      </c>
      <c r="K12" s="140">
        <v>0</v>
      </c>
    </row>
    <row r="13" spans="1:12">
      <c r="A13" s="18">
        <f t="shared" si="0"/>
        <v>1</v>
      </c>
      <c r="B13" s="18">
        <v>6</v>
      </c>
      <c r="C13" s="35">
        <v>2</v>
      </c>
      <c r="D13" s="41" t="s">
        <v>841</v>
      </c>
      <c r="E13" s="18" t="s">
        <v>842</v>
      </c>
      <c r="F13" s="29" t="s">
        <v>192</v>
      </c>
      <c r="G13" s="57">
        <f t="shared" si="2"/>
        <v>2</v>
      </c>
      <c r="H13" s="57">
        <f t="shared" si="2"/>
        <v>2</v>
      </c>
      <c r="I13" s="57">
        <f t="shared" si="2"/>
        <v>6</v>
      </c>
      <c r="J13" s="77">
        <f t="shared" si="2"/>
        <v>0</v>
      </c>
      <c r="K13" s="1">
        <f t="shared" si="3"/>
        <v>6</v>
      </c>
    </row>
    <row r="14" spans="1:12">
      <c r="A14" s="18">
        <f t="shared" si="0"/>
        <v>1</v>
      </c>
      <c r="B14" s="18">
        <v>7</v>
      </c>
      <c r="C14" s="35">
        <v>3</v>
      </c>
      <c r="D14" s="18" t="s">
        <v>843</v>
      </c>
      <c r="E14" s="18" t="s">
        <v>844</v>
      </c>
      <c r="F14" s="29" t="s">
        <v>199</v>
      </c>
      <c r="G14" s="57">
        <f t="shared" si="2"/>
        <v>3</v>
      </c>
      <c r="H14" s="57">
        <f t="shared" si="2"/>
        <v>3</v>
      </c>
      <c r="I14" s="57">
        <f t="shared" si="2"/>
        <v>9</v>
      </c>
      <c r="J14" s="77">
        <f t="shared" si="2"/>
        <v>0</v>
      </c>
      <c r="K14" s="1">
        <f t="shared" si="3"/>
        <v>9</v>
      </c>
    </row>
    <row r="15" spans="1:12">
      <c r="A15" s="18">
        <f t="shared" si="0"/>
        <v>1</v>
      </c>
      <c r="B15" s="18">
        <v>8</v>
      </c>
      <c r="C15" s="35">
        <v>1</v>
      </c>
      <c r="D15" s="18" t="s">
        <v>1205</v>
      </c>
      <c r="E15" s="18" t="s">
        <v>806</v>
      </c>
      <c r="F15" s="29" t="s">
        <v>201</v>
      </c>
      <c r="G15" s="57">
        <f t="shared" si="2"/>
        <v>1</v>
      </c>
      <c r="H15" s="57">
        <f t="shared" si="2"/>
        <v>1</v>
      </c>
      <c r="I15" s="57">
        <f t="shared" si="2"/>
        <v>3</v>
      </c>
      <c r="J15" s="77">
        <f t="shared" si="2"/>
        <v>0</v>
      </c>
      <c r="K15" s="1">
        <f t="shared" si="3"/>
        <v>3</v>
      </c>
    </row>
    <row r="16" spans="1:12">
      <c r="A16" s="18">
        <f t="shared" si="0"/>
        <v>1</v>
      </c>
      <c r="B16" s="18">
        <v>9</v>
      </c>
      <c r="C16" s="35">
        <v>1</v>
      </c>
      <c r="D16" s="18" t="s">
        <v>845</v>
      </c>
      <c r="E16" s="18" t="s">
        <v>846</v>
      </c>
      <c r="F16" s="29" t="s">
        <v>189</v>
      </c>
      <c r="G16" s="57">
        <f t="shared" si="2"/>
        <v>1</v>
      </c>
      <c r="H16" s="57">
        <f t="shared" si="2"/>
        <v>1</v>
      </c>
      <c r="I16" s="57">
        <f t="shared" si="2"/>
        <v>3</v>
      </c>
      <c r="J16" s="77">
        <f t="shared" si="2"/>
        <v>0</v>
      </c>
      <c r="K16" s="1">
        <f t="shared" si="3"/>
        <v>3</v>
      </c>
    </row>
    <row r="17" spans="6:10">
      <c r="F17" s="15"/>
      <c r="G17" s="19" t="s">
        <v>143</v>
      </c>
      <c r="H17" s="19" t="s">
        <v>143</v>
      </c>
      <c r="I17" s="19" t="s">
        <v>143</v>
      </c>
      <c r="J17" s="134" t="s">
        <v>143</v>
      </c>
    </row>
    <row r="18" spans="6:10">
      <c r="G18" s="21">
        <v>46038</v>
      </c>
      <c r="H18" s="21">
        <v>46042</v>
      </c>
      <c r="I18" s="21">
        <v>46052</v>
      </c>
      <c r="J18" s="135"/>
    </row>
    <row r="19" spans="6:10">
      <c r="G19" s="19" t="s">
        <v>567</v>
      </c>
      <c r="H19" s="19" t="s">
        <v>567</v>
      </c>
      <c r="I19" s="19" t="s">
        <v>567</v>
      </c>
      <c r="J19" s="132" t="s">
        <v>567</v>
      </c>
    </row>
    <row r="20" spans="6:10">
      <c r="G20" s="21">
        <v>46031</v>
      </c>
      <c r="H20" s="21">
        <v>46041</v>
      </c>
      <c r="I20" s="21">
        <v>46051</v>
      </c>
      <c r="J20" s="133"/>
    </row>
    <row r="21" spans="6:10">
      <c r="J21" s="130" t="s">
        <v>2540</v>
      </c>
    </row>
    <row r="22" spans="6:10">
      <c r="J22" s="131"/>
    </row>
    <row r="23" spans="6:10">
      <c r="J23" s="128" t="s">
        <v>2831</v>
      </c>
    </row>
    <row r="24" spans="6:10">
      <c r="J24" s="129"/>
    </row>
    <row r="25" spans="6:10">
      <c r="J25" s="74" t="s">
        <v>2832</v>
      </c>
    </row>
    <row r="26" spans="6:10">
      <c r="J26" s="73"/>
    </row>
  </sheetData>
  <phoneticPr fontId="1"/>
  <hyperlinks>
    <hyperlink ref="D2" location="機種一覧!A1" display="機種一覧" xr:uid="{18398973-78E9-4262-ABEC-8A01FEF5045A}"/>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11398-59C8-4A8F-87D4-673D33B50E17}">
  <sheetPr codeName="Sheet20"/>
  <dimension ref="A1:P41"/>
  <sheetViews>
    <sheetView workbookViewId="0">
      <pane xSplit="6" ySplit="6" topLeftCell="M7" activePane="bottomRight" state="frozenSplit"/>
      <selection activeCell="F12" sqref="F12"/>
      <selection pane="topRight" activeCell="F12" sqref="F12"/>
      <selection pane="bottomLeft" activeCell="F12" sqref="F12"/>
      <selection pane="bottomRight" activeCell="Y48" sqref="Y48:Y49"/>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1" hidden="1" customWidth="1" outlineLevel="1"/>
    <col min="7" max="8" width="10.875" style="1" hidden="1" customWidth="1" outlineLevel="1"/>
    <col min="9" max="9" width="10.875" style="1" bestFit="1" customWidth="1" collapsed="1"/>
    <col min="10" max="12" width="10.875" style="1" hidden="1" customWidth="1" outlineLevel="1"/>
    <col min="13" max="13" width="10.875" style="1" customWidth="1" collapsed="1"/>
    <col min="14" max="14" width="10.875" style="1" customWidth="1"/>
    <col min="15" max="15" width="7.625" style="1" bestFit="1" customWidth="1"/>
    <col min="16" max="16384" width="8.75" style="1"/>
  </cols>
  <sheetData>
    <row r="1" spans="1:16">
      <c r="G1" s="19" t="s">
        <v>119</v>
      </c>
      <c r="H1" s="19" t="s">
        <v>119</v>
      </c>
      <c r="I1" s="19" t="s">
        <v>119</v>
      </c>
      <c r="J1" s="19" t="s">
        <v>119</v>
      </c>
      <c r="K1" s="19" t="s">
        <v>119</v>
      </c>
      <c r="L1" s="19" t="s">
        <v>119</v>
      </c>
      <c r="M1" s="19" t="s">
        <v>119</v>
      </c>
      <c r="N1" s="19" t="s">
        <v>119</v>
      </c>
    </row>
    <row r="2" spans="1:16" s="31" customFormat="1">
      <c r="D2" s="141" t="s">
        <v>1177</v>
      </c>
      <c r="G2" s="34" t="s">
        <v>977</v>
      </c>
      <c r="H2" s="34" t="s">
        <v>977</v>
      </c>
      <c r="I2" s="34" t="s">
        <v>948</v>
      </c>
      <c r="J2" s="34" t="s">
        <v>977</v>
      </c>
      <c r="K2" s="34" t="s">
        <v>977</v>
      </c>
      <c r="L2" s="34" t="s">
        <v>977</v>
      </c>
      <c r="M2" s="34" t="s">
        <v>948</v>
      </c>
      <c r="N2" s="34" t="s">
        <v>2144</v>
      </c>
    </row>
    <row r="3" spans="1:16" s="31" customFormat="1">
      <c r="G3" s="34">
        <v>25</v>
      </c>
      <c r="H3" s="34">
        <v>78</v>
      </c>
      <c r="I3" s="34" t="s">
        <v>1173</v>
      </c>
      <c r="J3" s="34">
        <v>106</v>
      </c>
      <c r="K3" s="34">
        <v>125</v>
      </c>
      <c r="L3" s="34">
        <v>151</v>
      </c>
      <c r="M3" s="34" t="s">
        <v>1568</v>
      </c>
      <c r="N3" s="34">
        <v>267</v>
      </c>
    </row>
    <row r="4" spans="1:16">
      <c r="G4" s="19" t="s">
        <v>1004</v>
      </c>
      <c r="H4" s="19" t="s">
        <v>1170</v>
      </c>
      <c r="I4" s="19" t="s">
        <v>217</v>
      </c>
      <c r="J4" s="19" t="s">
        <v>1224</v>
      </c>
      <c r="K4" s="19" t="s">
        <v>1566</v>
      </c>
      <c r="L4" s="19" t="s">
        <v>1567</v>
      </c>
      <c r="M4" s="34" t="s">
        <v>217</v>
      </c>
      <c r="N4" s="19" t="s">
        <v>2813</v>
      </c>
    </row>
    <row r="5" spans="1:16">
      <c r="A5" s="20" t="s">
        <v>63</v>
      </c>
      <c r="B5" s="20" t="s">
        <v>64</v>
      </c>
      <c r="C5" s="20" t="s">
        <v>181</v>
      </c>
      <c r="D5" s="20" t="s">
        <v>121</v>
      </c>
      <c r="E5" s="20" t="s">
        <v>65</v>
      </c>
      <c r="F5" s="23" t="s">
        <v>113</v>
      </c>
      <c r="G5" s="19"/>
      <c r="H5" s="19"/>
      <c r="I5" s="19"/>
      <c r="J5" s="19"/>
      <c r="K5" s="19"/>
      <c r="L5" s="19"/>
      <c r="M5" s="19"/>
      <c r="N5" s="19">
        <v>1</v>
      </c>
    </row>
    <row r="6" spans="1:16">
      <c r="A6" s="18">
        <f t="shared" ref="A6:A31" si="0">COUNTIF(D:D,D6)</f>
        <v>1</v>
      </c>
      <c r="B6" s="19" t="s">
        <v>999</v>
      </c>
      <c r="C6" s="35">
        <v>1</v>
      </c>
      <c r="D6" s="18" t="s">
        <v>1000</v>
      </c>
      <c r="E6" s="18" t="s">
        <v>1003</v>
      </c>
      <c r="F6" s="24" t="s">
        <v>1001</v>
      </c>
      <c r="G6" s="18" t="s">
        <v>222</v>
      </c>
      <c r="H6" s="18" t="s">
        <v>222</v>
      </c>
      <c r="I6" s="18" t="s">
        <v>124</v>
      </c>
      <c r="J6" s="18" t="s">
        <v>222</v>
      </c>
      <c r="K6" s="18" t="s">
        <v>222</v>
      </c>
      <c r="L6" s="18" t="s">
        <v>222</v>
      </c>
      <c r="M6" s="18" t="s">
        <v>222</v>
      </c>
      <c r="N6" s="18" t="s">
        <v>222</v>
      </c>
    </row>
    <row r="7" spans="1:16">
      <c r="A7" s="18">
        <f t="shared" si="0"/>
        <v>1</v>
      </c>
      <c r="B7" s="19" t="s">
        <v>122</v>
      </c>
      <c r="C7" s="35">
        <v>1</v>
      </c>
      <c r="D7" s="18" t="s">
        <v>1016</v>
      </c>
      <c r="E7" s="18" t="s">
        <v>362</v>
      </c>
      <c r="F7" s="29" t="s">
        <v>1017</v>
      </c>
      <c r="G7" s="22" t="s">
        <v>222</v>
      </c>
      <c r="H7" s="22" t="s">
        <v>222</v>
      </c>
      <c r="I7" s="22" t="s">
        <v>124</v>
      </c>
      <c r="J7" s="22" t="s">
        <v>222</v>
      </c>
      <c r="K7" s="22" t="s">
        <v>222</v>
      </c>
      <c r="L7" s="22" t="s">
        <v>222</v>
      </c>
      <c r="M7" s="22" t="s">
        <v>222</v>
      </c>
      <c r="N7" s="22" t="s">
        <v>222</v>
      </c>
      <c r="O7" s="1">
        <v>3</v>
      </c>
    </row>
    <row r="8" spans="1:16">
      <c r="A8" s="18">
        <f t="shared" si="0"/>
        <v>1</v>
      </c>
      <c r="B8" s="18">
        <v>1</v>
      </c>
      <c r="C8" s="35">
        <v>6</v>
      </c>
      <c r="D8" s="41" t="s">
        <v>300</v>
      </c>
      <c r="E8" s="18" t="s">
        <v>321</v>
      </c>
      <c r="F8" s="29" t="s">
        <v>322</v>
      </c>
      <c r="G8" s="60">
        <v>6</v>
      </c>
      <c r="H8" s="60">
        <v>6</v>
      </c>
      <c r="I8" s="43">
        <f>SUM(G8:H8)</f>
        <v>12</v>
      </c>
      <c r="J8" s="60">
        <v>6</v>
      </c>
      <c r="K8" s="60">
        <v>6</v>
      </c>
      <c r="L8" s="60">
        <v>6</v>
      </c>
      <c r="M8" s="57">
        <f>SUM(J8:L8)</f>
        <v>18</v>
      </c>
      <c r="N8" s="77">
        <f>$C8*N$5</f>
        <v>6</v>
      </c>
      <c r="O8" s="1">
        <f>C8*$O$7</f>
        <v>18</v>
      </c>
    </row>
    <row r="9" spans="1:16">
      <c r="A9" s="18">
        <f t="shared" si="0"/>
        <v>1</v>
      </c>
      <c r="B9" s="18">
        <v>2</v>
      </c>
      <c r="C9" s="35">
        <v>8</v>
      </c>
      <c r="D9" s="41" t="s">
        <v>299</v>
      </c>
      <c r="E9" s="18" t="s">
        <v>320</v>
      </c>
      <c r="F9" s="29" t="s">
        <v>323</v>
      </c>
      <c r="G9" s="60">
        <v>8</v>
      </c>
      <c r="H9" s="60">
        <v>8</v>
      </c>
      <c r="I9" s="43">
        <f t="shared" ref="I9:I31" si="1">SUM(G9:H9)</f>
        <v>16</v>
      </c>
      <c r="J9" s="60">
        <v>8</v>
      </c>
      <c r="K9" s="60">
        <v>8</v>
      </c>
      <c r="L9" s="60">
        <v>8</v>
      </c>
      <c r="M9" s="57">
        <f t="shared" ref="M9:M15" si="2">SUM(J9:L9)</f>
        <v>24</v>
      </c>
      <c r="N9" s="77">
        <f t="shared" ref="N9:N31" si="3">$C9*N$5</f>
        <v>8</v>
      </c>
      <c r="O9" s="1">
        <f t="shared" ref="O9:O31" si="4">C9*$O$7</f>
        <v>24</v>
      </c>
    </row>
    <row r="10" spans="1:16">
      <c r="A10" s="18">
        <f t="shared" si="0"/>
        <v>1</v>
      </c>
      <c r="B10" s="18">
        <v>2</v>
      </c>
      <c r="C10" s="35">
        <v>8</v>
      </c>
      <c r="D10" s="41" t="s">
        <v>297</v>
      </c>
      <c r="E10" s="18" t="s">
        <v>318</v>
      </c>
      <c r="F10" s="29" t="s">
        <v>324</v>
      </c>
      <c r="G10" s="60">
        <v>8</v>
      </c>
      <c r="H10" s="60">
        <v>8</v>
      </c>
      <c r="I10" s="43">
        <f t="shared" si="1"/>
        <v>16</v>
      </c>
      <c r="J10" s="60">
        <v>8</v>
      </c>
      <c r="K10" s="60">
        <v>8</v>
      </c>
      <c r="L10" s="60">
        <v>8</v>
      </c>
      <c r="M10" s="57">
        <f t="shared" si="2"/>
        <v>24</v>
      </c>
      <c r="N10" s="77">
        <f t="shared" si="3"/>
        <v>8</v>
      </c>
      <c r="O10" s="1">
        <f t="shared" si="4"/>
        <v>24</v>
      </c>
      <c r="P10" s="15"/>
    </row>
    <row r="11" spans="1:16">
      <c r="A11" s="18">
        <f t="shared" si="0"/>
        <v>1</v>
      </c>
      <c r="B11" s="18">
        <v>3</v>
      </c>
      <c r="C11" s="35">
        <v>19</v>
      </c>
      <c r="D11" s="41" t="s">
        <v>296</v>
      </c>
      <c r="E11" s="18" t="s">
        <v>317</v>
      </c>
      <c r="F11" s="29" t="s">
        <v>325</v>
      </c>
      <c r="G11" s="60">
        <v>19</v>
      </c>
      <c r="H11" s="60">
        <v>19</v>
      </c>
      <c r="I11" s="43">
        <f t="shared" si="1"/>
        <v>38</v>
      </c>
      <c r="J11" s="60">
        <v>19</v>
      </c>
      <c r="K11" s="60">
        <v>19</v>
      </c>
      <c r="L11" s="60">
        <v>19</v>
      </c>
      <c r="M11" s="57">
        <f t="shared" si="2"/>
        <v>57</v>
      </c>
      <c r="N11" s="77">
        <f t="shared" si="3"/>
        <v>19</v>
      </c>
      <c r="O11" s="1">
        <f t="shared" si="4"/>
        <v>57</v>
      </c>
    </row>
    <row r="12" spans="1:16">
      <c r="A12" s="18">
        <f t="shared" si="0"/>
        <v>1</v>
      </c>
      <c r="B12" s="18">
        <v>5</v>
      </c>
      <c r="C12" s="35">
        <v>35</v>
      </c>
      <c r="D12" s="41" t="s">
        <v>295</v>
      </c>
      <c r="E12" s="18" t="s">
        <v>316</v>
      </c>
      <c r="F12" s="29" t="s">
        <v>283</v>
      </c>
      <c r="G12" s="60">
        <v>35</v>
      </c>
      <c r="H12" s="60">
        <v>35</v>
      </c>
      <c r="I12" s="43">
        <f t="shared" si="1"/>
        <v>70</v>
      </c>
      <c r="J12" s="60">
        <v>35</v>
      </c>
      <c r="K12" s="60">
        <v>35</v>
      </c>
      <c r="L12" s="60">
        <v>35</v>
      </c>
      <c r="M12" s="57">
        <f t="shared" si="2"/>
        <v>105</v>
      </c>
      <c r="N12" s="77">
        <f t="shared" si="3"/>
        <v>35</v>
      </c>
      <c r="O12" s="1">
        <f t="shared" si="4"/>
        <v>105</v>
      </c>
    </row>
    <row r="13" spans="1:16">
      <c r="A13" s="18">
        <f t="shared" si="0"/>
        <v>1</v>
      </c>
      <c r="B13" s="18">
        <v>6</v>
      </c>
      <c r="C13" s="35">
        <v>4</v>
      </c>
      <c r="D13" s="41" t="s">
        <v>1018</v>
      </c>
      <c r="E13" s="18" t="s">
        <v>348</v>
      </c>
      <c r="F13" s="29" t="s">
        <v>350</v>
      </c>
      <c r="G13" s="60">
        <v>4</v>
      </c>
      <c r="H13" s="60">
        <v>4</v>
      </c>
      <c r="I13" s="43">
        <f t="shared" si="1"/>
        <v>8</v>
      </c>
      <c r="J13" s="60">
        <v>4</v>
      </c>
      <c r="K13" s="60">
        <v>4</v>
      </c>
      <c r="L13" s="60">
        <v>4</v>
      </c>
      <c r="M13" s="57">
        <f t="shared" si="2"/>
        <v>12</v>
      </c>
      <c r="N13" s="77">
        <f t="shared" si="3"/>
        <v>4</v>
      </c>
      <c r="O13" s="1">
        <f t="shared" si="4"/>
        <v>12</v>
      </c>
    </row>
    <row r="14" spans="1:16">
      <c r="A14" s="18">
        <f t="shared" si="0"/>
        <v>1</v>
      </c>
      <c r="B14" s="18">
        <v>7</v>
      </c>
      <c r="C14" s="35">
        <v>4</v>
      </c>
      <c r="D14" s="41" t="s">
        <v>363</v>
      </c>
      <c r="E14" s="18" t="s">
        <v>349</v>
      </c>
      <c r="F14" s="29" t="s">
        <v>351</v>
      </c>
      <c r="G14" s="60">
        <v>4</v>
      </c>
      <c r="H14" s="60">
        <v>4</v>
      </c>
      <c r="I14" s="43">
        <f t="shared" si="1"/>
        <v>8</v>
      </c>
      <c r="J14" s="60">
        <v>4</v>
      </c>
      <c r="K14" s="60">
        <v>4</v>
      </c>
      <c r="L14" s="60">
        <v>4</v>
      </c>
      <c r="M14" s="57">
        <f t="shared" si="2"/>
        <v>12</v>
      </c>
      <c r="N14" s="77">
        <f t="shared" si="3"/>
        <v>4</v>
      </c>
      <c r="O14" s="1">
        <f t="shared" si="4"/>
        <v>12</v>
      </c>
    </row>
    <row r="15" spans="1:16">
      <c r="A15" s="18">
        <f t="shared" si="0"/>
        <v>1</v>
      </c>
      <c r="B15" s="18">
        <v>8</v>
      </c>
      <c r="C15" s="35">
        <v>16</v>
      </c>
      <c r="D15" s="41" t="s">
        <v>298</v>
      </c>
      <c r="E15" s="18" t="s">
        <v>319</v>
      </c>
      <c r="F15" s="29" t="s">
        <v>326</v>
      </c>
      <c r="G15" s="60">
        <v>16</v>
      </c>
      <c r="H15" s="60">
        <v>16</v>
      </c>
      <c r="I15" s="43">
        <f t="shared" si="1"/>
        <v>32</v>
      </c>
      <c r="J15" s="60">
        <v>16</v>
      </c>
      <c r="K15" s="60">
        <v>16</v>
      </c>
      <c r="L15" s="60">
        <v>16</v>
      </c>
      <c r="M15" s="57">
        <f t="shared" si="2"/>
        <v>48</v>
      </c>
      <c r="N15" s="77">
        <f t="shared" si="3"/>
        <v>16</v>
      </c>
      <c r="O15" s="1">
        <f t="shared" si="4"/>
        <v>48</v>
      </c>
    </row>
    <row r="16" spans="1:16">
      <c r="A16" s="18">
        <f t="shared" si="0"/>
        <v>1</v>
      </c>
      <c r="B16" s="18">
        <v>9</v>
      </c>
      <c r="C16" s="65">
        <v>9</v>
      </c>
      <c r="D16" s="18" t="s">
        <v>803</v>
      </c>
      <c r="E16" s="18" t="s">
        <v>804</v>
      </c>
      <c r="F16" s="29" t="s">
        <v>352</v>
      </c>
      <c r="G16" s="80">
        <v>9</v>
      </c>
      <c r="H16" s="80">
        <v>9</v>
      </c>
      <c r="I16" s="67">
        <f>SUM(G16:H16)</f>
        <v>18</v>
      </c>
      <c r="J16" s="80">
        <v>9</v>
      </c>
      <c r="K16" s="80">
        <v>9</v>
      </c>
      <c r="L16" s="80">
        <v>9</v>
      </c>
      <c r="M16" s="67">
        <f>SUM(J16:L16)</f>
        <v>27</v>
      </c>
      <c r="N16" s="69">
        <v>0</v>
      </c>
      <c r="O16" s="140">
        <v>0</v>
      </c>
    </row>
    <row r="17" spans="1:15">
      <c r="A17" s="18">
        <f t="shared" si="0"/>
        <v>1</v>
      </c>
      <c r="B17" s="18">
        <v>10</v>
      </c>
      <c r="C17" s="35">
        <v>1</v>
      </c>
      <c r="D17" s="41" t="s">
        <v>1019</v>
      </c>
      <c r="E17" s="18" t="s">
        <v>345</v>
      </c>
      <c r="F17" s="29" t="s">
        <v>192</v>
      </c>
      <c r="G17" s="60">
        <v>1</v>
      </c>
      <c r="H17" s="60">
        <v>1</v>
      </c>
      <c r="I17" s="43">
        <f t="shared" si="1"/>
        <v>2</v>
      </c>
      <c r="J17" s="60">
        <v>1</v>
      </c>
      <c r="K17" s="60">
        <v>1</v>
      </c>
      <c r="L17" s="60">
        <v>1</v>
      </c>
      <c r="M17" s="57">
        <f>SUM(J17:L17)</f>
        <v>3</v>
      </c>
      <c r="N17" s="77">
        <f t="shared" si="3"/>
        <v>1</v>
      </c>
      <c r="O17" s="1">
        <f t="shared" si="4"/>
        <v>3</v>
      </c>
    </row>
    <row r="18" spans="1:15">
      <c r="A18" s="18">
        <f t="shared" si="0"/>
        <v>1</v>
      </c>
      <c r="B18" s="18">
        <v>11</v>
      </c>
      <c r="C18" s="35">
        <v>1</v>
      </c>
      <c r="D18" s="18" t="s">
        <v>1175</v>
      </c>
      <c r="E18" s="18" t="s">
        <v>1020</v>
      </c>
      <c r="F18" s="29" t="s">
        <v>199</v>
      </c>
      <c r="G18" s="60">
        <v>1</v>
      </c>
      <c r="H18" s="60">
        <v>1</v>
      </c>
      <c r="I18" s="43">
        <f t="shared" si="1"/>
        <v>2</v>
      </c>
      <c r="J18" s="60">
        <v>1</v>
      </c>
      <c r="K18" s="60">
        <v>1</v>
      </c>
      <c r="L18" s="60">
        <v>1</v>
      </c>
      <c r="M18" s="57">
        <f t="shared" ref="M18:M31" si="5">SUM(J18:L18)</f>
        <v>3</v>
      </c>
      <c r="N18" s="77">
        <f t="shared" si="3"/>
        <v>1</v>
      </c>
      <c r="O18" s="1">
        <f t="shared" si="4"/>
        <v>3</v>
      </c>
    </row>
    <row r="19" spans="1:15">
      <c r="A19" s="18">
        <f t="shared" si="0"/>
        <v>1</v>
      </c>
      <c r="B19" s="18">
        <v>11</v>
      </c>
      <c r="C19" s="35">
        <v>3</v>
      </c>
      <c r="D19" s="18" t="s">
        <v>1021</v>
      </c>
      <c r="E19" s="18" t="s">
        <v>342</v>
      </c>
      <c r="F19" s="29" t="s">
        <v>201</v>
      </c>
      <c r="G19" s="60">
        <v>3</v>
      </c>
      <c r="H19" s="60">
        <v>3</v>
      </c>
      <c r="I19" s="43">
        <f t="shared" si="1"/>
        <v>6</v>
      </c>
      <c r="J19" s="60">
        <v>3</v>
      </c>
      <c r="K19" s="60">
        <v>3</v>
      </c>
      <c r="L19" s="60">
        <v>3</v>
      </c>
      <c r="M19" s="57">
        <f t="shared" si="5"/>
        <v>9</v>
      </c>
      <c r="N19" s="77">
        <f t="shared" si="3"/>
        <v>3</v>
      </c>
      <c r="O19" s="1">
        <f t="shared" si="4"/>
        <v>9</v>
      </c>
    </row>
    <row r="20" spans="1:15">
      <c r="A20" s="18">
        <f t="shared" si="0"/>
        <v>1</v>
      </c>
      <c r="B20" s="18">
        <v>12</v>
      </c>
      <c r="C20" s="35">
        <v>1</v>
      </c>
      <c r="D20" s="18" t="s">
        <v>1022</v>
      </c>
      <c r="E20" s="18" t="s">
        <v>1023</v>
      </c>
      <c r="F20" s="29" t="s">
        <v>189</v>
      </c>
      <c r="G20" s="60">
        <v>1</v>
      </c>
      <c r="H20" s="60">
        <v>1</v>
      </c>
      <c r="I20" s="43">
        <f t="shared" si="1"/>
        <v>2</v>
      </c>
      <c r="J20" s="60">
        <v>1</v>
      </c>
      <c r="K20" s="60">
        <v>1</v>
      </c>
      <c r="L20" s="60">
        <v>1</v>
      </c>
      <c r="M20" s="57">
        <f t="shared" si="5"/>
        <v>3</v>
      </c>
      <c r="N20" s="77">
        <f t="shared" si="3"/>
        <v>1</v>
      </c>
      <c r="O20" s="1">
        <f t="shared" si="4"/>
        <v>3</v>
      </c>
    </row>
    <row r="21" spans="1:15">
      <c r="A21" s="18">
        <f t="shared" si="0"/>
        <v>1</v>
      </c>
      <c r="B21" s="18">
        <v>13</v>
      </c>
      <c r="C21" s="35">
        <v>1</v>
      </c>
      <c r="D21" s="18" t="s">
        <v>341</v>
      </c>
      <c r="E21" s="18" t="s">
        <v>340</v>
      </c>
      <c r="F21" s="29" t="s">
        <v>251</v>
      </c>
      <c r="G21" s="60">
        <v>1</v>
      </c>
      <c r="H21" s="60">
        <v>1</v>
      </c>
      <c r="I21" s="43">
        <f t="shared" si="1"/>
        <v>2</v>
      </c>
      <c r="J21" s="60">
        <v>1</v>
      </c>
      <c r="K21" s="60">
        <v>1</v>
      </c>
      <c r="L21" s="60">
        <v>1</v>
      </c>
      <c r="M21" s="57">
        <f t="shared" si="5"/>
        <v>3</v>
      </c>
      <c r="N21" s="77">
        <f t="shared" si="3"/>
        <v>1</v>
      </c>
      <c r="O21" s="1">
        <f t="shared" si="4"/>
        <v>3</v>
      </c>
    </row>
    <row r="22" spans="1:15">
      <c r="A22" s="18">
        <f t="shared" si="0"/>
        <v>1</v>
      </c>
      <c r="B22" s="18">
        <v>14</v>
      </c>
      <c r="C22" s="35">
        <v>1</v>
      </c>
      <c r="D22" s="18" t="s">
        <v>1024</v>
      </c>
      <c r="E22" s="18" t="s">
        <v>1025</v>
      </c>
      <c r="F22" s="29" t="s">
        <v>195</v>
      </c>
      <c r="G22" s="60">
        <v>1</v>
      </c>
      <c r="H22" s="60">
        <v>1</v>
      </c>
      <c r="I22" s="43">
        <f t="shared" si="1"/>
        <v>2</v>
      </c>
      <c r="J22" s="60">
        <v>1</v>
      </c>
      <c r="K22" s="60">
        <v>1</v>
      </c>
      <c r="L22" s="60">
        <v>1</v>
      </c>
      <c r="M22" s="57">
        <f t="shared" si="5"/>
        <v>3</v>
      </c>
      <c r="N22" s="77">
        <f t="shared" si="3"/>
        <v>1</v>
      </c>
      <c r="O22" s="1">
        <f t="shared" si="4"/>
        <v>3</v>
      </c>
    </row>
    <row r="23" spans="1:15">
      <c r="A23" s="18">
        <f t="shared" si="0"/>
        <v>1</v>
      </c>
      <c r="B23" s="18">
        <v>15</v>
      </c>
      <c r="C23" s="35">
        <v>1</v>
      </c>
      <c r="D23" s="18" t="s">
        <v>1026</v>
      </c>
      <c r="E23" s="18" t="s">
        <v>1027</v>
      </c>
      <c r="F23" s="29" t="s">
        <v>252</v>
      </c>
      <c r="G23" s="60">
        <v>1</v>
      </c>
      <c r="H23" s="60">
        <v>1</v>
      </c>
      <c r="I23" s="43">
        <f t="shared" si="1"/>
        <v>2</v>
      </c>
      <c r="J23" s="60">
        <v>1</v>
      </c>
      <c r="K23" s="60">
        <v>1</v>
      </c>
      <c r="L23" s="60">
        <v>1</v>
      </c>
      <c r="M23" s="57">
        <f t="shared" si="5"/>
        <v>3</v>
      </c>
      <c r="N23" s="77">
        <f t="shared" si="3"/>
        <v>1</v>
      </c>
      <c r="O23" s="1">
        <f t="shared" si="4"/>
        <v>3</v>
      </c>
    </row>
    <row r="24" spans="1:15">
      <c r="A24" s="18">
        <f t="shared" si="0"/>
        <v>1</v>
      </c>
      <c r="B24" s="18">
        <v>16</v>
      </c>
      <c r="C24" s="35">
        <v>1</v>
      </c>
      <c r="D24" s="18" t="s">
        <v>1028</v>
      </c>
      <c r="E24" s="18" t="s">
        <v>1029</v>
      </c>
      <c r="F24" s="29" t="s">
        <v>197</v>
      </c>
      <c r="G24" s="60">
        <v>1</v>
      </c>
      <c r="H24" s="60">
        <v>1</v>
      </c>
      <c r="I24" s="43">
        <f t="shared" si="1"/>
        <v>2</v>
      </c>
      <c r="J24" s="60">
        <v>1</v>
      </c>
      <c r="K24" s="60">
        <v>1</v>
      </c>
      <c r="L24" s="60">
        <v>1</v>
      </c>
      <c r="M24" s="57">
        <f t="shared" si="5"/>
        <v>3</v>
      </c>
      <c r="N24" s="77">
        <f t="shared" si="3"/>
        <v>1</v>
      </c>
      <c r="O24" s="1">
        <f t="shared" si="4"/>
        <v>3</v>
      </c>
    </row>
    <row r="25" spans="1:15">
      <c r="A25" s="18">
        <f t="shared" si="0"/>
        <v>1</v>
      </c>
      <c r="B25" s="18">
        <v>17</v>
      </c>
      <c r="C25" s="35">
        <v>1</v>
      </c>
      <c r="D25" s="18" t="s">
        <v>337</v>
      </c>
      <c r="E25" s="18" t="s">
        <v>336</v>
      </c>
      <c r="F25" s="29" t="s">
        <v>253</v>
      </c>
      <c r="G25" s="60">
        <v>1</v>
      </c>
      <c r="H25" s="60">
        <v>1</v>
      </c>
      <c r="I25" s="43">
        <f t="shared" si="1"/>
        <v>2</v>
      </c>
      <c r="J25" s="60">
        <v>1</v>
      </c>
      <c r="K25" s="60">
        <v>1</v>
      </c>
      <c r="L25" s="60">
        <v>1</v>
      </c>
      <c r="M25" s="57">
        <f t="shared" si="5"/>
        <v>3</v>
      </c>
      <c r="N25" s="77">
        <f t="shared" si="3"/>
        <v>1</v>
      </c>
      <c r="O25" s="1">
        <f t="shared" si="4"/>
        <v>3</v>
      </c>
    </row>
    <row r="26" spans="1:15">
      <c r="A26" s="18">
        <f t="shared" si="0"/>
        <v>1</v>
      </c>
      <c r="B26" s="18">
        <v>18</v>
      </c>
      <c r="C26" s="35">
        <v>1</v>
      </c>
      <c r="D26" s="18" t="s">
        <v>335</v>
      </c>
      <c r="E26" s="18" t="s">
        <v>334</v>
      </c>
      <c r="F26" s="29" t="s">
        <v>254</v>
      </c>
      <c r="G26" s="60">
        <v>1</v>
      </c>
      <c r="H26" s="60">
        <v>1</v>
      </c>
      <c r="I26" s="43">
        <f t="shared" si="1"/>
        <v>2</v>
      </c>
      <c r="J26" s="60">
        <v>1</v>
      </c>
      <c r="K26" s="60">
        <v>1</v>
      </c>
      <c r="L26" s="60">
        <v>1</v>
      </c>
      <c r="M26" s="57">
        <f t="shared" si="5"/>
        <v>3</v>
      </c>
      <c r="N26" s="77">
        <f t="shared" si="3"/>
        <v>1</v>
      </c>
      <c r="O26" s="1">
        <f t="shared" si="4"/>
        <v>3</v>
      </c>
    </row>
    <row r="27" spans="1:15">
      <c r="A27" s="18">
        <f t="shared" si="0"/>
        <v>1</v>
      </c>
      <c r="B27" s="18">
        <v>19</v>
      </c>
      <c r="C27" s="35">
        <v>6</v>
      </c>
      <c r="D27" s="18" t="s">
        <v>288</v>
      </c>
      <c r="E27" s="18" t="s">
        <v>305</v>
      </c>
      <c r="F27" s="29" t="s">
        <v>255</v>
      </c>
      <c r="G27" s="60">
        <v>6</v>
      </c>
      <c r="H27" s="60">
        <v>6</v>
      </c>
      <c r="I27" s="43">
        <f t="shared" si="1"/>
        <v>12</v>
      </c>
      <c r="J27" s="60">
        <v>6</v>
      </c>
      <c r="K27" s="60">
        <v>6</v>
      </c>
      <c r="L27" s="60">
        <v>6</v>
      </c>
      <c r="M27" s="57">
        <f t="shared" si="5"/>
        <v>18</v>
      </c>
      <c r="N27" s="77">
        <f t="shared" si="3"/>
        <v>6</v>
      </c>
      <c r="O27" s="1">
        <f t="shared" si="4"/>
        <v>18</v>
      </c>
    </row>
    <row r="28" spans="1:15">
      <c r="A28" s="18">
        <f t="shared" si="0"/>
        <v>1</v>
      </c>
      <c r="B28" s="18">
        <v>20</v>
      </c>
      <c r="C28" s="35">
        <v>1</v>
      </c>
      <c r="D28" s="18" t="s">
        <v>1030</v>
      </c>
      <c r="E28" s="18" t="s">
        <v>1031</v>
      </c>
      <c r="F28" s="29" t="s">
        <v>256</v>
      </c>
      <c r="G28" s="60">
        <v>1</v>
      </c>
      <c r="H28" s="60">
        <v>1</v>
      </c>
      <c r="I28" s="43">
        <f t="shared" si="1"/>
        <v>2</v>
      </c>
      <c r="J28" s="60">
        <v>1</v>
      </c>
      <c r="K28" s="60">
        <v>1</v>
      </c>
      <c r="L28" s="60">
        <v>1</v>
      </c>
      <c r="M28" s="57">
        <f t="shared" si="5"/>
        <v>3</v>
      </c>
      <c r="N28" s="77">
        <f t="shared" si="3"/>
        <v>1</v>
      </c>
      <c r="O28" s="1">
        <f t="shared" si="4"/>
        <v>3</v>
      </c>
    </row>
    <row r="29" spans="1:15">
      <c r="A29" s="18">
        <f t="shared" si="0"/>
        <v>1</v>
      </c>
      <c r="B29" s="18">
        <v>21</v>
      </c>
      <c r="C29" s="35">
        <v>1</v>
      </c>
      <c r="D29" s="18" t="s">
        <v>1032</v>
      </c>
      <c r="E29" s="18" t="s">
        <v>1033</v>
      </c>
      <c r="F29" s="29" t="s">
        <v>257</v>
      </c>
      <c r="G29" s="60">
        <v>1</v>
      </c>
      <c r="H29" s="60">
        <v>1</v>
      </c>
      <c r="I29" s="43">
        <f t="shared" si="1"/>
        <v>2</v>
      </c>
      <c r="J29" s="60">
        <v>1</v>
      </c>
      <c r="K29" s="60">
        <v>1</v>
      </c>
      <c r="L29" s="60">
        <v>1</v>
      </c>
      <c r="M29" s="57">
        <f t="shared" si="5"/>
        <v>3</v>
      </c>
      <c r="N29" s="77">
        <f t="shared" si="3"/>
        <v>1</v>
      </c>
      <c r="O29" s="1">
        <f t="shared" si="4"/>
        <v>3</v>
      </c>
    </row>
    <row r="30" spans="1:15">
      <c r="A30" s="18">
        <f t="shared" si="0"/>
        <v>1</v>
      </c>
      <c r="B30" s="18">
        <v>22</v>
      </c>
      <c r="C30" s="35">
        <v>2</v>
      </c>
      <c r="D30" s="18" t="s">
        <v>1034</v>
      </c>
      <c r="E30" s="18" t="s">
        <v>1035</v>
      </c>
      <c r="F30" s="29" t="s">
        <v>258</v>
      </c>
      <c r="G30" s="60">
        <v>2</v>
      </c>
      <c r="H30" s="60">
        <v>2</v>
      </c>
      <c r="I30" s="43">
        <f t="shared" si="1"/>
        <v>4</v>
      </c>
      <c r="J30" s="60">
        <v>2</v>
      </c>
      <c r="K30" s="60">
        <v>2</v>
      </c>
      <c r="L30" s="60">
        <v>2</v>
      </c>
      <c r="M30" s="57">
        <f t="shared" si="5"/>
        <v>6</v>
      </c>
      <c r="N30" s="77">
        <f t="shared" si="3"/>
        <v>2</v>
      </c>
      <c r="O30" s="1">
        <f t="shared" si="4"/>
        <v>6</v>
      </c>
    </row>
    <row r="31" spans="1:15">
      <c r="A31" s="18">
        <f t="shared" si="0"/>
        <v>1</v>
      </c>
      <c r="B31" s="18">
        <v>23</v>
      </c>
      <c r="C31" s="35">
        <v>1</v>
      </c>
      <c r="D31" s="18" t="s">
        <v>344</v>
      </c>
      <c r="E31" s="18" t="s">
        <v>343</v>
      </c>
      <c r="F31" s="29" t="s">
        <v>1036</v>
      </c>
      <c r="G31" s="77">
        <v>1</v>
      </c>
      <c r="H31" s="77">
        <v>1</v>
      </c>
      <c r="I31" s="43">
        <f t="shared" si="1"/>
        <v>2</v>
      </c>
      <c r="J31" s="60">
        <v>1</v>
      </c>
      <c r="K31" s="60">
        <v>1</v>
      </c>
      <c r="L31" s="60">
        <v>1</v>
      </c>
      <c r="M31" s="57">
        <f t="shared" si="5"/>
        <v>3</v>
      </c>
      <c r="N31" s="77">
        <f t="shared" si="3"/>
        <v>1</v>
      </c>
      <c r="O31" s="1">
        <f t="shared" si="4"/>
        <v>3</v>
      </c>
    </row>
    <row r="32" spans="1:15">
      <c r="F32" s="15"/>
      <c r="G32" s="19" t="s">
        <v>143</v>
      </c>
      <c r="H32" s="19" t="s">
        <v>143</v>
      </c>
      <c r="I32" s="19" t="s">
        <v>143</v>
      </c>
      <c r="J32" s="19" t="s">
        <v>143</v>
      </c>
      <c r="K32" s="19" t="s">
        <v>143</v>
      </c>
      <c r="L32" s="19" t="s">
        <v>143</v>
      </c>
      <c r="M32" s="19" t="s">
        <v>216</v>
      </c>
      <c r="N32" s="134" t="s">
        <v>143</v>
      </c>
    </row>
    <row r="33" spans="7:14">
      <c r="G33" s="21">
        <v>46050</v>
      </c>
      <c r="H33" s="21">
        <v>46050</v>
      </c>
      <c r="I33" s="21">
        <v>46050</v>
      </c>
      <c r="J33" s="21">
        <v>46066</v>
      </c>
      <c r="K33" s="21">
        <v>46066</v>
      </c>
      <c r="L33" s="21">
        <v>46066</v>
      </c>
      <c r="M33" s="21">
        <v>46066</v>
      </c>
      <c r="N33" s="135"/>
    </row>
    <row r="34" spans="7:14">
      <c r="G34" s="19" t="s">
        <v>567</v>
      </c>
      <c r="H34" s="19" t="s">
        <v>567</v>
      </c>
      <c r="J34" s="19" t="s">
        <v>567</v>
      </c>
      <c r="K34" s="19" t="s">
        <v>567</v>
      </c>
      <c r="L34" s="19" t="s">
        <v>567</v>
      </c>
      <c r="N34" s="132" t="s">
        <v>567</v>
      </c>
    </row>
    <row r="35" spans="7:14">
      <c r="G35" s="21">
        <v>46044</v>
      </c>
      <c r="H35" s="21">
        <v>46044</v>
      </c>
      <c r="J35" s="21">
        <v>46059</v>
      </c>
      <c r="K35" s="21">
        <v>46059</v>
      </c>
      <c r="L35" s="21">
        <v>46059</v>
      </c>
      <c r="N35" s="133"/>
    </row>
    <row r="36" spans="7:14">
      <c r="N36" s="130" t="s">
        <v>2540</v>
      </c>
    </row>
    <row r="37" spans="7:14">
      <c r="N37" s="131"/>
    </row>
    <row r="38" spans="7:14">
      <c r="N38" s="128" t="s">
        <v>2831</v>
      </c>
    </row>
    <row r="39" spans="7:14">
      <c r="N39" s="129">
        <v>46122</v>
      </c>
    </row>
    <row r="40" spans="7:14">
      <c r="N40" s="74" t="s">
        <v>2832</v>
      </c>
    </row>
    <row r="41" spans="7:14">
      <c r="N41" s="73">
        <v>46134</v>
      </c>
    </row>
  </sheetData>
  <phoneticPr fontId="1"/>
  <hyperlinks>
    <hyperlink ref="D2" location="機種一覧!A1" display="機種一覧" xr:uid="{E23E51A0-9B2B-4451-829B-B6127106B844}"/>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F821-34E0-4243-A582-11CD33291E11}">
  <sheetPr codeName="Sheet22"/>
  <dimension ref="A1:R33"/>
  <sheetViews>
    <sheetView workbookViewId="0">
      <pane xSplit="6" ySplit="6" topLeftCell="H7" activePane="bottomRight" state="frozenSplit"/>
      <selection activeCell="F12" sqref="F12"/>
      <selection pane="topRight" activeCell="F12" sqref="F12"/>
      <selection pane="bottomLeft" activeCell="F12" sqref="F12"/>
      <selection pane="bottomRight" activeCell="R11" sqref="R11:R15"/>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bestFit="1" customWidth="1"/>
    <col min="6" max="6" width="20.25" style="31" hidden="1" customWidth="1" outlineLevel="1"/>
    <col min="7" max="7" width="10.875" style="1" bestFit="1" customWidth="1" collapsed="1"/>
    <col min="8" max="8" width="10.875" style="1" bestFit="1" customWidth="1"/>
    <col min="9" max="10" width="10.875" style="1" hidden="1" customWidth="1" outlineLevel="1"/>
    <col min="11" max="11" width="10.875" style="1" customWidth="1" collapsed="1"/>
    <col min="12" max="13" width="10.875" style="1" hidden="1" customWidth="1" outlineLevel="1"/>
    <col min="14" max="14" width="10.875" style="1" customWidth="1" collapsed="1"/>
    <col min="15" max="16" width="10.875" style="1" customWidth="1"/>
    <col min="17" max="17" width="7.625" style="1" bestFit="1" customWidth="1"/>
    <col min="18" max="16384" width="8.75" style="1"/>
  </cols>
  <sheetData>
    <row r="1" spans="1:18">
      <c r="G1" s="19" t="s">
        <v>119</v>
      </c>
      <c r="H1" s="19" t="s">
        <v>119</v>
      </c>
      <c r="I1" s="19" t="s">
        <v>119</v>
      </c>
      <c r="J1" s="19" t="s">
        <v>119</v>
      </c>
      <c r="K1" s="19" t="s">
        <v>119</v>
      </c>
      <c r="L1" s="19" t="s">
        <v>119</v>
      </c>
      <c r="M1" s="19" t="s">
        <v>119</v>
      </c>
      <c r="N1" s="19" t="s">
        <v>119</v>
      </c>
      <c r="O1" s="19" t="s">
        <v>119</v>
      </c>
      <c r="P1" s="19" t="s">
        <v>119</v>
      </c>
    </row>
    <row r="2" spans="1:18" s="31" customFormat="1">
      <c r="D2" s="141" t="s">
        <v>1177</v>
      </c>
      <c r="G2" s="34" t="s">
        <v>977</v>
      </c>
      <c r="H2" s="34" t="s">
        <v>948</v>
      </c>
      <c r="I2" s="34" t="s">
        <v>1468</v>
      </c>
      <c r="J2" s="34" t="s">
        <v>1468</v>
      </c>
      <c r="K2" s="34" t="s">
        <v>1468</v>
      </c>
      <c r="L2" s="34" t="s">
        <v>1468</v>
      </c>
      <c r="M2" s="34" t="s">
        <v>1468</v>
      </c>
      <c r="N2" s="34" t="s">
        <v>1468</v>
      </c>
      <c r="O2" s="34" t="s">
        <v>2144</v>
      </c>
      <c r="P2" s="34" t="s">
        <v>2838</v>
      </c>
    </row>
    <row r="3" spans="1:18" s="31" customFormat="1">
      <c r="G3" s="34" t="s">
        <v>1106</v>
      </c>
      <c r="H3" s="34" t="s">
        <v>1292</v>
      </c>
      <c r="I3" s="34" t="s">
        <v>1780</v>
      </c>
      <c r="J3" s="34">
        <v>95</v>
      </c>
      <c r="K3" s="34" t="s">
        <v>1783</v>
      </c>
      <c r="L3" s="34" t="s">
        <v>2012</v>
      </c>
      <c r="M3" s="34" t="s">
        <v>2016</v>
      </c>
      <c r="N3" s="55" t="s">
        <v>2017</v>
      </c>
      <c r="O3" s="34" t="s">
        <v>2935</v>
      </c>
      <c r="P3" s="34"/>
    </row>
    <row r="4" spans="1:18" s="31" customFormat="1">
      <c r="G4" s="34" t="s">
        <v>1098</v>
      </c>
      <c r="H4" s="34" t="s">
        <v>1420</v>
      </c>
      <c r="I4" s="34" t="s">
        <v>1781</v>
      </c>
      <c r="J4" s="34" t="s">
        <v>1782</v>
      </c>
      <c r="K4" s="34" t="s">
        <v>217</v>
      </c>
      <c r="L4" s="34" t="s">
        <v>2014</v>
      </c>
      <c r="M4" s="34" t="s">
        <v>2015</v>
      </c>
      <c r="N4" s="55" t="s">
        <v>217</v>
      </c>
      <c r="O4" s="34" t="s">
        <v>2934</v>
      </c>
      <c r="P4" s="34" t="s">
        <v>2936</v>
      </c>
    </row>
    <row r="5" spans="1:18">
      <c r="A5" s="20" t="s">
        <v>63</v>
      </c>
      <c r="B5" s="20" t="s">
        <v>64</v>
      </c>
      <c r="C5" s="20" t="s">
        <v>181</v>
      </c>
      <c r="D5" s="20" t="s">
        <v>121</v>
      </c>
      <c r="E5" s="20" t="s">
        <v>65</v>
      </c>
      <c r="F5" s="23" t="s">
        <v>113</v>
      </c>
      <c r="G5" s="19"/>
      <c r="H5" s="19"/>
      <c r="I5" s="19"/>
      <c r="J5" s="19"/>
      <c r="K5" s="19"/>
      <c r="L5" s="19"/>
      <c r="M5" s="19"/>
      <c r="N5" s="19"/>
      <c r="O5" s="19">
        <v>10</v>
      </c>
      <c r="P5" s="19">
        <v>6</v>
      </c>
    </row>
    <row r="6" spans="1:18">
      <c r="A6" s="18">
        <f t="shared" ref="A6:A23" si="0">COUNTIF(D:D,D6)</f>
        <v>1</v>
      </c>
      <c r="B6" s="19" t="s">
        <v>1075</v>
      </c>
      <c r="C6" s="35">
        <v>1</v>
      </c>
      <c r="D6" s="18" t="s">
        <v>1079</v>
      </c>
      <c r="E6" s="18" t="s">
        <v>1171</v>
      </c>
      <c r="F6" s="32" t="s">
        <v>1172</v>
      </c>
      <c r="G6" s="18" t="s">
        <v>222</v>
      </c>
      <c r="H6" s="18" t="s">
        <v>124</v>
      </c>
      <c r="I6" s="18" t="s">
        <v>222</v>
      </c>
      <c r="J6" s="18" t="s">
        <v>222</v>
      </c>
      <c r="K6" s="18" t="s">
        <v>222</v>
      </c>
      <c r="L6" s="18" t="s">
        <v>222</v>
      </c>
      <c r="M6" s="18" t="s">
        <v>222</v>
      </c>
      <c r="N6" s="18" t="s">
        <v>222</v>
      </c>
      <c r="O6" s="18" t="s">
        <v>222</v>
      </c>
      <c r="P6" s="18" t="s">
        <v>222</v>
      </c>
    </row>
    <row r="7" spans="1:18">
      <c r="A7" s="18">
        <f t="shared" si="0"/>
        <v>1</v>
      </c>
      <c r="B7" s="19" t="s">
        <v>122</v>
      </c>
      <c r="C7" s="35">
        <v>1</v>
      </c>
      <c r="D7" s="18" t="s">
        <v>1107</v>
      </c>
      <c r="E7" s="18" t="s">
        <v>362</v>
      </c>
      <c r="F7" s="29" t="s">
        <v>1108</v>
      </c>
      <c r="G7" s="22" t="s">
        <v>222</v>
      </c>
      <c r="H7" s="22" t="s">
        <v>124</v>
      </c>
      <c r="I7" s="22" t="s">
        <v>222</v>
      </c>
      <c r="J7" s="22" t="s">
        <v>222</v>
      </c>
      <c r="K7" s="22" t="s">
        <v>222</v>
      </c>
      <c r="L7" s="22" t="s">
        <v>222</v>
      </c>
      <c r="M7" s="22" t="s">
        <v>222</v>
      </c>
      <c r="N7" s="22" t="s">
        <v>222</v>
      </c>
      <c r="O7" s="22" t="s">
        <v>222</v>
      </c>
      <c r="P7" s="22" t="s">
        <v>222</v>
      </c>
      <c r="Q7" s="1">
        <v>1</v>
      </c>
    </row>
    <row r="8" spans="1:18">
      <c r="A8" s="18">
        <f t="shared" si="0"/>
        <v>1</v>
      </c>
      <c r="B8" s="18">
        <v>1</v>
      </c>
      <c r="C8" s="35">
        <v>3</v>
      </c>
      <c r="D8" s="41">
        <v>3842557260</v>
      </c>
      <c r="E8" s="18" t="s">
        <v>376</v>
      </c>
      <c r="F8" s="29" t="s">
        <v>378</v>
      </c>
      <c r="G8" s="57">
        <v>15</v>
      </c>
      <c r="H8" s="43">
        <v>6</v>
      </c>
      <c r="I8" s="60">
        <v>15</v>
      </c>
      <c r="J8" s="60">
        <v>3</v>
      </c>
      <c r="K8" s="57">
        <f t="shared" ref="K8:K23" si="1">SUM(I8:J8)</f>
        <v>18</v>
      </c>
      <c r="L8" s="60">
        <v>15</v>
      </c>
      <c r="M8" s="60">
        <v>18</v>
      </c>
      <c r="N8" s="57">
        <f t="shared" ref="N8:N23" si="2">SUM(L8:M8)</f>
        <v>33</v>
      </c>
      <c r="O8" s="77">
        <f>$C8*O$5</f>
        <v>30</v>
      </c>
      <c r="P8" s="77">
        <f>$C8*P$5</f>
        <v>18</v>
      </c>
      <c r="Q8" s="1">
        <f t="shared" ref="Q8:Q23" si="3">C8*$Q$7</f>
        <v>3</v>
      </c>
    </row>
    <row r="9" spans="1:18">
      <c r="A9" s="18">
        <f t="shared" si="0"/>
        <v>1</v>
      </c>
      <c r="B9" s="18">
        <v>2</v>
      </c>
      <c r="C9" s="35">
        <v>10</v>
      </c>
      <c r="D9" s="41" t="s">
        <v>297</v>
      </c>
      <c r="E9" s="18" t="s">
        <v>318</v>
      </c>
      <c r="F9" s="29" t="s">
        <v>324</v>
      </c>
      <c r="G9" s="57">
        <v>50</v>
      </c>
      <c r="H9" s="43">
        <v>20</v>
      </c>
      <c r="I9" s="60">
        <v>50</v>
      </c>
      <c r="J9" s="60">
        <v>10</v>
      </c>
      <c r="K9" s="57">
        <f t="shared" si="1"/>
        <v>60</v>
      </c>
      <c r="L9" s="60">
        <v>50</v>
      </c>
      <c r="M9" s="60">
        <v>60</v>
      </c>
      <c r="N9" s="57">
        <f t="shared" si="2"/>
        <v>110</v>
      </c>
      <c r="O9" s="77">
        <f t="shared" ref="O9:P22" si="4">$C9*O$5</f>
        <v>100</v>
      </c>
      <c r="P9" s="77">
        <f t="shared" si="4"/>
        <v>60</v>
      </c>
      <c r="Q9" s="1">
        <f t="shared" si="3"/>
        <v>10</v>
      </c>
    </row>
    <row r="10" spans="1:18">
      <c r="A10" s="18">
        <f t="shared" si="0"/>
        <v>1</v>
      </c>
      <c r="B10" s="18">
        <v>2</v>
      </c>
      <c r="C10" s="35">
        <v>64</v>
      </c>
      <c r="D10" s="41" t="s">
        <v>800</v>
      </c>
      <c r="E10" s="18" t="s">
        <v>374</v>
      </c>
      <c r="F10" s="29" t="s">
        <v>379</v>
      </c>
      <c r="G10" s="57">
        <v>320</v>
      </c>
      <c r="H10" s="43">
        <v>128</v>
      </c>
      <c r="I10" s="60">
        <v>320</v>
      </c>
      <c r="J10" s="60">
        <v>64</v>
      </c>
      <c r="K10" s="57">
        <f t="shared" si="1"/>
        <v>384</v>
      </c>
      <c r="L10" s="60">
        <v>320</v>
      </c>
      <c r="M10" s="60">
        <v>384</v>
      </c>
      <c r="N10" s="57">
        <f t="shared" si="2"/>
        <v>704</v>
      </c>
      <c r="O10" s="77">
        <f t="shared" si="4"/>
        <v>640</v>
      </c>
      <c r="P10" s="77">
        <f t="shared" si="4"/>
        <v>384</v>
      </c>
      <c r="Q10" s="1">
        <f t="shared" si="3"/>
        <v>64</v>
      </c>
      <c r="R10" s="15"/>
    </row>
    <row r="11" spans="1:18">
      <c r="A11" s="18">
        <f t="shared" si="0"/>
        <v>1</v>
      </c>
      <c r="B11" s="18">
        <v>3</v>
      </c>
      <c r="C11" s="35">
        <v>20</v>
      </c>
      <c r="D11" s="41">
        <v>3842554402</v>
      </c>
      <c r="E11" s="18" t="s">
        <v>320</v>
      </c>
      <c r="F11" s="29" t="s">
        <v>323</v>
      </c>
      <c r="G11" s="57">
        <v>100</v>
      </c>
      <c r="H11" s="43">
        <v>40</v>
      </c>
      <c r="I11" s="60">
        <v>100</v>
      </c>
      <c r="J11" s="60">
        <v>20</v>
      </c>
      <c r="K11" s="57">
        <f t="shared" si="1"/>
        <v>120</v>
      </c>
      <c r="L11" s="60">
        <v>100</v>
      </c>
      <c r="M11" s="60">
        <v>120</v>
      </c>
      <c r="N11" s="57">
        <f t="shared" si="2"/>
        <v>220</v>
      </c>
      <c r="O11" s="77">
        <f t="shared" si="4"/>
        <v>200</v>
      </c>
      <c r="P11" s="77">
        <f t="shared" si="4"/>
        <v>120</v>
      </c>
      <c r="Q11" s="1">
        <f t="shared" si="3"/>
        <v>20</v>
      </c>
    </row>
    <row r="12" spans="1:18">
      <c r="A12" s="18">
        <f t="shared" si="0"/>
        <v>1</v>
      </c>
      <c r="B12" s="18">
        <v>5</v>
      </c>
      <c r="C12" s="35">
        <v>50</v>
      </c>
      <c r="D12" s="41" t="s">
        <v>295</v>
      </c>
      <c r="E12" s="18" t="s">
        <v>316</v>
      </c>
      <c r="F12" s="29" t="s">
        <v>283</v>
      </c>
      <c r="G12" s="57">
        <v>250</v>
      </c>
      <c r="H12" s="43">
        <v>100</v>
      </c>
      <c r="I12" s="60">
        <v>250</v>
      </c>
      <c r="J12" s="60">
        <v>50</v>
      </c>
      <c r="K12" s="57">
        <f t="shared" si="1"/>
        <v>300</v>
      </c>
      <c r="L12" s="60">
        <v>250</v>
      </c>
      <c r="M12" s="60">
        <v>300</v>
      </c>
      <c r="N12" s="57">
        <f t="shared" si="2"/>
        <v>550</v>
      </c>
      <c r="O12" s="77">
        <f t="shared" si="4"/>
        <v>500</v>
      </c>
      <c r="P12" s="77">
        <f t="shared" si="4"/>
        <v>300</v>
      </c>
      <c r="Q12" s="1">
        <f t="shared" si="3"/>
        <v>50</v>
      </c>
    </row>
    <row r="13" spans="1:18">
      <c r="A13" s="18">
        <f t="shared" si="0"/>
        <v>1</v>
      </c>
      <c r="B13" s="18">
        <v>6</v>
      </c>
      <c r="C13" s="65">
        <v>21</v>
      </c>
      <c r="D13" s="18" t="s">
        <v>803</v>
      </c>
      <c r="E13" s="18" t="s">
        <v>804</v>
      </c>
      <c r="F13" s="29" t="s">
        <v>352</v>
      </c>
      <c r="G13" s="67">
        <v>46111</v>
      </c>
      <c r="H13" s="67">
        <v>42</v>
      </c>
      <c r="I13" s="80">
        <v>105</v>
      </c>
      <c r="J13" s="80">
        <v>21</v>
      </c>
      <c r="K13" s="67">
        <f t="shared" si="1"/>
        <v>126</v>
      </c>
      <c r="L13" s="80">
        <v>105</v>
      </c>
      <c r="M13" s="80">
        <v>126</v>
      </c>
      <c r="N13" s="67">
        <f t="shared" si="2"/>
        <v>231</v>
      </c>
      <c r="O13" s="69">
        <v>0</v>
      </c>
      <c r="P13" s="69">
        <v>0</v>
      </c>
      <c r="Q13" s="140">
        <v>0</v>
      </c>
    </row>
    <row r="14" spans="1:18">
      <c r="A14" s="18">
        <f t="shared" si="0"/>
        <v>1</v>
      </c>
      <c r="B14" s="18">
        <v>7</v>
      </c>
      <c r="C14" s="35">
        <v>7</v>
      </c>
      <c r="D14" s="41" t="s">
        <v>1109</v>
      </c>
      <c r="E14" s="18" t="s">
        <v>1110</v>
      </c>
      <c r="F14" s="29" t="s">
        <v>199</v>
      </c>
      <c r="G14" s="57">
        <v>35</v>
      </c>
      <c r="H14" s="43">
        <v>14</v>
      </c>
      <c r="I14" s="60">
        <v>35</v>
      </c>
      <c r="J14" s="60">
        <v>7</v>
      </c>
      <c r="K14" s="57">
        <f t="shared" si="1"/>
        <v>42</v>
      </c>
      <c r="L14" s="60">
        <v>35</v>
      </c>
      <c r="M14" s="60">
        <v>42</v>
      </c>
      <c r="N14" s="57">
        <f t="shared" si="2"/>
        <v>77</v>
      </c>
      <c r="O14" s="77">
        <f t="shared" si="4"/>
        <v>70</v>
      </c>
      <c r="P14" s="77">
        <f t="shared" si="4"/>
        <v>42</v>
      </c>
      <c r="Q14" s="1">
        <f t="shared" si="3"/>
        <v>7</v>
      </c>
    </row>
    <row r="15" spans="1:18">
      <c r="A15" s="18">
        <f t="shared" si="0"/>
        <v>1</v>
      </c>
      <c r="B15" s="18">
        <v>8</v>
      </c>
      <c r="C15" s="35">
        <v>5</v>
      </c>
      <c r="D15" s="41" t="s">
        <v>1111</v>
      </c>
      <c r="E15" s="18" t="s">
        <v>1112</v>
      </c>
      <c r="F15" s="29" t="s">
        <v>197</v>
      </c>
      <c r="G15" s="57">
        <v>25</v>
      </c>
      <c r="H15" s="43">
        <v>10</v>
      </c>
      <c r="I15" s="60">
        <v>25</v>
      </c>
      <c r="J15" s="60">
        <v>5</v>
      </c>
      <c r="K15" s="57">
        <f t="shared" si="1"/>
        <v>30</v>
      </c>
      <c r="L15" s="60">
        <v>25</v>
      </c>
      <c r="M15" s="60">
        <v>30</v>
      </c>
      <c r="N15" s="57">
        <f t="shared" si="2"/>
        <v>55</v>
      </c>
      <c r="O15" s="77">
        <f t="shared" si="4"/>
        <v>50</v>
      </c>
      <c r="P15" s="77">
        <f t="shared" si="4"/>
        <v>30</v>
      </c>
      <c r="Q15" s="1">
        <f t="shared" si="3"/>
        <v>5</v>
      </c>
    </row>
    <row r="16" spans="1:18">
      <c r="A16" s="18">
        <f t="shared" si="0"/>
        <v>1</v>
      </c>
      <c r="B16" s="18">
        <v>9</v>
      </c>
      <c r="C16" s="35">
        <v>2</v>
      </c>
      <c r="D16" s="41" t="s">
        <v>1113</v>
      </c>
      <c r="E16" s="18" t="s">
        <v>1114</v>
      </c>
      <c r="F16" s="29" t="s">
        <v>201</v>
      </c>
      <c r="G16" s="57">
        <v>10</v>
      </c>
      <c r="H16" s="43">
        <v>4</v>
      </c>
      <c r="I16" s="60">
        <v>10</v>
      </c>
      <c r="J16" s="60">
        <v>2</v>
      </c>
      <c r="K16" s="57">
        <f t="shared" si="1"/>
        <v>12</v>
      </c>
      <c r="L16" s="60">
        <v>10</v>
      </c>
      <c r="M16" s="60">
        <v>12</v>
      </c>
      <c r="N16" s="57">
        <f t="shared" si="2"/>
        <v>22</v>
      </c>
      <c r="O16" s="77">
        <f t="shared" si="4"/>
        <v>20</v>
      </c>
      <c r="P16" s="77">
        <f t="shared" si="4"/>
        <v>12</v>
      </c>
      <c r="Q16" s="1">
        <f t="shared" si="3"/>
        <v>2</v>
      </c>
    </row>
    <row r="17" spans="1:17">
      <c r="A17" s="18">
        <f t="shared" si="0"/>
        <v>1</v>
      </c>
      <c r="B17" s="18">
        <v>10</v>
      </c>
      <c r="C17" s="35">
        <v>2</v>
      </c>
      <c r="D17" s="41" t="s">
        <v>1115</v>
      </c>
      <c r="E17" s="18" t="s">
        <v>1116</v>
      </c>
      <c r="F17" s="29" t="s">
        <v>192</v>
      </c>
      <c r="G17" s="57">
        <v>10</v>
      </c>
      <c r="H17" s="43">
        <v>4</v>
      </c>
      <c r="I17" s="60">
        <v>10</v>
      </c>
      <c r="J17" s="60">
        <v>2</v>
      </c>
      <c r="K17" s="57">
        <f t="shared" si="1"/>
        <v>12</v>
      </c>
      <c r="L17" s="60">
        <v>10</v>
      </c>
      <c r="M17" s="60">
        <v>12</v>
      </c>
      <c r="N17" s="57">
        <f t="shared" si="2"/>
        <v>22</v>
      </c>
      <c r="O17" s="77">
        <f t="shared" si="4"/>
        <v>20</v>
      </c>
      <c r="P17" s="77">
        <f t="shared" si="4"/>
        <v>12</v>
      </c>
      <c r="Q17" s="1">
        <f t="shared" si="3"/>
        <v>2</v>
      </c>
    </row>
    <row r="18" spans="1:17">
      <c r="A18" s="18">
        <f t="shared" si="0"/>
        <v>1</v>
      </c>
      <c r="B18" s="18">
        <v>11</v>
      </c>
      <c r="C18" s="35">
        <v>4</v>
      </c>
      <c r="D18" s="18" t="s">
        <v>2230</v>
      </c>
      <c r="E18" s="18" t="s">
        <v>1118</v>
      </c>
      <c r="F18" s="29" t="s">
        <v>251</v>
      </c>
      <c r="G18" s="57">
        <v>20</v>
      </c>
      <c r="H18" s="43">
        <v>8</v>
      </c>
      <c r="I18" s="60">
        <v>20</v>
      </c>
      <c r="J18" s="60">
        <v>4</v>
      </c>
      <c r="K18" s="57">
        <f t="shared" si="1"/>
        <v>24</v>
      </c>
      <c r="L18" s="60">
        <v>20</v>
      </c>
      <c r="M18" s="60">
        <v>24</v>
      </c>
      <c r="N18" s="57">
        <f t="shared" si="2"/>
        <v>44</v>
      </c>
      <c r="O18" s="77">
        <f t="shared" si="4"/>
        <v>40</v>
      </c>
      <c r="P18" s="77">
        <f t="shared" si="4"/>
        <v>24</v>
      </c>
      <c r="Q18" s="1">
        <f t="shared" si="3"/>
        <v>4</v>
      </c>
    </row>
    <row r="19" spans="1:17">
      <c r="A19" s="18">
        <f t="shared" si="0"/>
        <v>1</v>
      </c>
      <c r="B19" s="18">
        <v>12</v>
      </c>
      <c r="C19" s="35">
        <v>2</v>
      </c>
      <c r="D19" s="18" t="s">
        <v>1119</v>
      </c>
      <c r="E19" s="18" t="s">
        <v>1120</v>
      </c>
      <c r="F19" s="29" t="s">
        <v>189</v>
      </c>
      <c r="G19" s="57">
        <v>10</v>
      </c>
      <c r="H19" s="43">
        <v>4</v>
      </c>
      <c r="I19" s="60">
        <v>10</v>
      </c>
      <c r="J19" s="60">
        <v>2</v>
      </c>
      <c r="K19" s="57">
        <f t="shared" si="1"/>
        <v>12</v>
      </c>
      <c r="L19" s="60">
        <v>10</v>
      </c>
      <c r="M19" s="60">
        <v>12</v>
      </c>
      <c r="N19" s="57">
        <f t="shared" si="2"/>
        <v>22</v>
      </c>
      <c r="O19" s="77">
        <f t="shared" si="4"/>
        <v>20</v>
      </c>
      <c r="P19" s="77">
        <f t="shared" si="4"/>
        <v>12</v>
      </c>
      <c r="Q19" s="1">
        <f t="shared" si="3"/>
        <v>2</v>
      </c>
    </row>
    <row r="20" spans="1:17">
      <c r="A20" s="18">
        <f t="shared" si="0"/>
        <v>1</v>
      </c>
      <c r="B20" s="18">
        <v>13</v>
      </c>
      <c r="C20" s="35">
        <v>2</v>
      </c>
      <c r="D20" s="18" t="s">
        <v>1121</v>
      </c>
      <c r="E20" s="18" t="s">
        <v>1122</v>
      </c>
      <c r="F20" s="29" t="s">
        <v>195</v>
      </c>
      <c r="G20" s="57">
        <v>10</v>
      </c>
      <c r="H20" s="43">
        <v>4</v>
      </c>
      <c r="I20" s="60">
        <v>10</v>
      </c>
      <c r="J20" s="60">
        <v>2</v>
      </c>
      <c r="K20" s="57">
        <f t="shared" si="1"/>
        <v>12</v>
      </c>
      <c r="L20" s="60">
        <v>10</v>
      </c>
      <c r="M20" s="60">
        <v>12</v>
      </c>
      <c r="N20" s="57">
        <f t="shared" si="2"/>
        <v>22</v>
      </c>
      <c r="O20" s="77">
        <f t="shared" si="4"/>
        <v>20</v>
      </c>
      <c r="P20" s="77">
        <f t="shared" si="4"/>
        <v>12</v>
      </c>
      <c r="Q20" s="1">
        <f t="shared" si="3"/>
        <v>2</v>
      </c>
    </row>
    <row r="21" spans="1:17">
      <c r="A21" s="18">
        <f t="shared" si="0"/>
        <v>1</v>
      </c>
      <c r="B21" s="18">
        <v>14</v>
      </c>
      <c r="C21" s="35">
        <v>1</v>
      </c>
      <c r="D21" s="18" t="s">
        <v>1123</v>
      </c>
      <c r="E21" s="18" t="s">
        <v>1124</v>
      </c>
      <c r="F21" s="29" t="s">
        <v>254</v>
      </c>
      <c r="G21" s="57">
        <v>5</v>
      </c>
      <c r="H21" s="43">
        <v>2</v>
      </c>
      <c r="I21" s="60">
        <v>5</v>
      </c>
      <c r="J21" s="60">
        <v>1</v>
      </c>
      <c r="K21" s="57">
        <f t="shared" si="1"/>
        <v>6</v>
      </c>
      <c r="L21" s="60">
        <v>5</v>
      </c>
      <c r="M21" s="60">
        <v>6</v>
      </c>
      <c r="N21" s="57">
        <f t="shared" si="2"/>
        <v>11</v>
      </c>
      <c r="O21" s="77">
        <f t="shared" si="4"/>
        <v>10</v>
      </c>
      <c r="P21" s="77">
        <f t="shared" si="4"/>
        <v>6</v>
      </c>
      <c r="Q21" s="1">
        <f t="shared" si="3"/>
        <v>1</v>
      </c>
    </row>
    <row r="22" spans="1:17">
      <c r="A22" s="18">
        <f t="shared" si="0"/>
        <v>1</v>
      </c>
      <c r="B22" s="18">
        <v>15</v>
      </c>
      <c r="C22" s="35">
        <v>2</v>
      </c>
      <c r="D22" s="18" t="s">
        <v>1125</v>
      </c>
      <c r="E22" s="18" t="s">
        <v>1126</v>
      </c>
      <c r="F22" s="29" t="s">
        <v>253</v>
      </c>
      <c r="G22" s="57">
        <v>10</v>
      </c>
      <c r="H22" s="43">
        <v>4</v>
      </c>
      <c r="I22" s="60">
        <v>10</v>
      </c>
      <c r="J22" s="60">
        <v>2</v>
      </c>
      <c r="K22" s="57">
        <f t="shared" si="1"/>
        <v>12</v>
      </c>
      <c r="L22" s="60">
        <v>10</v>
      </c>
      <c r="M22" s="60">
        <v>12</v>
      </c>
      <c r="N22" s="57">
        <f t="shared" si="2"/>
        <v>22</v>
      </c>
      <c r="O22" s="77">
        <f t="shared" si="4"/>
        <v>20</v>
      </c>
      <c r="P22" s="77">
        <f t="shared" si="4"/>
        <v>12</v>
      </c>
      <c r="Q22" s="1">
        <f t="shared" si="3"/>
        <v>2</v>
      </c>
    </row>
    <row r="23" spans="1:17">
      <c r="A23" s="18">
        <f t="shared" si="0"/>
        <v>1</v>
      </c>
      <c r="B23" s="18">
        <v>16</v>
      </c>
      <c r="C23" s="35">
        <v>2</v>
      </c>
      <c r="D23" s="18" t="s">
        <v>2231</v>
      </c>
      <c r="E23" s="18" t="s">
        <v>1127</v>
      </c>
      <c r="F23" s="29" t="s">
        <v>252</v>
      </c>
      <c r="G23" s="57">
        <v>10</v>
      </c>
      <c r="H23" s="43">
        <v>4</v>
      </c>
      <c r="I23" s="60">
        <v>10</v>
      </c>
      <c r="J23" s="60">
        <v>2</v>
      </c>
      <c r="K23" s="57">
        <f t="shared" si="1"/>
        <v>12</v>
      </c>
      <c r="L23" s="60">
        <v>10</v>
      </c>
      <c r="M23" s="60">
        <v>12</v>
      </c>
      <c r="N23" s="57">
        <f t="shared" si="2"/>
        <v>22</v>
      </c>
      <c r="O23" s="77">
        <v>12</v>
      </c>
      <c r="P23" s="77">
        <v>12</v>
      </c>
      <c r="Q23" s="1">
        <f t="shared" si="3"/>
        <v>2</v>
      </c>
    </row>
    <row r="24" spans="1:17">
      <c r="F24" s="33"/>
      <c r="G24" s="19" t="s">
        <v>143</v>
      </c>
      <c r="H24" s="19" t="s">
        <v>143</v>
      </c>
      <c r="I24" s="19" t="s">
        <v>143</v>
      </c>
      <c r="J24" s="19" t="s">
        <v>143</v>
      </c>
      <c r="K24" s="19" t="s">
        <v>216</v>
      </c>
      <c r="L24" s="19" t="s">
        <v>143</v>
      </c>
      <c r="M24" s="19" t="s">
        <v>143</v>
      </c>
      <c r="N24" s="19" t="s">
        <v>216</v>
      </c>
      <c r="O24" s="134" t="s">
        <v>143</v>
      </c>
      <c r="P24" s="134" t="s">
        <v>143</v>
      </c>
    </row>
    <row r="25" spans="1:17">
      <c r="G25" s="21">
        <v>46051</v>
      </c>
      <c r="H25" s="21">
        <v>46078</v>
      </c>
      <c r="I25" s="21">
        <v>46080</v>
      </c>
      <c r="J25" s="21">
        <v>46080</v>
      </c>
      <c r="K25" s="21">
        <v>46080</v>
      </c>
      <c r="L25" s="21">
        <v>46097</v>
      </c>
      <c r="M25" s="21">
        <v>46097</v>
      </c>
      <c r="N25" s="21">
        <v>46097</v>
      </c>
      <c r="O25" s="135"/>
      <c r="P25" s="135"/>
    </row>
    <row r="26" spans="1:17">
      <c r="G26" s="19" t="s">
        <v>567</v>
      </c>
      <c r="H26" s="19" t="s">
        <v>567</v>
      </c>
      <c r="I26" s="19" t="s">
        <v>567</v>
      </c>
      <c r="J26" s="19" t="s">
        <v>567</v>
      </c>
      <c r="L26" s="19" t="s">
        <v>567</v>
      </c>
      <c r="M26" s="19" t="s">
        <v>567</v>
      </c>
      <c r="O26" s="132" t="s">
        <v>567</v>
      </c>
      <c r="P26" s="132" t="s">
        <v>567</v>
      </c>
    </row>
    <row r="27" spans="1:17">
      <c r="G27" s="21">
        <v>46049</v>
      </c>
      <c r="H27" s="21">
        <v>46059</v>
      </c>
      <c r="I27" s="21">
        <v>46077</v>
      </c>
      <c r="J27" s="21">
        <v>46078</v>
      </c>
      <c r="L27" s="21">
        <v>46090</v>
      </c>
      <c r="M27" s="21">
        <v>46087</v>
      </c>
      <c r="O27" s="133"/>
      <c r="P27" s="133"/>
    </row>
    <row r="28" spans="1:17">
      <c r="O28" s="130" t="s">
        <v>2540</v>
      </c>
      <c r="P28" s="130" t="s">
        <v>2540</v>
      </c>
    </row>
    <row r="29" spans="1:17">
      <c r="L29" s="1" t="s">
        <v>2012</v>
      </c>
      <c r="M29" s="1" t="s">
        <v>2014</v>
      </c>
      <c r="O29" s="131"/>
      <c r="P29" s="131"/>
    </row>
    <row r="30" spans="1:17">
      <c r="L30" s="1" t="s">
        <v>2013</v>
      </c>
      <c r="M30" s="1" t="s">
        <v>2015</v>
      </c>
      <c r="O30" s="128" t="s">
        <v>2831</v>
      </c>
      <c r="P30" s="128" t="s">
        <v>2831</v>
      </c>
    </row>
    <row r="31" spans="1:17">
      <c r="O31" s="129">
        <v>46120</v>
      </c>
      <c r="P31" s="129">
        <v>46150</v>
      </c>
    </row>
    <row r="32" spans="1:17">
      <c r="O32" s="74" t="s">
        <v>2832</v>
      </c>
      <c r="P32" s="74" t="s">
        <v>2832</v>
      </c>
    </row>
    <row r="33" spans="15:16">
      <c r="O33" s="73">
        <v>46136</v>
      </c>
      <c r="P33" s="73">
        <v>46169</v>
      </c>
    </row>
  </sheetData>
  <phoneticPr fontId="1"/>
  <hyperlinks>
    <hyperlink ref="D2" location="機種一覧!A1" display="機種一覧" xr:uid="{F44AF02F-0FED-4263-84D5-C813D4A4A20F}"/>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FF3AD-BBBB-4F25-A14D-061FCB9DE88D}">
  <sheetPr codeName="Sheet23"/>
  <dimension ref="A1:J28"/>
  <sheetViews>
    <sheetView workbookViewId="0">
      <pane xSplit="6" ySplit="6" topLeftCell="G7" activePane="bottomRight" state="frozenSplit"/>
      <selection activeCell="F12" sqref="F12"/>
      <selection pane="topRight" activeCell="F12" sqref="F12"/>
      <selection pane="bottomLeft" activeCell="F12" sqref="F12"/>
      <selection pane="bottomRight" activeCell="H14" sqref="H14"/>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8" width="10.875" style="1" bestFit="1" customWidth="1"/>
    <col min="9" max="9" width="7.625" style="1" bestFit="1" customWidth="1"/>
    <col min="10" max="16384" width="8.75" style="1"/>
  </cols>
  <sheetData>
    <row r="1" spans="1:10">
      <c r="G1" s="19" t="s">
        <v>119</v>
      </c>
      <c r="H1" s="19" t="s">
        <v>119</v>
      </c>
    </row>
    <row r="2" spans="1:10" s="31" customFormat="1">
      <c r="D2" s="141" t="s">
        <v>1177</v>
      </c>
      <c r="G2" s="34" t="s">
        <v>977</v>
      </c>
      <c r="H2" s="34" t="s">
        <v>948</v>
      </c>
    </row>
    <row r="3" spans="1:10" s="31" customFormat="1">
      <c r="G3" s="34">
        <v>104</v>
      </c>
      <c r="H3" s="34">
        <v>141</v>
      </c>
    </row>
    <row r="4" spans="1:10" s="31" customFormat="1">
      <c r="G4" s="34" t="s">
        <v>1216</v>
      </c>
      <c r="H4" s="34" t="s">
        <v>2937</v>
      </c>
    </row>
    <row r="5" spans="1:10">
      <c r="A5" s="20" t="s">
        <v>63</v>
      </c>
      <c r="B5" s="20" t="s">
        <v>64</v>
      </c>
      <c r="C5" s="20" t="s">
        <v>181</v>
      </c>
      <c r="D5" s="20" t="s">
        <v>121</v>
      </c>
      <c r="E5" s="20" t="s">
        <v>65</v>
      </c>
      <c r="F5" s="23" t="s">
        <v>113</v>
      </c>
      <c r="G5" s="19">
        <v>1</v>
      </c>
      <c r="H5" s="19">
        <v>1</v>
      </c>
    </row>
    <row r="6" spans="1:10">
      <c r="A6" s="18">
        <f t="shared" ref="A6:A18" si="0">COUNTIF(D:D,D6)</f>
        <v>1</v>
      </c>
      <c r="B6" s="19" t="s">
        <v>1220</v>
      </c>
      <c r="C6" s="35">
        <v>1</v>
      </c>
      <c r="D6" s="18" t="s">
        <v>1318</v>
      </c>
      <c r="E6" s="18"/>
      <c r="F6" s="32" t="s">
        <v>1322</v>
      </c>
      <c r="G6" s="18" t="s">
        <v>222</v>
      </c>
      <c r="H6" s="18" t="s">
        <v>124</v>
      </c>
    </row>
    <row r="7" spans="1:10">
      <c r="A7" s="18">
        <f t="shared" si="0"/>
        <v>1</v>
      </c>
      <c r="B7" s="19" t="s">
        <v>122</v>
      </c>
      <c r="C7" s="35">
        <v>1</v>
      </c>
      <c r="D7" s="18" t="s">
        <v>1323</v>
      </c>
      <c r="E7" s="18" t="s">
        <v>362</v>
      </c>
      <c r="F7" s="29" t="s">
        <v>1336</v>
      </c>
      <c r="G7" s="22" t="s">
        <v>222</v>
      </c>
      <c r="H7" s="22" t="s">
        <v>124</v>
      </c>
      <c r="I7" s="1">
        <v>5</v>
      </c>
    </row>
    <row r="8" spans="1:10">
      <c r="A8" s="18">
        <f t="shared" si="0"/>
        <v>1</v>
      </c>
      <c r="B8" s="18">
        <v>1</v>
      </c>
      <c r="C8" s="35">
        <v>24</v>
      </c>
      <c r="D8" s="41" t="s">
        <v>295</v>
      </c>
      <c r="E8" s="18" t="s">
        <v>316</v>
      </c>
      <c r="F8" s="29" t="s">
        <v>1337</v>
      </c>
      <c r="G8" s="43">
        <f>$C8*G$5</f>
        <v>24</v>
      </c>
      <c r="H8" s="18">
        <f>$C8*H$5</f>
        <v>24</v>
      </c>
      <c r="I8" s="1">
        <f t="shared" ref="I8:I18" si="1">C8*$I$7</f>
        <v>120</v>
      </c>
    </row>
    <row r="9" spans="1:10">
      <c r="A9" s="18">
        <f t="shared" si="0"/>
        <v>1</v>
      </c>
      <c r="B9" s="18">
        <v>2</v>
      </c>
      <c r="C9" s="35">
        <v>4</v>
      </c>
      <c r="D9" s="41" t="s">
        <v>300</v>
      </c>
      <c r="E9" s="18" t="s">
        <v>321</v>
      </c>
      <c r="F9" s="29" t="s">
        <v>322</v>
      </c>
      <c r="G9" s="43">
        <f t="shared" ref="G9:H18" si="2">$C9*G$5</f>
        <v>4</v>
      </c>
      <c r="H9" s="18">
        <f t="shared" si="2"/>
        <v>4</v>
      </c>
      <c r="I9" s="1">
        <f t="shared" si="1"/>
        <v>20</v>
      </c>
    </row>
    <row r="10" spans="1:10">
      <c r="A10" s="18">
        <f t="shared" si="0"/>
        <v>1</v>
      </c>
      <c r="B10" s="18">
        <v>2</v>
      </c>
      <c r="C10" s="35">
        <v>4</v>
      </c>
      <c r="D10" s="41" t="s">
        <v>1338</v>
      </c>
      <c r="E10" s="18" t="s">
        <v>1339</v>
      </c>
      <c r="F10" s="29" t="s">
        <v>1340</v>
      </c>
      <c r="G10" s="43">
        <f t="shared" si="2"/>
        <v>4</v>
      </c>
      <c r="H10" s="18">
        <f t="shared" si="2"/>
        <v>4</v>
      </c>
      <c r="I10" s="1">
        <f t="shared" si="1"/>
        <v>20</v>
      </c>
      <c r="J10" s="15"/>
    </row>
    <row r="11" spans="1:10">
      <c r="A11" s="18">
        <f t="shared" si="0"/>
        <v>1</v>
      </c>
      <c r="B11" s="18">
        <v>3</v>
      </c>
      <c r="C11" s="35">
        <v>4</v>
      </c>
      <c r="D11" s="41" t="s">
        <v>1341</v>
      </c>
      <c r="E11" s="18" t="s">
        <v>1342</v>
      </c>
      <c r="F11" s="29" t="s">
        <v>1343</v>
      </c>
      <c r="G11" s="43">
        <f t="shared" si="2"/>
        <v>4</v>
      </c>
      <c r="H11" s="18">
        <f t="shared" si="2"/>
        <v>4</v>
      </c>
      <c r="I11" s="1">
        <f t="shared" si="1"/>
        <v>20</v>
      </c>
    </row>
    <row r="12" spans="1:10">
      <c r="A12" s="18">
        <f t="shared" si="0"/>
        <v>1</v>
      </c>
      <c r="B12" s="18">
        <v>5</v>
      </c>
      <c r="C12" s="35">
        <v>14</v>
      </c>
      <c r="D12" s="41" t="s">
        <v>800</v>
      </c>
      <c r="E12" s="18" t="s">
        <v>374</v>
      </c>
      <c r="F12" s="29" t="s">
        <v>379</v>
      </c>
      <c r="G12" s="43">
        <f t="shared" si="2"/>
        <v>14</v>
      </c>
      <c r="H12" s="18">
        <f t="shared" si="2"/>
        <v>14</v>
      </c>
      <c r="I12" s="1">
        <f t="shared" si="1"/>
        <v>70</v>
      </c>
    </row>
    <row r="13" spans="1:10">
      <c r="A13" s="18">
        <f t="shared" si="0"/>
        <v>1</v>
      </c>
      <c r="B13" s="18">
        <v>6</v>
      </c>
      <c r="C13" s="35">
        <v>4</v>
      </c>
      <c r="D13" s="18" t="s">
        <v>297</v>
      </c>
      <c r="E13" s="18" t="s">
        <v>318</v>
      </c>
      <c r="F13" s="29" t="s">
        <v>324</v>
      </c>
      <c r="G13" s="43">
        <f t="shared" si="2"/>
        <v>4</v>
      </c>
      <c r="H13" s="18">
        <f t="shared" si="2"/>
        <v>4</v>
      </c>
      <c r="I13" s="1">
        <f t="shared" si="1"/>
        <v>20</v>
      </c>
    </row>
    <row r="14" spans="1:10">
      <c r="A14" s="18">
        <f t="shared" si="0"/>
        <v>1</v>
      </c>
      <c r="B14" s="18">
        <v>7</v>
      </c>
      <c r="C14" s="65">
        <v>7</v>
      </c>
      <c r="D14" s="18" t="s">
        <v>803</v>
      </c>
      <c r="E14" s="18" t="s">
        <v>804</v>
      </c>
      <c r="F14" s="29" t="s">
        <v>352</v>
      </c>
      <c r="G14" s="67">
        <f t="shared" si="2"/>
        <v>7</v>
      </c>
      <c r="H14" s="69">
        <v>0</v>
      </c>
      <c r="I14" s="140">
        <v>0</v>
      </c>
    </row>
    <row r="15" spans="1:10">
      <c r="A15" s="18">
        <f t="shared" si="0"/>
        <v>1</v>
      </c>
      <c r="B15" s="18">
        <v>8</v>
      </c>
      <c r="C15" s="35">
        <v>4</v>
      </c>
      <c r="D15" s="41" t="s">
        <v>1563</v>
      </c>
      <c r="E15" s="18" t="s">
        <v>1345</v>
      </c>
      <c r="F15" s="29" t="s">
        <v>189</v>
      </c>
      <c r="G15" s="43">
        <f t="shared" si="2"/>
        <v>4</v>
      </c>
      <c r="H15" s="18">
        <f t="shared" si="2"/>
        <v>4</v>
      </c>
      <c r="I15" s="1">
        <f t="shared" si="1"/>
        <v>20</v>
      </c>
    </row>
    <row r="16" spans="1:10">
      <c r="A16" s="18">
        <f t="shared" si="0"/>
        <v>1</v>
      </c>
      <c r="B16" s="18">
        <v>9</v>
      </c>
      <c r="C16" s="35">
        <v>2</v>
      </c>
      <c r="D16" s="41" t="s">
        <v>1346</v>
      </c>
      <c r="E16" s="18" t="s">
        <v>1347</v>
      </c>
      <c r="F16" s="29" t="s">
        <v>192</v>
      </c>
      <c r="G16" s="43">
        <f t="shared" si="2"/>
        <v>2</v>
      </c>
      <c r="H16" s="18">
        <f t="shared" si="2"/>
        <v>2</v>
      </c>
      <c r="I16" s="1">
        <f t="shared" si="1"/>
        <v>10</v>
      </c>
    </row>
    <row r="17" spans="1:9">
      <c r="A17" s="18">
        <f t="shared" si="0"/>
        <v>1</v>
      </c>
      <c r="B17" s="18">
        <v>10</v>
      </c>
      <c r="C17" s="35">
        <v>2</v>
      </c>
      <c r="D17" s="41" t="s">
        <v>1564</v>
      </c>
      <c r="E17" s="18" t="s">
        <v>1348</v>
      </c>
      <c r="F17" s="29" t="s">
        <v>201</v>
      </c>
      <c r="G17" s="43">
        <f t="shared" si="2"/>
        <v>2</v>
      </c>
      <c r="H17" s="18">
        <f t="shared" si="2"/>
        <v>2</v>
      </c>
      <c r="I17" s="1">
        <f t="shared" si="1"/>
        <v>10</v>
      </c>
    </row>
    <row r="18" spans="1:9">
      <c r="A18" s="18">
        <f t="shared" si="0"/>
        <v>1</v>
      </c>
      <c r="B18" s="18">
        <v>11</v>
      </c>
      <c r="C18" s="35">
        <v>4</v>
      </c>
      <c r="D18" s="41" t="s">
        <v>1565</v>
      </c>
      <c r="E18" s="18" t="s">
        <v>1349</v>
      </c>
      <c r="F18" s="29" t="s">
        <v>199</v>
      </c>
      <c r="G18" s="43">
        <f t="shared" si="2"/>
        <v>4</v>
      </c>
      <c r="H18" s="18">
        <f t="shared" si="2"/>
        <v>4</v>
      </c>
      <c r="I18" s="1">
        <f t="shared" si="1"/>
        <v>20</v>
      </c>
    </row>
    <row r="19" spans="1:9">
      <c r="F19" s="33"/>
      <c r="G19" s="19" t="s">
        <v>143</v>
      </c>
      <c r="H19" s="134" t="s">
        <v>143</v>
      </c>
    </row>
    <row r="20" spans="1:9">
      <c r="G20" s="21">
        <v>46066</v>
      </c>
      <c r="H20" s="135"/>
    </row>
    <row r="21" spans="1:9">
      <c r="G21" s="19" t="s">
        <v>567</v>
      </c>
      <c r="H21" s="132" t="s">
        <v>567</v>
      </c>
    </row>
    <row r="22" spans="1:9">
      <c r="G22" s="21">
        <v>46058</v>
      </c>
      <c r="H22" s="133"/>
    </row>
    <row r="23" spans="1:9">
      <c r="H23" s="130" t="s">
        <v>2540</v>
      </c>
    </row>
    <row r="24" spans="1:9">
      <c r="H24" s="131"/>
    </row>
    <row r="25" spans="1:9">
      <c r="H25" s="128" t="s">
        <v>2831</v>
      </c>
    </row>
    <row r="26" spans="1:9">
      <c r="H26" s="129">
        <v>46120</v>
      </c>
    </row>
    <row r="27" spans="1:9">
      <c r="H27" s="74" t="s">
        <v>2832</v>
      </c>
    </row>
    <row r="28" spans="1:9">
      <c r="H28" s="73">
        <v>46127</v>
      </c>
    </row>
  </sheetData>
  <phoneticPr fontId="1"/>
  <hyperlinks>
    <hyperlink ref="D2" location="機種一覧!A1" display="機種一覧" xr:uid="{FA362CE7-B347-4330-81F8-21E238FA6658}"/>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1AC89-16CD-4225-8709-E2E5CD5D6AD3}">
  <sheetPr codeName="Sheet24"/>
  <dimension ref="A1:J31"/>
  <sheetViews>
    <sheetView workbookViewId="0">
      <pane xSplit="6" ySplit="6" topLeftCell="G7" activePane="bottomRight" state="frozenSplit"/>
      <selection activeCell="F12" sqref="F12"/>
      <selection pane="topRight" activeCell="F12" sqref="F12"/>
      <selection pane="bottomLeft" activeCell="F12" sqref="F12"/>
      <selection pane="bottomRight" activeCell="H16" sqref="H16:I16"/>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bestFit="1" customWidth="1"/>
    <col min="6" max="6" width="20.25" style="31" hidden="1" customWidth="1" outlineLevel="1"/>
    <col min="7" max="7" width="10.875" style="1" bestFit="1" customWidth="1" collapsed="1"/>
    <col min="8" max="8" width="10.875" style="1" bestFit="1" customWidth="1"/>
    <col min="9" max="9" width="7.625" style="1" bestFit="1" customWidth="1"/>
    <col min="10" max="16384" width="8.75" style="1"/>
  </cols>
  <sheetData>
    <row r="1" spans="1:10">
      <c r="G1" s="19" t="s">
        <v>119</v>
      </c>
      <c r="H1" s="19" t="s">
        <v>119</v>
      </c>
    </row>
    <row r="2" spans="1:10" s="31" customFormat="1">
      <c r="D2" s="141" t="s">
        <v>1177</v>
      </c>
      <c r="G2" s="34" t="s">
        <v>977</v>
      </c>
      <c r="H2" s="34" t="s">
        <v>2144</v>
      </c>
    </row>
    <row r="3" spans="1:10" s="31" customFormat="1">
      <c r="G3" s="34">
        <v>105</v>
      </c>
      <c r="H3" s="34">
        <v>142</v>
      </c>
    </row>
    <row r="4" spans="1:10" s="31" customFormat="1">
      <c r="G4" s="34" t="s">
        <v>1218</v>
      </c>
      <c r="H4" s="34" t="s">
        <v>2938</v>
      </c>
    </row>
    <row r="5" spans="1:10">
      <c r="A5" s="20" t="s">
        <v>63</v>
      </c>
      <c r="B5" s="20" t="s">
        <v>64</v>
      </c>
      <c r="C5" s="20" t="s">
        <v>181</v>
      </c>
      <c r="D5" s="20" t="s">
        <v>121</v>
      </c>
      <c r="E5" s="20" t="s">
        <v>65</v>
      </c>
      <c r="F5" s="23" t="s">
        <v>113</v>
      </c>
      <c r="G5" s="19">
        <v>1</v>
      </c>
      <c r="H5" s="19">
        <v>1</v>
      </c>
    </row>
    <row r="6" spans="1:10">
      <c r="A6" s="18">
        <f t="shared" ref="A6:A21" si="0">COUNTIF(D:D,D6)</f>
        <v>1</v>
      </c>
      <c r="B6" s="19" t="s">
        <v>1221</v>
      </c>
      <c r="C6" s="35">
        <v>1</v>
      </c>
      <c r="D6" s="18" t="s">
        <v>1321</v>
      </c>
      <c r="E6" s="18"/>
      <c r="F6" s="32" t="s">
        <v>1320</v>
      </c>
      <c r="G6" s="18" t="s">
        <v>222</v>
      </c>
      <c r="H6" s="18" t="s">
        <v>124</v>
      </c>
    </row>
    <row r="7" spans="1:10">
      <c r="A7" s="18">
        <f t="shared" si="0"/>
        <v>1</v>
      </c>
      <c r="B7" s="19" t="s">
        <v>122</v>
      </c>
      <c r="C7" s="35">
        <v>1</v>
      </c>
      <c r="D7" s="18" t="s">
        <v>1323</v>
      </c>
      <c r="E7" s="18" t="s">
        <v>362</v>
      </c>
      <c r="F7" s="29" t="s">
        <v>1350</v>
      </c>
      <c r="G7" s="22" t="s">
        <v>222</v>
      </c>
      <c r="H7" s="22" t="s">
        <v>124</v>
      </c>
      <c r="I7" s="1">
        <v>5</v>
      </c>
    </row>
    <row r="8" spans="1:10">
      <c r="A8" s="18">
        <f t="shared" si="0"/>
        <v>1</v>
      </c>
      <c r="B8" s="18">
        <v>1</v>
      </c>
      <c r="C8" s="35">
        <v>26</v>
      </c>
      <c r="D8" s="41" t="s">
        <v>295</v>
      </c>
      <c r="E8" s="18" t="s">
        <v>316</v>
      </c>
      <c r="F8" s="29" t="s">
        <v>283</v>
      </c>
      <c r="G8" s="43">
        <f>$C8*G$5</f>
        <v>26</v>
      </c>
      <c r="H8" s="18">
        <f>$C8*H$5</f>
        <v>26</v>
      </c>
      <c r="I8" s="1">
        <f>C8*$I$7</f>
        <v>130</v>
      </c>
    </row>
    <row r="9" spans="1:10">
      <c r="A9" s="18">
        <f t="shared" si="0"/>
        <v>1</v>
      </c>
      <c r="B9" s="18">
        <v>2</v>
      </c>
      <c r="C9" s="35">
        <v>4</v>
      </c>
      <c r="D9" s="41" t="s">
        <v>297</v>
      </c>
      <c r="E9" s="18" t="s">
        <v>318</v>
      </c>
      <c r="F9" s="29" t="s">
        <v>324</v>
      </c>
      <c r="G9" s="43">
        <f t="shared" ref="G9:H21" si="1">$C9*G$5</f>
        <v>4</v>
      </c>
      <c r="H9" s="18">
        <f t="shared" si="1"/>
        <v>4</v>
      </c>
      <c r="I9" s="1">
        <f t="shared" ref="I9:I21" si="2">C9*$I$7</f>
        <v>20</v>
      </c>
    </row>
    <row r="10" spans="1:10">
      <c r="A10" s="18">
        <f t="shared" si="0"/>
        <v>1</v>
      </c>
      <c r="B10" s="18">
        <v>2</v>
      </c>
      <c r="C10" s="35">
        <v>8</v>
      </c>
      <c r="D10" s="41" t="s">
        <v>296</v>
      </c>
      <c r="E10" s="18" t="s">
        <v>317</v>
      </c>
      <c r="F10" s="29" t="s">
        <v>325</v>
      </c>
      <c r="G10" s="43">
        <f t="shared" si="1"/>
        <v>8</v>
      </c>
      <c r="H10" s="18">
        <f t="shared" si="1"/>
        <v>8</v>
      </c>
      <c r="I10" s="1">
        <f t="shared" si="2"/>
        <v>40</v>
      </c>
      <c r="J10" s="15"/>
    </row>
    <row r="11" spans="1:10">
      <c r="A11" s="18">
        <f t="shared" si="0"/>
        <v>1</v>
      </c>
      <c r="B11" s="18">
        <v>3</v>
      </c>
      <c r="C11" s="35">
        <v>4</v>
      </c>
      <c r="D11" s="41" t="s">
        <v>1351</v>
      </c>
      <c r="E11" s="18" t="s">
        <v>1352</v>
      </c>
      <c r="F11" s="29" t="s">
        <v>1353</v>
      </c>
      <c r="G11" s="43">
        <f t="shared" si="1"/>
        <v>4</v>
      </c>
      <c r="H11" s="18">
        <f t="shared" si="1"/>
        <v>4</v>
      </c>
      <c r="I11" s="1">
        <f t="shared" si="2"/>
        <v>20</v>
      </c>
    </row>
    <row r="12" spans="1:10">
      <c r="A12" s="18">
        <f t="shared" si="0"/>
        <v>1</v>
      </c>
      <c r="B12" s="18">
        <v>5</v>
      </c>
      <c r="C12" s="35">
        <v>4</v>
      </c>
      <c r="D12" s="41" t="s">
        <v>363</v>
      </c>
      <c r="E12" s="18" t="s">
        <v>349</v>
      </c>
      <c r="F12" s="29" t="s">
        <v>351</v>
      </c>
      <c r="G12" s="43">
        <f t="shared" si="1"/>
        <v>4</v>
      </c>
      <c r="H12" s="18">
        <f t="shared" si="1"/>
        <v>4</v>
      </c>
      <c r="I12" s="1">
        <f t="shared" si="2"/>
        <v>20</v>
      </c>
    </row>
    <row r="13" spans="1:10">
      <c r="A13" s="18">
        <f t="shared" si="0"/>
        <v>1</v>
      </c>
      <c r="B13" s="18">
        <v>6</v>
      </c>
      <c r="C13" s="35">
        <v>4</v>
      </c>
      <c r="D13" s="41" t="s">
        <v>1341</v>
      </c>
      <c r="E13" s="18" t="s">
        <v>1342</v>
      </c>
      <c r="F13" s="29" t="s">
        <v>1343</v>
      </c>
      <c r="G13" s="43">
        <f t="shared" si="1"/>
        <v>4</v>
      </c>
      <c r="H13" s="18">
        <f t="shared" si="1"/>
        <v>4</v>
      </c>
      <c r="I13" s="1">
        <f t="shared" si="2"/>
        <v>20</v>
      </c>
    </row>
    <row r="14" spans="1:10">
      <c r="A14" s="18">
        <f t="shared" si="0"/>
        <v>1</v>
      </c>
      <c r="B14" s="18">
        <v>7</v>
      </c>
      <c r="C14" s="35">
        <v>4</v>
      </c>
      <c r="D14" s="41" t="s">
        <v>1354</v>
      </c>
      <c r="E14" s="18" t="s">
        <v>1355</v>
      </c>
      <c r="F14" s="29" t="s">
        <v>1356</v>
      </c>
      <c r="G14" s="43">
        <f t="shared" si="1"/>
        <v>4</v>
      </c>
      <c r="H14" s="18">
        <f t="shared" si="1"/>
        <v>4</v>
      </c>
      <c r="I14" s="1">
        <f t="shared" si="2"/>
        <v>20</v>
      </c>
    </row>
    <row r="15" spans="1:10">
      <c r="A15" s="18">
        <f t="shared" si="0"/>
        <v>1</v>
      </c>
      <c r="B15" s="18">
        <v>8</v>
      </c>
      <c r="C15" s="35">
        <v>4</v>
      </c>
      <c r="D15" s="41" t="s">
        <v>300</v>
      </c>
      <c r="E15" s="18" t="s">
        <v>321</v>
      </c>
      <c r="F15" s="29" t="s">
        <v>322</v>
      </c>
      <c r="G15" s="43">
        <f t="shared" si="1"/>
        <v>4</v>
      </c>
      <c r="H15" s="18">
        <f t="shared" si="1"/>
        <v>4</v>
      </c>
      <c r="I15" s="1">
        <f t="shared" si="2"/>
        <v>20</v>
      </c>
    </row>
    <row r="16" spans="1:10">
      <c r="A16" s="18">
        <f t="shared" si="0"/>
        <v>1</v>
      </c>
      <c r="B16" s="18">
        <v>9</v>
      </c>
      <c r="C16" s="65">
        <v>6</v>
      </c>
      <c r="D16" s="18" t="s">
        <v>803</v>
      </c>
      <c r="E16" s="18" t="s">
        <v>804</v>
      </c>
      <c r="F16" s="29" t="s">
        <v>352</v>
      </c>
      <c r="G16" s="67">
        <f t="shared" si="1"/>
        <v>6</v>
      </c>
      <c r="H16" s="69">
        <v>0</v>
      </c>
      <c r="I16" s="140">
        <v>0</v>
      </c>
    </row>
    <row r="17" spans="1:9">
      <c r="A17" s="18">
        <f t="shared" si="0"/>
        <v>1</v>
      </c>
      <c r="B17" s="18">
        <v>10</v>
      </c>
      <c r="C17" s="35">
        <v>2</v>
      </c>
      <c r="D17" s="41" t="s">
        <v>1357</v>
      </c>
      <c r="E17" s="18" t="s">
        <v>1358</v>
      </c>
      <c r="F17" s="29" t="s">
        <v>199</v>
      </c>
      <c r="G17" s="43">
        <f t="shared" si="1"/>
        <v>2</v>
      </c>
      <c r="H17" s="18">
        <f t="shared" si="1"/>
        <v>2</v>
      </c>
      <c r="I17" s="1">
        <f t="shared" si="2"/>
        <v>10</v>
      </c>
    </row>
    <row r="18" spans="1:9">
      <c r="A18" s="18">
        <f t="shared" si="0"/>
        <v>1</v>
      </c>
      <c r="B18" s="18">
        <v>11</v>
      </c>
      <c r="C18" s="35">
        <v>2</v>
      </c>
      <c r="D18" s="41" t="s">
        <v>1359</v>
      </c>
      <c r="E18" s="18" t="s">
        <v>1360</v>
      </c>
      <c r="F18" s="29" t="s">
        <v>201</v>
      </c>
      <c r="G18" s="43">
        <f t="shared" si="1"/>
        <v>2</v>
      </c>
      <c r="H18" s="18">
        <f t="shared" si="1"/>
        <v>2</v>
      </c>
      <c r="I18" s="1">
        <f t="shared" si="2"/>
        <v>10</v>
      </c>
    </row>
    <row r="19" spans="1:9">
      <c r="A19" s="18">
        <f t="shared" si="0"/>
        <v>1</v>
      </c>
      <c r="B19" s="18">
        <v>12</v>
      </c>
      <c r="C19" s="35">
        <v>4</v>
      </c>
      <c r="D19" s="18" t="s">
        <v>1361</v>
      </c>
      <c r="E19" s="18" t="s">
        <v>1362</v>
      </c>
      <c r="F19" s="29" t="s">
        <v>192</v>
      </c>
      <c r="G19" s="43">
        <f t="shared" si="1"/>
        <v>4</v>
      </c>
      <c r="H19" s="18">
        <f t="shared" si="1"/>
        <v>4</v>
      </c>
      <c r="I19" s="1">
        <f t="shared" si="2"/>
        <v>20</v>
      </c>
    </row>
    <row r="20" spans="1:9">
      <c r="A20" s="18">
        <f t="shared" si="0"/>
        <v>1</v>
      </c>
      <c r="B20" s="18">
        <v>13</v>
      </c>
      <c r="C20" s="35">
        <v>4</v>
      </c>
      <c r="D20" s="18" t="s">
        <v>1344</v>
      </c>
      <c r="E20" s="18" t="s">
        <v>1345</v>
      </c>
      <c r="F20" s="29" t="s">
        <v>251</v>
      </c>
      <c r="G20" s="43">
        <f t="shared" si="1"/>
        <v>4</v>
      </c>
      <c r="H20" s="18">
        <f t="shared" si="1"/>
        <v>4</v>
      </c>
      <c r="I20" s="1">
        <f t="shared" si="2"/>
        <v>20</v>
      </c>
    </row>
    <row r="21" spans="1:9">
      <c r="A21" s="18">
        <f t="shared" si="0"/>
        <v>1</v>
      </c>
      <c r="B21" s="18">
        <v>14</v>
      </c>
      <c r="C21" s="35">
        <v>2</v>
      </c>
      <c r="D21" s="18" t="s">
        <v>1363</v>
      </c>
      <c r="E21" s="18" t="s">
        <v>1364</v>
      </c>
      <c r="F21" s="29" t="s">
        <v>189</v>
      </c>
      <c r="G21" s="43">
        <f t="shared" si="1"/>
        <v>2</v>
      </c>
      <c r="H21" s="18">
        <f t="shared" si="1"/>
        <v>2</v>
      </c>
      <c r="I21" s="1">
        <f t="shared" si="2"/>
        <v>10</v>
      </c>
    </row>
    <row r="22" spans="1:9">
      <c r="F22" s="33"/>
      <c r="G22" s="19" t="s">
        <v>143</v>
      </c>
      <c r="H22" s="134" t="s">
        <v>143</v>
      </c>
    </row>
    <row r="23" spans="1:9">
      <c r="G23" s="21">
        <v>46069</v>
      </c>
      <c r="H23" s="135"/>
    </row>
    <row r="24" spans="1:9">
      <c r="G24" s="19" t="s">
        <v>567</v>
      </c>
      <c r="H24" s="132" t="s">
        <v>567</v>
      </c>
    </row>
    <row r="25" spans="1:9">
      <c r="G25" s="21">
        <v>46058</v>
      </c>
      <c r="H25" s="133"/>
    </row>
    <row r="26" spans="1:9">
      <c r="H26" s="130" t="s">
        <v>2540</v>
      </c>
    </row>
    <row r="27" spans="1:9">
      <c r="H27" s="131"/>
    </row>
    <row r="28" spans="1:9">
      <c r="H28" s="128" t="s">
        <v>2831</v>
      </c>
    </row>
    <row r="29" spans="1:9">
      <c r="H29" s="129">
        <v>46120</v>
      </c>
    </row>
    <row r="30" spans="1:9">
      <c r="H30" s="74" t="s">
        <v>2832</v>
      </c>
    </row>
    <row r="31" spans="1:9">
      <c r="H31" s="73">
        <v>46127</v>
      </c>
    </row>
  </sheetData>
  <phoneticPr fontId="1"/>
  <hyperlinks>
    <hyperlink ref="D2" location="機種一覧!A1" display="機種一覧" xr:uid="{8A69B940-E8AA-4E5F-9D6F-1623DDA3CD14}"/>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B64B1-79E9-44CB-9C28-9FA1DAD77EB1}">
  <sheetPr codeName="Sheet25"/>
  <dimension ref="A1:J29"/>
  <sheetViews>
    <sheetView workbookViewId="0">
      <pane xSplit="6" ySplit="6" topLeftCell="G7" activePane="bottomRight" state="frozenSplit"/>
      <selection activeCell="F12" sqref="F12"/>
      <selection pane="topRight" activeCell="F12" sqref="F12"/>
      <selection pane="bottomLeft" activeCell="F12" sqref="F12"/>
      <selection pane="bottomRight" activeCell="H15" sqref="H15:I15"/>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8" width="10.875" style="1" bestFit="1" customWidth="1"/>
    <col min="9" max="16384" width="8.75" style="1"/>
  </cols>
  <sheetData>
    <row r="1" spans="1:10">
      <c r="G1" s="19" t="s">
        <v>119</v>
      </c>
      <c r="H1" s="19" t="s">
        <v>119</v>
      </c>
    </row>
    <row r="2" spans="1:10" s="31" customFormat="1">
      <c r="D2" s="141" t="s">
        <v>1177</v>
      </c>
      <c r="G2" s="34" t="s">
        <v>977</v>
      </c>
      <c r="H2" s="34" t="s">
        <v>2928</v>
      </c>
    </row>
    <row r="3" spans="1:10" s="31" customFormat="1">
      <c r="G3" s="34" t="s">
        <v>1370</v>
      </c>
      <c r="H3" s="34"/>
    </row>
    <row r="4" spans="1:10" s="31" customFormat="1">
      <c r="G4" s="34" t="s">
        <v>1371</v>
      </c>
      <c r="H4" s="34"/>
    </row>
    <row r="5" spans="1:10">
      <c r="A5" s="20" t="s">
        <v>63</v>
      </c>
      <c r="B5" s="20" t="s">
        <v>64</v>
      </c>
      <c r="C5" s="20" t="s">
        <v>181</v>
      </c>
      <c r="D5" s="20" t="s">
        <v>121</v>
      </c>
      <c r="E5" s="20" t="s">
        <v>65</v>
      </c>
      <c r="F5" s="23" t="s">
        <v>113</v>
      </c>
      <c r="G5" s="19">
        <v>2</v>
      </c>
      <c r="H5" s="19"/>
    </row>
    <row r="6" spans="1:10">
      <c r="A6" s="18">
        <f>COUNTIF(D:D,D6)</f>
        <v>1</v>
      </c>
      <c r="B6" s="19" t="s">
        <v>1222</v>
      </c>
      <c r="C6" s="35">
        <v>1</v>
      </c>
      <c r="D6" s="18" t="s">
        <v>1372</v>
      </c>
      <c r="E6" s="18" t="s">
        <v>1368</v>
      </c>
      <c r="F6" s="32" t="s">
        <v>1366</v>
      </c>
      <c r="G6" s="18" t="s">
        <v>222</v>
      </c>
      <c r="H6" s="18" t="s">
        <v>124</v>
      </c>
    </row>
    <row r="7" spans="1:10">
      <c r="A7" s="18">
        <f>COUNTIF(D:D,D7)</f>
        <v>1</v>
      </c>
      <c r="B7" s="19" t="s">
        <v>122</v>
      </c>
      <c r="C7" s="35">
        <v>1</v>
      </c>
      <c r="D7" s="18" t="s">
        <v>1373</v>
      </c>
      <c r="E7" s="18" t="s">
        <v>362</v>
      </c>
      <c r="F7" s="29" t="s">
        <v>1374</v>
      </c>
      <c r="G7" s="22" t="s">
        <v>222</v>
      </c>
      <c r="H7" s="22" t="s">
        <v>124</v>
      </c>
      <c r="I7" s="1">
        <v>2</v>
      </c>
    </row>
    <row r="8" spans="1:10">
      <c r="A8" s="18">
        <f t="shared" ref="A8:A19" si="0">COUNTIF(D:D,E8)</f>
        <v>0</v>
      </c>
      <c r="B8" s="18">
        <v>1</v>
      </c>
      <c r="C8" s="35">
        <v>2</v>
      </c>
      <c r="D8" s="18" t="s">
        <v>1376</v>
      </c>
      <c r="E8" s="41" t="s">
        <v>1375</v>
      </c>
      <c r="F8" s="29" t="s">
        <v>1377</v>
      </c>
      <c r="G8" s="43">
        <f>$C8*G$5</f>
        <v>4</v>
      </c>
      <c r="H8" s="18">
        <f>$C8*H$5</f>
        <v>0</v>
      </c>
      <c r="I8" s="1">
        <f>C8*$I$7</f>
        <v>4</v>
      </c>
    </row>
    <row r="9" spans="1:10">
      <c r="A9" s="18">
        <f t="shared" si="0"/>
        <v>0</v>
      </c>
      <c r="B9" s="18">
        <v>2</v>
      </c>
      <c r="C9" s="35">
        <v>36</v>
      </c>
      <c r="D9" s="18" t="s">
        <v>1379</v>
      </c>
      <c r="E9" s="41" t="s">
        <v>1378</v>
      </c>
      <c r="F9" s="29" t="s">
        <v>1380</v>
      </c>
      <c r="G9" s="43">
        <f t="shared" ref="G9:H19" si="1">$C9*G$5</f>
        <v>72</v>
      </c>
      <c r="H9" s="18">
        <f t="shared" si="1"/>
        <v>0</v>
      </c>
      <c r="I9" s="1">
        <f t="shared" ref="I9:I19" si="2">C9*$I$7</f>
        <v>72</v>
      </c>
    </row>
    <row r="10" spans="1:10">
      <c r="A10" s="18">
        <f t="shared" si="0"/>
        <v>0</v>
      </c>
      <c r="B10" s="18">
        <v>2</v>
      </c>
      <c r="C10" s="35">
        <v>12</v>
      </c>
      <c r="D10" s="18" t="s">
        <v>1382</v>
      </c>
      <c r="E10" s="41" t="s">
        <v>1381</v>
      </c>
      <c r="F10" s="29" t="s">
        <v>1383</v>
      </c>
      <c r="G10" s="43">
        <f t="shared" si="1"/>
        <v>24</v>
      </c>
      <c r="H10" s="18">
        <f t="shared" si="1"/>
        <v>0</v>
      </c>
      <c r="I10" s="1">
        <f t="shared" si="2"/>
        <v>24</v>
      </c>
      <c r="J10" s="15"/>
    </row>
    <row r="11" spans="1:10">
      <c r="A11" s="18">
        <f t="shared" si="0"/>
        <v>0</v>
      </c>
      <c r="B11" s="18">
        <v>3</v>
      </c>
      <c r="C11" s="35">
        <v>4</v>
      </c>
      <c r="D11" s="18" t="s">
        <v>1385</v>
      </c>
      <c r="E11" s="41" t="s">
        <v>1384</v>
      </c>
      <c r="F11" s="29" t="s">
        <v>1386</v>
      </c>
      <c r="G11" s="43">
        <f t="shared" si="1"/>
        <v>8</v>
      </c>
      <c r="H11" s="18">
        <f t="shared" si="1"/>
        <v>0</v>
      </c>
      <c r="I11" s="1">
        <f t="shared" si="2"/>
        <v>8</v>
      </c>
    </row>
    <row r="12" spans="1:10">
      <c r="A12" s="18">
        <f t="shared" si="0"/>
        <v>0</v>
      </c>
      <c r="B12" s="18">
        <v>5</v>
      </c>
      <c r="C12" s="35">
        <v>14</v>
      </c>
      <c r="D12" s="18" t="s">
        <v>407</v>
      </c>
      <c r="E12" s="41" t="s">
        <v>108</v>
      </c>
      <c r="F12" s="29" t="s">
        <v>1387</v>
      </c>
      <c r="G12" s="43">
        <f t="shared" si="1"/>
        <v>28</v>
      </c>
      <c r="H12" s="18">
        <f t="shared" si="1"/>
        <v>0</v>
      </c>
      <c r="I12" s="1">
        <f t="shared" si="2"/>
        <v>28</v>
      </c>
    </row>
    <row r="13" spans="1:10">
      <c r="A13" s="18">
        <f t="shared" si="0"/>
        <v>0</v>
      </c>
      <c r="B13" s="18">
        <v>6</v>
      </c>
      <c r="C13" s="35">
        <v>1</v>
      </c>
      <c r="D13" s="18" t="s">
        <v>1389</v>
      </c>
      <c r="E13" s="41" t="s">
        <v>1388</v>
      </c>
      <c r="F13" s="29" t="s">
        <v>1390</v>
      </c>
      <c r="G13" s="43">
        <f t="shared" si="1"/>
        <v>2</v>
      </c>
      <c r="H13" s="18">
        <f t="shared" si="1"/>
        <v>0</v>
      </c>
      <c r="I13" s="1">
        <f t="shared" si="2"/>
        <v>2</v>
      </c>
    </row>
    <row r="14" spans="1:10">
      <c r="A14" s="18">
        <f t="shared" si="0"/>
        <v>0</v>
      </c>
      <c r="B14" s="18">
        <v>7</v>
      </c>
      <c r="C14" s="35">
        <v>2</v>
      </c>
      <c r="D14" s="18" t="s">
        <v>1392</v>
      </c>
      <c r="E14" s="41" t="s">
        <v>1391</v>
      </c>
      <c r="F14" s="29" t="s">
        <v>1393</v>
      </c>
      <c r="G14" s="43">
        <f t="shared" si="1"/>
        <v>4</v>
      </c>
      <c r="H14" s="18">
        <f t="shared" si="1"/>
        <v>0</v>
      </c>
      <c r="I14" s="1">
        <f t="shared" si="2"/>
        <v>4</v>
      </c>
    </row>
    <row r="15" spans="1:10">
      <c r="A15" s="18">
        <f t="shared" si="0"/>
        <v>0</v>
      </c>
      <c r="B15" s="18">
        <v>9</v>
      </c>
      <c r="C15" s="65">
        <v>15</v>
      </c>
      <c r="D15" s="18" t="s">
        <v>803</v>
      </c>
      <c r="E15" s="18" t="s">
        <v>804</v>
      </c>
      <c r="F15" s="29" t="s">
        <v>352</v>
      </c>
      <c r="G15" s="67">
        <f t="shared" si="1"/>
        <v>30</v>
      </c>
      <c r="H15" s="69">
        <v>0</v>
      </c>
      <c r="I15" s="140">
        <v>0</v>
      </c>
    </row>
    <row r="16" spans="1:10">
      <c r="A16" s="18">
        <f t="shared" si="0"/>
        <v>0</v>
      </c>
      <c r="B16" s="18">
        <v>10</v>
      </c>
      <c r="C16" s="35">
        <v>2</v>
      </c>
      <c r="D16" s="18" t="s">
        <v>1395</v>
      </c>
      <c r="E16" s="41" t="s">
        <v>1394</v>
      </c>
      <c r="F16" s="29" t="s">
        <v>192</v>
      </c>
      <c r="G16" s="43">
        <f t="shared" si="1"/>
        <v>4</v>
      </c>
      <c r="H16" s="18">
        <f t="shared" si="1"/>
        <v>0</v>
      </c>
      <c r="I16" s="1">
        <f t="shared" si="2"/>
        <v>4</v>
      </c>
    </row>
    <row r="17" spans="1:9">
      <c r="A17" s="18">
        <f t="shared" si="0"/>
        <v>0</v>
      </c>
      <c r="B17" s="18">
        <v>11</v>
      </c>
      <c r="C17" s="35">
        <v>2</v>
      </c>
      <c r="D17" s="18" t="s">
        <v>1397</v>
      </c>
      <c r="E17" s="41" t="s">
        <v>1396</v>
      </c>
      <c r="F17" s="29" t="s">
        <v>199</v>
      </c>
      <c r="G17" s="43">
        <f t="shared" si="1"/>
        <v>4</v>
      </c>
      <c r="H17" s="18">
        <f t="shared" si="1"/>
        <v>0</v>
      </c>
      <c r="I17" s="1">
        <f t="shared" si="2"/>
        <v>4</v>
      </c>
    </row>
    <row r="18" spans="1:9">
      <c r="A18" s="18">
        <f t="shared" si="0"/>
        <v>0</v>
      </c>
      <c r="B18" s="18">
        <v>12</v>
      </c>
      <c r="C18" s="35">
        <v>5</v>
      </c>
      <c r="D18" s="18" t="s">
        <v>1652</v>
      </c>
      <c r="E18" s="18" t="s">
        <v>1398</v>
      </c>
      <c r="F18" s="29" t="s">
        <v>201</v>
      </c>
      <c r="G18" s="43">
        <f t="shared" si="1"/>
        <v>10</v>
      </c>
      <c r="H18" s="18">
        <f t="shared" si="1"/>
        <v>0</v>
      </c>
      <c r="I18" s="1">
        <f t="shared" si="2"/>
        <v>10</v>
      </c>
    </row>
    <row r="19" spans="1:9">
      <c r="A19" s="18">
        <f t="shared" si="0"/>
        <v>0</v>
      </c>
      <c r="B19" s="18">
        <v>13</v>
      </c>
      <c r="C19" s="35">
        <v>4</v>
      </c>
      <c r="D19" s="18" t="s">
        <v>1653</v>
      </c>
      <c r="E19" s="18" t="s">
        <v>1399</v>
      </c>
      <c r="F19" s="29" t="s">
        <v>189</v>
      </c>
      <c r="G19" s="43">
        <f t="shared" si="1"/>
        <v>8</v>
      </c>
      <c r="H19" s="18">
        <f t="shared" si="1"/>
        <v>0</v>
      </c>
      <c r="I19" s="1">
        <f t="shared" si="2"/>
        <v>8</v>
      </c>
    </row>
    <row r="20" spans="1:9">
      <c r="F20" s="33"/>
      <c r="G20" s="19" t="s">
        <v>143</v>
      </c>
      <c r="H20" s="134" t="s">
        <v>143</v>
      </c>
    </row>
    <row r="21" spans="1:9">
      <c r="G21" s="21">
        <v>46070</v>
      </c>
      <c r="H21" s="135"/>
    </row>
    <row r="22" spans="1:9">
      <c r="G22" s="19" t="s">
        <v>567</v>
      </c>
      <c r="H22" s="132" t="s">
        <v>567</v>
      </c>
    </row>
    <row r="23" spans="1:9">
      <c r="G23" s="21">
        <v>46059</v>
      </c>
      <c r="H23" s="133"/>
    </row>
    <row r="24" spans="1:9">
      <c r="H24" s="130" t="s">
        <v>2540</v>
      </c>
    </row>
    <row r="25" spans="1:9">
      <c r="H25" s="131"/>
    </row>
    <row r="26" spans="1:9">
      <c r="H26" s="128" t="s">
        <v>2831</v>
      </c>
    </row>
    <row r="27" spans="1:9">
      <c r="H27" s="129"/>
    </row>
    <row r="28" spans="1:9">
      <c r="H28" s="74" t="s">
        <v>2832</v>
      </c>
    </row>
    <row r="29" spans="1:9">
      <c r="H29" s="73"/>
    </row>
  </sheetData>
  <phoneticPr fontId="1"/>
  <hyperlinks>
    <hyperlink ref="D2" location="機種一覧!A1" display="機種一覧" xr:uid="{AB4F6C88-F5A1-4773-99DE-191FAEDE4882}"/>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02D5F-3140-435C-A999-4C8D2059B630}">
  <sheetPr codeName="Sheet26">
    <tabColor rgb="FF92D050"/>
  </sheetPr>
  <dimension ref="A1:Q36"/>
  <sheetViews>
    <sheetView workbookViewId="0">
      <pane xSplit="6" ySplit="6" topLeftCell="K7" activePane="bottomRight" state="frozenSplit"/>
      <selection activeCell="F12" sqref="F12"/>
      <selection pane="topRight" activeCell="F12" sqref="F12"/>
      <selection pane="bottomLeft" activeCell="F12" sqref="F12"/>
      <selection pane="bottomRight" activeCell="N16" sqref="N16:N26"/>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10" width="10.875" style="1" hidden="1" customWidth="1" outlineLevel="1" collapsed="1"/>
    <col min="11" max="11" width="10.875" style="1" customWidth="1" collapsed="1"/>
    <col min="12" max="13" width="10.875" style="1" bestFit="1" customWidth="1"/>
    <col min="14" max="14" width="10.875" style="1" customWidth="1" collapsed="1"/>
    <col min="15" max="15" width="10.875" style="1" bestFit="1" customWidth="1"/>
    <col min="16" max="16" width="7.625" style="1" bestFit="1" customWidth="1"/>
    <col min="17" max="16384" width="8.75" style="1"/>
  </cols>
  <sheetData>
    <row r="1" spans="1:17">
      <c r="G1" s="19" t="s">
        <v>119</v>
      </c>
      <c r="H1" s="19" t="s">
        <v>119</v>
      </c>
      <c r="I1" s="19" t="s">
        <v>119</v>
      </c>
      <c r="J1" s="19" t="s">
        <v>119</v>
      </c>
      <c r="K1" s="19" t="s">
        <v>119</v>
      </c>
      <c r="L1" s="19" t="s">
        <v>119</v>
      </c>
      <c r="M1" s="19" t="s">
        <v>119</v>
      </c>
      <c r="N1" s="19" t="s">
        <v>119</v>
      </c>
      <c r="O1" s="19" t="s">
        <v>119</v>
      </c>
    </row>
    <row r="2" spans="1:17" s="31" customFormat="1">
      <c r="D2" s="141" t="s">
        <v>1177</v>
      </c>
      <c r="G2" s="34" t="s">
        <v>948</v>
      </c>
      <c r="H2" s="34" t="s">
        <v>1468</v>
      </c>
      <c r="I2" s="34" t="s">
        <v>1468</v>
      </c>
      <c r="J2" s="34" t="s">
        <v>2144</v>
      </c>
      <c r="K2" s="55" t="s">
        <v>2145</v>
      </c>
      <c r="L2" s="34" t="s">
        <v>2144</v>
      </c>
      <c r="M2" s="34" t="s">
        <v>2144</v>
      </c>
      <c r="N2" s="55" t="s">
        <v>2145</v>
      </c>
      <c r="O2" s="34" t="s">
        <v>2835</v>
      </c>
    </row>
    <row r="3" spans="1:17" s="31" customFormat="1">
      <c r="G3" s="34">
        <v>150</v>
      </c>
      <c r="H3" s="34">
        <v>85</v>
      </c>
      <c r="I3" s="34">
        <v>168</v>
      </c>
      <c r="J3" s="34">
        <v>18</v>
      </c>
      <c r="K3" s="55" t="s">
        <v>2146</v>
      </c>
      <c r="L3" s="34" t="s">
        <v>2941</v>
      </c>
      <c r="M3" s="34" t="s">
        <v>1951</v>
      </c>
      <c r="N3" s="55" t="s">
        <v>3147</v>
      </c>
      <c r="O3" s="34"/>
    </row>
    <row r="4" spans="1:17" s="31" customFormat="1">
      <c r="G4" s="34" t="s">
        <v>1419</v>
      </c>
      <c r="H4" s="34" t="s">
        <v>1784</v>
      </c>
      <c r="I4" s="34" t="s">
        <v>1990</v>
      </c>
      <c r="J4" s="34" t="s">
        <v>2143</v>
      </c>
      <c r="K4" s="55" t="s">
        <v>217</v>
      </c>
      <c r="L4" s="34" t="s">
        <v>2940</v>
      </c>
      <c r="M4" s="34" t="s">
        <v>2942</v>
      </c>
      <c r="N4" s="55" t="s">
        <v>217</v>
      </c>
      <c r="O4" s="34" t="s">
        <v>2943</v>
      </c>
    </row>
    <row r="5" spans="1:17">
      <c r="A5" s="20" t="s">
        <v>63</v>
      </c>
      <c r="B5" s="20" t="s">
        <v>64</v>
      </c>
      <c r="C5" s="20" t="s">
        <v>181</v>
      </c>
      <c r="D5" s="20" t="s">
        <v>121</v>
      </c>
      <c r="E5" s="20" t="s">
        <v>65</v>
      </c>
      <c r="F5" s="23" t="s">
        <v>113</v>
      </c>
      <c r="G5" s="19"/>
      <c r="H5" s="19"/>
      <c r="I5" s="19"/>
      <c r="J5" s="19"/>
      <c r="K5" s="19"/>
      <c r="L5" s="19">
        <v>4</v>
      </c>
      <c r="M5" s="19">
        <v>2</v>
      </c>
      <c r="N5" s="19"/>
      <c r="O5" s="19">
        <v>1</v>
      </c>
    </row>
    <row r="6" spans="1:17">
      <c r="A6" s="18">
        <f t="shared" ref="A6:A26" si="0">COUNTIF(D:D,E6)</f>
        <v>0</v>
      </c>
      <c r="B6" s="19" t="s">
        <v>1223</v>
      </c>
      <c r="C6" s="35">
        <v>1</v>
      </c>
      <c r="D6" s="18" t="s">
        <v>2939</v>
      </c>
      <c r="E6" s="18" t="s">
        <v>1417</v>
      </c>
      <c r="F6" s="32" t="s">
        <v>1418</v>
      </c>
      <c r="G6" s="18" t="s">
        <v>222</v>
      </c>
      <c r="H6" s="18" t="s">
        <v>222</v>
      </c>
      <c r="I6" s="18" t="s">
        <v>222</v>
      </c>
      <c r="J6" s="18" t="s">
        <v>222</v>
      </c>
      <c r="K6" s="18" t="s">
        <v>222</v>
      </c>
      <c r="L6" s="18" t="s">
        <v>124</v>
      </c>
      <c r="M6" s="18" t="s">
        <v>124</v>
      </c>
      <c r="N6" s="18" t="s">
        <v>222</v>
      </c>
      <c r="O6" s="18" t="s">
        <v>124</v>
      </c>
    </row>
    <row r="7" spans="1:17">
      <c r="A7" s="18">
        <f t="shared" si="0"/>
        <v>0</v>
      </c>
      <c r="B7" s="19" t="s">
        <v>122</v>
      </c>
      <c r="C7" s="35">
        <v>1</v>
      </c>
      <c r="D7" s="18" t="s">
        <v>1421</v>
      </c>
      <c r="E7" s="18" t="s">
        <v>183</v>
      </c>
      <c r="F7" s="29" t="s">
        <v>1422</v>
      </c>
      <c r="G7" s="22" t="s">
        <v>222</v>
      </c>
      <c r="H7" s="22" t="s">
        <v>222</v>
      </c>
      <c r="I7" s="22" t="s">
        <v>222</v>
      </c>
      <c r="J7" s="22" t="s">
        <v>222</v>
      </c>
      <c r="K7" s="22" t="s">
        <v>222</v>
      </c>
      <c r="L7" s="22" t="s">
        <v>124</v>
      </c>
      <c r="M7" s="22" t="s">
        <v>124</v>
      </c>
      <c r="N7" s="22" t="s">
        <v>222</v>
      </c>
      <c r="O7" s="22" t="s">
        <v>124</v>
      </c>
      <c r="P7" s="1">
        <v>2</v>
      </c>
    </row>
    <row r="8" spans="1:17">
      <c r="A8" s="18">
        <f t="shared" si="0"/>
        <v>0</v>
      </c>
      <c r="B8" s="18">
        <v>1</v>
      </c>
      <c r="C8" s="35">
        <v>2</v>
      </c>
      <c r="D8" s="18" t="s">
        <v>555</v>
      </c>
      <c r="E8" s="41" t="s">
        <v>164</v>
      </c>
      <c r="F8" s="29" t="s">
        <v>1423</v>
      </c>
      <c r="G8" s="57">
        <v>2</v>
      </c>
      <c r="H8" s="60">
        <v>2</v>
      </c>
      <c r="I8" s="60">
        <v>2</v>
      </c>
      <c r="J8" s="60">
        <v>2</v>
      </c>
      <c r="K8" s="57">
        <f>SUM(H8:J8)</f>
        <v>6</v>
      </c>
      <c r="L8" s="18">
        <f>$C8*L$5</f>
        <v>8</v>
      </c>
      <c r="M8" s="18">
        <f t="shared" ref="M8:O8" si="1">$C8*M$5</f>
        <v>4</v>
      </c>
      <c r="N8" s="77">
        <f>SUM(L8:M8)</f>
        <v>12</v>
      </c>
      <c r="O8" s="18">
        <f t="shared" si="1"/>
        <v>2</v>
      </c>
      <c r="P8" s="1">
        <f t="shared" ref="P8:P14" si="2">C8*$P$7</f>
        <v>4</v>
      </c>
    </row>
    <row r="9" spans="1:17">
      <c r="A9" s="18">
        <f t="shared" si="0"/>
        <v>0</v>
      </c>
      <c r="B9" s="18">
        <v>2</v>
      </c>
      <c r="C9" s="35">
        <v>10</v>
      </c>
      <c r="D9" s="41">
        <v>3842555584</v>
      </c>
      <c r="E9" s="41" t="s">
        <v>95</v>
      </c>
      <c r="F9" s="29" t="s">
        <v>1424</v>
      </c>
      <c r="G9" s="57">
        <v>10</v>
      </c>
      <c r="H9" s="60">
        <v>10</v>
      </c>
      <c r="I9" s="60">
        <v>10</v>
      </c>
      <c r="J9" s="60">
        <v>10</v>
      </c>
      <c r="K9" s="57">
        <f t="shared" ref="K9:K14" si="3">SUM(H9:J9)</f>
        <v>30</v>
      </c>
      <c r="L9" s="18">
        <f t="shared" ref="L9:O26" si="4">$C9*L$5</f>
        <v>40</v>
      </c>
      <c r="M9" s="18">
        <f t="shared" si="4"/>
        <v>20</v>
      </c>
      <c r="N9" s="77">
        <f t="shared" ref="N9:N14" si="5">SUM(L9:M9)</f>
        <v>60</v>
      </c>
      <c r="O9" s="18">
        <f t="shared" si="4"/>
        <v>10</v>
      </c>
      <c r="P9" s="1">
        <f t="shared" si="2"/>
        <v>20</v>
      </c>
    </row>
    <row r="10" spans="1:17">
      <c r="A10" s="18">
        <f t="shared" si="0"/>
        <v>0</v>
      </c>
      <c r="B10" s="18">
        <v>2</v>
      </c>
      <c r="C10" s="35">
        <v>8</v>
      </c>
      <c r="D10" s="18" t="s">
        <v>556</v>
      </c>
      <c r="E10" s="41" t="s">
        <v>152</v>
      </c>
      <c r="F10" s="29" t="s">
        <v>1425</v>
      </c>
      <c r="G10" s="57">
        <v>8</v>
      </c>
      <c r="H10" s="60">
        <v>8</v>
      </c>
      <c r="I10" s="60">
        <v>8</v>
      </c>
      <c r="J10" s="60">
        <v>8</v>
      </c>
      <c r="K10" s="57">
        <f t="shared" si="3"/>
        <v>24</v>
      </c>
      <c r="L10" s="18">
        <f t="shared" si="4"/>
        <v>32</v>
      </c>
      <c r="M10" s="18">
        <f t="shared" si="4"/>
        <v>16</v>
      </c>
      <c r="N10" s="77">
        <f t="shared" si="5"/>
        <v>48</v>
      </c>
      <c r="O10" s="18">
        <f t="shared" si="4"/>
        <v>8</v>
      </c>
      <c r="P10" s="1">
        <f t="shared" si="2"/>
        <v>16</v>
      </c>
      <c r="Q10" s="15"/>
    </row>
    <row r="11" spans="1:17">
      <c r="A11" s="18">
        <f t="shared" si="0"/>
        <v>0</v>
      </c>
      <c r="B11" s="18">
        <v>3</v>
      </c>
      <c r="C11" s="35">
        <v>42</v>
      </c>
      <c r="D11" s="18" t="s">
        <v>554</v>
      </c>
      <c r="E11" s="41" t="s">
        <v>165</v>
      </c>
      <c r="F11" s="29" t="s">
        <v>1426</v>
      </c>
      <c r="G11" s="57">
        <v>42</v>
      </c>
      <c r="H11" s="60">
        <v>42</v>
      </c>
      <c r="I11" s="60">
        <v>42</v>
      </c>
      <c r="J11" s="60">
        <v>42</v>
      </c>
      <c r="K11" s="57">
        <f t="shared" si="3"/>
        <v>126</v>
      </c>
      <c r="L11" s="18">
        <f t="shared" si="4"/>
        <v>168</v>
      </c>
      <c r="M11" s="18">
        <f t="shared" si="4"/>
        <v>84</v>
      </c>
      <c r="N11" s="77">
        <f t="shared" si="5"/>
        <v>252</v>
      </c>
      <c r="O11" s="18">
        <f t="shared" si="4"/>
        <v>42</v>
      </c>
      <c r="P11" s="1">
        <f t="shared" si="2"/>
        <v>84</v>
      </c>
    </row>
    <row r="12" spans="1:17">
      <c r="A12" s="18">
        <f t="shared" si="0"/>
        <v>0</v>
      </c>
      <c r="B12" s="18">
        <v>5</v>
      </c>
      <c r="C12" s="35">
        <v>8</v>
      </c>
      <c r="D12" s="18" t="s">
        <v>406</v>
      </c>
      <c r="E12" s="41" t="s">
        <v>109</v>
      </c>
      <c r="F12" s="29" t="s">
        <v>1427</v>
      </c>
      <c r="G12" s="57">
        <v>8</v>
      </c>
      <c r="H12" s="60">
        <v>8</v>
      </c>
      <c r="I12" s="60">
        <v>8</v>
      </c>
      <c r="J12" s="60">
        <v>8</v>
      </c>
      <c r="K12" s="57">
        <f t="shared" si="3"/>
        <v>24</v>
      </c>
      <c r="L12" s="18">
        <f t="shared" si="4"/>
        <v>32</v>
      </c>
      <c r="M12" s="18">
        <f t="shared" si="4"/>
        <v>16</v>
      </c>
      <c r="N12" s="77">
        <f t="shared" si="5"/>
        <v>48</v>
      </c>
      <c r="O12" s="18">
        <f t="shared" si="4"/>
        <v>8</v>
      </c>
      <c r="P12" s="1">
        <f t="shared" si="2"/>
        <v>16</v>
      </c>
    </row>
    <row r="13" spans="1:17">
      <c r="A13" s="18">
        <f t="shared" si="0"/>
        <v>0</v>
      </c>
      <c r="B13" s="18">
        <v>6</v>
      </c>
      <c r="C13" s="35">
        <v>8</v>
      </c>
      <c r="D13" s="18" t="s">
        <v>553</v>
      </c>
      <c r="E13" s="41" t="s">
        <v>166</v>
      </c>
      <c r="F13" s="29" t="s">
        <v>1428</v>
      </c>
      <c r="G13" s="121">
        <v>46111</v>
      </c>
      <c r="H13" s="60">
        <v>8</v>
      </c>
      <c r="I13" s="60">
        <v>8</v>
      </c>
      <c r="J13" s="60">
        <v>8</v>
      </c>
      <c r="K13" s="57">
        <f t="shared" si="3"/>
        <v>24</v>
      </c>
      <c r="L13" s="18">
        <f t="shared" si="4"/>
        <v>32</v>
      </c>
      <c r="M13" s="18">
        <f t="shared" si="4"/>
        <v>16</v>
      </c>
      <c r="N13" s="77">
        <f t="shared" si="5"/>
        <v>48</v>
      </c>
      <c r="O13" s="18">
        <f t="shared" si="4"/>
        <v>8</v>
      </c>
      <c r="P13" s="1">
        <f t="shared" si="2"/>
        <v>16</v>
      </c>
    </row>
    <row r="14" spans="1:17">
      <c r="A14" s="18">
        <f t="shared" si="0"/>
        <v>0</v>
      </c>
      <c r="B14" s="18">
        <v>7</v>
      </c>
      <c r="C14" s="35">
        <v>20</v>
      </c>
      <c r="D14" s="18" t="s">
        <v>396</v>
      </c>
      <c r="E14" s="41" t="s">
        <v>97</v>
      </c>
      <c r="F14" s="29" t="s">
        <v>1429</v>
      </c>
      <c r="G14" s="57">
        <v>20</v>
      </c>
      <c r="H14" s="60">
        <v>20</v>
      </c>
      <c r="I14" s="60">
        <v>20</v>
      </c>
      <c r="J14" s="60">
        <v>20</v>
      </c>
      <c r="K14" s="57">
        <f t="shared" si="3"/>
        <v>60</v>
      </c>
      <c r="L14" s="18">
        <f t="shared" si="4"/>
        <v>80</v>
      </c>
      <c r="M14" s="18">
        <f t="shared" si="4"/>
        <v>40</v>
      </c>
      <c r="N14" s="77">
        <f t="shared" si="5"/>
        <v>120</v>
      </c>
      <c r="O14" s="18">
        <f t="shared" si="4"/>
        <v>20</v>
      </c>
      <c r="P14" s="1">
        <f t="shared" si="2"/>
        <v>40</v>
      </c>
    </row>
    <row r="15" spans="1:17">
      <c r="A15" s="18">
        <f t="shared" si="0"/>
        <v>0</v>
      </c>
      <c r="B15" s="18">
        <v>8</v>
      </c>
      <c r="C15" s="65">
        <v>13</v>
      </c>
      <c r="D15" s="18" t="s">
        <v>1757</v>
      </c>
      <c r="E15" s="18" t="s">
        <v>804</v>
      </c>
      <c r="F15" s="29" t="s">
        <v>352</v>
      </c>
      <c r="G15" s="67">
        <v>13</v>
      </c>
      <c r="H15" s="80">
        <v>13</v>
      </c>
      <c r="I15" s="80">
        <v>13</v>
      </c>
      <c r="J15" s="80">
        <v>13</v>
      </c>
      <c r="K15" s="67">
        <f>SUM(H15:J15)</f>
        <v>39</v>
      </c>
      <c r="L15" s="69">
        <v>0</v>
      </c>
      <c r="M15" s="69">
        <v>0</v>
      </c>
      <c r="N15" s="69">
        <f>SUM(L15:M15)</f>
        <v>0</v>
      </c>
      <c r="O15" s="69">
        <v>0</v>
      </c>
      <c r="P15" s="140">
        <v>0</v>
      </c>
    </row>
    <row r="16" spans="1:17">
      <c r="A16" s="18">
        <f t="shared" si="0"/>
        <v>0</v>
      </c>
      <c r="B16" s="18">
        <v>9</v>
      </c>
      <c r="C16" s="35">
        <v>2</v>
      </c>
      <c r="D16" s="18" t="s">
        <v>1431</v>
      </c>
      <c r="E16" s="41" t="s">
        <v>1430</v>
      </c>
      <c r="F16" s="29" t="s">
        <v>189</v>
      </c>
      <c r="G16" s="57">
        <v>2</v>
      </c>
      <c r="H16" s="60">
        <v>2</v>
      </c>
      <c r="I16" s="60">
        <v>2</v>
      </c>
      <c r="J16" s="60">
        <v>2</v>
      </c>
      <c r="K16" s="57">
        <f>SUM(H16:J16)</f>
        <v>6</v>
      </c>
      <c r="L16" s="18">
        <f t="shared" si="4"/>
        <v>8</v>
      </c>
      <c r="M16" s="18">
        <f t="shared" si="4"/>
        <v>4</v>
      </c>
      <c r="N16" s="77">
        <f>SUM(L16:M16)</f>
        <v>12</v>
      </c>
      <c r="O16" s="18">
        <f t="shared" si="4"/>
        <v>2</v>
      </c>
      <c r="P16" s="1">
        <f>C16*$P$7</f>
        <v>4</v>
      </c>
    </row>
    <row r="17" spans="1:16">
      <c r="A17" s="18">
        <f t="shared" si="0"/>
        <v>0</v>
      </c>
      <c r="B17" s="18">
        <v>10</v>
      </c>
      <c r="C17" s="35">
        <v>4</v>
      </c>
      <c r="D17" s="18" t="s">
        <v>1433</v>
      </c>
      <c r="E17" s="41" t="s">
        <v>1432</v>
      </c>
      <c r="F17" s="29" t="s">
        <v>251</v>
      </c>
      <c r="G17" s="57">
        <v>4</v>
      </c>
      <c r="H17" s="60">
        <v>4</v>
      </c>
      <c r="I17" s="60">
        <v>4</v>
      </c>
      <c r="J17" s="60">
        <v>4</v>
      </c>
      <c r="K17" s="57">
        <f t="shared" ref="K17:K26" si="6">SUM(H17:J17)</f>
        <v>12</v>
      </c>
      <c r="L17" s="18">
        <f t="shared" si="4"/>
        <v>16</v>
      </c>
      <c r="M17" s="18">
        <f t="shared" si="4"/>
        <v>8</v>
      </c>
      <c r="N17" s="77">
        <f t="shared" ref="N17:N26" si="7">SUM(L17:M17)</f>
        <v>24</v>
      </c>
      <c r="O17" s="18">
        <f t="shared" si="4"/>
        <v>4</v>
      </c>
      <c r="P17" s="1">
        <f>C17*$P$7</f>
        <v>8</v>
      </c>
    </row>
    <row r="18" spans="1:16">
      <c r="A18" s="18">
        <f t="shared" si="0"/>
        <v>0</v>
      </c>
      <c r="B18" s="18">
        <v>11</v>
      </c>
      <c r="C18" s="35">
        <v>4</v>
      </c>
      <c r="D18" s="18" t="s">
        <v>562</v>
      </c>
      <c r="E18" s="18" t="s">
        <v>155</v>
      </c>
      <c r="F18" s="29" t="s">
        <v>192</v>
      </c>
      <c r="G18" s="57">
        <v>4</v>
      </c>
      <c r="H18" s="60">
        <v>4</v>
      </c>
      <c r="I18" s="60">
        <v>4</v>
      </c>
      <c r="J18" s="60">
        <v>4</v>
      </c>
      <c r="K18" s="57">
        <f t="shared" si="6"/>
        <v>12</v>
      </c>
      <c r="L18" s="18">
        <f t="shared" si="4"/>
        <v>16</v>
      </c>
      <c r="M18" s="18">
        <f t="shared" si="4"/>
        <v>8</v>
      </c>
      <c r="N18" s="77">
        <f t="shared" si="7"/>
        <v>24</v>
      </c>
      <c r="O18" s="18">
        <f t="shared" si="4"/>
        <v>4</v>
      </c>
      <c r="P18" s="1">
        <f t="shared" ref="P18:P25" si="8">C18*$P$7</f>
        <v>8</v>
      </c>
    </row>
    <row r="19" spans="1:16">
      <c r="A19" s="18">
        <f t="shared" si="0"/>
        <v>0</v>
      </c>
      <c r="B19" s="18">
        <v>12</v>
      </c>
      <c r="C19" s="35">
        <v>2</v>
      </c>
      <c r="D19" s="18" t="s">
        <v>561</v>
      </c>
      <c r="E19" s="18" t="s">
        <v>156</v>
      </c>
      <c r="F19" s="29" t="s">
        <v>254</v>
      </c>
      <c r="G19" s="57">
        <v>2</v>
      </c>
      <c r="H19" s="60">
        <v>2</v>
      </c>
      <c r="I19" s="60">
        <v>2</v>
      </c>
      <c r="J19" s="60">
        <v>2</v>
      </c>
      <c r="K19" s="57">
        <f t="shared" si="6"/>
        <v>6</v>
      </c>
      <c r="L19" s="18">
        <f t="shared" si="4"/>
        <v>8</v>
      </c>
      <c r="M19" s="18">
        <f t="shared" si="4"/>
        <v>4</v>
      </c>
      <c r="N19" s="77">
        <f t="shared" si="7"/>
        <v>12</v>
      </c>
      <c r="O19" s="18">
        <f t="shared" si="4"/>
        <v>2</v>
      </c>
      <c r="P19" s="1">
        <f t="shared" si="8"/>
        <v>4</v>
      </c>
    </row>
    <row r="20" spans="1:16">
      <c r="A20" s="18">
        <f t="shared" si="0"/>
        <v>0</v>
      </c>
      <c r="B20" s="18">
        <v>13</v>
      </c>
      <c r="C20" s="35">
        <v>2</v>
      </c>
      <c r="D20" s="18" t="s">
        <v>1434</v>
      </c>
      <c r="E20" s="18" t="s">
        <v>157</v>
      </c>
      <c r="F20" s="29" t="s">
        <v>195</v>
      </c>
      <c r="G20" s="57">
        <v>2</v>
      </c>
      <c r="H20" s="60">
        <v>2</v>
      </c>
      <c r="I20" s="60">
        <v>2</v>
      </c>
      <c r="J20" s="60">
        <v>2</v>
      </c>
      <c r="K20" s="57">
        <f t="shared" si="6"/>
        <v>6</v>
      </c>
      <c r="L20" s="18">
        <f t="shared" si="4"/>
        <v>8</v>
      </c>
      <c r="M20" s="18">
        <f t="shared" si="4"/>
        <v>4</v>
      </c>
      <c r="N20" s="77">
        <f t="shared" si="7"/>
        <v>12</v>
      </c>
      <c r="O20" s="18">
        <f t="shared" si="4"/>
        <v>2</v>
      </c>
      <c r="P20" s="1">
        <f t="shared" si="8"/>
        <v>4</v>
      </c>
    </row>
    <row r="21" spans="1:16">
      <c r="A21" s="18">
        <f t="shared" si="0"/>
        <v>0</v>
      </c>
      <c r="B21" s="18">
        <v>14</v>
      </c>
      <c r="C21" s="35">
        <v>2</v>
      </c>
      <c r="D21" s="18" t="s">
        <v>1435</v>
      </c>
      <c r="E21" s="18" t="s">
        <v>158</v>
      </c>
      <c r="F21" s="29" t="s">
        <v>252</v>
      </c>
      <c r="G21" s="57">
        <v>2</v>
      </c>
      <c r="H21" s="60">
        <v>2</v>
      </c>
      <c r="I21" s="60">
        <v>2</v>
      </c>
      <c r="J21" s="60">
        <v>2</v>
      </c>
      <c r="K21" s="57">
        <f t="shared" si="6"/>
        <v>6</v>
      </c>
      <c r="L21" s="18">
        <f t="shared" si="4"/>
        <v>8</v>
      </c>
      <c r="M21" s="18">
        <f t="shared" si="4"/>
        <v>4</v>
      </c>
      <c r="N21" s="77">
        <f t="shared" si="7"/>
        <v>12</v>
      </c>
      <c r="O21" s="18">
        <f t="shared" si="4"/>
        <v>2</v>
      </c>
      <c r="P21" s="1">
        <f t="shared" si="8"/>
        <v>4</v>
      </c>
    </row>
    <row r="22" spans="1:16">
      <c r="A22" s="18">
        <f t="shared" si="0"/>
        <v>0</v>
      </c>
      <c r="B22" s="18">
        <v>15</v>
      </c>
      <c r="C22" s="35">
        <v>6</v>
      </c>
      <c r="D22" s="18" t="s">
        <v>1436</v>
      </c>
      <c r="E22" s="18" t="s">
        <v>163</v>
      </c>
      <c r="F22" s="29" t="s">
        <v>199</v>
      </c>
      <c r="G22" s="57">
        <v>6</v>
      </c>
      <c r="H22" s="60">
        <v>6</v>
      </c>
      <c r="I22" s="60">
        <v>6</v>
      </c>
      <c r="J22" s="60">
        <v>6</v>
      </c>
      <c r="K22" s="57">
        <f t="shared" si="6"/>
        <v>18</v>
      </c>
      <c r="L22" s="18">
        <f t="shared" si="4"/>
        <v>24</v>
      </c>
      <c r="M22" s="18">
        <f t="shared" si="4"/>
        <v>12</v>
      </c>
      <c r="N22" s="77">
        <f t="shared" si="7"/>
        <v>36</v>
      </c>
      <c r="O22" s="18">
        <f t="shared" si="4"/>
        <v>6</v>
      </c>
      <c r="P22" s="1">
        <f t="shared" si="8"/>
        <v>12</v>
      </c>
    </row>
    <row r="23" spans="1:16">
      <c r="A23" s="18">
        <f t="shared" si="0"/>
        <v>0</v>
      </c>
      <c r="B23" s="18">
        <v>16</v>
      </c>
      <c r="C23" s="35">
        <v>2</v>
      </c>
      <c r="D23" s="18" t="s">
        <v>560</v>
      </c>
      <c r="E23" s="18" t="s">
        <v>159</v>
      </c>
      <c r="F23" s="29" t="s">
        <v>201</v>
      </c>
      <c r="G23" s="57">
        <v>2</v>
      </c>
      <c r="H23" s="60">
        <v>2</v>
      </c>
      <c r="I23" s="60">
        <v>2</v>
      </c>
      <c r="J23" s="60">
        <v>2</v>
      </c>
      <c r="K23" s="57">
        <f t="shared" si="6"/>
        <v>6</v>
      </c>
      <c r="L23" s="18">
        <f t="shared" si="4"/>
        <v>8</v>
      </c>
      <c r="M23" s="18">
        <f t="shared" si="4"/>
        <v>4</v>
      </c>
      <c r="N23" s="77">
        <f t="shared" si="7"/>
        <v>12</v>
      </c>
      <c r="O23" s="18">
        <f t="shared" si="4"/>
        <v>2</v>
      </c>
      <c r="P23" s="1">
        <f t="shared" si="8"/>
        <v>4</v>
      </c>
    </row>
    <row r="24" spans="1:16">
      <c r="A24" s="18">
        <f t="shared" si="0"/>
        <v>0</v>
      </c>
      <c r="B24" s="18">
        <v>17</v>
      </c>
      <c r="C24" s="35">
        <v>4</v>
      </c>
      <c r="D24" s="18" t="s">
        <v>1437</v>
      </c>
      <c r="E24" s="18" t="s">
        <v>160</v>
      </c>
      <c r="F24" s="29" t="s">
        <v>255</v>
      </c>
      <c r="G24" s="57">
        <v>4</v>
      </c>
      <c r="H24" s="60">
        <v>4</v>
      </c>
      <c r="I24" s="60">
        <v>4</v>
      </c>
      <c r="J24" s="60">
        <v>4</v>
      </c>
      <c r="K24" s="57">
        <f t="shared" si="6"/>
        <v>12</v>
      </c>
      <c r="L24" s="18">
        <f t="shared" si="4"/>
        <v>16</v>
      </c>
      <c r="M24" s="18">
        <f t="shared" si="4"/>
        <v>8</v>
      </c>
      <c r="N24" s="77">
        <f t="shared" si="7"/>
        <v>24</v>
      </c>
      <c r="O24" s="18">
        <f t="shared" si="4"/>
        <v>4</v>
      </c>
      <c r="P24" s="1">
        <f t="shared" si="8"/>
        <v>8</v>
      </c>
    </row>
    <row r="25" spans="1:16">
      <c r="A25" s="18">
        <f t="shared" si="0"/>
        <v>0</v>
      </c>
      <c r="B25" s="18">
        <v>18</v>
      </c>
      <c r="C25" s="35">
        <v>2</v>
      </c>
      <c r="D25" s="18" t="s">
        <v>1439</v>
      </c>
      <c r="E25" s="18" t="s">
        <v>1438</v>
      </c>
      <c r="F25" s="29" t="s">
        <v>253</v>
      </c>
      <c r="G25" s="57">
        <v>2</v>
      </c>
      <c r="H25" s="60">
        <v>2</v>
      </c>
      <c r="I25" s="60">
        <v>2</v>
      </c>
      <c r="J25" s="60">
        <v>2</v>
      </c>
      <c r="K25" s="57">
        <f t="shared" si="6"/>
        <v>6</v>
      </c>
      <c r="L25" s="18">
        <f t="shared" si="4"/>
        <v>8</v>
      </c>
      <c r="M25" s="18">
        <f t="shared" si="4"/>
        <v>4</v>
      </c>
      <c r="N25" s="77">
        <f t="shared" si="7"/>
        <v>12</v>
      </c>
      <c r="O25" s="18">
        <f t="shared" si="4"/>
        <v>2</v>
      </c>
      <c r="P25" s="1">
        <f t="shared" si="8"/>
        <v>4</v>
      </c>
    </row>
    <row r="26" spans="1:16">
      <c r="A26" s="18">
        <f t="shared" si="0"/>
        <v>0</v>
      </c>
      <c r="B26" s="18">
        <v>19</v>
      </c>
      <c r="C26" s="35">
        <v>1</v>
      </c>
      <c r="D26" s="18" t="s">
        <v>1441</v>
      </c>
      <c r="E26" s="18" t="s">
        <v>1440</v>
      </c>
      <c r="F26" s="29" t="s">
        <v>197</v>
      </c>
      <c r="G26" s="57">
        <v>1</v>
      </c>
      <c r="H26" s="60">
        <v>1</v>
      </c>
      <c r="I26" s="60">
        <v>1</v>
      </c>
      <c r="J26" s="60">
        <v>1</v>
      </c>
      <c r="K26" s="57">
        <f t="shared" si="6"/>
        <v>3</v>
      </c>
      <c r="L26" s="18">
        <f t="shared" si="4"/>
        <v>4</v>
      </c>
      <c r="M26" s="18">
        <f t="shared" si="4"/>
        <v>2</v>
      </c>
      <c r="N26" s="77">
        <f t="shared" si="7"/>
        <v>6</v>
      </c>
      <c r="O26" s="18">
        <f t="shared" si="4"/>
        <v>1</v>
      </c>
      <c r="P26" s="1">
        <f>C26*$P$7</f>
        <v>2</v>
      </c>
    </row>
    <row r="27" spans="1:16">
      <c r="F27" s="33"/>
      <c r="G27" s="19" t="s">
        <v>143</v>
      </c>
      <c r="H27" s="19" t="s">
        <v>143</v>
      </c>
      <c r="I27" s="19" t="s">
        <v>143</v>
      </c>
      <c r="J27" s="19" t="s">
        <v>143</v>
      </c>
      <c r="K27" s="19" t="s">
        <v>216</v>
      </c>
      <c r="L27" s="134" t="s">
        <v>143</v>
      </c>
      <c r="M27" s="134" t="s">
        <v>143</v>
      </c>
      <c r="N27" s="19" t="s">
        <v>216</v>
      </c>
      <c r="O27" s="134" t="s">
        <v>143</v>
      </c>
    </row>
    <row r="28" spans="1:16">
      <c r="G28" s="21">
        <v>46078</v>
      </c>
      <c r="H28" s="21">
        <v>46093</v>
      </c>
      <c r="I28" s="21">
        <v>46093</v>
      </c>
      <c r="J28" s="21">
        <v>46093</v>
      </c>
      <c r="K28" s="21">
        <v>46093</v>
      </c>
      <c r="L28" s="135"/>
      <c r="M28" s="135"/>
      <c r="N28" s="21"/>
      <c r="O28" s="135"/>
    </row>
    <row r="29" spans="1:16">
      <c r="G29" s="19" t="s">
        <v>567</v>
      </c>
      <c r="H29" s="19" t="s">
        <v>567</v>
      </c>
      <c r="I29" s="19" t="s">
        <v>567</v>
      </c>
      <c r="J29" s="19" t="s">
        <v>567</v>
      </c>
      <c r="L29" s="132" t="s">
        <v>567</v>
      </c>
      <c r="M29" s="132" t="s">
        <v>567</v>
      </c>
      <c r="O29" s="132" t="s">
        <v>567</v>
      </c>
    </row>
    <row r="30" spans="1:16">
      <c r="G30" s="21">
        <v>46059</v>
      </c>
      <c r="H30" s="21">
        <v>46087</v>
      </c>
      <c r="I30" s="21">
        <v>46090</v>
      </c>
      <c r="J30" s="21">
        <v>46093</v>
      </c>
      <c r="L30" s="133"/>
      <c r="M30" s="133"/>
      <c r="O30" s="133"/>
    </row>
    <row r="31" spans="1:16">
      <c r="L31" s="130" t="s">
        <v>2540</v>
      </c>
      <c r="M31" s="130" t="s">
        <v>2540</v>
      </c>
      <c r="O31" s="130" t="s">
        <v>2540</v>
      </c>
    </row>
    <row r="32" spans="1:16">
      <c r="L32" s="131"/>
      <c r="M32" s="131"/>
      <c r="O32" s="131"/>
    </row>
    <row r="33" spans="12:15">
      <c r="L33" s="128" t="s">
        <v>2831</v>
      </c>
      <c r="M33" s="128" t="s">
        <v>2831</v>
      </c>
      <c r="O33" s="128" t="s">
        <v>2831</v>
      </c>
    </row>
    <row r="34" spans="12:15">
      <c r="L34" s="129">
        <v>46120</v>
      </c>
      <c r="M34" s="129">
        <v>46122</v>
      </c>
      <c r="O34" s="129">
        <v>46150</v>
      </c>
    </row>
    <row r="35" spans="12:15">
      <c r="L35" s="74" t="s">
        <v>2832</v>
      </c>
      <c r="M35" s="74" t="s">
        <v>2832</v>
      </c>
      <c r="O35" s="74" t="s">
        <v>2832</v>
      </c>
    </row>
    <row r="36" spans="12:15">
      <c r="L36" s="73">
        <v>46129</v>
      </c>
      <c r="M36" s="73">
        <v>46139</v>
      </c>
      <c r="O36" s="73">
        <v>46169</v>
      </c>
    </row>
  </sheetData>
  <phoneticPr fontId="1"/>
  <hyperlinks>
    <hyperlink ref="D2" location="機種一覧!A1" display="機種一覧" xr:uid="{EFEDC21C-A028-45DB-BF4D-F4525233C705}"/>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D7F5C-F62E-43B4-BE31-B8B9D890C403}">
  <sheetPr codeName="Sheet27"/>
  <dimension ref="A1:J26"/>
  <sheetViews>
    <sheetView workbookViewId="0">
      <pane xSplit="6" ySplit="6" topLeftCell="G7" activePane="bottomRight" state="frozenSplit"/>
      <selection activeCell="F12" sqref="F12"/>
      <selection pane="topRight" activeCell="F12" sqref="F12"/>
      <selection pane="bottomLeft" activeCell="F12" sqref="F12"/>
      <selection pane="bottomRight" activeCell="I12" sqref="I1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8" width="10.875" style="1" bestFit="1" customWidth="1"/>
    <col min="9" max="16384" width="8.75" style="1"/>
  </cols>
  <sheetData>
    <row r="1" spans="1:10">
      <c r="G1" s="19" t="s">
        <v>119</v>
      </c>
      <c r="H1" s="19" t="s">
        <v>119</v>
      </c>
    </row>
    <row r="2" spans="1:10" s="31" customFormat="1">
      <c r="D2" s="141" t="s">
        <v>1177</v>
      </c>
      <c r="G2" s="34" t="s">
        <v>948</v>
      </c>
      <c r="H2" s="34" t="s">
        <v>2928</v>
      </c>
    </row>
    <row r="3" spans="1:10" s="31" customFormat="1">
      <c r="G3" s="34" t="s">
        <v>1400</v>
      </c>
      <c r="H3" s="34"/>
    </row>
    <row r="4" spans="1:10" s="31" customFormat="1">
      <c r="G4" s="34" t="s">
        <v>1401</v>
      </c>
      <c r="H4" s="34"/>
    </row>
    <row r="5" spans="1:10">
      <c r="A5" s="20" t="s">
        <v>63</v>
      </c>
      <c r="B5" s="20" t="s">
        <v>64</v>
      </c>
      <c r="C5" s="20" t="s">
        <v>181</v>
      </c>
      <c r="D5" s="20" t="s">
        <v>121</v>
      </c>
      <c r="E5" s="20" t="s">
        <v>65</v>
      </c>
      <c r="F5" s="23" t="s">
        <v>113</v>
      </c>
      <c r="G5" s="19">
        <v>2</v>
      </c>
      <c r="H5" s="19"/>
    </row>
    <row r="6" spans="1:10">
      <c r="A6" s="18">
        <f>COUNTIF(D:D,D6)</f>
        <v>1</v>
      </c>
      <c r="B6" s="19" t="s">
        <v>1519</v>
      </c>
      <c r="C6" s="35">
        <v>1</v>
      </c>
      <c r="D6" s="18" t="s">
        <v>2944</v>
      </c>
      <c r="E6" s="18" t="s">
        <v>1514</v>
      </c>
      <c r="F6" s="32" t="s">
        <v>1517</v>
      </c>
      <c r="G6" s="18" t="s">
        <v>222</v>
      </c>
      <c r="H6" s="18" t="s">
        <v>124</v>
      </c>
    </row>
    <row r="7" spans="1:10">
      <c r="A7" s="18">
        <f>COUNTIF(D:D,D7)</f>
        <v>1</v>
      </c>
      <c r="B7" s="19" t="s">
        <v>122</v>
      </c>
      <c r="C7" s="35">
        <v>1</v>
      </c>
      <c r="D7" s="18" t="s">
        <v>1520</v>
      </c>
      <c r="E7" s="18" t="s">
        <v>362</v>
      </c>
      <c r="F7" s="29" t="s">
        <v>1521</v>
      </c>
      <c r="G7" s="22" t="s">
        <v>222</v>
      </c>
      <c r="H7" s="22" t="s">
        <v>124</v>
      </c>
      <c r="I7" s="1">
        <v>2</v>
      </c>
    </row>
    <row r="8" spans="1:10">
      <c r="A8" s="18">
        <f t="shared" ref="A8:A16" si="0">COUNTIF(D:D,E8)</f>
        <v>0</v>
      </c>
      <c r="B8" s="18">
        <v>1</v>
      </c>
      <c r="C8" s="35">
        <v>8</v>
      </c>
      <c r="D8" s="18" t="s">
        <v>1379</v>
      </c>
      <c r="E8" s="41" t="s">
        <v>1378</v>
      </c>
      <c r="F8" s="29" t="s">
        <v>1380</v>
      </c>
      <c r="G8" s="43">
        <f>$C8*G$5</f>
        <v>16</v>
      </c>
      <c r="H8" s="18">
        <f>$C8*H$5</f>
        <v>0</v>
      </c>
      <c r="I8" s="1">
        <f>C8*$I$7</f>
        <v>16</v>
      </c>
    </row>
    <row r="9" spans="1:10">
      <c r="A9" s="18">
        <f t="shared" si="0"/>
        <v>0</v>
      </c>
      <c r="B9" s="18">
        <v>2</v>
      </c>
      <c r="C9" s="35">
        <v>24</v>
      </c>
      <c r="D9" s="18" t="s">
        <v>1382</v>
      </c>
      <c r="E9" s="41" t="s">
        <v>1381</v>
      </c>
      <c r="F9" s="29" t="s">
        <v>1383</v>
      </c>
      <c r="G9" s="43">
        <f t="shared" ref="G9:H16" si="1">$C9*G$5</f>
        <v>48</v>
      </c>
      <c r="H9" s="18">
        <f t="shared" si="1"/>
        <v>0</v>
      </c>
      <c r="I9" s="1">
        <f t="shared" ref="I9:I16" si="2">C9*$I$7</f>
        <v>48</v>
      </c>
    </row>
    <row r="10" spans="1:10">
      <c r="A10" s="18">
        <f t="shared" si="0"/>
        <v>0</v>
      </c>
      <c r="B10" s="18">
        <v>2</v>
      </c>
      <c r="C10" s="35">
        <v>4</v>
      </c>
      <c r="D10" s="18" t="s">
        <v>1522</v>
      </c>
      <c r="E10" s="41" t="s">
        <v>230</v>
      </c>
      <c r="F10" s="29" t="s">
        <v>1523</v>
      </c>
      <c r="G10" s="43">
        <f t="shared" si="1"/>
        <v>8</v>
      </c>
      <c r="H10" s="18">
        <f t="shared" si="1"/>
        <v>0</v>
      </c>
      <c r="I10" s="1">
        <f t="shared" si="2"/>
        <v>8</v>
      </c>
      <c r="J10" s="15"/>
    </row>
    <row r="11" spans="1:10">
      <c r="A11" s="18">
        <f t="shared" si="0"/>
        <v>0</v>
      </c>
      <c r="B11" s="18">
        <v>3</v>
      </c>
      <c r="C11" s="35">
        <v>20</v>
      </c>
      <c r="D11" s="18" t="s">
        <v>407</v>
      </c>
      <c r="E11" s="41" t="s">
        <v>108</v>
      </c>
      <c r="F11" s="29" t="s">
        <v>1387</v>
      </c>
      <c r="G11" s="43">
        <f t="shared" si="1"/>
        <v>40</v>
      </c>
      <c r="H11" s="18">
        <f t="shared" si="1"/>
        <v>0</v>
      </c>
      <c r="I11" s="1">
        <f>C11*$I$7</f>
        <v>40</v>
      </c>
    </row>
    <row r="12" spans="1:10">
      <c r="A12" s="18">
        <f t="shared" si="0"/>
        <v>0</v>
      </c>
      <c r="B12" s="18">
        <v>8</v>
      </c>
      <c r="C12" s="65">
        <v>4</v>
      </c>
      <c r="D12" s="18" t="s">
        <v>803</v>
      </c>
      <c r="E12" s="18" t="s">
        <v>804</v>
      </c>
      <c r="F12" s="29" t="s">
        <v>352</v>
      </c>
      <c r="G12" s="67">
        <f t="shared" si="1"/>
        <v>8</v>
      </c>
      <c r="H12" s="69">
        <f t="shared" si="1"/>
        <v>0</v>
      </c>
      <c r="I12" s="88">
        <v>0</v>
      </c>
    </row>
    <row r="13" spans="1:10">
      <c r="A13" s="18">
        <f t="shared" si="0"/>
        <v>0</v>
      </c>
      <c r="B13" s="18">
        <v>9</v>
      </c>
      <c r="C13" s="35">
        <v>1</v>
      </c>
      <c r="D13" s="18" t="s">
        <v>1525</v>
      </c>
      <c r="E13" s="41" t="s">
        <v>1524</v>
      </c>
      <c r="F13" s="29" t="s">
        <v>192</v>
      </c>
      <c r="G13" s="43">
        <f t="shared" si="1"/>
        <v>2</v>
      </c>
      <c r="H13" s="18">
        <f t="shared" si="1"/>
        <v>0</v>
      </c>
      <c r="I13" s="1">
        <f t="shared" si="2"/>
        <v>2</v>
      </c>
    </row>
    <row r="14" spans="1:10">
      <c r="A14" s="18">
        <f t="shared" si="0"/>
        <v>0</v>
      </c>
      <c r="B14" s="18">
        <v>10</v>
      </c>
      <c r="C14" s="35">
        <v>1</v>
      </c>
      <c r="D14" s="18" t="s">
        <v>1655</v>
      </c>
      <c r="E14" s="41" t="s">
        <v>1526</v>
      </c>
      <c r="F14" s="29" t="s">
        <v>199</v>
      </c>
      <c r="G14" s="43">
        <f t="shared" si="1"/>
        <v>2</v>
      </c>
      <c r="H14" s="18">
        <f t="shared" si="1"/>
        <v>0</v>
      </c>
      <c r="I14" s="1">
        <f t="shared" si="2"/>
        <v>2</v>
      </c>
    </row>
    <row r="15" spans="1:10">
      <c r="A15" s="18">
        <f t="shared" si="0"/>
        <v>0</v>
      </c>
      <c r="B15" s="18">
        <v>11</v>
      </c>
      <c r="C15" s="35">
        <v>2</v>
      </c>
      <c r="D15" s="18" t="s">
        <v>1528</v>
      </c>
      <c r="E15" s="18" t="s">
        <v>1527</v>
      </c>
      <c r="F15" s="29" t="s">
        <v>201</v>
      </c>
      <c r="G15" s="43">
        <f t="shared" si="1"/>
        <v>4</v>
      </c>
      <c r="H15" s="18">
        <f t="shared" si="1"/>
        <v>0</v>
      </c>
      <c r="I15" s="1">
        <f t="shared" si="2"/>
        <v>4</v>
      </c>
    </row>
    <row r="16" spans="1:10">
      <c r="A16" s="18">
        <f t="shared" si="0"/>
        <v>0</v>
      </c>
      <c r="B16" s="18">
        <v>12</v>
      </c>
      <c r="C16" s="35">
        <v>1</v>
      </c>
      <c r="D16" s="18" t="s">
        <v>1652</v>
      </c>
      <c r="E16" s="18" t="s">
        <v>1398</v>
      </c>
      <c r="F16" s="29" t="s">
        <v>189</v>
      </c>
      <c r="G16" s="43">
        <f t="shared" si="1"/>
        <v>2</v>
      </c>
      <c r="H16" s="18">
        <f t="shared" si="1"/>
        <v>0</v>
      </c>
      <c r="I16" s="1">
        <f t="shared" si="2"/>
        <v>2</v>
      </c>
    </row>
    <row r="17" spans="6:8">
      <c r="F17" s="33"/>
      <c r="G17" s="19" t="s">
        <v>143</v>
      </c>
      <c r="H17" s="134" t="s">
        <v>143</v>
      </c>
    </row>
    <row r="18" spans="6:8">
      <c r="G18" s="21">
        <v>46070</v>
      </c>
      <c r="H18" s="135"/>
    </row>
    <row r="19" spans="6:8">
      <c r="G19" s="19" t="s">
        <v>567</v>
      </c>
      <c r="H19" s="132" t="s">
        <v>567</v>
      </c>
    </row>
    <row r="20" spans="6:8">
      <c r="G20" s="21">
        <v>46064</v>
      </c>
      <c r="H20" s="133"/>
    </row>
    <row r="21" spans="6:8">
      <c r="H21" s="130" t="s">
        <v>2540</v>
      </c>
    </row>
    <row r="22" spans="6:8">
      <c r="H22" s="131"/>
    </row>
    <row r="23" spans="6:8">
      <c r="H23" s="128" t="s">
        <v>2831</v>
      </c>
    </row>
    <row r="24" spans="6:8">
      <c r="H24" s="129"/>
    </row>
    <row r="25" spans="6:8">
      <c r="H25" s="74" t="s">
        <v>2832</v>
      </c>
    </row>
    <row r="26" spans="6:8">
      <c r="H26" s="73"/>
    </row>
  </sheetData>
  <phoneticPr fontId="1"/>
  <hyperlinks>
    <hyperlink ref="D2" location="機種一覧!A1" display="機種一覧" xr:uid="{A09568B5-C61D-4006-BF2A-0A57711BD71F}"/>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75638-12D0-4C41-AEEB-D15AC9D7199A}">
  <sheetPr codeName="Sheet28"/>
  <dimension ref="A1:K34"/>
  <sheetViews>
    <sheetView workbookViewId="0">
      <pane xSplit="6" ySplit="6" topLeftCell="G7" activePane="bottomRight" state="frozenSplit"/>
      <selection activeCell="F12" sqref="F12"/>
      <selection pane="topRight" activeCell="F12" sqref="F12"/>
      <selection pane="bottomLeft" activeCell="F12" sqref="F12"/>
      <selection pane="bottomRight"/>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hidden="1" customWidth="1"/>
    <col min="6" max="6" width="20.25" style="31" hidden="1" customWidth="1" outlineLevel="1"/>
    <col min="7" max="8" width="10.875" style="1" bestFit="1" customWidth="1" collapsed="1"/>
    <col min="9" max="9" width="10.875" style="1" bestFit="1" customWidth="1"/>
    <col min="10" max="16384" width="8.75" style="1"/>
  </cols>
  <sheetData>
    <row r="1" spans="1:11">
      <c r="G1" s="19" t="s">
        <v>119</v>
      </c>
      <c r="H1" s="19" t="s">
        <v>119</v>
      </c>
      <c r="I1" s="19" t="s">
        <v>119</v>
      </c>
    </row>
    <row r="2" spans="1:11" s="31" customFormat="1">
      <c r="D2" s="141" t="s">
        <v>1177</v>
      </c>
      <c r="G2" s="34" t="s">
        <v>1468</v>
      </c>
      <c r="H2" s="34" t="s">
        <v>2144</v>
      </c>
      <c r="I2" s="34" t="s">
        <v>2144</v>
      </c>
    </row>
    <row r="3" spans="1:11" s="31" customFormat="1">
      <c r="G3" s="34">
        <v>30</v>
      </c>
      <c r="H3" s="34">
        <v>65</v>
      </c>
      <c r="I3" s="34">
        <v>275</v>
      </c>
    </row>
    <row r="4" spans="1:11" s="31" customFormat="1">
      <c r="G4" s="34" t="s">
        <v>1581</v>
      </c>
      <c r="H4" s="34" t="s">
        <v>2573</v>
      </c>
      <c r="I4" s="34" t="s">
        <v>2825</v>
      </c>
    </row>
    <row r="5" spans="1:11">
      <c r="A5" s="20" t="s">
        <v>63</v>
      </c>
      <c r="B5" s="20" t="s">
        <v>64</v>
      </c>
      <c r="C5" s="20" t="s">
        <v>181</v>
      </c>
      <c r="D5" s="20" t="s">
        <v>121</v>
      </c>
      <c r="E5" s="20" t="s">
        <v>65</v>
      </c>
      <c r="F5" s="23" t="s">
        <v>113</v>
      </c>
      <c r="G5" s="19">
        <v>1</v>
      </c>
      <c r="H5" s="19">
        <v>1</v>
      </c>
      <c r="I5" s="19">
        <v>1</v>
      </c>
    </row>
    <row r="6" spans="1:11">
      <c r="A6" s="18">
        <f t="shared" ref="A6:A24" si="0">COUNTIF(D:D,D6)</f>
        <v>1</v>
      </c>
      <c r="B6" s="19" t="s">
        <v>1580</v>
      </c>
      <c r="C6" s="35">
        <v>1</v>
      </c>
      <c r="D6" s="18" t="s">
        <v>1579</v>
      </c>
      <c r="E6" s="18" t="s">
        <v>1577</v>
      </c>
      <c r="F6" s="32" t="s">
        <v>1575</v>
      </c>
      <c r="G6" s="18" t="s">
        <v>222</v>
      </c>
      <c r="H6" s="18" t="s">
        <v>222</v>
      </c>
      <c r="I6" s="18" t="s">
        <v>124</v>
      </c>
    </row>
    <row r="7" spans="1:11">
      <c r="A7" s="18">
        <f t="shared" si="0"/>
        <v>1</v>
      </c>
      <c r="B7" s="19" t="s">
        <v>122</v>
      </c>
      <c r="C7" s="35">
        <v>1</v>
      </c>
      <c r="D7" s="18" t="s">
        <v>1582</v>
      </c>
      <c r="E7" s="18" t="s">
        <v>362</v>
      </c>
      <c r="F7" s="29" t="s">
        <v>1583</v>
      </c>
      <c r="G7" s="22" t="s">
        <v>222</v>
      </c>
      <c r="H7" s="22" t="s">
        <v>222</v>
      </c>
      <c r="I7" s="22" t="s">
        <v>124</v>
      </c>
      <c r="J7" s="1">
        <v>2</v>
      </c>
    </row>
    <row r="8" spans="1:11">
      <c r="A8" s="18">
        <f t="shared" si="0"/>
        <v>1</v>
      </c>
      <c r="B8" s="18">
        <v>1</v>
      </c>
      <c r="C8" s="35">
        <v>4</v>
      </c>
      <c r="D8" s="41" t="s">
        <v>1584</v>
      </c>
      <c r="E8" s="18" t="s">
        <v>1585</v>
      </c>
      <c r="F8" s="29" t="s">
        <v>1586</v>
      </c>
      <c r="G8" s="57">
        <f>$C8*G$5</f>
        <v>4</v>
      </c>
      <c r="H8" s="57">
        <f>$C8*H$5</f>
        <v>4</v>
      </c>
      <c r="I8" s="77">
        <f>$C8*I$5</f>
        <v>4</v>
      </c>
      <c r="J8" s="1">
        <f t="shared" ref="J8:J24" si="1">C8*$J$7</f>
        <v>8</v>
      </c>
    </row>
    <row r="9" spans="1:11">
      <c r="A9" s="18">
        <f t="shared" si="0"/>
        <v>1</v>
      </c>
      <c r="B9" s="18">
        <v>2</v>
      </c>
      <c r="C9" s="35">
        <v>8</v>
      </c>
      <c r="D9" s="41">
        <v>3842548780</v>
      </c>
      <c r="E9" s="18" t="s">
        <v>1587</v>
      </c>
      <c r="F9" s="29" t="s">
        <v>1588</v>
      </c>
      <c r="G9" s="57">
        <f t="shared" ref="G9:I24" si="2">$C9*G$5</f>
        <v>8</v>
      </c>
      <c r="H9" s="57">
        <f t="shared" si="2"/>
        <v>8</v>
      </c>
      <c r="I9" s="77">
        <f t="shared" si="2"/>
        <v>8</v>
      </c>
      <c r="J9" s="1">
        <f t="shared" si="1"/>
        <v>16</v>
      </c>
    </row>
    <row r="10" spans="1:11">
      <c r="A10" s="18">
        <f t="shared" si="0"/>
        <v>1</v>
      </c>
      <c r="B10" s="18">
        <v>3</v>
      </c>
      <c r="C10" s="35">
        <v>20</v>
      </c>
      <c r="D10" s="41" t="s">
        <v>299</v>
      </c>
      <c r="E10" s="18" t="s">
        <v>320</v>
      </c>
      <c r="F10" s="29" t="s">
        <v>323</v>
      </c>
      <c r="G10" s="57">
        <f t="shared" si="2"/>
        <v>20</v>
      </c>
      <c r="H10" s="57">
        <f t="shared" si="2"/>
        <v>20</v>
      </c>
      <c r="I10" s="77">
        <f t="shared" si="2"/>
        <v>20</v>
      </c>
      <c r="J10" s="1">
        <f t="shared" si="1"/>
        <v>40</v>
      </c>
      <c r="K10" s="15"/>
    </row>
    <row r="11" spans="1:11">
      <c r="A11" s="18">
        <f t="shared" si="0"/>
        <v>1</v>
      </c>
      <c r="B11" s="18">
        <v>4</v>
      </c>
      <c r="C11" s="35">
        <v>12</v>
      </c>
      <c r="D11" s="41" t="s">
        <v>295</v>
      </c>
      <c r="E11" s="18" t="s">
        <v>316</v>
      </c>
      <c r="F11" s="29" t="s">
        <v>283</v>
      </c>
      <c r="G11" s="57">
        <f t="shared" si="2"/>
        <v>12</v>
      </c>
      <c r="H11" s="57">
        <f t="shared" si="2"/>
        <v>12</v>
      </c>
      <c r="I11" s="77">
        <f t="shared" si="2"/>
        <v>12</v>
      </c>
      <c r="J11" s="1">
        <f t="shared" si="1"/>
        <v>24</v>
      </c>
      <c r="K11" s="15"/>
    </row>
    <row r="12" spans="1:11">
      <c r="A12" s="18">
        <f t="shared" si="0"/>
        <v>1</v>
      </c>
      <c r="B12" s="18">
        <v>5</v>
      </c>
      <c r="C12" s="35">
        <v>8</v>
      </c>
      <c r="D12" s="41" t="s">
        <v>1589</v>
      </c>
      <c r="E12" s="18" t="s">
        <v>232</v>
      </c>
      <c r="F12" s="29" t="s">
        <v>1590</v>
      </c>
      <c r="G12" s="121">
        <v>46111</v>
      </c>
      <c r="H12" s="57">
        <f t="shared" si="2"/>
        <v>8</v>
      </c>
      <c r="I12" s="77">
        <f t="shared" si="2"/>
        <v>8</v>
      </c>
      <c r="J12" s="1">
        <f t="shared" si="1"/>
        <v>16</v>
      </c>
      <c r="K12" s="15"/>
    </row>
    <row r="13" spans="1:11">
      <c r="A13" s="18">
        <f t="shared" si="0"/>
        <v>1</v>
      </c>
      <c r="B13" s="18">
        <v>6</v>
      </c>
      <c r="C13" s="35">
        <v>4</v>
      </c>
      <c r="D13" s="41" t="s">
        <v>1591</v>
      </c>
      <c r="E13" s="18" t="s">
        <v>1592</v>
      </c>
      <c r="F13" s="29" t="s">
        <v>1593</v>
      </c>
      <c r="G13" s="57">
        <f t="shared" si="2"/>
        <v>4</v>
      </c>
      <c r="H13" s="57">
        <f t="shared" si="2"/>
        <v>4</v>
      </c>
      <c r="I13" s="77">
        <f t="shared" si="2"/>
        <v>4</v>
      </c>
      <c r="J13" s="1">
        <f t="shared" si="1"/>
        <v>8</v>
      </c>
    </row>
    <row r="14" spans="1:11">
      <c r="A14" s="18">
        <f t="shared" si="0"/>
        <v>1</v>
      </c>
      <c r="B14" s="18">
        <v>7</v>
      </c>
      <c r="C14" s="65">
        <v>9</v>
      </c>
      <c r="D14" s="18" t="s">
        <v>803</v>
      </c>
      <c r="E14" s="18" t="s">
        <v>804</v>
      </c>
      <c r="F14" s="29" t="s">
        <v>352</v>
      </c>
      <c r="G14" s="67">
        <f t="shared" si="2"/>
        <v>9</v>
      </c>
      <c r="H14" s="67">
        <f t="shared" si="2"/>
        <v>9</v>
      </c>
      <c r="I14" s="69">
        <v>0</v>
      </c>
      <c r="J14" s="88">
        <v>0</v>
      </c>
    </row>
    <row r="15" spans="1:11">
      <c r="A15" s="18">
        <f t="shared" si="0"/>
        <v>1</v>
      </c>
      <c r="B15" s="18">
        <v>8</v>
      </c>
      <c r="C15" s="35">
        <v>1</v>
      </c>
      <c r="D15" s="41" t="s">
        <v>1594</v>
      </c>
      <c r="E15" s="18" t="s">
        <v>1595</v>
      </c>
      <c r="F15" s="29" t="s">
        <v>195</v>
      </c>
      <c r="G15" s="57">
        <f t="shared" si="2"/>
        <v>1</v>
      </c>
      <c r="H15" s="57">
        <f t="shared" si="2"/>
        <v>1</v>
      </c>
      <c r="I15" s="77">
        <f t="shared" si="2"/>
        <v>1</v>
      </c>
      <c r="J15" s="1">
        <f t="shared" si="1"/>
        <v>2</v>
      </c>
    </row>
    <row r="16" spans="1:11">
      <c r="A16" s="18">
        <f t="shared" si="0"/>
        <v>1</v>
      </c>
      <c r="B16" s="18">
        <v>9</v>
      </c>
      <c r="C16" s="35">
        <v>1</v>
      </c>
      <c r="D16" s="41" t="s">
        <v>1596</v>
      </c>
      <c r="E16" s="18" t="s">
        <v>1597</v>
      </c>
      <c r="F16" s="29" t="s">
        <v>252</v>
      </c>
      <c r="G16" s="57">
        <f t="shared" si="2"/>
        <v>1</v>
      </c>
      <c r="H16" s="57">
        <f t="shared" si="2"/>
        <v>1</v>
      </c>
      <c r="I16" s="77">
        <f t="shared" si="2"/>
        <v>1</v>
      </c>
      <c r="J16" s="1">
        <f t="shared" si="1"/>
        <v>2</v>
      </c>
    </row>
    <row r="17" spans="1:10">
      <c r="A17" s="18">
        <f t="shared" si="0"/>
        <v>1</v>
      </c>
      <c r="B17" s="18">
        <v>10</v>
      </c>
      <c r="C17" s="35">
        <v>1</v>
      </c>
      <c r="D17" s="41" t="s">
        <v>1598</v>
      </c>
      <c r="E17" s="18" t="s">
        <v>1599</v>
      </c>
      <c r="F17" s="29" t="s">
        <v>189</v>
      </c>
      <c r="G17" s="57">
        <f t="shared" si="2"/>
        <v>1</v>
      </c>
      <c r="H17" s="57">
        <f t="shared" si="2"/>
        <v>1</v>
      </c>
      <c r="I17" s="77">
        <f t="shared" si="2"/>
        <v>1</v>
      </c>
      <c r="J17" s="1">
        <f t="shared" si="1"/>
        <v>2</v>
      </c>
    </row>
    <row r="18" spans="1:10">
      <c r="A18" s="18">
        <f t="shared" si="0"/>
        <v>1</v>
      </c>
      <c r="B18" s="18">
        <v>11</v>
      </c>
      <c r="C18" s="35">
        <v>1</v>
      </c>
      <c r="D18" s="41" t="s">
        <v>1600</v>
      </c>
      <c r="E18" s="18" t="s">
        <v>1601</v>
      </c>
      <c r="F18" s="29" t="s">
        <v>192</v>
      </c>
      <c r="G18" s="57">
        <f t="shared" si="2"/>
        <v>1</v>
      </c>
      <c r="H18" s="57">
        <f t="shared" si="2"/>
        <v>1</v>
      </c>
      <c r="I18" s="77">
        <f t="shared" si="2"/>
        <v>1</v>
      </c>
      <c r="J18" s="1">
        <f t="shared" si="1"/>
        <v>2</v>
      </c>
    </row>
    <row r="19" spans="1:10">
      <c r="A19" s="18">
        <f t="shared" si="0"/>
        <v>1</v>
      </c>
      <c r="B19" s="18">
        <v>12</v>
      </c>
      <c r="C19" s="35">
        <v>1</v>
      </c>
      <c r="D19" s="41" t="s">
        <v>1117</v>
      </c>
      <c r="E19" s="18" t="s">
        <v>1118</v>
      </c>
      <c r="F19" s="29" t="s">
        <v>201</v>
      </c>
      <c r="G19" s="57">
        <f t="shared" si="2"/>
        <v>1</v>
      </c>
      <c r="H19" s="57">
        <f t="shared" si="2"/>
        <v>1</v>
      </c>
      <c r="I19" s="77">
        <f t="shared" si="2"/>
        <v>1</v>
      </c>
      <c r="J19" s="1">
        <f t="shared" si="1"/>
        <v>2</v>
      </c>
    </row>
    <row r="20" spans="1:10">
      <c r="A20" s="18">
        <f t="shared" si="0"/>
        <v>1</v>
      </c>
      <c r="B20" s="18">
        <v>13</v>
      </c>
      <c r="C20" s="35">
        <v>1</v>
      </c>
      <c r="D20" s="41" t="s">
        <v>1602</v>
      </c>
      <c r="E20" s="18" t="s">
        <v>1603</v>
      </c>
      <c r="F20" s="29" t="s">
        <v>199</v>
      </c>
      <c r="G20" s="57">
        <f t="shared" si="2"/>
        <v>1</v>
      </c>
      <c r="H20" s="57">
        <f t="shared" si="2"/>
        <v>1</v>
      </c>
      <c r="I20" s="77">
        <f t="shared" si="2"/>
        <v>1</v>
      </c>
      <c r="J20" s="1">
        <f t="shared" si="1"/>
        <v>2</v>
      </c>
    </row>
    <row r="21" spans="1:10">
      <c r="A21" s="18">
        <f t="shared" si="0"/>
        <v>1</v>
      </c>
      <c r="B21" s="18">
        <v>14</v>
      </c>
      <c r="C21" s="35">
        <v>2</v>
      </c>
      <c r="D21" s="41" t="s">
        <v>1604</v>
      </c>
      <c r="E21" s="18" t="s">
        <v>1605</v>
      </c>
      <c r="F21" s="29" t="s">
        <v>251</v>
      </c>
      <c r="G21" s="57">
        <f t="shared" si="2"/>
        <v>2</v>
      </c>
      <c r="H21" s="57">
        <f t="shared" si="2"/>
        <v>2</v>
      </c>
      <c r="I21" s="77">
        <f t="shared" si="2"/>
        <v>2</v>
      </c>
      <c r="J21" s="1">
        <f t="shared" si="1"/>
        <v>4</v>
      </c>
    </row>
    <row r="22" spans="1:10">
      <c r="A22" s="18">
        <f t="shared" si="0"/>
        <v>1</v>
      </c>
      <c r="B22" s="18">
        <v>15</v>
      </c>
      <c r="C22" s="35">
        <v>2</v>
      </c>
      <c r="D22" s="41" t="s">
        <v>2607</v>
      </c>
      <c r="E22" s="18" t="s">
        <v>1606</v>
      </c>
      <c r="F22" s="29" t="s">
        <v>197</v>
      </c>
      <c r="G22" s="57">
        <f t="shared" si="2"/>
        <v>2</v>
      </c>
      <c r="H22" s="57">
        <f t="shared" si="2"/>
        <v>2</v>
      </c>
      <c r="I22" s="77">
        <f t="shared" si="2"/>
        <v>2</v>
      </c>
      <c r="J22" s="1">
        <f t="shared" si="1"/>
        <v>4</v>
      </c>
    </row>
    <row r="23" spans="1:10">
      <c r="A23" s="18">
        <f t="shared" si="0"/>
        <v>1</v>
      </c>
      <c r="B23" s="18">
        <v>16</v>
      </c>
      <c r="C23" s="35">
        <v>4</v>
      </c>
      <c r="D23" s="18" t="s">
        <v>1607</v>
      </c>
      <c r="E23" s="18" t="s">
        <v>1608</v>
      </c>
      <c r="F23" s="29" t="s">
        <v>253</v>
      </c>
      <c r="G23" s="57">
        <f t="shared" si="2"/>
        <v>4</v>
      </c>
      <c r="H23" s="57">
        <f t="shared" si="2"/>
        <v>4</v>
      </c>
      <c r="I23" s="77">
        <f t="shared" si="2"/>
        <v>4</v>
      </c>
      <c r="J23" s="1">
        <f t="shared" si="1"/>
        <v>8</v>
      </c>
    </row>
    <row r="24" spans="1:10">
      <c r="A24" s="18">
        <f t="shared" si="0"/>
        <v>1</v>
      </c>
      <c r="B24" s="18">
        <v>17</v>
      </c>
      <c r="C24" s="35">
        <v>4</v>
      </c>
      <c r="D24" s="18" t="s">
        <v>1609</v>
      </c>
      <c r="E24" s="18" t="s">
        <v>1610</v>
      </c>
      <c r="F24" s="29" t="s">
        <v>254</v>
      </c>
      <c r="G24" s="57">
        <f t="shared" si="2"/>
        <v>4</v>
      </c>
      <c r="H24" s="57">
        <f t="shared" si="2"/>
        <v>4</v>
      </c>
      <c r="I24" s="77">
        <f t="shared" si="2"/>
        <v>4</v>
      </c>
      <c r="J24" s="1">
        <f t="shared" si="1"/>
        <v>8</v>
      </c>
    </row>
    <row r="25" spans="1:10">
      <c r="F25" s="33"/>
      <c r="G25" s="19" t="s">
        <v>143</v>
      </c>
      <c r="H25" s="19" t="s">
        <v>143</v>
      </c>
      <c r="I25" s="134" t="s">
        <v>143</v>
      </c>
    </row>
    <row r="26" spans="1:10">
      <c r="G26" s="21">
        <v>46080</v>
      </c>
      <c r="H26" s="21">
        <v>46111</v>
      </c>
      <c r="I26" s="135"/>
    </row>
    <row r="27" spans="1:10">
      <c r="G27" s="19" t="s">
        <v>567</v>
      </c>
      <c r="H27" s="19" t="s">
        <v>567</v>
      </c>
      <c r="I27" s="132" t="s">
        <v>567</v>
      </c>
    </row>
    <row r="28" spans="1:10">
      <c r="G28" s="21">
        <v>46066</v>
      </c>
      <c r="H28" s="21">
        <v>46101</v>
      </c>
      <c r="I28" s="133"/>
    </row>
    <row r="29" spans="1:10">
      <c r="H29" s="19" t="s">
        <v>2540</v>
      </c>
      <c r="I29" s="130" t="s">
        <v>2540</v>
      </c>
    </row>
    <row r="30" spans="1:10">
      <c r="H30" s="21">
        <v>46098</v>
      </c>
      <c r="I30" s="131"/>
    </row>
    <row r="31" spans="1:10">
      <c r="I31" s="128" t="s">
        <v>2831</v>
      </c>
    </row>
    <row r="32" spans="1:10">
      <c r="I32" s="129">
        <v>46127</v>
      </c>
    </row>
    <row r="33" spans="9:9">
      <c r="I33" s="74" t="s">
        <v>2832</v>
      </c>
    </row>
    <row r="34" spans="9:9">
      <c r="I34" s="73">
        <v>46141</v>
      </c>
    </row>
  </sheetData>
  <phoneticPr fontId="1"/>
  <hyperlinks>
    <hyperlink ref="D2" location="機種一覧!A1" display="機種一覧" xr:uid="{BAB5B727-739B-4C3E-BB9F-824831780D8A}"/>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526A6-D4D2-44C1-8405-A817015CDE92}">
  <sheetPr codeName="Sheet29"/>
  <dimension ref="A1:L34"/>
  <sheetViews>
    <sheetView workbookViewId="0">
      <pane xSplit="6" ySplit="6" topLeftCell="G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10" width="10.875" style="1" bestFit="1" customWidth="1"/>
    <col min="11" max="16384" width="8.75" style="1"/>
  </cols>
  <sheetData>
    <row r="1" spans="1:12">
      <c r="G1" s="19" t="s">
        <v>119</v>
      </c>
      <c r="H1" s="19" t="s">
        <v>119</v>
      </c>
      <c r="I1" s="19" t="s">
        <v>119</v>
      </c>
      <c r="J1" s="19" t="s">
        <v>119</v>
      </c>
    </row>
    <row r="2" spans="1:12" s="31" customFormat="1">
      <c r="D2" s="141" t="s">
        <v>1177</v>
      </c>
      <c r="G2" s="34" t="s">
        <v>1468</v>
      </c>
      <c r="H2" s="34" t="s">
        <v>1953</v>
      </c>
      <c r="I2" s="34" t="s">
        <v>2835</v>
      </c>
      <c r="J2" s="34" t="s">
        <v>3112</v>
      </c>
    </row>
    <row r="3" spans="1:12" s="31" customFormat="1">
      <c r="G3" s="34">
        <v>80</v>
      </c>
      <c r="H3" s="34">
        <v>223</v>
      </c>
      <c r="I3" s="34">
        <v>1</v>
      </c>
      <c r="J3" s="34">
        <v>1</v>
      </c>
    </row>
    <row r="4" spans="1:12" s="31" customFormat="1">
      <c r="G4" s="34" t="s">
        <v>1792</v>
      </c>
      <c r="H4" s="34" t="s">
        <v>2946</v>
      </c>
      <c r="I4" s="34" t="s">
        <v>2947</v>
      </c>
      <c r="J4" s="34" t="s">
        <v>3113</v>
      </c>
    </row>
    <row r="5" spans="1:12">
      <c r="A5" s="20" t="s">
        <v>63</v>
      </c>
      <c r="B5" s="20" t="s">
        <v>64</v>
      </c>
      <c r="C5" s="20" t="s">
        <v>181</v>
      </c>
      <c r="D5" s="20" t="s">
        <v>121</v>
      </c>
      <c r="E5" s="20" t="s">
        <v>65</v>
      </c>
      <c r="F5" s="23" t="s">
        <v>113</v>
      </c>
      <c r="G5" s="19">
        <v>1</v>
      </c>
      <c r="H5" s="19">
        <v>1</v>
      </c>
      <c r="I5" s="19">
        <v>1</v>
      </c>
      <c r="J5" s="19">
        <v>1</v>
      </c>
    </row>
    <row r="6" spans="1:12">
      <c r="A6" s="18">
        <f t="shared" ref="A6:A24" si="0">COUNTIF(D:D,D6)</f>
        <v>1</v>
      </c>
      <c r="B6" s="19" t="s">
        <v>1785</v>
      </c>
      <c r="C6" s="35">
        <v>1</v>
      </c>
      <c r="D6" s="18" t="s">
        <v>1791</v>
      </c>
      <c r="E6" s="18" t="s">
        <v>1787</v>
      </c>
      <c r="F6" s="32" t="s">
        <v>1789</v>
      </c>
      <c r="G6" s="18" t="s">
        <v>222</v>
      </c>
      <c r="H6" s="18" t="s">
        <v>124</v>
      </c>
      <c r="I6" s="18" t="s">
        <v>124</v>
      </c>
      <c r="J6" s="18" t="s">
        <v>124</v>
      </c>
    </row>
    <row r="7" spans="1:12">
      <c r="A7" s="18">
        <f t="shared" si="0"/>
        <v>1</v>
      </c>
      <c r="B7" s="19" t="s">
        <v>122</v>
      </c>
      <c r="C7" s="35">
        <v>1</v>
      </c>
      <c r="D7" s="18" t="s">
        <v>1793</v>
      </c>
      <c r="E7" s="18" t="s">
        <v>362</v>
      </c>
      <c r="F7" s="29"/>
      <c r="G7" s="22" t="s">
        <v>222</v>
      </c>
      <c r="H7" s="22" t="s">
        <v>124</v>
      </c>
      <c r="I7" s="22" t="s">
        <v>124</v>
      </c>
      <c r="J7" s="22" t="s">
        <v>124</v>
      </c>
      <c r="K7" s="1">
        <v>2</v>
      </c>
    </row>
    <row r="8" spans="1:12">
      <c r="A8" s="18">
        <f t="shared" si="0"/>
        <v>0</v>
      </c>
      <c r="B8" s="18">
        <v>1</v>
      </c>
      <c r="C8" s="35">
        <v>0</v>
      </c>
      <c r="D8" s="41"/>
      <c r="E8" s="18"/>
      <c r="F8" s="29"/>
      <c r="G8" s="142">
        <f>$C8*G$5</f>
        <v>0</v>
      </c>
      <c r="H8" s="18">
        <f>$C8*H$5</f>
        <v>0</v>
      </c>
      <c r="I8" s="18">
        <f>$C8*I$5</f>
        <v>0</v>
      </c>
      <c r="J8" s="18">
        <f>$C8*J$5</f>
        <v>0</v>
      </c>
      <c r="K8" s="1">
        <f>C8*$K$7</f>
        <v>0</v>
      </c>
    </row>
    <row r="9" spans="1:12">
      <c r="A9" s="18">
        <f t="shared" si="0"/>
        <v>0</v>
      </c>
      <c r="B9" s="18">
        <v>2</v>
      </c>
      <c r="C9" s="35">
        <v>0</v>
      </c>
      <c r="D9" s="41"/>
      <c r="E9" s="18"/>
      <c r="F9" s="29"/>
      <c r="G9" s="142">
        <f t="shared" ref="G9:J24" si="1">$C9*G$5</f>
        <v>0</v>
      </c>
      <c r="H9" s="18">
        <f t="shared" si="1"/>
        <v>0</v>
      </c>
      <c r="I9" s="18">
        <f t="shared" si="1"/>
        <v>0</v>
      </c>
      <c r="J9" s="18">
        <f t="shared" si="1"/>
        <v>0</v>
      </c>
      <c r="K9" s="1">
        <f t="shared" ref="K9:K24" si="2">C9*$K$7</f>
        <v>0</v>
      </c>
    </row>
    <row r="10" spans="1:12">
      <c r="A10" s="18">
        <f t="shared" si="0"/>
        <v>0</v>
      </c>
      <c r="B10" s="18">
        <v>2</v>
      </c>
      <c r="C10" s="35">
        <v>0</v>
      </c>
      <c r="D10" s="41"/>
      <c r="E10" s="18"/>
      <c r="F10" s="29"/>
      <c r="G10" s="142">
        <f t="shared" si="1"/>
        <v>0</v>
      </c>
      <c r="H10" s="18">
        <f t="shared" si="1"/>
        <v>0</v>
      </c>
      <c r="I10" s="18">
        <f t="shared" si="1"/>
        <v>0</v>
      </c>
      <c r="J10" s="18">
        <f t="shared" si="1"/>
        <v>0</v>
      </c>
      <c r="K10" s="1">
        <f t="shared" si="2"/>
        <v>0</v>
      </c>
      <c r="L10" s="15"/>
    </row>
    <row r="11" spans="1:12">
      <c r="A11" s="18">
        <f t="shared" si="0"/>
        <v>0</v>
      </c>
      <c r="B11" s="18">
        <v>3</v>
      </c>
      <c r="C11" s="35">
        <v>0</v>
      </c>
      <c r="D11" s="41"/>
      <c r="E11" s="18"/>
      <c r="F11" s="29"/>
      <c r="G11" s="142">
        <f t="shared" si="1"/>
        <v>0</v>
      </c>
      <c r="H11" s="18">
        <f t="shared" si="1"/>
        <v>0</v>
      </c>
      <c r="I11" s="18">
        <f t="shared" si="1"/>
        <v>0</v>
      </c>
      <c r="J11" s="18">
        <f t="shared" si="1"/>
        <v>0</v>
      </c>
      <c r="K11" s="1">
        <f t="shared" si="2"/>
        <v>0</v>
      </c>
      <c r="L11" s="15"/>
    </row>
    <row r="12" spans="1:12">
      <c r="A12" s="18">
        <f t="shared" si="0"/>
        <v>0</v>
      </c>
      <c r="B12" s="18">
        <v>5</v>
      </c>
      <c r="C12" s="35">
        <v>0</v>
      </c>
      <c r="D12" s="41"/>
      <c r="E12" s="18"/>
      <c r="F12" s="29"/>
      <c r="G12" s="142">
        <f t="shared" si="1"/>
        <v>0</v>
      </c>
      <c r="H12" s="18">
        <f t="shared" si="1"/>
        <v>0</v>
      </c>
      <c r="I12" s="18">
        <f t="shared" si="1"/>
        <v>0</v>
      </c>
      <c r="J12" s="18">
        <f t="shared" si="1"/>
        <v>0</v>
      </c>
      <c r="K12" s="1">
        <f t="shared" si="2"/>
        <v>0</v>
      </c>
      <c r="L12" s="15"/>
    </row>
    <row r="13" spans="1:12">
      <c r="A13" s="18">
        <f t="shared" si="0"/>
        <v>0</v>
      </c>
      <c r="B13" s="18">
        <v>6</v>
      </c>
      <c r="C13" s="35">
        <v>0</v>
      </c>
      <c r="D13" s="41"/>
      <c r="E13" s="18"/>
      <c r="F13" s="29"/>
      <c r="G13" s="142">
        <f t="shared" si="1"/>
        <v>0</v>
      </c>
      <c r="H13" s="18">
        <f t="shared" si="1"/>
        <v>0</v>
      </c>
      <c r="I13" s="18">
        <f t="shared" si="1"/>
        <v>0</v>
      </c>
      <c r="J13" s="18">
        <f t="shared" si="1"/>
        <v>0</v>
      </c>
      <c r="K13" s="1">
        <f>C13*$K$7</f>
        <v>0</v>
      </c>
    </row>
    <row r="14" spans="1:12">
      <c r="A14" s="18">
        <f t="shared" si="0"/>
        <v>0</v>
      </c>
      <c r="B14" s="18">
        <v>7</v>
      </c>
      <c r="C14" s="65">
        <v>0</v>
      </c>
      <c r="D14" s="18"/>
      <c r="E14" s="18"/>
      <c r="F14" s="29"/>
      <c r="G14" s="143">
        <f t="shared" si="1"/>
        <v>0</v>
      </c>
      <c r="H14" s="69">
        <f t="shared" si="1"/>
        <v>0</v>
      </c>
      <c r="I14" s="69">
        <f t="shared" si="1"/>
        <v>0</v>
      </c>
      <c r="J14" s="69">
        <f t="shared" si="1"/>
        <v>0</v>
      </c>
      <c r="K14" s="88">
        <f>C14*$K$7</f>
        <v>0</v>
      </c>
    </row>
    <row r="15" spans="1:12">
      <c r="A15" s="18">
        <f t="shared" si="0"/>
        <v>0</v>
      </c>
      <c r="B15" s="18">
        <v>8</v>
      </c>
      <c r="C15" s="35">
        <v>0</v>
      </c>
      <c r="D15" s="41"/>
      <c r="E15" s="18"/>
      <c r="F15" s="29"/>
      <c r="G15" s="142">
        <f t="shared" si="1"/>
        <v>0</v>
      </c>
      <c r="H15" s="18">
        <f t="shared" si="1"/>
        <v>0</v>
      </c>
      <c r="I15" s="18">
        <f t="shared" si="1"/>
        <v>0</v>
      </c>
      <c r="J15" s="18">
        <f t="shared" si="1"/>
        <v>0</v>
      </c>
      <c r="K15" s="1">
        <f t="shared" si="2"/>
        <v>0</v>
      </c>
    </row>
    <row r="16" spans="1:12">
      <c r="A16" s="18">
        <f t="shared" si="0"/>
        <v>0</v>
      </c>
      <c r="B16" s="18">
        <v>9</v>
      </c>
      <c r="C16" s="35">
        <v>0</v>
      </c>
      <c r="D16" s="41"/>
      <c r="E16" s="18"/>
      <c r="F16" s="29"/>
      <c r="G16" s="142">
        <f t="shared" si="1"/>
        <v>0</v>
      </c>
      <c r="H16" s="18">
        <f t="shared" si="1"/>
        <v>0</v>
      </c>
      <c r="I16" s="18">
        <f t="shared" si="1"/>
        <v>0</v>
      </c>
      <c r="J16" s="18">
        <f t="shared" si="1"/>
        <v>0</v>
      </c>
      <c r="K16" s="1">
        <f t="shared" si="2"/>
        <v>0</v>
      </c>
    </row>
    <row r="17" spans="1:11">
      <c r="A17" s="18">
        <f t="shared" si="0"/>
        <v>0</v>
      </c>
      <c r="B17" s="18">
        <v>10</v>
      </c>
      <c r="C17" s="35">
        <v>0</v>
      </c>
      <c r="D17" s="41"/>
      <c r="E17" s="18"/>
      <c r="F17" s="29"/>
      <c r="G17" s="142">
        <f t="shared" si="1"/>
        <v>0</v>
      </c>
      <c r="H17" s="18">
        <f t="shared" si="1"/>
        <v>0</v>
      </c>
      <c r="I17" s="18">
        <f t="shared" si="1"/>
        <v>0</v>
      </c>
      <c r="J17" s="18">
        <f t="shared" si="1"/>
        <v>0</v>
      </c>
      <c r="K17" s="1">
        <f t="shared" si="2"/>
        <v>0</v>
      </c>
    </row>
    <row r="18" spans="1:11">
      <c r="A18" s="18">
        <f t="shared" si="0"/>
        <v>0</v>
      </c>
      <c r="B18" s="18">
        <v>11</v>
      </c>
      <c r="C18" s="35">
        <v>0</v>
      </c>
      <c r="D18" s="41"/>
      <c r="E18" s="18"/>
      <c r="F18" s="29"/>
      <c r="G18" s="142">
        <f t="shared" si="1"/>
        <v>0</v>
      </c>
      <c r="H18" s="18">
        <f t="shared" si="1"/>
        <v>0</v>
      </c>
      <c r="I18" s="18">
        <f t="shared" si="1"/>
        <v>0</v>
      </c>
      <c r="J18" s="18">
        <f t="shared" si="1"/>
        <v>0</v>
      </c>
      <c r="K18" s="1">
        <f t="shared" si="2"/>
        <v>0</v>
      </c>
    </row>
    <row r="19" spans="1:11">
      <c r="A19" s="18">
        <f t="shared" si="0"/>
        <v>0</v>
      </c>
      <c r="B19" s="18">
        <v>12</v>
      </c>
      <c r="C19" s="35">
        <v>0</v>
      </c>
      <c r="D19" s="41"/>
      <c r="E19" s="18"/>
      <c r="F19" s="29"/>
      <c r="G19" s="142">
        <f t="shared" si="1"/>
        <v>0</v>
      </c>
      <c r="H19" s="18">
        <f t="shared" si="1"/>
        <v>0</v>
      </c>
      <c r="I19" s="18">
        <f t="shared" si="1"/>
        <v>0</v>
      </c>
      <c r="J19" s="18">
        <f t="shared" si="1"/>
        <v>0</v>
      </c>
      <c r="K19" s="1">
        <f t="shared" si="2"/>
        <v>0</v>
      </c>
    </row>
    <row r="20" spans="1:11">
      <c r="A20" s="18">
        <f t="shared" si="0"/>
        <v>0</v>
      </c>
      <c r="B20" s="18">
        <v>13</v>
      </c>
      <c r="C20" s="35">
        <v>0</v>
      </c>
      <c r="D20" s="41"/>
      <c r="E20" s="18"/>
      <c r="F20" s="29"/>
      <c r="G20" s="142">
        <f t="shared" si="1"/>
        <v>0</v>
      </c>
      <c r="H20" s="18">
        <f t="shared" si="1"/>
        <v>0</v>
      </c>
      <c r="I20" s="18">
        <f t="shared" si="1"/>
        <v>0</v>
      </c>
      <c r="J20" s="18">
        <f t="shared" si="1"/>
        <v>0</v>
      </c>
      <c r="K20" s="1">
        <f t="shared" si="2"/>
        <v>0</v>
      </c>
    </row>
    <row r="21" spans="1:11">
      <c r="A21" s="18">
        <f t="shared" si="0"/>
        <v>0</v>
      </c>
      <c r="B21" s="18">
        <v>14</v>
      </c>
      <c r="C21" s="35">
        <v>0</v>
      </c>
      <c r="D21" s="41"/>
      <c r="E21" s="18"/>
      <c r="F21" s="29"/>
      <c r="G21" s="142">
        <f t="shared" si="1"/>
        <v>0</v>
      </c>
      <c r="H21" s="18">
        <f t="shared" si="1"/>
        <v>0</v>
      </c>
      <c r="I21" s="18">
        <f t="shared" si="1"/>
        <v>0</v>
      </c>
      <c r="J21" s="18">
        <f t="shared" si="1"/>
        <v>0</v>
      </c>
      <c r="K21" s="1">
        <f t="shared" si="2"/>
        <v>0</v>
      </c>
    </row>
    <row r="22" spans="1:11">
      <c r="A22" s="18">
        <f t="shared" si="0"/>
        <v>0</v>
      </c>
      <c r="B22" s="18">
        <v>15</v>
      </c>
      <c r="C22" s="35">
        <v>0</v>
      </c>
      <c r="D22" s="41"/>
      <c r="E22" s="18"/>
      <c r="F22" s="29"/>
      <c r="G22" s="142">
        <f t="shared" si="1"/>
        <v>0</v>
      </c>
      <c r="H22" s="18">
        <f t="shared" si="1"/>
        <v>0</v>
      </c>
      <c r="I22" s="18">
        <f t="shared" si="1"/>
        <v>0</v>
      </c>
      <c r="J22" s="18">
        <f t="shared" si="1"/>
        <v>0</v>
      </c>
      <c r="K22" s="1">
        <f t="shared" si="2"/>
        <v>0</v>
      </c>
    </row>
    <row r="23" spans="1:11">
      <c r="A23" s="18">
        <f t="shared" si="0"/>
        <v>0</v>
      </c>
      <c r="B23" s="18">
        <v>16</v>
      </c>
      <c r="C23" s="35">
        <v>0</v>
      </c>
      <c r="D23" s="18"/>
      <c r="E23" s="18"/>
      <c r="F23" s="29"/>
      <c r="G23" s="142">
        <f t="shared" si="1"/>
        <v>0</v>
      </c>
      <c r="H23" s="18">
        <f t="shared" si="1"/>
        <v>0</v>
      </c>
      <c r="I23" s="18">
        <f t="shared" si="1"/>
        <v>0</v>
      </c>
      <c r="J23" s="18">
        <f t="shared" si="1"/>
        <v>0</v>
      </c>
      <c r="K23" s="1">
        <f t="shared" si="2"/>
        <v>0</v>
      </c>
    </row>
    <row r="24" spans="1:11">
      <c r="A24" s="18">
        <f t="shared" si="0"/>
        <v>0</v>
      </c>
      <c r="B24" s="18">
        <v>17</v>
      </c>
      <c r="C24" s="35">
        <v>0</v>
      </c>
      <c r="D24" s="18"/>
      <c r="E24" s="18"/>
      <c r="F24" s="29"/>
      <c r="G24" s="142">
        <f t="shared" si="1"/>
        <v>0</v>
      </c>
      <c r="H24" s="18">
        <f t="shared" si="1"/>
        <v>0</v>
      </c>
      <c r="I24" s="18">
        <f t="shared" si="1"/>
        <v>0</v>
      </c>
      <c r="J24" s="18">
        <f t="shared" si="1"/>
        <v>0</v>
      </c>
      <c r="K24" s="1">
        <f t="shared" si="2"/>
        <v>0</v>
      </c>
    </row>
    <row r="25" spans="1:11">
      <c r="F25" s="33"/>
      <c r="G25" s="19" t="s">
        <v>143</v>
      </c>
      <c r="H25" s="134" t="s">
        <v>143</v>
      </c>
      <c r="I25" s="134" t="s">
        <v>143</v>
      </c>
      <c r="J25" s="134" t="s">
        <v>143</v>
      </c>
    </row>
    <row r="26" spans="1:11">
      <c r="G26" s="21" t="s">
        <v>2948</v>
      </c>
      <c r="H26" s="135"/>
      <c r="I26" s="135"/>
      <c r="J26" s="135"/>
    </row>
    <row r="27" spans="1:11">
      <c r="G27" s="19" t="s">
        <v>567</v>
      </c>
      <c r="H27" s="132" t="s">
        <v>567</v>
      </c>
      <c r="I27" s="132" t="s">
        <v>567</v>
      </c>
      <c r="J27" s="132" t="s">
        <v>567</v>
      </c>
    </row>
    <row r="28" spans="1:11">
      <c r="G28" s="21" t="s">
        <v>2945</v>
      </c>
      <c r="H28" s="133"/>
      <c r="I28" s="133"/>
      <c r="J28" s="133"/>
    </row>
    <row r="29" spans="1:11">
      <c r="H29" s="130" t="s">
        <v>2540</v>
      </c>
      <c r="I29" s="130" t="s">
        <v>2540</v>
      </c>
      <c r="J29" s="130" t="s">
        <v>2540</v>
      </c>
    </row>
    <row r="30" spans="1:11">
      <c r="H30" s="131"/>
      <c r="I30" s="131"/>
      <c r="J30" s="131"/>
    </row>
    <row r="31" spans="1:11">
      <c r="H31" s="128" t="s">
        <v>2831</v>
      </c>
      <c r="I31" s="128" t="s">
        <v>2831</v>
      </c>
      <c r="J31" s="128" t="s">
        <v>2831</v>
      </c>
    </row>
    <row r="32" spans="1:11">
      <c r="H32" s="129">
        <v>46125</v>
      </c>
      <c r="I32" s="129">
        <v>46129</v>
      </c>
      <c r="J32" s="129">
        <v>46157</v>
      </c>
    </row>
    <row r="33" spans="8:10">
      <c r="H33" s="74" t="s">
        <v>2832</v>
      </c>
      <c r="I33" s="74" t="s">
        <v>2832</v>
      </c>
      <c r="J33" s="74" t="s">
        <v>2832</v>
      </c>
    </row>
    <row r="34" spans="8:10">
      <c r="H34" s="73">
        <v>46141</v>
      </c>
      <c r="I34" s="73">
        <v>46149</v>
      </c>
      <c r="J34" s="73">
        <v>46174</v>
      </c>
    </row>
  </sheetData>
  <phoneticPr fontId="1"/>
  <hyperlinks>
    <hyperlink ref="D2" location="機種一覧!A1" display="機種一覧" xr:uid="{83CE01D3-A543-4FA0-9211-374F4DF20BEF}"/>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04213-A534-4AD8-ABF0-F000EDC2E159}">
  <sheetPr codeName="Sheet30"/>
  <dimension ref="A1:Q30"/>
  <sheetViews>
    <sheetView workbookViewId="0">
      <pane xSplit="6" ySplit="6" topLeftCell="G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bestFit="1" customWidth="1"/>
    <col min="6" max="6" width="20.25" style="31" hidden="1" customWidth="1" outlineLevel="1"/>
    <col min="7" max="7" width="10.875" style="1" hidden="1" customWidth="1" outlineLevel="1" collapsed="1"/>
    <col min="8" max="8" width="10.875" style="1" hidden="1" customWidth="1" outlineLevel="1"/>
    <col min="9" max="9" width="10.875" style="1" customWidth="1" collapsed="1"/>
    <col min="10" max="12" width="10.875" style="1" customWidth="1" outlineLevel="1"/>
    <col min="13" max="15" width="10.875" style="1" customWidth="1"/>
    <col min="16" max="16" width="7.625" style="1" bestFit="1" customWidth="1"/>
    <col min="17" max="16384" width="8.75" style="1"/>
  </cols>
  <sheetData>
    <row r="1" spans="1:17">
      <c r="G1" s="19" t="s">
        <v>119</v>
      </c>
      <c r="H1" s="19" t="s">
        <v>119</v>
      </c>
      <c r="I1" s="19" t="s">
        <v>119</v>
      </c>
      <c r="J1" s="19" t="s">
        <v>119</v>
      </c>
      <c r="K1" s="19" t="s">
        <v>119</v>
      </c>
      <c r="L1" s="19" t="s">
        <v>119</v>
      </c>
      <c r="M1" s="19" t="s">
        <v>119</v>
      </c>
      <c r="N1" s="19" t="s">
        <v>119</v>
      </c>
      <c r="O1" s="19" t="s">
        <v>119</v>
      </c>
    </row>
    <row r="2" spans="1:17" s="31" customFormat="1">
      <c r="D2" s="141" t="s">
        <v>1177</v>
      </c>
      <c r="G2" s="34" t="s">
        <v>1468</v>
      </c>
      <c r="H2" s="34" t="s">
        <v>1465</v>
      </c>
      <c r="I2" s="34" t="s">
        <v>1465</v>
      </c>
      <c r="J2" s="34" t="s">
        <v>2144</v>
      </c>
      <c r="K2" s="34" t="s">
        <v>1953</v>
      </c>
      <c r="L2" s="34" t="s">
        <v>1953</v>
      </c>
      <c r="M2" s="34" t="s">
        <v>2144</v>
      </c>
      <c r="N2" s="34" t="s">
        <v>1953</v>
      </c>
      <c r="O2" s="34" t="s">
        <v>1953</v>
      </c>
    </row>
    <row r="3" spans="1:17" s="31" customFormat="1">
      <c r="G3" s="34" t="s">
        <v>2046</v>
      </c>
      <c r="H3" s="34" t="s">
        <v>2180</v>
      </c>
      <c r="I3" s="55" t="s">
        <v>2181</v>
      </c>
      <c r="J3" s="34" t="s">
        <v>3139</v>
      </c>
      <c r="K3" s="34">
        <v>251</v>
      </c>
      <c r="L3" s="34" t="s">
        <v>2951</v>
      </c>
      <c r="M3" s="55" t="s">
        <v>3140</v>
      </c>
      <c r="N3" s="34" t="s">
        <v>3109</v>
      </c>
      <c r="O3" s="34" t="s">
        <v>3110</v>
      </c>
    </row>
    <row r="4" spans="1:17" s="31" customFormat="1">
      <c r="G4" s="34" t="s">
        <v>2047</v>
      </c>
      <c r="H4" s="34" t="s">
        <v>2179</v>
      </c>
      <c r="I4" s="55" t="s">
        <v>217</v>
      </c>
      <c r="J4" s="34" t="s">
        <v>2949</v>
      </c>
      <c r="K4" s="34" t="s">
        <v>2798</v>
      </c>
      <c r="L4" s="34" t="s">
        <v>2950</v>
      </c>
      <c r="M4" s="55" t="s">
        <v>217</v>
      </c>
      <c r="N4" s="34" t="s">
        <v>3093</v>
      </c>
      <c r="O4" s="34" t="s">
        <v>3103</v>
      </c>
    </row>
    <row r="5" spans="1:17">
      <c r="A5" s="20" t="s">
        <v>63</v>
      </c>
      <c r="B5" s="20" t="s">
        <v>64</v>
      </c>
      <c r="C5" s="20" t="s">
        <v>181</v>
      </c>
      <c r="D5" s="20" t="s">
        <v>121</v>
      </c>
      <c r="E5" s="20" t="s">
        <v>65</v>
      </c>
      <c r="F5" s="23" t="s">
        <v>113</v>
      </c>
      <c r="G5" s="19"/>
      <c r="H5" s="19"/>
      <c r="I5" s="19"/>
      <c r="J5" s="19">
        <v>4</v>
      </c>
      <c r="K5" s="19">
        <v>1</v>
      </c>
      <c r="L5" s="19">
        <v>4</v>
      </c>
      <c r="M5" s="19"/>
      <c r="N5" s="19">
        <v>4</v>
      </c>
      <c r="O5" s="19">
        <v>3</v>
      </c>
    </row>
    <row r="6" spans="1:17">
      <c r="A6" s="18">
        <f t="shared" ref="A6:A20" si="0">COUNTIF(D:D,D6)</f>
        <v>1</v>
      </c>
      <c r="B6" s="19" t="s">
        <v>2025</v>
      </c>
      <c r="C6" s="35">
        <v>1</v>
      </c>
      <c r="D6" s="18" t="s">
        <v>2026</v>
      </c>
      <c r="E6" s="18" t="s">
        <v>2023</v>
      </c>
      <c r="F6" s="32" t="s">
        <v>2021</v>
      </c>
      <c r="G6" s="18" t="s">
        <v>222</v>
      </c>
      <c r="H6" s="18" t="s">
        <v>124</v>
      </c>
      <c r="I6" s="18" t="s">
        <v>222</v>
      </c>
      <c r="J6" s="18" t="s">
        <v>124</v>
      </c>
      <c r="K6" s="18" t="s">
        <v>124</v>
      </c>
      <c r="L6" s="18" t="s">
        <v>124</v>
      </c>
      <c r="M6" s="18" t="s">
        <v>222</v>
      </c>
      <c r="N6" s="18" t="s">
        <v>124</v>
      </c>
      <c r="O6" s="18" t="s">
        <v>124</v>
      </c>
    </row>
    <row r="7" spans="1:17">
      <c r="A7" s="18">
        <f t="shared" si="0"/>
        <v>1</v>
      </c>
      <c r="B7" s="19" t="s">
        <v>122</v>
      </c>
      <c r="C7" s="35">
        <v>1</v>
      </c>
      <c r="D7" s="18" t="s">
        <v>2027</v>
      </c>
      <c r="E7" s="18" t="s">
        <v>362</v>
      </c>
      <c r="F7" s="29" t="s">
        <v>2028</v>
      </c>
      <c r="G7" s="22" t="s">
        <v>222</v>
      </c>
      <c r="H7" s="22" t="s">
        <v>124</v>
      </c>
      <c r="I7" s="22" t="s">
        <v>222</v>
      </c>
      <c r="J7" s="22" t="s">
        <v>124</v>
      </c>
      <c r="K7" s="22" t="s">
        <v>124</v>
      </c>
      <c r="L7" s="22" t="s">
        <v>124</v>
      </c>
      <c r="M7" s="22" t="s">
        <v>222</v>
      </c>
      <c r="N7" s="22" t="s">
        <v>124</v>
      </c>
      <c r="O7" s="22" t="s">
        <v>124</v>
      </c>
      <c r="P7" s="1">
        <v>4</v>
      </c>
    </row>
    <row r="8" spans="1:17">
      <c r="A8" s="18">
        <f t="shared" si="0"/>
        <v>1</v>
      </c>
      <c r="B8" s="18">
        <v>1</v>
      </c>
      <c r="C8" s="35">
        <v>24</v>
      </c>
      <c r="D8" s="41" t="s">
        <v>295</v>
      </c>
      <c r="E8" s="18" t="s">
        <v>316</v>
      </c>
      <c r="F8" s="29" t="s">
        <v>283</v>
      </c>
      <c r="G8" s="60">
        <v>96</v>
      </c>
      <c r="H8" s="28">
        <v>96</v>
      </c>
      <c r="I8" s="57">
        <f>SUM(G8:H8)</f>
        <v>192</v>
      </c>
      <c r="J8" s="28">
        <f>$C8*J$5</f>
        <v>96</v>
      </c>
      <c r="K8" s="18">
        <f t="shared" ref="K8:O8" si="1">$C8*K$5</f>
        <v>24</v>
      </c>
      <c r="L8" s="18">
        <f t="shared" si="1"/>
        <v>96</v>
      </c>
      <c r="M8" s="77">
        <f>SUM(J8:L8)</f>
        <v>216</v>
      </c>
      <c r="N8" s="18">
        <f t="shared" si="1"/>
        <v>96</v>
      </c>
      <c r="O8" s="18">
        <f t="shared" si="1"/>
        <v>72</v>
      </c>
      <c r="P8" s="1">
        <f>C8*$P$7</f>
        <v>96</v>
      </c>
    </row>
    <row r="9" spans="1:17">
      <c r="A9" s="18">
        <f t="shared" si="0"/>
        <v>1</v>
      </c>
      <c r="B9" s="18">
        <v>2</v>
      </c>
      <c r="C9" s="35">
        <v>4</v>
      </c>
      <c r="D9" s="41" t="s">
        <v>458</v>
      </c>
      <c r="E9" s="18" t="s">
        <v>373</v>
      </c>
      <c r="F9" s="29" t="s">
        <v>377</v>
      </c>
      <c r="G9" s="60">
        <v>16</v>
      </c>
      <c r="H9" s="28">
        <v>16</v>
      </c>
      <c r="I9" s="57">
        <f t="shared" ref="I9:I12" si="2">SUM(G9:H9)</f>
        <v>32</v>
      </c>
      <c r="J9" s="28">
        <f t="shared" ref="J9:O20" si="3">$C9*J$5</f>
        <v>16</v>
      </c>
      <c r="K9" s="18">
        <f t="shared" si="3"/>
        <v>4</v>
      </c>
      <c r="L9" s="18">
        <f t="shared" si="3"/>
        <v>16</v>
      </c>
      <c r="M9" s="77">
        <f t="shared" ref="M9:M13" si="4">SUM(J9:L9)</f>
        <v>36</v>
      </c>
      <c r="N9" s="18">
        <f t="shared" si="3"/>
        <v>16</v>
      </c>
      <c r="O9" s="18">
        <f t="shared" si="3"/>
        <v>12</v>
      </c>
      <c r="P9" s="1">
        <f t="shared" ref="P9:P20" si="5">C9*$P$7</f>
        <v>16</v>
      </c>
    </row>
    <row r="10" spans="1:17">
      <c r="A10" s="18">
        <f t="shared" si="0"/>
        <v>1</v>
      </c>
      <c r="B10" s="18">
        <v>2</v>
      </c>
      <c r="C10" s="35">
        <v>31</v>
      </c>
      <c r="D10" s="41" t="s">
        <v>800</v>
      </c>
      <c r="E10" s="18" t="s">
        <v>374</v>
      </c>
      <c r="F10" s="29" t="s">
        <v>379</v>
      </c>
      <c r="G10" s="60">
        <v>124</v>
      </c>
      <c r="H10" s="28">
        <v>124</v>
      </c>
      <c r="I10" s="57">
        <f t="shared" si="2"/>
        <v>248</v>
      </c>
      <c r="J10" s="28">
        <f t="shared" si="3"/>
        <v>124</v>
      </c>
      <c r="K10" s="18">
        <f t="shared" si="3"/>
        <v>31</v>
      </c>
      <c r="L10" s="18">
        <f t="shared" si="3"/>
        <v>124</v>
      </c>
      <c r="M10" s="77">
        <f t="shared" si="4"/>
        <v>279</v>
      </c>
      <c r="N10" s="18">
        <f t="shared" si="3"/>
        <v>124</v>
      </c>
      <c r="O10" s="18">
        <f t="shared" si="3"/>
        <v>93</v>
      </c>
      <c r="P10" s="1">
        <f t="shared" si="5"/>
        <v>124</v>
      </c>
      <c r="Q10" s="15"/>
    </row>
    <row r="11" spans="1:17">
      <c r="A11" s="18">
        <f t="shared" si="0"/>
        <v>1</v>
      </c>
      <c r="B11" s="18">
        <v>3</v>
      </c>
      <c r="C11" s="35">
        <v>2</v>
      </c>
      <c r="D11" s="41" t="s">
        <v>2029</v>
      </c>
      <c r="E11" s="18" t="s">
        <v>2030</v>
      </c>
      <c r="F11" s="29" t="s">
        <v>2031</v>
      </c>
      <c r="G11" s="60">
        <v>8</v>
      </c>
      <c r="H11" s="28">
        <v>8</v>
      </c>
      <c r="I11" s="57">
        <f t="shared" si="2"/>
        <v>16</v>
      </c>
      <c r="J11" s="28">
        <f t="shared" si="3"/>
        <v>8</v>
      </c>
      <c r="K11" s="18">
        <f t="shared" si="3"/>
        <v>2</v>
      </c>
      <c r="L11" s="18">
        <f t="shared" si="3"/>
        <v>8</v>
      </c>
      <c r="M11" s="77">
        <f t="shared" si="4"/>
        <v>18</v>
      </c>
      <c r="N11" s="18">
        <f t="shared" si="3"/>
        <v>8</v>
      </c>
      <c r="O11" s="18">
        <f t="shared" si="3"/>
        <v>6</v>
      </c>
      <c r="P11" s="1">
        <f t="shared" si="5"/>
        <v>8</v>
      </c>
      <c r="Q11" s="15"/>
    </row>
    <row r="12" spans="1:17">
      <c r="A12" s="18">
        <f t="shared" si="0"/>
        <v>1</v>
      </c>
      <c r="B12" s="18">
        <v>5</v>
      </c>
      <c r="C12" s="35">
        <v>2</v>
      </c>
      <c r="D12" s="41" t="s">
        <v>2032</v>
      </c>
      <c r="E12" s="18" t="s">
        <v>2033</v>
      </c>
      <c r="F12" s="29" t="s">
        <v>2034</v>
      </c>
      <c r="G12" s="60">
        <v>8</v>
      </c>
      <c r="H12" s="28">
        <v>8</v>
      </c>
      <c r="I12" s="57">
        <f t="shared" si="2"/>
        <v>16</v>
      </c>
      <c r="J12" s="28">
        <f t="shared" si="3"/>
        <v>8</v>
      </c>
      <c r="K12" s="18">
        <f t="shared" si="3"/>
        <v>2</v>
      </c>
      <c r="L12" s="18">
        <f t="shared" si="3"/>
        <v>8</v>
      </c>
      <c r="M12" s="77">
        <f t="shared" si="4"/>
        <v>18</v>
      </c>
      <c r="N12" s="18">
        <f t="shared" si="3"/>
        <v>8</v>
      </c>
      <c r="O12" s="18">
        <f t="shared" si="3"/>
        <v>6</v>
      </c>
      <c r="P12" s="1">
        <f t="shared" si="5"/>
        <v>8</v>
      </c>
      <c r="Q12" s="15"/>
    </row>
    <row r="13" spans="1:17">
      <c r="A13" s="18">
        <f t="shared" si="0"/>
        <v>1</v>
      </c>
      <c r="B13" s="18">
        <v>6</v>
      </c>
      <c r="C13" s="35">
        <v>8</v>
      </c>
      <c r="D13" s="41" t="s">
        <v>2035</v>
      </c>
      <c r="E13" s="18" t="s">
        <v>528</v>
      </c>
      <c r="F13" s="29" t="s">
        <v>537</v>
      </c>
      <c r="G13" s="28">
        <v>32</v>
      </c>
      <c r="H13" s="28">
        <v>32</v>
      </c>
      <c r="I13" s="57">
        <f>SUM(G13:H13)</f>
        <v>64</v>
      </c>
      <c r="J13" s="28">
        <f t="shared" si="3"/>
        <v>32</v>
      </c>
      <c r="K13" s="18">
        <f t="shared" si="3"/>
        <v>8</v>
      </c>
      <c r="L13" s="18">
        <f t="shared" si="3"/>
        <v>32</v>
      </c>
      <c r="M13" s="77">
        <f t="shared" si="4"/>
        <v>72</v>
      </c>
      <c r="N13" s="18">
        <f t="shared" si="3"/>
        <v>32</v>
      </c>
      <c r="O13" s="18">
        <f t="shared" si="3"/>
        <v>24</v>
      </c>
      <c r="P13" s="1">
        <f>C13*$P$7</f>
        <v>32</v>
      </c>
    </row>
    <row r="14" spans="1:17">
      <c r="A14" s="18">
        <f t="shared" si="0"/>
        <v>1</v>
      </c>
      <c r="B14" s="18">
        <v>7</v>
      </c>
      <c r="C14" s="65">
        <v>9</v>
      </c>
      <c r="D14" s="18" t="s">
        <v>803</v>
      </c>
      <c r="E14" s="18" t="s">
        <v>804</v>
      </c>
      <c r="F14" s="29" t="s">
        <v>352</v>
      </c>
      <c r="G14" s="80">
        <v>36</v>
      </c>
      <c r="H14" s="80">
        <v>36</v>
      </c>
      <c r="I14" s="67">
        <f>SUM(G14:H14)</f>
        <v>72</v>
      </c>
      <c r="J14" s="80">
        <v>0</v>
      </c>
      <c r="K14" s="69">
        <v>0</v>
      </c>
      <c r="L14" s="69">
        <v>0</v>
      </c>
      <c r="M14" s="69">
        <f>SUM(J14:L14)</f>
        <v>0</v>
      </c>
      <c r="N14" s="69">
        <v>0</v>
      </c>
      <c r="O14" s="69">
        <v>0</v>
      </c>
      <c r="P14" s="88">
        <v>0</v>
      </c>
    </row>
    <row r="15" spans="1:17">
      <c r="A15" s="18">
        <f t="shared" si="0"/>
        <v>1</v>
      </c>
      <c r="B15" s="18">
        <v>8</v>
      </c>
      <c r="C15" s="35">
        <v>3</v>
      </c>
      <c r="D15" s="41" t="s">
        <v>464</v>
      </c>
      <c r="E15" s="18" t="s">
        <v>370</v>
      </c>
      <c r="F15" s="29" t="s">
        <v>192</v>
      </c>
      <c r="G15" s="60">
        <v>12</v>
      </c>
      <c r="H15" s="28">
        <v>12</v>
      </c>
      <c r="I15" s="159">
        <f>SUM(G15:H15)</f>
        <v>24</v>
      </c>
      <c r="J15" s="28">
        <f t="shared" si="3"/>
        <v>12</v>
      </c>
      <c r="K15" s="18">
        <f t="shared" si="3"/>
        <v>3</v>
      </c>
      <c r="L15" s="18">
        <f t="shared" si="3"/>
        <v>12</v>
      </c>
      <c r="M15" s="160">
        <f>SUM(J15:L15)</f>
        <v>27</v>
      </c>
      <c r="N15" s="18">
        <f t="shared" si="3"/>
        <v>12</v>
      </c>
      <c r="O15" s="18">
        <f t="shared" si="3"/>
        <v>9</v>
      </c>
      <c r="P15" s="1">
        <f t="shared" si="5"/>
        <v>12</v>
      </c>
    </row>
    <row r="16" spans="1:17">
      <c r="A16" s="18">
        <f t="shared" si="0"/>
        <v>1</v>
      </c>
      <c r="B16" s="18">
        <v>9</v>
      </c>
      <c r="C16" s="35">
        <v>2</v>
      </c>
      <c r="D16" s="41" t="s">
        <v>2036</v>
      </c>
      <c r="E16" s="18" t="s">
        <v>2037</v>
      </c>
      <c r="F16" s="29" t="s">
        <v>199</v>
      </c>
      <c r="G16" s="60">
        <v>8</v>
      </c>
      <c r="H16" s="28">
        <v>8</v>
      </c>
      <c r="I16" s="159">
        <f t="shared" ref="I16:I19" si="6">SUM(G16:H16)</f>
        <v>16</v>
      </c>
      <c r="J16" s="28">
        <f t="shared" si="3"/>
        <v>8</v>
      </c>
      <c r="K16" s="18">
        <f t="shared" si="3"/>
        <v>2</v>
      </c>
      <c r="L16" s="18">
        <f t="shared" si="3"/>
        <v>8</v>
      </c>
      <c r="M16" s="160">
        <f t="shared" ref="M16:M20" si="7">SUM(J16:L16)</f>
        <v>18</v>
      </c>
      <c r="N16" s="18">
        <f t="shared" si="3"/>
        <v>8</v>
      </c>
      <c r="O16" s="18">
        <f t="shared" si="3"/>
        <v>6</v>
      </c>
      <c r="P16" s="1">
        <f t="shared" si="5"/>
        <v>8</v>
      </c>
    </row>
    <row r="17" spans="1:16">
      <c r="A17" s="18">
        <f t="shared" si="0"/>
        <v>1</v>
      </c>
      <c r="B17" s="18">
        <v>10</v>
      </c>
      <c r="C17" s="35">
        <v>3</v>
      </c>
      <c r="D17" s="41" t="s">
        <v>2038</v>
      </c>
      <c r="E17" s="18" t="s">
        <v>2039</v>
      </c>
      <c r="F17" s="29" t="s">
        <v>201</v>
      </c>
      <c r="G17" s="60">
        <v>12</v>
      </c>
      <c r="H17" s="28">
        <v>12</v>
      </c>
      <c r="I17" s="159">
        <f t="shared" si="6"/>
        <v>24</v>
      </c>
      <c r="J17" s="28">
        <f t="shared" si="3"/>
        <v>12</v>
      </c>
      <c r="K17" s="18">
        <f t="shared" si="3"/>
        <v>3</v>
      </c>
      <c r="L17" s="18">
        <f t="shared" si="3"/>
        <v>12</v>
      </c>
      <c r="M17" s="160">
        <f t="shared" si="7"/>
        <v>27</v>
      </c>
      <c r="N17" s="18">
        <f t="shared" si="3"/>
        <v>12</v>
      </c>
      <c r="O17" s="18">
        <f t="shared" si="3"/>
        <v>9</v>
      </c>
      <c r="P17" s="1">
        <f t="shared" si="5"/>
        <v>12</v>
      </c>
    </row>
    <row r="18" spans="1:16">
      <c r="A18" s="18">
        <f t="shared" si="0"/>
        <v>1</v>
      </c>
      <c r="B18" s="18">
        <v>11</v>
      </c>
      <c r="C18" s="35">
        <v>2</v>
      </c>
      <c r="D18" s="41" t="s">
        <v>2040</v>
      </c>
      <c r="E18" s="18" t="s">
        <v>2041</v>
      </c>
      <c r="F18" s="29" t="s">
        <v>251</v>
      </c>
      <c r="G18" s="60">
        <v>8</v>
      </c>
      <c r="H18" s="28">
        <v>8</v>
      </c>
      <c r="I18" s="159">
        <f t="shared" si="6"/>
        <v>16</v>
      </c>
      <c r="J18" s="28">
        <f t="shared" si="3"/>
        <v>8</v>
      </c>
      <c r="K18" s="18">
        <f t="shared" si="3"/>
        <v>2</v>
      </c>
      <c r="L18" s="18">
        <f t="shared" si="3"/>
        <v>8</v>
      </c>
      <c r="M18" s="160">
        <f t="shared" si="7"/>
        <v>18</v>
      </c>
      <c r="N18" s="18">
        <f t="shared" si="3"/>
        <v>8</v>
      </c>
      <c r="O18" s="18">
        <f t="shared" si="3"/>
        <v>6</v>
      </c>
      <c r="P18" s="1">
        <f t="shared" si="5"/>
        <v>8</v>
      </c>
    </row>
    <row r="19" spans="1:16">
      <c r="A19" s="18">
        <f t="shared" si="0"/>
        <v>1</v>
      </c>
      <c r="B19" s="18">
        <v>12</v>
      </c>
      <c r="C19" s="35">
        <v>2</v>
      </c>
      <c r="D19" s="41" t="s">
        <v>2042</v>
      </c>
      <c r="E19" s="18" t="s">
        <v>2043</v>
      </c>
      <c r="F19" s="29" t="s">
        <v>195</v>
      </c>
      <c r="G19" s="60">
        <v>8</v>
      </c>
      <c r="H19" s="28">
        <v>8</v>
      </c>
      <c r="I19" s="159">
        <f t="shared" si="6"/>
        <v>16</v>
      </c>
      <c r="J19" s="28">
        <f t="shared" si="3"/>
        <v>8</v>
      </c>
      <c r="K19" s="18">
        <f t="shared" si="3"/>
        <v>2</v>
      </c>
      <c r="L19" s="18">
        <f t="shared" si="3"/>
        <v>8</v>
      </c>
      <c r="M19" s="160">
        <f t="shared" si="7"/>
        <v>18</v>
      </c>
      <c r="N19" s="18">
        <f t="shared" si="3"/>
        <v>8</v>
      </c>
      <c r="O19" s="18">
        <f t="shared" si="3"/>
        <v>6</v>
      </c>
      <c r="P19" s="1">
        <f t="shared" si="5"/>
        <v>8</v>
      </c>
    </row>
    <row r="20" spans="1:16">
      <c r="A20" s="18">
        <f t="shared" si="0"/>
        <v>1</v>
      </c>
      <c r="B20" s="18">
        <v>13</v>
      </c>
      <c r="C20" s="35">
        <v>2</v>
      </c>
      <c r="D20" s="41" t="s">
        <v>2044</v>
      </c>
      <c r="E20" s="18" t="s">
        <v>2045</v>
      </c>
      <c r="F20" s="29" t="s">
        <v>189</v>
      </c>
      <c r="G20" s="60">
        <v>8</v>
      </c>
      <c r="H20" s="28">
        <v>8</v>
      </c>
      <c r="I20" s="159">
        <f>SUM(G20:H20)</f>
        <v>16</v>
      </c>
      <c r="J20" s="28">
        <f t="shared" si="3"/>
        <v>8</v>
      </c>
      <c r="K20" s="18">
        <f t="shared" si="3"/>
        <v>2</v>
      </c>
      <c r="L20" s="18">
        <f t="shared" si="3"/>
        <v>8</v>
      </c>
      <c r="M20" s="160">
        <f t="shared" si="7"/>
        <v>18</v>
      </c>
      <c r="N20" s="18">
        <f t="shared" si="3"/>
        <v>8</v>
      </c>
      <c r="O20" s="18">
        <f t="shared" si="3"/>
        <v>6</v>
      </c>
      <c r="P20" s="1">
        <f t="shared" si="5"/>
        <v>8</v>
      </c>
    </row>
    <row r="21" spans="1:16">
      <c r="F21" s="33"/>
      <c r="G21" s="19" t="s">
        <v>143</v>
      </c>
      <c r="H21" s="19" t="s">
        <v>143</v>
      </c>
      <c r="I21" s="19" t="s">
        <v>216</v>
      </c>
      <c r="J21" s="134" t="s">
        <v>143</v>
      </c>
      <c r="K21" s="134" t="s">
        <v>143</v>
      </c>
      <c r="L21" s="134" t="s">
        <v>143</v>
      </c>
      <c r="M21" s="19" t="s">
        <v>216</v>
      </c>
      <c r="N21" s="134" t="s">
        <v>143</v>
      </c>
      <c r="O21" s="134" t="s">
        <v>143</v>
      </c>
    </row>
    <row r="22" spans="1:16">
      <c r="G22" s="21">
        <v>46097</v>
      </c>
      <c r="H22" s="21">
        <v>46097</v>
      </c>
      <c r="I22" s="21">
        <v>46097</v>
      </c>
      <c r="J22" s="135"/>
      <c r="K22" s="135"/>
      <c r="L22" s="135"/>
      <c r="M22" s="21"/>
      <c r="N22" s="135"/>
      <c r="O22" s="135"/>
    </row>
    <row r="23" spans="1:16">
      <c r="G23" s="19" t="s">
        <v>567</v>
      </c>
      <c r="H23" s="19" t="s">
        <v>567</v>
      </c>
      <c r="J23" s="132" t="s">
        <v>567</v>
      </c>
      <c r="K23" s="132" t="s">
        <v>567</v>
      </c>
      <c r="L23" s="132" t="s">
        <v>567</v>
      </c>
      <c r="N23" s="132" t="s">
        <v>567</v>
      </c>
      <c r="O23" s="132" t="s">
        <v>567</v>
      </c>
    </row>
    <row r="24" spans="1:16">
      <c r="G24" s="21">
        <v>46087</v>
      </c>
      <c r="H24" s="21">
        <v>46093</v>
      </c>
      <c r="J24" s="133">
        <v>46118</v>
      </c>
      <c r="K24" s="133"/>
      <c r="L24" s="133">
        <v>46118</v>
      </c>
      <c r="N24" s="133"/>
      <c r="O24" s="133"/>
    </row>
    <row r="25" spans="1:16">
      <c r="J25" s="130" t="s">
        <v>2540</v>
      </c>
      <c r="K25" s="130" t="s">
        <v>2540</v>
      </c>
      <c r="L25" s="130" t="s">
        <v>2540</v>
      </c>
      <c r="N25" s="130" t="s">
        <v>2540</v>
      </c>
      <c r="O25" s="130" t="s">
        <v>2540</v>
      </c>
    </row>
    <row r="26" spans="1:16">
      <c r="J26" s="131">
        <v>46118</v>
      </c>
      <c r="K26" s="131"/>
      <c r="L26" s="131">
        <v>46118</v>
      </c>
      <c r="N26" s="131"/>
      <c r="O26" s="131"/>
    </row>
    <row r="27" spans="1:16">
      <c r="J27" s="128" t="s">
        <v>2831</v>
      </c>
      <c r="K27" s="128" t="s">
        <v>2831</v>
      </c>
      <c r="L27" s="128" t="s">
        <v>2831</v>
      </c>
      <c r="N27" s="128" t="s">
        <v>2831</v>
      </c>
      <c r="O27" s="128" t="s">
        <v>2831</v>
      </c>
    </row>
    <row r="28" spans="1:16">
      <c r="J28" s="129">
        <v>46118</v>
      </c>
      <c r="K28" s="129">
        <v>46120</v>
      </c>
      <c r="L28" s="129">
        <v>46122</v>
      </c>
      <c r="N28" s="129">
        <v>46125</v>
      </c>
      <c r="O28" s="129">
        <v>46127</v>
      </c>
    </row>
    <row r="29" spans="1:16">
      <c r="J29" s="74" t="s">
        <v>2832</v>
      </c>
      <c r="K29" s="74" t="s">
        <v>2832</v>
      </c>
      <c r="L29" s="74" t="s">
        <v>2832</v>
      </c>
      <c r="N29" s="74" t="s">
        <v>2832</v>
      </c>
      <c r="O29" s="74" t="s">
        <v>2832</v>
      </c>
    </row>
    <row r="30" spans="1:16">
      <c r="J30" s="73">
        <v>46127</v>
      </c>
      <c r="K30" s="73">
        <v>46129</v>
      </c>
      <c r="L30" s="73">
        <v>46134</v>
      </c>
      <c r="N30" s="73">
        <v>46136</v>
      </c>
      <c r="O30" s="73">
        <v>46139</v>
      </c>
    </row>
  </sheetData>
  <phoneticPr fontId="1"/>
  <hyperlinks>
    <hyperlink ref="D2" location="機種一覧!A1" display="機種一覧" xr:uid="{A7BCDAC7-B5B0-42B4-BBC4-5A070C232EB3}"/>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C2592-53DF-4E99-B0E3-36BB0E4FF704}">
  <sheetPr codeName="Sheet32"/>
  <dimension ref="A1:Y28"/>
  <sheetViews>
    <sheetView workbookViewId="0">
      <pane xSplit="6" ySplit="6" topLeftCell="R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30.125" style="1" customWidth="1"/>
    <col min="6" max="6" width="20.25" style="31" hidden="1" customWidth="1" outlineLevel="1"/>
    <col min="7" max="7" width="10.875" style="1" hidden="1" customWidth="1" outlineLevel="1" collapsed="1"/>
    <col min="8" max="9" width="10.875" style="1" hidden="1" customWidth="1" outlineLevel="1"/>
    <col min="10" max="10" width="10.875" style="1" customWidth="1" collapsed="1"/>
    <col min="11" max="11" width="10.875" style="1" customWidth="1"/>
    <col min="12" max="14" width="10.875" style="1" hidden="1" customWidth="1" outlineLevel="1" collapsed="1"/>
    <col min="15" max="16" width="10.875" style="1" hidden="1" customWidth="1" outlineLevel="1"/>
    <col min="17" max="17" width="10.875" style="1" customWidth="1" collapsed="1"/>
    <col min="18" max="18" width="10.875" style="1" customWidth="1"/>
    <col min="19" max="21" width="10.875" style="1" customWidth="1" outlineLevel="1"/>
    <col min="22" max="23" width="10.875" style="1" customWidth="1"/>
    <col min="24" max="24" width="6.75" style="1" bestFit="1" customWidth="1"/>
    <col min="25" max="16384" width="8.75" style="1"/>
  </cols>
  <sheetData>
    <row r="1" spans="1:25">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row>
    <row r="2" spans="1:25" s="144" customFormat="1">
      <c r="D2" s="145" t="s">
        <v>1177</v>
      </c>
      <c r="G2" s="55" t="s">
        <v>1468</v>
      </c>
      <c r="H2" s="55" t="s">
        <v>1468</v>
      </c>
      <c r="I2" s="55" t="s">
        <v>1468</v>
      </c>
      <c r="J2" s="55" t="s">
        <v>1465</v>
      </c>
      <c r="K2" s="55" t="s">
        <v>1468</v>
      </c>
      <c r="L2" s="55" t="s">
        <v>2144</v>
      </c>
      <c r="M2" s="55" t="s">
        <v>2144</v>
      </c>
      <c r="N2" s="55" t="s">
        <v>2144</v>
      </c>
      <c r="O2" s="55" t="s">
        <v>1953</v>
      </c>
      <c r="P2" s="55" t="s">
        <v>1953</v>
      </c>
      <c r="Q2" s="55" t="s">
        <v>1953</v>
      </c>
      <c r="R2" s="55" t="s">
        <v>1953</v>
      </c>
      <c r="S2" s="55" t="s">
        <v>1953</v>
      </c>
      <c r="T2" s="55" t="s">
        <v>1953</v>
      </c>
      <c r="U2" s="55" t="s">
        <v>1953</v>
      </c>
      <c r="V2" s="55" t="s">
        <v>2144</v>
      </c>
      <c r="W2" s="55" t="s">
        <v>1953</v>
      </c>
    </row>
    <row r="3" spans="1:25" s="144" customFormat="1">
      <c r="G3" s="55" t="s">
        <v>2152</v>
      </c>
      <c r="H3" s="55">
        <v>189</v>
      </c>
      <c r="I3" s="55" t="s">
        <v>2153</v>
      </c>
      <c r="J3" s="55" t="s">
        <v>2154</v>
      </c>
      <c r="K3" s="55">
        <v>206</v>
      </c>
      <c r="L3" s="55" t="s">
        <v>667</v>
      </c>
      <c r="M3" s="55">
        <v>111</v>
      </c>
      <c r="N3" s="55" t="s">
        <v>671</v>
      </c>
      <c r="O3" s="55" t="s">
        <v>2536</v>
      </c>
      <c r="P3" s="55" t="s">
        <v>2537</v>
      </c>
      <c r="Q3" s="55" t="s">
        <v>2550</v>
      </c>
      <c r="R3" s="55" t="s">
        <v>1272</v>
      </c>
      <c r="S3" s="55" t="s">
        <v>3135</v>
      </c>
      <c r="T3" s="55" t="s">
        <v>3136</v>
      </c>
      <c r="U3" s="55" t="s">
        <v>3038</v>
      </c>
      <c r="V3" s="55" t="s">
        <v>3151</v>
      </c>
      <c r="W3" s="55">
        <v>282</v>
      </c>
    </row>
    <row r="4" spans="1:25" s="144" customFormat="1">
      <c r="G4" s="55" t="s">
        <v>2060</v>
      </c>
      <c r="H4" s="55" t="s">
        <v>2147</v>
      </c>
      <c r="I4" s="55" t="s">
        <v>2148</v>
      </c>
      <c r="J4" s="55" t="s">
        <v>124</v>
      </c>
      <c r="K4" s="55" t="s">
        <v>2438</v>
      </c>
      <c r="L4" s="55" t="s">
        <v>2532</v>
      </c>
      <c r="M4" s="55" t="s">
        <v>2403</v>
      </c>
      <c r="N4" s="55" t="s">
        <v>2549</v>
      </c>
      <c r="O4" s="55" t="s">
        <v>2538</v>
      </c>
      <c r="P4" s="55" t="s">
        <v>2539</v>
      </c>
      <c r="Q4" s="55" t="s">
        <v>217</v>
      </c>
      <c r="R4" s="55" t="s">
        <v>2952</v>
      </c>
      <c r="S4" s="55" t="s">
        <v>2953</v>
      </c>
      <c r="T4" s="55" t="s">
        <v>2954</v>
      </c>
      <c r="U4" s="55" t="s">
        <v>3035</v>
      </c>
      <c r="V4" s="55" t="s">
        <v>217</v>
      </c>
      <c r="W4" s="55" t="s">
        <v>3088</v>
      </c>
    </row>
    <row r="5" spans="1:25">
      <c r="A5" s="20" t="s">
        <v>63</v>
      </c>
      <c r="B5" s="20" t="s">
        <v>64</v>
      </c>
      <c r="C5" s="20" t="s">
        <v>181</v>
      </c>
      <c r="D5" s="20" t="s">
        <v>121</v>
      </c>
      <c r="E5" s="20" t="s">
        <v>65</v>
      </c>
      <c r="F5" s="23" t="s">
        <v>113</v>
      </c>
      <c r="G5" s="19">
        <v>4</v>
      </c>
      <c r="H5" s="19">
        <v>1</v>
      </c>
      <c r="I5" s="19">
        <v>2</v>
      </c>
      <c r="J5" s="19" t="s">
        <v>217</v>
      </c>
      <c r="K5" s="19">
        <v>1</v>
      </c>
      <c r="L5" s="19">
        <v>2</v>
      </c>
      <c r="M5" s="19">
        <v>1</v>
      </c>
      <c r="N5" s="19">
        <v>2</v>
      </c>
      <c r="O5" s="19">
        <v>7</v>
      </c>
      <c r="P5" s="19">
        <v>3</v>
      </c>
      <c r="Q5" s="19">
        <f>SUM(L5:P5)</f>
        <v>15</v>
      </c>
      <c r="R5" s="19">
        <v>2</v>
      </c>
      <c r="S5" s="19">
        <v>4</v>
      </c>
      <c r="T5" s="19">
        <v>1</v>
      </c>
      <c r="U5" s="19">
        <v>2</v>
      </c>
      <c r="V5" s="19">
        <f>SUM(R5:U5)</f>
        <v>9</v>
      </c>
      <c r="W5" s="19">
        <v>1</v>
      </c>
    </row>
    <row r="6" spans="1:25">
      <c r="A6" s="18">
        <f t="shared" ref="A6:A18" si="0">COUNTIF(D:D,D6)</f>
        <v>1</v>
      </c>
      <c r="B6" s="19" t="s">
        <v>2058</v>
      </c>
      <c r="C6" s="35">
        <v>1</v>
      </c>
      <c r="D6" s="18" t="s">
        <v>2057</v>
      </c>
      <c r="E6" s="18" t="s">
        <v>2055</v>
      </c>
      <c r="F6" s="32" t="s">
        <v>2053</v>
      </c>
      <c r="G6" s="18" t="s">
        <v>222</v>
      </c>
      <c r="H6" s="18" t="s">
        <v>222</v>
      </c>
      <c r="I6" s="18" t="s">
        <v>222</v>
      </c>
      <c r="J6" s="18" t="s">
        <v>222</v>
      </c>
      <c r="K6" s="18" t="s">
        <v>222</v>
      </c>
      <c r="L6" s="18" t="s">
        <v>222</v>
      </c>
      <c r="M6" s="18" t="s">
        <v>222</v>
      </c>
      <c r="N6" s="18" t="s">
        <v>222</v>
      </c>
      <c r="O6" s="18" t="s">
        <v>222</v>
      </c>
      <c r="P6" s="18" t="s">
        <v>222</v>
      </c>
      <c r="Q6" s="18" t="s">
        <v>222</v>
      </c>
      <c r="R6" s="18" t="s">
        <v>222</v>
      </c>
      <c r="S6" s="18" t="s">
        <v>222</v>
      </c>
      <c r="T6" s="18" t="s">
        <v>222</v>
      </c>
      <c r="U6" s="18" t="s">
        <v>222</v>
      </c>
      <c r="V6" s="18" t="s">
        <v>222</v>
      </c>
      <c r="W6" s="18" t="s">
        <v>222</v>
      </c>
    </row>
    <row r="7" spans="1:25">
      <c r="A7" s="18">
        <f t="shared" si="0"/>
        <v>1</v>
      </c>
      <c r="B7" s="19" t="s">
        <v>122</v>
      </c>
      <c r="C7" s="35">
        <v>1</v>
      </c>
      <c r="D7" s="18" t="s">
        <v>2059</v>
      </c>
      <c r="E7" s="18" t="s">
        <v>362</v>
      </c>
      <c r="F7" s="29" t="s">
        <v>205</v>
      </c>
      <c r="G7" s="22" t="s">
        <v>222</v>
      </c>
      <c r="H7" s="22" t="s">
        <v>222</v>
      </c>
      <c r="I7" s="22" t="s">
        <v>222</v>
      </c>
      <c r="J7" s="22" t="s">
        <v>222</v>
      </c>
      <c r="K7" s="22" t="s">
        <v>222</v>
      </c>
      <c r="L7" s="22" t="s">
        <v>222</v>
      </c>
      <c r="M7" s="22" t="s">
        <v>222</v>
      </c>
      <c r="N7" s="22" t="s">
        <v>222</v>
      </c>
      <c r="O7" s="22" t="s">
        <v>222</v>
      </c>
      <c r="P7" s="22" t="s">
        <v>222</v>
      </c>
      <c r="Q7" s="22" t="s">
        <v>222</v>
      </c>
      <c r="R7" s="22" t="s">
        <v>222</v>
      </c>
      <c r="S7" s="22" t="s">
        <v>222</v>
      </c>
      <c r="T7" s="22" t="s">
        <v>222</v>
      </c>
      <c r="U7" s="22" t="s">
        <v>222</v>
      </c>
      <c r="V7" s="22" t="s">
        <v>222</v>
      </c>
      <c r="W7" s="22" t="s">
        <v>222</v>
      </c>
      <c r="X7" s="1">
        <v>1</v>
      </c>
    </row>
    <row r="8" spans="1:25">
      <c r="A8" s="18">
        <f t="shared" si="0"/>
        <v>1</v>
      </c>
      <c r="B8" s="18">
        <v>1</v>
      </c>
      <c r="C8" s="35">
        <v>8</v>
      </c>
      <c r="D8" s="41" t="s">
        <v>299</v>
      </c>
      <c r="E8" s="18" t="s">
        <v>320</v>
      </c>
      <c r="F8" s="29" t="s">
        <v>323</v>
      </c>
      <c r="G8" s="60">
        <f t="shared" ref="G8:H11" si="1">$C8*G$5</f>
        <v>32</v>
      </c>
      <c r="H8" s="60">
        <f t="shared" si="1"/>
        <v>8</v>
      </c>
      <c r="I8" s="60">
        <f t="shared" ref="I8:W14" si="2">$C8*I$5</f>
        <v>16</v>
      </c>
      <c r="J8" s="57">
        <f>SUM(G8:I8)</f>
        <v>56</v>
      </c>
      <c r="K8" s="57">
        <f t="shared" si="2"/>
        <v>8</v>
      </c>
      <c r="L8" s="60">
        <f t="shared" si="2"/>
        <v>16</v>
      </c>
      <c r="M8" s="60">
        <f t="shared" si="2"/>
        <v>8</v>
      </c>
      <c r="N8" s="60">
        <f t="shared" si="2"/>
        <v>16</v>
      </c>
      <c r="O8" s="60">
        <f t="shared" si="2"/>
        <v>56</v>
      </c>
      <c r="P8" s="60">
        <f t="shared" si="2"/>
        <v>24</v>
      </c>
      <c r="Q8" s="57">
        <f>SUM(L8:P8)</f>
        <v>120</v>
      </c>
      <c r="R8" s="57">
        <f t="shared" si="2"/>
        <v>16</v>
      </c>
      <c r="S8" s="77">
        <f t="shared" si="2"/>
        <v>32</v>
      </c>
      <c r="T8" s="77">
        <f t="shared" si="2"/>
        <v>8</v>
      </c>
      <c r="U8" s="77">
        <f t="shared" si="2"/>
        <v>16</v>
      </c>
      <c r="V8" s="77">
        <f>SUM(S8:U8)</f>
        <v>56</v>
      </c>
      <c r="W8" s="77">
        <f t="shared" si="2"/>
        <v>8</v>
      </c>
      <c r="X8" s="1">
        <f>$C8*X$7</f>
        <v>8</v>
      </c>
    </row>
    <row r="9" spans="1:25">
      <c r="A9" s="18">
        <f t="shared" si="0"/>
        <v>1</v>
      </c>
      <c r="B9" s="18">
        <v>2</v>
      </c>
      <c r="C9" s="35">
        <v>16</v>
      </c>
      <c r="D9" s="41" t="s">
        <v>298</v>
      </c>
      <c r="E9" s="18" t="s">
        <v>319</v>
      </c>
      <c r="F9" s="29" t="s">
        <v>326</v>
      </c>
      <c r="G9" s="60">
        <f t="shared" si="1"/>
        <v>64</v>
      </c>
      <c r="H9" s="60">
        <f t="shared" si="1"/>
        <v>16</v>
      </c>
      <c r="I9" s="60">
        <f t="shared" si="2"/>
        <v>32</v>
      </c>
      <c r="J9" s="57">
        <f t="shared" ref="J9:J12" si="3">SUM(G9:I9)</f>
        <v>112</v>
      </c>
      <c r="K9" s="57">
        <f t="shared" si="2"/>
        <v>16</v>
      </c>
      <c r="L9" s="60">
        <f t="shared" si="2"/>
        <v>32</v>
      </c>
      <c r="M9" s="60">
        <f t="shared" si="2"/>
        <v>16</v>
      </c>
      <c r="N9" s="60">
        <f t="shared" si="2"/>
        <v>32</v>
      </c>
      <c r="O9" s="60">
        <f t="shared" si="2"/>
        <v>112</v>
      </c>
      <c r="P9" s="60">
        <f t="shared" si="2"/>
        <v>48</v>
      </c>
      <c r="Q9" s="57">
        <f t="shared" ref="Q9:Q12" si="4">SUM(L9:P9)</f>
        <v>240</v>
      </c>
      <c r="R9" s="57">
        <f t="shared" si="2"/>
        <v>32</v>
      </c>
      <c r="S9" s="77">
        <f t="shared" si="2"/>
        <v>64</v>
      </c>
      <c r="T9" s="77">
        <f t="shared" si="2"/>
        <v>16</v>
      </c>
      <c r="U9" s="77">
        <f t="shared" si="2"/>
        <v>32</v>
      </c>
      <c r="V9" s="77">
        <f t="shared" ref="V9:V12" si="5">SUM(S9:U9)</f>
        <v>112</v>
      </c>
      <c r="W9" s="77">
        <f t="shared" si="2"/>
        <v>16</v>
      </c>
      <c r="X9" s="1">
        <f t="shared" ref="X9:X18" si="6">$C9*X$7</f>
        <v>16</v>
      </c>
    </row>
    <row r="10" spans="1:25">
      <c r="A10" s="18">
        <f t="shared" si="0"/>
        <v>1</v>
      </c>
      <c r="B10" s="18">
        <v>3</v>
      </c>
      <c r="C10" s="35">
        <v>11</v>
      </c>
      <c r="D10" s="41" t="s">
        <v>295</v>
      </c>
      <c r="E10" s="18" t="s">
        <v>316</v>
      </c>
      <c r="F10" s="29" t="s">
        <v>283</v>
      </c>
      <c r="G10" s="60">
        <f t="shared" si="1"/>
        <v>44</v>
      </c>
      <c r="H10" s="60">
        <f t="shared" si="1"/>
        <v>11</v>
      </c>
      <c r="I10" s="60">
        <f t="shared" si="2"/>
        <v>22</v>
      </c>
      <c r="J10" s="57">
        <f t="shared" si="3"/>
        <v>77</v>
      </c>
      <c r="K10" s="57">
        <f t="shared" si="2"/>
        <v>11</v>
      </c>
      <c r="L10" s="60">
        <f t="shared" si="2"/>
        <v>22</v>
      </c>
      <c r="M10" s="60">
        <f t="shared" si="2"/>
        <v>11</v>
      </c>
      <c r="N10" s="60">
        <f t="shared" si="2"/>
        <v>22</v>
      </c>
      <c r="O10" s="60">
        <f t="shared" si="2"/>
        <v>77</v>
      </c>
      <c r="P10" s="60">
        <f t="shared" si="2"/>
        <v>33</v>
      </c>
      <c r="Q10" s="57">
        <f t="shared" si="4"/>
        <v>165</v>
      </c>
      <c r="R10" s="57">
        <f t="shared" si="2"/>
        <v>22</v>
      </c>
      <c r="S10" s="77">
        <f t="shared" si="2"/>
        <v>44</v>
      </c>
      <c r="T10" s="77">
        <f t="shared" si="2"/>
        <v>11</v>
      </c>
      <c r="U10" s="77">
        <f t="shared" si="2"/>
        <v>22</v>
      </c>
      <c r="V10" s="77">
        <f t="shared" si="5"/>
        <v>77</v>
      </c>
      <c r="W10" s="77">
        <f t="shared" si="2"/>
        <v>11</v>
      </c>
      <c r="X10" s="1">
        <f t="shared" si="6"/>
        <v>11</v>
      </c>
      <c r="Y10" s="15"/>
    </row>
    <row r="11" spans="1:25">
      <c r="A11" s="18">
        <f t="shared" si="0"/>
        <v>1</v>
      </c>
      <c r="B11" s="18">
        <v>4</v>
      </c>
      <c r="C11" s="35">
        <v>11</v>
      </c>
      <c r="D11" s="41">
        <v>3842529296</v>
      </c>
      <c r="E11" s="18" t="s">
        <v>2116</v>
      </c>
      <c r="F11" s="29" t="s">
        <v>2117</v>
      </c>
      <c r="G11" s="60">
        <f t="shared" si="1"/>
        <v>44</v>
      </c>
      <c r="H11" s="60">
        <f t="shared" si="1"/>
        <v>11</v>
      </c>
      <c r="I11" s="60">
        <f t="shared" si="2"/>
        <v>22</v>
      </c>
      <c r="J11" s="57">
        <f t="shared" si="3"/>
        <v>77</v>
      </c>
      <c r="K11" s="57">
        <f t="shared" si="2"/>
        <v>11</v>
      </c>
      <c r="L11" s="60">
        <f t="shared" si="2"/>
        <v>22</v>
      </c>
      <c r="M11" s="60">
        <f t="shared" si="2"/>
        <v>11</v>
      </c>
      <c r="N11" s="60">
        <f t="shared" si="2"/>
        <v>22</v>
      </c>
      <c r="O11" s="60">
        <f t="shared" si="2"/>
        <v>77</v>
      </c>
      <c r="P11" s="60">
        <f t="shared" si="2"/>
        <v>33</v>
      </c>
      <c r="Q11" s="57">
        <f t="shared" si="4"/>
        <v>165</v>
      </c>
      <c r="R11" s="57">
        <f t="shared" si="2"/>
        <v>22</v>
      </c>
      <c r="S11" s="77">
        <f t="shared" si="2"/>
        <v>44</v>
      </c>
      <c r="T11" s="77">
        <f t="shared" si="2"/>
        <v>11</v>
      </c>
      <c r="U11" s="77">
        <f t="shared" si="2"/>
        <v>22</v>
      </c>
      <c r="V11" s="77">
        <f t="shared" si="5"/>
        <v>77</v>
      </c>
      <c r="W11" s="77">
        <f t="shared" si="2"/>
        <v>11</v>
      </c>
      <c r="X11" s="1">
        <f t="shared" si="6"/>
        <v>11</v>
      </c>
      <c r="Y11" s="15"/>
    </row>
    <row r="12" spans="1:25">
      <c r="A12" s="18">
        <f t="shared" si="0"/>
        <v>1</v>
      </c>
      <c r="B12" s="18">
        <v>5</v>
      </c>
      <c r="C12" s="35">
        <v>1</v>
      </c>
      <c r="D12" s="41" t="s">
        <v>2118</v>
      </c>
      <c r="E12" s="18" t="s">
        <v>2119</v>
      </c>
      <c r="F12" s="29" t="s">
        <v>2120</v>
      </c>
      <c r="G12" s="60">
        <f>$C12*G$5</f>
        <v>4</v>
      </c>
      <c r="H12" s="60">
        <f t="shared" ref="G12:I14" si="7">$C12*H$5</f>
        <v>1</v>
      </c>
      <c r="I12" s="60">
        <f t="shared" si="7"/>
        <v>2</v>
      </c>
      <c r="J12" s="57">
        <f t="shared" si="3"/>
        <v>7</v>
      </c>
      <c r="K12" s="57">
        <f t="shared" ref="K12:L14" si="8">$C12*K$5</f>
        <v>1</v>
      </c>
      <c r="L12" s="60">
        <f t="shared" si="8"/>
        <v>2</v>
      </c>
      <c r="M12" s="60">
        <f t="shared" si="2"/>
        <v>1</v>
      </c>
      <c r="N12" s="60">
        <f t="shared" si="2"/>
        <v>2</v>
      </c>
      <c r="O12" s="60">
        <f t="shared" ref="O12:W14" si="9">$C12*O$5</f>
        <v>7</v>
      </c>
      <c r="P12" s="60">
        <f t="shared" si="9"/>
        <v>3</v>
      </c>
      <c r="Q12" s="57">
        <f t="shared" si="4"/>
        <v>15</v>
      </c>
      <c r="R12" s="57">
        <f t="shared" si="9"/>
        <v>2</v>
      </c>
      <c r="S12" s="77">
        <f t="shared" si="9"/>
        <v>4</v>
      </c>
      <c r="T12" s="77">
        <f t="shared" si="9"/>
        <v>1</v>
      </c>
      <c r="U12" s="77">
        <f t="shared" si="9"/>
        <v>2</v>
      </c>
      <c r="V12" s="77">
        <f t="shared" si="5"/>
        <v>7</v>
      </c>
      <c r="W12" s="77">
        <f t="shared" si="9"/>
        <v>1</v>
      </c>
      <c r="X12" s="1">
        <f t="shared" si="6"/>
        <v>1</v>
      </c>
      <c r="Y12" s="15"/>
    </row>
    <row r="13" spans="1:25">
      <c r="A13" s="18">
        <f t="shared" si="0"/>
        <v>1</v>
      </c>
      <c r="B13" s="18">
        <v>6</v>
      </c>
      <c r="C13" s="65">
        <v>4</v>
      </c>
      <c r="D13" s="41" t="s">
        <v>803</v>
      </c>
      <c r="E13" s="18" t="s">
        <v>804</v>
      </c>
      <c r="F13" s="29" t="s">
        <v>352</v>
      </c>
      <c r="G13" s="80">
        <f t="shared" si="7"/>
        <v>16</v>
      </c>
      <c r="H13" s="80">
        <f t="shared" si="7"/>
        <v>4</v>
      </c>
      <c r="I13" s="80">
        <f t="shared" si="7"/>
        <v>8</v>
      </c>
      <c r="J13" s="67">
        <f>SUM(G13:I13)</f>
        <v>28</v>
      </c>
      <c r="K13" s="67">
        <f t="shared" si="8"/>
        <v>4</v>
      </c>
      <c r="L13" s="80">
        <f t="shared" si="8"/>
        <v>8</v>
      </c>
      <c r="M13" s="80">
        <f t="shared" si="2"/>
        <v>4</v>
      </c>
      <c r="N13" s="80">
        <f t="shared" si="2"/>
        <v>8</v>
      </c>
      <c r="O13" s="80">
        <f t="shared" si="9"/>
        <v>28</v>
      </c>
      <c r="P13" s="80">
        <f t="shared" si="9"/>
        <v>12</v>
      </c>
      <c r="Q13" s="67">
        <f>SUM(L13:P13)</f>
        <v>60</v>
      </c>
      <c r="R13" s="67">
        <v>0</v>
      </c>
      <c r="S13" s="69">
        <v>0</v>
      </c>
      <c r="T13" s="69">
        <v>0</v>
      </c>
      <c r="U13" s="69">
        <v>0</v>
      </c>
      <c r="V13" s="69">
        <f>SUM(S13:U13)</f>
        <v>0</v>
      </c>
      <c r="W13" s="69">
        <v>0</v>
      </c>
      <c r="X13" s="140">
        <v>0</v>
      </c>
    </row>
    <row r="14" spans="1:25">
      <c r="A14" s="18">
        <f t="shared" si="0"/>
        <v>1</v>
      </c>
      <c r="B14" s="18">
        <v>7</v>
      </c>
      <c r="C14" s="35">
        <v>1</v>
      </c>
      <c r="D14" s="18" t="s">
        <v>2121</v>
      </c>
      <c r="E14" s="18" t="s">
        <v>2122</v>
      </c>
      <c r="F14" s="29" t="s">
        <v>251</v>
      </c>
      <c r="G14" s="60">
        <f t="shared" si="7"/>
        <v>4</v>
      </c>
      <c r="H14" s="60">
        <f t="shared" si="7"/>
        <v>1</v>
      </c>
      <c r="I14" s="60">
        <f t="shared" si="7"/>
        <v>2</v>
      </c>
      <c r="J14" s="57">
        <f>SUM(G14:I14)</f>
        <v>7</v>
      </c>
      <c r="K14" s="57">
        <f t="shared" si="8"/>
        <v>1</v>
      </c>
      <c r="L14" s="60">
        <f t="shared" si="8"/>
        <v>2</v>
      </c>
      <c r="M14" s="60">
        <f t="shared" si="2"/>
        <v>1</v>
      </c>
      <c r="N14" s="60">
        <f t="shared" si="2"/>
        <v>2</v>
      </c>
      <c r="O14" s="60">
        <f t="shared" si="9"/>
        <v>7</v>
      </c>
      <c r="P14" s="60">
        <f t="shared" si="9"/>
        <v>3</v>
      </c>
      <c r="Q14" s="57">
        <f>SUM(L14:P14)</f>
        <v>15</v>
      </c>
      <c r="R14" s="57">
        <f t="shared" si="9"/>
        <v>2</v>
      </c>
      <c r="S14" s="77">
        <f t="shared" si="9"/>
        <v>4</v>
      </c>
      <c r="T14" s="77">
        <f t="shared" si="9"/>
        <v>1</v>
      </c>
      <c r="U14" s="77">
        <f t="shared" si="9"/>
        <v>2</v>
      </c>
      <c r="V14" s="77">
        <f>SUM(S14:U14)</f>
        <v>7</v>
      </c>
      <c r="W14" s="77">
        <f t="shared" si="9"/>
        <v>1</v>
      </c>
      <c r="X14" s="1">
        <f t="shared" si="6"/>
        <v>1</v>
      </c>
    </row>
    <row r="15" spans="1:25">
      <c r="A15" s="18">
        <f t="shared" si="0"/>
        <v>1</v>
      </c>
      <c r="B15" s="18">
        <v>8</v>
      </c>
      <c r="C15" s="35">
        <v>1</v>
      </c>
      <c r="D15" s="41" t="s">
        <v>2440</v>
      </c>
      <c r="E15" s="18" t="s">
        <v>2123</v>
      </c>
      <c r="F15" s="29" t="s">
        <v>189</v>
      </c>
      <c r="G15" s="60">
        <f t="shared" ref="G15:H18" si="10">$C15*G$5</f>
        <v>4</v>
      </c>
      <c r="H15" s="60">
        <f t="shared" si="10"/>
        <v>1</v>
      </c>
      <c r="I15" s="60">
        <f t="shared" ref="I15:W18" si="11">$C15*I$5</f>
        <v>2</v>
      </c>
      <c r="J15" s="57">
        <f t="shared" ref="J15:J18" si="12">SUM(G15:I15)</f>
        <v>7</v>
      </c>
      <c r="K15" s="57">
        <f t="shared" si="11"/>
        <v>1</v>
      </c>
      <c r="L15" s="60">
        <f t="shared" si="11"/>
        <v>2</v>
      </c>
      <c r="M15" s="60">
        <f t="shared" si="11"/>
        <v>1</v>
      </c>
      <c r="N15" s="60">
        <f t="shared" si="11"/>
        <v>2</v>
      </c>
      <c r="O15" s="60">
        <f t="shared" si="11"/>
        <v>7</v>
      </c>
      <c r="P15" s="60">
        <f t="shared" si="11"/>
        <v>3</v>
      </c>
      <c r="Q15" s="57">
        <f t="shared" ref="Q15:Q18" si="13">SUM(L15:P15)</f>
        <v>15</v>
      </c>
      <c r="R15" s="57">
        <f t="shared" si="11"/>
        <v>2</v>
      </c>
      <c r="S15" s="77">
        <f t="shared" si="11"/>
        <v>4</v>
      </c>
      <c r="T15" s="77">
        <f t="shared" si="11"/>
        <v>1</v>
      </c>
      <c r="U15" s="77">
        <f t="shared" si="11"/>
        <v>2</v>
      </c>
      <c r="V15" s="77">
        <f t="shared" ref="V15:V18" si="14">SUM(S15:U15)</f>
        <v>7</v>
      </c>
      <c r="W15" s="77">
        <f t="shared" si="11"/>
        <v>1</v>
      </c>
      <c r="X15" s="1">
        <f t="shared" si="6"/>
        <v>1</v>
      </c>
    </row>
    <row r="16" spans="1:25">
      <c r="A16" s="18">
        <f t="shared" si="0"/>
        <v>1</v>
      </c>
      <c r="B16" s="18">
        <v>9</v>
      </c>
      <c r="C16" s="35">
        <v>2</v>
      </c>
      <c r="D16" s="41" t="s">
        <v>2124</v>
      </c>
      <c r="E16" s="18" t="s">
        <v>2125</v>
      </c>
      <c r="F16" s="29" t="s">
        <v>201</v>
      </c>
      <c r="G16" s="60">
        <f t="shared" si="10"/>
        <v>8</v>
      </c>
      <c r="H16" s="60">
        <f t="shared" si="10"/>
        <v>2</v>
      </c>
      <c r="I16" s="60">
        <f t="shared" si="11"/>
        <v>4</v>
      </c>
      <c r="J16" s="57">
        <f t="shared" si="12"/>
        <v>14</v>
      </c>
      <c r="K16" s="57">
        <f t="shared" si="11"/>
        <v>2</v>
      </c>
      <c r="L16" s="60">
        <f t="shared" si="11"/>
        <v>4</v>
      </c>
      <c r="M16" s="60">
        <f t="shared" si="11"/>
        <v>2</v>
      </c>
      <c r="N16" s="60">
        <f t="shared" si="11"/>
        <v>4</v>
      </c>
      <c r="O16" s="60">
        <f t="shared" si="11"/>
        <v>14</v>
      </c>
      <c r="P16" s="60">
        <f t="shared" si="11"/>
        <v>6</v>
      </c>
      <c r="Q16" s="57">
        <f t="shared" si="13"/>
        <v>30</v>
      </c>
      <c r="R16" s="57">
        <f t="shared" si="11"/>
        <v>4</v>
      </c>
      <c r="S16" s="77">
        <f t="shared" si="11"/>
        <v>8</v>
      </c>
      <c r="T16" s="77">
        <f t="shared" si="11"/>
        <v>2</v>
      </c>
      <c r="U16" s="77">
        <f t="shared" si="11"/>
        <v>4</v>
      </c>
      <c r="V16" s="77">
        <f t="shared" si="14"/>
        <v>14</v>
      </c>
      <c r="W16" s="77">
        <f t="shared" si="11"/>
        <v>2</v>
      </c>
      <c r="X16" s="1">
        <f t="shared" si="6"/>
        <v>2</v>
      </c>
    </row>
    <row r="17" spans="1:24">
      <c r="A17" s="18">
        <f t="shared" si="0"/>
        <v>1</v>
      </c>
      <c r="B17" s="18">
        <v>10</v>
      </c>
      <c r="C17" s="35">
        <v>1</v>
      </c>
      <c r="D17" s="41" t="s">
        <v>2602</v>
      </c>
      <c r="E17" s="18" t="s">
        <v>2126</v>
      </c>
      <c r="F17" s="29" t="s">
        <v>199</v>
      </c>
      <c r="G17" s="60">
        <f t="shared" si="10"/>
        <v>4</v>
      </c>
      <c r="H17" s="60">
        <f t="shared" si="10"/>
        <v>1</v>
      </c>
      <c r="I17" s="60">
        <f t="shared" si="11"/>
        <v>2</v>
      </c>
      <c r="J17" s="57">
        <f t="shared" si="12"/>
        <v>7</v>
      </c>
      <c r="K17" s="57">
        <f t="shared" si="11"/>
        <v>1</v>
      </c>
      <c r="L17" s="60">
        <f t="shared" si="11"/>
        <v>2</v>
      </c>
      <c r="M17" s="60">
        <f t="shared" si="11"/>
        <v>1</v>
      </c>
      <c r="N17" s="60">
        <f t="shared" si="11"/>
        <v>2</v>
      </c>
      <c r="O17" s="60">
        <f t="shared" si="11"/>
        <v>7</v>
      </c>
      <c r="P17" s="60">
        <f t="shared" si="11"/>
        <v>3</v>
      </c>
      <c r="Q17" s="57">
        <f t="shared" si="13"/>
        <v>15</v>
      </c>
      <c r="R17" s="57">
        <f t="shared" si="11"/>
        <v>2</v>
      </c>
      <c r="S17" s="77">
        <f t="shared" si="11"/>
        <v>4</v>
      </c>
      <c r="T17" s="77">
        <f t="shared" si="11"/>
        <v>1</v>
      </c>
      <c r="U17" s="77">
        <f t="shared" si="11"/>
        <v>2</v>
      </c>
      <c r="V17" s="77">
        <f t="shared" si="14"/>
        <v>7</v>
      </c>
      <c r="W17" s="77">
        <f t="shared" si="11"/>
        <v>1</v>
      </c>
      <c r="X17" s="1">
        <f t="shared" si="6"/>
        <v>1</v>
      </c>
    </row>
    <row r="18" spans="1:24">
      <c r="A18" s="18">
        <f t="shared" si="0"/>
        <v>1</v>
      </c>
      <c r="B18" s="18">
        <v>11</v>
      </c>
      <c r="C18" s="35">
        <v>6</v>
      </c>
      <c r="D18" s="41" t="s">
        <v>2149</v>
      </c>
      <c r="E18" s="18" t="s">
        <v>2127</v>
      </c>
      <c r="F18" s="29" t="s">
        <v>192</v>
      </c>
      <c r="G18" s="60">
        <f t="shared" si="10"/>
        <v>24</v>
      </c>
      <c r="H18" s="60">
        <f t="shared" si="10"/>
        <v>6</v>
      </c>
      <c r="I18" s="60">
        <f t="shared" si="11"/>
        <v>12</v>
      </c>
      <c r="J18" s="57">
        <f t="shared" si="12"/>
        <v>42</v>
      </c>
      <c r="K18" s="57">
        <f t="shared" si="11"/>
        <v>6</v>
      </c>
      <c r="L18" s="60">
        <f t="shared" si="11"/>
        <v>12</v>
      </c>
      <c r="M18" s="60">
        <f t="shared" si="11"/>
        <v>6</v>
      </c>
      <c r="N18" s="60">
        <f t="shared" si="11"/>
        <v>12</v>
      </c>
      <c r="O18" s="60">
        <f t="shared" si="11"/>
        <v>42</v>
      </c>
      <c r="P18" s="60">
        <f t="shared" si="11"/>
        <v>18</v>
      </c>
      <c r="Q18" s="57">
        <f t="shared" si="13"/>
        <v>90</v>
      </c>
      <c r="R18" s="57">
        <f t="shared" si="11"/>
        <v>12</v>
      </c>
      <c r="S18" s="77">
        <f t="shared" si="11"/>
        <v>24</v>
      </c>
      <c r="T18" s="77">
        <f t="shared" si="11"/>
        <v>6</v>
      </c>
      <c r="U18" s="77">
        <f t="shared" si="11"/>
        <v>12</v>
      </c>
      <c r="V18" s="77">
        <f t="shared" si="14"/>
        <v>42</v>
      </c>
      <c r="W18" s="77">
        <f t="shared" si="11"/>
        <v>6</v>
      </c>
      <c r="X18" s="1">
        <f t="shared" si="6"/>
        <v>6</v>
      </c>
    </row>
    <row r="19" spans="1:24">
      <c r="F19" s="33"/>
      <c r="G19" s="19" t="s">
        <v>143</v>
      </c>
      <c r="H19" s="19" t="s">
        <v>143</v>
      </c>
      <c r="I19" s="19" t="s">
        <v>143</v>
      </c>
      <c r="J19" s="19" t="s">
        <v>216</v>
      </c>
      <c r="K19" s="19" t="s">
        <v>143</v>
      </c>
      <c r="L19" s="19" t="s">
        <v>143</v>
      </c>
      <c r="M19" s="19" t="s">
        <v>143</v>
      </c>
      <c r="N19" s="19" t="s">
        <v>143</v>
      </c>
      <c r="O19" s="19" t="s">
        <v>143</v>
      </c>
      <c r="P19" s="19" t="s">
        <v>143</v>
      </c>
      <c r="Q19" s="19" t="s">
        <v>216</v>
      </c>
      <c r="R19" s="134" t="s">
        <v>143</v>
      </c>
      <c r="S19" s="134" t="s">
        <v>143</v>
      </c>
      <c r="T19" s="134" t="s">
        <v>143</v>
      </c>
      <c r="U19" s="134" t="s">
        <v>143</v>
      </c>
      <c r="V19" s="19" t="s">
        <v>216</v>
      </c>
      <c r="W19" s="134" t="s">
        <v>143</v>
      </c>
    </row>
    <row r="20" spans="1:24">
      <c r="G20" s="21">
        <v>46093</v>
      </c>
      <c r="H20" s="21">
        <v>46093</v>
      </c>
      <c r="I20" s="21">
        <v>46093</v>
      </c>
      <c r="J20" s="21">
        <v>46093</v>
      </c>
      <c r="K20" s="21">
        <v>46104</v>
      </c>
      <c r="L20" s="21">
        <v>46108</v>
      </c>
      <c r="M20" s="21">
        <v>46108</v>
      </c>
      <c r="N20" s="21">
        <v>46108</v>
      </c>
      <c r="O20" s="21">
        <v>46108</v>
      </c>
      <c r="P20" s="21">
        <v>46108</v>
      </c>
      <c r="Q20" s="21">
        <v>46108</v>
      </c>
      <c r="R20" s="135">
        <v>46120</v>
      </c>
      <c r="S20" s="135"/>
      <c r="T20" s="135"/>
      <c r="U20" s="135"/>
      <c r="V20" s="21"/>
      <c r="W20" s="135"/>
    </row>
    <row r="21" spans="1:24">
      <c r="G21" s="19" t="s">
        <v>567</v>
      </c>
      <c r="H21" s="19" t="s">
        <v>567</v>
      </c>
      <c r="I21" s="19" t="s">
        <v>567</v>
      </c>
      <c r="K21" s="19" t="s">
        <v>567</v>
      </c>
      <c r="L21" s="19" t="s">
        <v>567</v>
      </c>
      <c r="M21" s="19" t="s">
        <v>567</v>
      </c>
      <c r="N21" s="19" t="s">
        <v>567</v>
      </c>
      <c r="O21" s="19" t="s">
        <v>567</v>
      </c>
      <c r="P21" s="19" t="s">
        <v>567</v>
      </c>
      <c r="R21" s="132" t="s">
        <v>567</v>
      </c>
      <c r="S21" s="132" t="s">
        <v>567</v>
      </c>
      <c r="T21" s="132" t="s">
        <v>567</v>
      </c>
      <c r="U21" s="132" t="s">
        <v>567</v>
      </c>
      <c r="W21" s="132" t="s">
        <v>567</v>
      </c>
    </row>
    <row r="22" spans="1:24">
      <c r="G22" s="21">
        <v>46090</v>
      </c>
      <c r="H22" s="21">
        <v>46093</v>
      </c>
      <c r="I22" s="21">
        <v>46093</v>
      </c>
      <c r="K22" s="21">
        <v>46100</v>
      </c>
      <c r="L22" s="21">
        <v>46101</v>
      </c>
      <c r="M22" s="21">
        <v>46106</v>
      </c>
      <c r="N22" s="21">
        <v>46101</v>
      </c>
      <c r="O22" s="21">
        <v>46108</v>
      </c>
      <c r="P22" s="21">
        <v>46106</v>
      </c>
      <c r="R22" s="133">
        <v>46118</v>
      </c>
      <c r="S22" s="133"/>
      <c r="T22" s="133"/>
      <c r="U22" s="133"/>
      <c r="W22" s="133"/>
    </row>
    <row r="23" spans="1:24">
      <c r="L23" s="19" t="s">
        <v>2540</v>
      </c>
      <c r="M23" s="19" t="s">
        <v>2540</v>
      </c>
      <c r="N23" s="19" t="s">
        <v>2540</v>
      </c>
      <c r="O23" s="19" t="s">
        <v>2540</v>
      </c>
      <c r="P23" s="19" t="s">
        <v>2540</v>
      </c>
      <c r="R23" s="130" t="s">
        <v>2540</v>
      </c>
      <c r="S23" s="130" t="s">
        <v>2540</v>
      </c>
      <c r="T23" s="130" t="s">
        <v>2540</v>
      </c>
      <c r="U23" s="130" t="s">
        <v>2540</v>
      </c>
      <c r="W23" s="130" t="s">
        <v>2540</v>
      </c>
    </row>
    <row r="24" spans="1:24">
      <c r="L24" s="21">
        <v>46100</v>
      </c>
      <c r="M24" s="21">
        <v>46105</v>
      </c>
      <c r="N24" s="21">
        <v>46100</v>
      </c>
      <c r="O24" s="21">
        <v>46107</v>
      </c>
      <c r="P24" s="21">
        <v>46105</v>
      </c>
      <c r="R24" s="131">
        <v>46118</v>
      </c>
      <c r="S24" s="131"/>
      <c r="T24" s="131"/>
      <c r="U24" s="131"/>
      <c r="W24" s="131"/>
    </row>
    <row r="25" spans="1:24">
      <c r="R25" s="128" t="s">
        <v>2831</v>
      </c>
      <c r="S25" s="128" t="s">
        <v>2831</v>
      </c>
      <c r="T25" s="128" t="s">
        <v>2831</v>
      </c>
      <c r="U25" s="128" t="s">
        <v>2831</v>
      </c>
      <c r="W25" s="128" t="s">
        <v>2831</v>
      </c>
    </row>
    <row r="26" spans="1:24">
      <c r="R26" s="129">
        <v>46118</v>
      </c>
      <c r="S26" s="129">
        <v>46120</v>
      </c>
      <c r="T26" s="129">
        <v>46119</v>
      </c>
      <c r="U26" s="129">
        <v>46122</v>
      </c>
      <c r="W26" s="129">
        <v>46125</v>
      </c>
    </row>
    <row r="27" spans="1:24">
      <c r="R27" s="74" t="s">
        <v>2832</v>
      </c>
      <c r="S27" s="74" t="s">
        <v>2832</v>
      </c>
      <c r="T27" s="74" t="s">
        <v>2832</v>
      </c>
      <c r="U27" s="74" t="s">
        <v>2832</v>
      </c>
      <c r="W27" s="74" t="s">
        <v>2832</v>
      </c>
    </row>
    <row r="28" spans="1:24">
      <c r="R28" s="73">
        <v>46122</v>
      </c>
      <c r="S28" s="73">
        <v>46132</v>
      </c>
      <c r="T28" s="73">
        <v>46134</v>
      </c>
      <c r="U28" s="73">
        <v>46129</v>
      </c>
      <c r="W28" s="73">
        <v>46134</v>
      </c>
    </row>
  </sheetData>
  <phoneticPr fontId="1"/>
  <hyperlinks>
    <hyperlink ref="D2" location="機種一覧!A1" display="機種一覧" xr:uid="{DD63456D-87CB-4EB4-91BE-B42CBC1EB19A}"/>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F002-9B2C-4F93-94FA-1AA675502188}">
  <sheetPr codeName="Sheet33"/>
  <dimension ref="A1:AE30"/>
  <sheetViews>
    <sheetView workbookViewId="0">
      <pane xSplit="6" ySplit="6" topLeftCell="AA9"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23.875" style="1" bestFit="1" customWidth="1"/>
    <col min="6" max="6" width="20.25" style="31" hidden="1" customWidth="1" outlineLevel="1"/>
    <col min="7" max="7" width="10.875" style="1" hidden="1" customWidth="1" outlineLevel="1" collapsed="1"/>
    <col min="8" max="10" width="10.875" style="1" hidden="1" customWidth="1" outlineLevel="1"/>
    <col min="11" max="11" width="10.875" style="1" customWidth="1" collapsed="1"/>
    <col min="12" max="14" width="10.875" style="1" hidden="1" customWidth="1" outlineLevel="1" collapsed="1"/>
    <col min="15" max="21" width="10.875" style="1" hidden="1" customWidth="1" outlineLevel="1"/>
    <col min="22" max="22" width="10.875" style="1" customWidth="1" collapsed="1"/>
    <col min="23" max="26" width="10.875" style="1" customWidth="1"/>
    <col min="27" max="27" width="10.875" style="1" customWidth="1" collapsed="1"/>
    <col min="28" max="29" width="10.875" style="1" customWidth="1"/>
    <col min="30" max="30" width="7.625" style="1" bestFit="1" customWidth="1"/>
    <col min="31" max="16384" width="8.75" style="1"/>
  </cols>
  <sheetData>
    <row r="1" spans="1:31">
      <c r="G1" s="19" t="s">
        <v>119</v>
      </c>
      <c r="H1" s="19" t="s">
        <v>119</v>
      </c>
      <c r="I1" s="19" t="s">
        <v>119</v>
      </c>
      <c r="J1" s="19" t="s">
        <v>119</v>
      </c>
      <c r="K1" s="19" t="s">
        <v>119</v>
      </c>
      <c r="L1" s="19" t="s">
        <v>119</v>
      </c>
      <c r="M1" s="19" t="s">
        <v>119</v>
      </c>
      <c r="N1" s="19" t="s">
        <v>119</v>
      </c>
      <c r="O1" s="19" t="s">
        <v>119</v>
      </c>
      <c r="P1" s="19" t="s">
        <v>119</v>
      </c>
      <c r="Q1" s="19" t="s">
        <v>119</v>
      </c>
      <c r="R1" s="19" t="s">
        <v>119</v>
      </c>
      <c r="S1" s="19" t="s">
        <v>119</v>
      </c>
      <c r="T1" s="19" t="s">
        <v>119</v>
      </c>
      <c r="U1" s="19" t="s">
        <v>119</v>
      </c>
      <c r="V1" s="19" t="s">
        <v>119</v>
      </c>
      <c r="W1" s="19" t="s">
        <v>119</v>
      </c>
      <c r="X1" s="19" t="s">
        <v>119</v>
      </c>
      <c r="Y1" s="19" t="s">
        <v>119</v>
      </c>
      <c r="Z1" s="19" t="s">
        <v>119</v>
      </c>
      <c r="AA1" s="19" t="s">
        <v>119</v>
      </c>
      <c r="AB1" s="19" t="s">
        <v>119</v>
      </c>
      <c r="AC1" s="19" t="s">
        <v>119</v>
      </c>
    </row>
    <row r="2" spans="1:31" s="31" customFormat="1">
      <c r="D2" s="141" t="s">
        <v>1177</v>
      </c>
      <c r="G2" s="34" t="s">
        <v>1468</v>
      </c>
      <c r="H2" s="34" t="s">
        <v>1468</v>
      </c>
      <c r="I2" s="34" t="s">
        <v>1468</v>
      </c>
      <c r="J2" s="34" t="s">
        <v>1468</v>
      </c>
      <c r="K2" s="34" t="s">
        <v>1465</v>
      </c>
      <c r="L2" s="34" t="s">
        <v>2144</v>
      </c>
      <c r="M2" s="34" t="s">
        <v>2144</v>
      </c>
      <c r="N2" s="34" t="s">
        <v>2144</v>
      </c>
      <c r="O2" s="34" t="s">
        <v>2144</v>
      </c>
      <c r="P2" s="34" t="s">
        <v>2144</v>
      </c>
      <c r="Q2" s="34" t="s">
        <v>2144</v>
      </c>
      <c r="R2" s="34" t="s">
        <v>2144</v>
      </c>
      <c r="S2" s="34" t="s">
        <v>2144</v>
      </c>
      <c r="T2" s="34" t="s">
        <v>2144</v>
      </c>
      <c r="U2" s="34" t="s">
        <v>2144</v>
      </c>
      <c r="V2" s="34" t="s">
        <v>2144</v>
      </c>
      <c r="W2" s="34" t="s">
        <v>2144</v>
      </c>
      <c r="X2" s="34" t="s">
        <v>2144</v>
      </c>
      <c r="Y2" s="34" t="s">
        <v>2144</v>
      </c>
      <c r="Z2" s="34" t="s">
        <v>2144</v>
      </c>
      <c r="AA2" s="34" t="s">
        <v>2144</v>
      </c>
      <c r="AB2" s="34" t="s">
        <v>2144</v>
      </c>
      <c r="AC2" s="34" t="s">
        <v>2144</v>
      </c>
    </row>
    <row r="3" spans="1:31" s="31" customFormat="1">
      <c r="G3" s="34">
        <v>190</v>
      </c>
      <c r="H3" s="34">
        <v>191</v>
      </c>
      <c r="I3" s="34" t="s">
        <v>2172</v>
      </c>
      <c r="J3" s="34" t="s">
        <v>2173</v>
      </c>
      <c r="K3" s="55" t="s">
        <v>2178</v>
      </c>
      <c r="L3" s="34">
        <v>39</v>
      </c>
      <c r="M3" s="34" t="s">
        <v>360</v>
      </c>
      <c r="N3" s="34">
        <v>46</v>
      </c>
      <c r="O3" s="34" t="s">
        <v>663</v>
      </c>
      <c r="P3" s="34">
        <v>73</v>
      </c>
      <c r="Q3" s="34" t="s">
        <v>2559</v>
      </c>
      <c r="R3" s="34" t="s">
        <v>2560</v>
      </c>
      <c r="S3" s="34">
        <v>123</v>
      </c>
      <c r="T3" s="34">
        <v>133</v>
      </c>
      <c r="U3" s="34">
        <v>135</v>
      </c>
      <c r="V3" s="55" t="s">
        <v>2561</v>
      </c>
      <c r="W3" s="34" t="s">
        <v>3141</v>
      </c>
      <c r="X3" s="34">
        <v>168</v>
      </c>
      <c r="Y3" s="34">
        <v>266</v>
      </c>
      <c r="Z3" s="34" t="s">
        <v>3142</v>
      </c>
      <c r="AA3" s="55" t="s">
        <v>3143</v>
      </c>
      <c r="AB3" s="34">
        <v>283</v>
      </c>
      <c r="AC3" s="34">
        <v>288</v>
      </c>
    </row>
    <row r="4" spans="1:31" s="31" customFormat="1">
      <c r="G4" s="34" t="s">
        <v>2174</v>
      </c>
      <c r="H4" s="34" t="s">
        <v>2175</v>
      </c>
      <c r="I4" s="34" t="s">
        <v>2176</v>
      </c>
      <c r="J4" s="34" t="s">
        <v>2177</v>
      </c>
      <c r="K4" s="55" t="s">
        <v>217</v>
      </c>
      <c r="L4" s="34" t="s">
        <v>2562</v>
      </c>
      <c r="M4" s="34" t="s">
        <v>2563</v>
      </c>
      <c r="N4" s="34" t="s">
        <v>2551</v>
      </c>
      <c r="O4" s="34" t="s">
        <v>2552</v>
      </c>
      <c r="P4" s="34" t="s">
        <v>2553</v>
      </c>
      <c r="Q4" s="34" t="s">
        <v>2554</v>
      </c>
      <c r="R4" s="34" t="s">
        <v>2555</v>
      </c>
      <c r="S4" s="34" t="s">
        <v>2556</v>
      </c>
      <c r="T4" s="34" t="s">
        <v>2557</v>
      </c>
      <c r="U4" s="34" t="s">
        <v>2558</v>
      </c>
      <c r="V4" s="55" t="s">
        <v>217</v>
      </c>
      <c r="W4" s="34" t="s">
        <v>2955</v>
      </c>
      <c r="X4" s="34" t="s">
        <v>2956</v>
      </c>
      <c r="Y4" s="34" t="s">
        <v>2812</v>
      </c>
      <c r="Z4" s="34" t="s">
        <v>2957</v>
      </c>
      <c r="AA4" s="55" t="s">
        <v>217</v>
      </c>
      <c r="AB4" s="34" t="s">
        <v>3091</v>
      </c>
      <c r="AC4" s="34" t="s">
        <v>3098</v>
      </c>
    </row>
    <row r="5" spans="1:31">
      <c r="A5" s="20" t="s">
        <v>63</v>
      </c>
      <c r="B5" s="20" t="s">
        <v>64</v>
      </c>
      <c r="C5" s="20" t="s">
        <v>181</v>
      </c>
      <c r="D5" s="20" t="s">
        <v>121</v>
      </c>
      <c r="E5" s="20" t="s">
        <v>65</v>
      </c>
      <c r="F5" s="23" t="s">
        <v>113</v>
      </c>
      <c r="G5" s="19"/>
      <c r="H5" s="19"/>
      <c r="I5" s="19"/>
      <c r="J5" s="19"/>
      <c r="K5" s="19"/>
      <c r="L5" s="19">
        <v>1</v>
      </c>
      <c r="M5" s="19">
        <v>2</v>
      </c>
      <c r="N5" s="19">
        <v>1</v>
      </c>
      <c r="O5" s="19">
        <v>2</v>
      </c>
      <c r="P5" s="19">
        <v>1</v>
      </c>
      <c r="Q5" s="19">
        <v>4</v>
      </c>
      <c r="R5" s="19">
        <v>4</v>
      </c>
      <c r="S5" s="19">
        <v>1</v>
      </c>
      <c r="T5" s="19">
        <v>1</v>
      </c>
      <c r="U5" s="19">
        <v>1</v>
      </c>
      <c r="V5" s="19">
        <f>SUM(L5:U5)</f>
        <v>18</v>
      </c>
      <c r="W5" s="19">
        <v>2</v>
      </c>
      <c r="X5" s="19">
        <v>1</v>
      </c>
      <c r="Y5" s="19">
        <v>1</v>
      </c>
      <c r="Z5" s="19">
        <v>6</v>
      </c>
      <c r="AA5" s="19">
        <f>SUM(W5:Z5)</f>
        <v>10</v>
      </c>
      <c r="AB5" s="19">
        <v>1</v>
      </c>
      <c r="AC5" s="19">
        <v>1</v>
      </c>
    </row>
    <row r="6" spans="1:31">
      <c r="A6" s="18">
        <f t="shared" ref="A6:A20" si="0">COUNTIF(D:D,D6)</f>
        <v>1</v>
      </c>
      <c r="B6" s="19" t="s">
        <v>2128</v>
      </c>
      <c r="C6" s="35">
        <v>1</v>
      </c>
      <c r="D6" s="18" t="s">
        <v>2114</v>
      </c>
      <c r="E6" s="18" t="s">
        <v>2131</v>
      </c>
      <c r="F6" s="32" t="s">
        <v>2130</v>
      </c>
      <c r="G6" s="18" t="s">
        <v>222</v>
      </c>
      <c r="H6" s="18" t="s">
        <v>222</v>
      </c>
      <c r="I6" s="18" t="s">
        <v>222</v>
      </c>
      <c r="J6" s="18" t="s">
        <v>222</v>
      </c>
      <c r="K6" s="18" t="s">
        <v>222</v>
      </c>
      <c r="L6" s="18" t="s">
        <v>222</v>
      </c>
      <c r="M6" s="18" t="s">
        <v>222</v>
      </c>
      <c r="N6" s="18" t="s">
        <v>222</v>
      </c>
      <c r="O6" s="18" t="s">
        <v>222</v>
      </c>
      <c r="P6" s="18" t="s">
        <v>222</v>
      </c>
      <c r="Q6" s="18" t="s">
        <v>222</v>
      </c>
      <c r="R6" s="18" t="s">
        <v>222</v>
      </c>
      <c r="S6" s="18" t="s">
        <v>222</v>
      </c>
      <c r="T6" s="18" t="s">
        <v>222</v>
      </c>
      <c r="U6" s="18" t="s">
        <v>222</v>
      </c>
      <c r="V6" s="18" t="s">
        <v>222</v>
      </c>
      <c r="W6" s="18" t="s">
        <v>222</v>
      </c>
      <c r="X6" s="18" t="s">
        <v>222</v>
      </c>
      <c r="Y6" s="18" t="s">
        <v>222</v>
      </c>
      <c r="Z6" s="18" t="s">
        <v>222</v>
      </c>
      <c r="AA6" s="18" t="s">
        <v>222</v>
      </c>
      <c r="AB6" s="18" t="s">
        <v>222</v>
      </c>
      <c r="AC6" s="18" t="s">
        <v>222</v>
      </c>
    </row>
    <row r="7" spans="1:31">
      <c r="A7" s="18">
        <f t="shared" si="0"/>
        <v>1</v>
      </c>
      <c r="B7" s="19" t="s">
        <v>122</v>
      </c>
      <c r="C7" s="35">
        <v>1</v>
      </c>
      <c r="D7" s="18" t="s">
        <v>2132</v>
      </c>
      <c r="E7" s="18" t="s">
        <v>362</v>
      </c>
      <c r="F7" s="29" t="s">
        <v>2155</v>
      </c>
      <c r="G7" s="22" t="s">
        <v>222</v>
      </c>
      <c r="H7" s="22" t="s">
        <v>222</v>
      </c>
      <c r="I7" s="22" t="s">
        <v>222</v>
      </c>
      <c r="J7" s="22" t="s">
        <v>222</v>
      </c>
      <c r="K7" s="22" t="s">
        <v>222</v>
      </c>
      <c r="L7" s="22" t="s">
        <v>222</v>
      </c>
      <c r="M7" s="22" t="s">
        <v>222</v>
      </c>
      <c r="N7" s="22" t="s">
        <v>222</v>
      </c>
      <c r="O7" s="22" t="s">
        <v>222</v>
      </c>
      <c r="P7" s="22" t="s">
        <v>222</v>
      </c>
      <c r="Q7" s="22" t="s">
        <v>222</v>
      </c>
      <c r="R7" s="22" t="s">
        <v>222</v>
      </c>
      <c r="S7" s="22" t="s">
        <v>222</v>
      </c>
      <c r="T7" s="22" t="s">
        <v>222</v>
      </c>
      <c r="U7" s="22" t="s">
        <v>222</v>
      </c>
      <c r="V7" s="22" t="s">
        <v>222</v>
      </c>
      <c r="W7" s="22" t="s">
        <v>222</v>
      </c>
      <c r="X7" s="22" t="s">
        <v>222</v>
      </c>
      <c r="Y7" s="22" t="s">
        <v>222</v>
      </c>
      <c r="Z7" s="22" t="s">
        <v>222</v>
      </c>
      <c r="AA7" s="22" t="s">
        <v>222</v>
      </c>
      <c r="AB7" s="22" t="s">
        <v>222</v>
      </c>
      <c r="AC7" s="22" t="s">
        <v>222</v>
      </c>
      <c r="AD7" s="1">
        <v>3</v>
      </c>
    </row>
    <row r="8" spans="1:31">
      <c r="A8" s="18">
        <f t="shared" si="0"/>
        <v>1</v>
      </c>
      <c r="B8" s="18">
        <v>1</v>
      </c>
      <c r="C8" s="35">
        <v>42</v>
      </c>
      <c r="D8" s="41" t="s">
        <v>2115</v>
      </c>
      <c r="E8" s="18" t="s">
        <v>2116</v>
      </c>
      <c r="F8" s="29" t="s">
        <v>2117</v>
      </c>
      <c r="G8" s="60">
        <v>42</v>
      </c>
      <c r="H8" s="60">
        <v>42</v>
      </c>
      <c r="I8" s="60">
        <v>294</v>
      </c>
      <c r="J8" s="60">
        <v>126</v>
      </c>
      <c r="K8" s="57">
        <f t="shared" ref="K8:K15" si="1">SUM(G8:J8)</f>
        <v>504</v>
      </c>
      <c r="L8" s="60">
        <f>$C8*L$5</f>
        <v>42</v>
      </c>
      <c r="M8" s="60">
        <f t="shared" ref="M8:N8" si="2">$C8*M$5</f>
        <v>84</v>
      </c>
      <c r="N8" s="60">
        <f t="shared" si="2"/>
        <v>42</v>
      </c>
      <c r="O8" s="60">
        <f t="shared" ref="O8:AC20" si="3">$C8*O$5</f>
        <v>84</v>
      </c>
      <c r="P8" s="60">
        <f t="shared" si="3"/>
        <v>42</v>
      </c>
      <c r="Q8" s="60">
        <f t="shared" si="3"/>
        <v>168</v>
      </c>
      <c r="R8" s="60">
        <f t="shared" si="3"/>
        <v>168</v>
      </c>
      <c r="S8" s="60">
        <f t="shared" si="3"/>
        <v>42</v>
      </c>
      <c r="T8" s="60">
        <f t="shared" si="3"/>
        <v>42</v>
      </c>
      <c r="U8" s="60">
        <f t="shared" si="3"/>
        <v>42</v>
      </c>
      <c r="V8" s="57">
        <f t="shared" ref="V8:V18" si="4">SUM(L8:U8)</f>
        <v>756</v>
      </c>
      <c r="W8" s="77">
        <f t="shared" si="3"/>
        <v>84</v>
      </c>
      <c r="X8" s="77">
        <f t="shared" si="3"/>
        <v>42</v>
      </c>
      <c r="Y8" s="77">
        <f t="shared" si="3"/>
        <v>42</v>
      </c>
      <c r="Z8" s="77">
        <f t="shared" si="3"/>
        <v>252</v>
      </c>
      <c r="AA8" s="57">
        <f t="shared" ref="AA8" si="5">SUM(Q8:Z8)</f>
        <v>1638</v>
      </c>
      <c r="AB8" s="77">
        <f t="shared" si="3"/>
        <v>42</v>
      </c>
      <c r="AC8" s="77">
        <f t="shared" si="3"/>
        <v>42</v>
      </c>
      <c r="AD8" s="1">
        <f>C8*$AD$7</f>
        <v>126</v>
      </c>
    </row>
    <row r="9" spans="1:31">
      <c r="A9" s="18">
        <f t="shared" si="0"/>
        <v>1</v>
      </c>
      <c r="B9" s="18">
        <v>2</v>
      </c>
      <c r="C9" s="35">
        <v>12</v>
      </c>
      <c r="D9" s="41" t="s">
        <v>2156</v>
      </c>
      <c r="E9" s="18" t="s">
        <v>467</v>
      </c>
      <c r="F9" s="29" t="s">
        <v>469</v>
      </c>
      <c r="G9" s="60">
        <v>12</v>
      </c>
      <c r="H9" s="60">
        <v>12</v>
      </c>
      <c r="I9" s="60">
        <v>84</v>
      </c>
      <c r="J9" s="60">
        <v>36</v>
      </c>
      <c r="K9" s="57">
        <f t="shared" si="1"/>
        <v>144</v>
      </c>
      <c r="L9" s="60">
        <f t="shared" ref="L9:AB20" si="6">$C9*L$5</f>
        <v>12</v>
      </c>
      <c r="M9" s="60">
        <f t="shared" si="6"/>
        <v>24</v>
      </c>
      <c r="N9" s="60">
        <f t="shared" si="6"/>
        <v>12</v>
      </c>
      <c r="O9" s="60">
        <f t="shared" si="6"/>
        <v>24</v>
      </c>
      <c r="P9" s="60">
        <f t="shared" si="6"/>
        <v>12</v>
      </c>
      <c r="Q9" s="60">
        <f t="shared" si="6"/>
        <v>48</v>
      </c>
      <c r="R9" s="60">
        <f t="shared" si="6"/>
        <v>48</v>
      </c>
      <c r="S9" s="60">
        <f t="shared" si="6"/>
        <v>12</v>
      </c>
      <c r="T9" s="60">
        <f t="shared" si="6"/>
        <v>12</v>
      </c>
      <c r="U9" s="60">
        <f t="shared" si="6"/>
        <v>12</v>
      </c>
      <c r="V9" s="57">
        <f t="shared" si="4"/>
        <v>216</v>
      </c>
      <c r="W9" s="77">
        <f t="shared" si="6"/>
        <v>24</v>
      </c>
      <c r="X9" s="77">
        <f t="shared" si="6"/>
        <v>12</v>
      </c>
      <c r="Y9" s="77">
        <f t="shared" si="6"/>
        <v>12</v>
      </c>
      <c r="Z9" s="77">
        <f t="shared" si="6"/>
        <v>72</v>
      </c>
      <c r="AA9" s="77">
        <f>SUM(W9:Z9)</f>
        <v>120</v>
      </c>
      <c r="AB9" s="77">
        <f t="shared" si="6"/>
        <v>12</v>
      </c>
      <c r="AC9" s="77">
        <f t="shared" si="3"/>
        <v>12</v>
      </c>
      <c r="AD9" s="1">
        <f>C9*$AD$7</f>
        <v>36</v>
      </c>
    </row>
    <row r="10" spans="1:31">
      <c r="A10" s="18">
        <f t="shared" si="0"/>
        <v>1</v>
      </c>
      <c r="B10" s="18">
        <v>3</v>
      </c>
      <c r="C10" s="35">
        <v>22</v>
      </c>
      <c r="D10" s="41" t="s">
        <v>299</v>
      </c>
      <c r="E10" s="18" t="s">
        <v>320</v>
      </c>
      <c r="F10" s="29" t="s">
        <v>323</v>
      </c>
      <c r="G10" s="60">
        <v>22</v>
      </c>
      <c r="H10" s="60">
        <v>22</v>
      </c>
      <c r="I10" s="60">
        <v>154</v>
      </c>
      <c r="J10" s="60">
        <v>66</v>
      </c>
      <c r="K10" s="57">
        <f t="shared" si="1"/>
        <v>264</v>
      </c>
      <c r="L10" s="60">
        <f t="shared" si="6"/>
        <v>22</v>
      </c>
      <c r="M10" s="60">
        <f t="shared" si="6"/>
        <v>44</v>
      </c>
      <c r="N10" s="60">
        <f t="shared" si="6"/>
        <v>22</v>
      </c>
      <c r="O10" s="60">
        <f t="shared" si="6"/>
        <v>44</v>
      </c>
      <c r="P10" s="60">
        <f t="shared" si="6"/>
        <v>22</v>
      </c>
      <c r="Q10" s="60">
        <f t="shared" si="6"/>
        <v>88</v>
      </c>
      <c r="R10" s="60">
        <f t="shared" si="6"/>
        <v>88</v>
      </c>
      <c r="S10" s="60">
        <f t="shared" si="6"/>
        <v>22</v>
      </c>
      <c r="T10" s="60">
        <f t="shared" si="6"/>
        <v>22</v>
      </c>
      <c r="U10" s="60">
        <f t="shared" si="6"/>
        <v>22</v>
      </c>
      <c r="V10" s="57">
        <f t="shared" si="4"/>
        <v>396</v>
      </c>
      <c r="W10" s="77">
        <f t="shared" si="6"/>
        <v>44</v>
      </c>
      <c r="X10" s="77">
        <f t="shared" si="6"/>
        <v>22</v>
      </c>
      <c r="Y10" s="77">
        <f t="shared" si="6"/>
        <v>22</v>
      </c>
      <c r="Z10" s="77">
        <f t="shared" si="6"/>
        <v>132</v>
      </c>
      <c r="AA10" s="77">
        <f t="shared" ref="AA10:AA12" si="7">SUM(W10:Z10)</f>
        <v>220</v>
      </c>
      <c r="AB10" s="77">
        <f t="shared" si="3"/>
        <v>22</v>
      </c>
      <c r="AC10" s="77">
        <f t="shared" si="3"/>
        <v>22</v>
      </c>
      <c r="AD10" s="1">
        <f>C10*$AD$7</f>
        <v>66</v>
      </c>
      <c r="AE10" s="15"/>
    </row>
    <row r="11" spans="1:31">
      <c r="A11" s="18">
        <f t="shared" si="0"/>
        <v>1</v>
      </c>
      <c r="B11" s="18">
        <v>4</v>
      </c>
      <c r="C11" s="35">
        <v>44</v>
      </c>
      <c r="D11" s="41" t="s">
        <v>298</v>
      </c>
      <c r="E11" s="18" t="s">
        <v>319</v>
      </c>
      <c r="F11" s="29" t="s">
        <v>326</v>
      </c>
      <c r="G11" s="60">
        <v>44</v>
      </c>
      <c r="H11" s="60">
        <v>44</v>
      </c>
      <c r="I11" s="60">
        <v>308</v>
      </c>
      <c r="J11" s="60">
        <v>132</v>
      </c>
      <c r="K11" s="57">
        <f t="shared" si="1"/>
        <v>528</v>
      </c>
      <c r="L11" s="60">
        <f t="shared" si="6"/>
        <v>44</v>
      </c>
      <c r="M11" s="60">
        <f t="shared" si="6"/>
        <v>88</v>
      </c>
      <c r="N11" s="60">
        <f t="shared" si="6"/>
        <v>44</v>
      </c>
      <c r="O11" s="60">
        <f t="shared" si="6"/>
        <v>88</v>
      </c>
      <c r="P11" s="60">
        <f t="shared" si="6"/>
        <v>44</v>
      </c>
      <c r="Q11" s="60">
        <f t="shared" si="6"/>
        <v>176</v>
      </c>
      <c r="R11" s="60">
        <f t="shared" si="6"/>
        <v>176</v>
      </c>
      <c r="S11" s="60">
        <f t="shared" si="6"/>
        <v>44</v>
      </c>
      <c r="T11" s="60">
        <f t="shared" si="6"/>
        <v>44</v>
      </c>
      <c r="U11" s="60">
        <f t="shared" si="6"/>
        <v>44</v>
      </c>
      <c r="V11" s="57">
        <f t="shared" si="4"/>
        <v>792</v>
      </c>
      <c r="W11" s="77">
        <f t="shared" si="6"/>
        <v>88</v>
      </c>
      <c r="X11" s="77">
        <f t="shared" si="6"/>
        <v>44</v>
      </c>
      <c r="Y11" s="77">
        <f t="shared" si="6"/>
        <v>44</v>
      </c>
      <c r="Z11" s="77">
        <f t="shared" si="6"/>
        <v>264</v>
      </c>
      <c r="AA11" s="77">
        <f t="shared" si="7"/>
        <v>440</v>
      </c>
      <c r="AB11" s="77">
        <f t="shared" si="3"/>
        <v>44</v>
      </c>
      <c r="AC11" s="77">
        <f t="shared" si="3"/>
        <v>44</v>
      </c>
      <c r="AD11" s="1">
        <f>C11*$AD$7</f>
        <v>132</v>
      </c>
      <c r="AE11" s="15"/>
    </row>
    <row r="12" spans="1:31">
      <c r="A12" s="18">
        <f t="shared" si="0"/>
        <v>1</v>
      </c>
      <c r="B12" s="18">
        <v>5</v>
      </c>
      <c r="C12" s="35">
        <v>14</v>
      </c>
      <c r="D12" s="41" t="s">
        <v>2157</v>
      </c>
      <c r="E12" s="18" t="s">
        <v>2158</v>
      </c>
      <c r="F12" s="29" t="s">
        <v>2159</v>
      </c>
      <c r="G12" s="60">
        <v>14</v>
      </c>
      <c r="H12" s="60">
        <v>14</v>
      </c>
      <c r="I12" s="60">
        <v>98</v>
      </c>
      <c r="J12" s="60">
        <v>42</v>
      </c>
      <c r="K12" s="57">
        <f t="shared" si="1"/>
        <v>168</v>
      </c>
      <c r="L12" s="60">
        <f t="shared" si="6"/>
        <v>14</v>
      </c>
      <c r="M12" s="60">
        <f t="shared" si="6"/>
        <v>28</v>
      </c>
      <c r="N12" s="60">
        <f t="shared" si="6"/>
        <v>14</v>
      </c>
      <c r="O12" s="60">
        <f t="shared" si="6"/>
        <v>28</v>
      </c>
      <c r="P12" s="60">
        <f t="shared" si="6"/>
        <v>14</v>
      </c>
      <c r="Q12" s="60">
        <f t="shared" si="6"/>
        <v>56</v>
      </c>
      <c r="R12" s="60">
        <f t="shared" si="6"/>
        <v>56</v>
      </c>
      <c r="S12" s="60">
        <f t="shared" si="6"/>
        <v>14</v>
      </c>
      <c r="T12" s="60">
        <f t="shared" si="6"/>
        <v>14</v>
      </c>
      <c r="U12" s="60">
        <f t="shared" si="6"/>
        <v>14</v>
      </c>
      <c r="V12" s="57">
        <f t="shared" si="4"/>
        <v>252</v>
      </c>
      <c r="W12" s="77">
        <f t="shared" si="6"/>
        <v>28</v>
      </c>
      <c r="X12" s="77">
        <f t="shared" si="6"/>
        <v>14</v>
      </c>
      <c r="Y12" s="77">
        <f t="shared" si="6"/>
        <v>14</v>
      </c>
      <c r="Z12" s="77">
        <f t="shared" si="6"/>
        <v>84</v>
      </c>
      <c r="AA12" s="77">
        <f t="shared" si="7"/>
        <v>140</v>
      </c>
      <c r="AB12" s="77">
        <f t="shared" si="3"/>
        <v>14</v>
      </c>
      <c r="AC12" s="77">
        <f t="shared" si="3"/>
        <v>14</v>
      </c>
      <c r="AD12" s="1">
        <f>C12*$AD$7</f>
        <v>42</v>
      </c>
      <c r="AE12" s="15"/>
    </row>
    <row r="13" spans="1:31">
      <c r="A13" s="18">
        <f t="shared" si="0"/>
        <v>1</v>
      </c>
      <c r="B13" s="18">
        <v>7</v>
      </c>
      <c r="C13" s="65">
        <v>6</v>
      </c>
      <c r="D13" s="18" t="s">
        <v>803</v>
      </c>
      <c r="E13" s="18" t="s">
        <v>804</v>
      </c>
      <c r="F13" s="29" t="s">
        <v>352</v>
      </c>
      <c r="G13" s="80">
        <v>6</v>
      </c>
      <c r="H13" s="80">
        <v>6</v>
      </c>
      <c r="I13" s="80">
        <v>42</v>
      </c>
      <c r="J13" s="80">
        <v>18</v>
      </c>
      <c r="K13" s="67">
        <f t="shared" si="1"/>
        <v>72</v>
      </c>
      <c r="L13" s="80">
        <f t="shared" si="6"/>
        <v>6</v>
      </c>
      <c r="M13" s="80">
        <f t="shared" si="6"/>
        <v>12</v>
      </c>
      <c r="N13" s="80">
        <f t="shared" si="6"/>
        <v>6</v>
      </c>
      <c r="O13" s="80">
        <f t="shared" si="6"/>
        <v>12</v>
      </c>
      <c r="P13" s="80">
        <f t="shared" si="6"/>
        <v>6</v>
      </c>
      <c r="Q13" s="80">
        <f t="shared" si="6"/>
        <v>24</v>
      </c>
      <c r="R13" s="80">
        <f t="shared" si="6"/>
        <v>24</v>
      </c>
      <c r="S13" s="80">
        <f t="shared" si="6"/>
        <v>6</v>
      </c>
      <c r="T13" s="80">
        <f t="shared" si="6"/>
        <v>6</v>
      </c>
      <c r="U13" s="80">
        <f t="shared" si="6"/>
        <v>6</v>
      </c>
      <c r="V13" s="67">
        <f t="shared" si="4"/>
        <v>108</v>
      </c>
      <c r="W13" s="69">
        <v>0</v>
      </c>
      <c r="X13" s="69">
        <v>0</v>
      </c>
      <c r="Y13" s="69">
        <v>0</v>
      </c>
      <c r="Z13" s="69">
        <v>0</v>
      </c>
      <c r="AA13" s="69">
        <f>SUM(W13:Z13)</f>
        <v>0</v>
      </c>
      <c r="AB13" s="69">
        <v>0</v>
      </c>
      <c r="AC13" s="69">
        <v>0</v>
      </c>
      <c r="AD13" s="88">
        <v>0</v>
      </c>
    </row>
    <row r="14" spans="1:31">
      <c r="A14" s="18">
        <f t="shared" si="0"/>
        <v>1</v>
      </c>
      <c r="B14" s="18">
        <v>8</v>
      </c>
      <c r="C14" s="35">
        <v>2</v>
      </c>
      <c r="D14" s="41" t="s">
        <v>2160</v>
      </c>
      <c r="E14" s="18" t="s">
        <v>2161</v>
      </c>
      <c r="F14" s="29" t="s">
        <v>252</v>
      </c>
      <c r="G14" s="60">
        <v>2</v>
      </c>
      <c r="H14" s="60">
        <v>2</v>
      </c>
      <c r="I14" s="60">
        <v>14</v>
      </c>
      <c r="J14" s="60">
        <v>6</v>
      </c>
      <c r="K14" s="57">
        <f t="shared" si="1"/>
        <v>24</v>
      </c>
      <c r="L14" s="60">
        <f t="shared" si="6"/>
        <v>2</v>
      </c>
      <c r="M14" s="60">
        <f t="shared" si="6"/>
        <v>4</v>
      </c>
      <c r="N14" s="60">
        <f t="shared" si="6"/>
        <v>2</v>
      </c>
      <c r="O14" s="60">
        <f t="shared" si="6"/>
        <v>4</v>
      </c>
      <c r="P14" s="60">
        <f t="shared" si="6"/>
        <v>2</v>
      </c>
      <c r="Q14" s="60">
        <f t="shared" si="6"/>
        <v>8</v>
      </c>
      <c r="R14" s="60">
        <f t="shared" si="6"/>
        <v>8</v>
      </c>
      <c r="S14" s="60">
        <f t="shared" si="6"/>
        <v>2</v>
      </c>
      <c r="T14" s="60">
        <f t="shared" si="6"/>
        <v>2</v>
      </c>
      <c r="U14" s="60">
        <f t="shared" si="6"/>
        <v>2</v>
      </c>
      <c r="V14" s="57">
        <f t="shared" si="4"/>
        <v>36</v>
      </c>
      <c r="W14" s="77">
        <f t="shared" si="6"/>
        <v>4</v>
      </c>
      <c r="X14" s="77">
        <f t="shared" si="6"/>
        <v>2</v>
      </c>
      <c r="Y14" s="77">
        <f t="shared" si="6"/>
        <v>2</v>
      </c>
      <c r="Z14" s="77">
        <f t="shared" si="6"/>
        <v>12</v>
      </c>
      <c r="AA14" s="77">
        <f>SUM(W14:Z14)</f>
        <v>20</v>
      </c>
      <c r="AB14" s="77">
        <f t="shared" si="3"/>
        <v>2</v>
      </c>
      <c r="AC14" s="77">
        <f t="shared" si="3"/>
        <v>2</v>
      </c>
      <c r="AD14" s="1">
        <f t="shared" ref="AD14:AD20" si="8">C14*$AD$7</f>
        <v>6</v>
      </c>
    </row>
    <row r="15" spans="1:31">
      <c r="A15" s="18">
        <f t="shared" si="0"/>
        <v>1</v>
      </c>
      <c r="B15" s="18">
        <v>9</v>
      </c>
      <c r="C15" s="35">
        <v>2</v>
      </c>
      <c r="D15" s="41" t="s">
        <v>2162</v>
      </c>
      <c r="E15" s="18" t="s">
        <v>2163</v>
      </c>
      <c r="F15" s="29" t="s">
        <v>195</v>
      </c>
      <c r="G15" s="60">
        <v>2</v>
      </c>
      <c r="H15" s="60">
        <v>2</v>
      </c>
      <c r="I15" s="60">
        <v>14</v>
      </c>
      <c r="J15" s="60">
        <v>6</v>
      </c>
      <c r="K15" s="57">
        <f t="shared" si="1"/>
        <v>24</v>
      </c>
      <c r="L15" s="60">
        <f t="shared" si="6"/>
        <v>2</v>
      </c>
      <c r="M15" s="60">
        <f t="shared" si="6"/>
        <v>4</v>
      </c>
      <c r="N15" s="60">
        <f t="shared" si="6"/>
        <v>2</v>
      </c>
      <c r="O15" s="60">
        <f t="shared" si="6"/>
        <v>4</v>
      </c>
      <c r="P15" s="60">
        <f t="shared" si="6"/>
        <v>2</v>
      </c>
      <c r="Q15" s="60">
        <f t="shared" si="6"/>
        <v>8</v>
      </c>
      <c r="R15" s="60">
        <f t="shared" si="6"/>
        <v>8</v>
      </c>
      <c r="S15" s="60">
        <f t="shared" si="6"/>
        <v>2</v>
      </c>
      <c r="T15" s="60">
        <f t="shared" si="6"/>
        <v>2</v>
      </c>
      <c r="U15" s="60">
        <f t="shared" si="6"/>
        <v>2</v>
      </c>
      <c r="V15" s="57">
        <f t="shared" si="4"/>
        <v>36</v>
      </c>
      <c r="W15" s="77">
        <f t="shared" si="6"/>
        <v>4</v>
      </c>
      <c r="X15" s="77">
        <f t="shared" si="6"/>
        <v>2</v>
      </c>
      <c r="Y15" s="77">
        <f t="shared" si="6"/>
        <v>2</v>
      </c>
      <c r="Z15" s="77">
        <f t="shared" si="6"/>
        <v>12</v>
      </c>
      <c r="AA15" s="77">
        <f t="shared" ref="AA15:AA20" si="9">SUM(W15:Z15)</f>
        <v>20</v>
      </c>
      <c r="AB15" s="77">
        <f t="shared" si="3"/>
        <v>2</v>
      </c>
      <c r="AC15" s="77">
        <f t="shared" si="3"/>
        <v>2</v>
      </c>
      <c r="AD15" s="1">
        <f t="shared" si="8"/>
        <v>6</v>
      </c>
    </row>
    <row r="16" spans="1:31">
      <c r="A16" s="18">
        <f t="shared" si="0"/>
        <v>1</v>
      </c>
      <c r="B16" s="18">
        <v>10</v>
      </c>
      <c r="C16" s="35">
        <v>5</v>
      </c>
      <c r="D16" s="41" t="s">
        <v>2601</v>
      </c>
      <c r="E16" s="18" t="s">
        <v>2164</v>
      </c>
      <c r="F16" s="29" t="s">
        <v>189</v>
      </c>
      <c r="G16" s="60">
        <v>5</v>
      </c>
      <c r="H16" s="60">
        <v>5</v>
      </c>
      <c r="I16" s="60">
        <v>35</v>
      </c>
      <c r="J16" s="60">
        <v>15</v>
      </c>
      <c r="K16" s="57">
        <f t="shared" ref="K16:K17" si="10">SUM(G16:J16)</f>
        <v>60</v>
      </c>
      <c r="L16" s="60">
        <f t="shared" si="6"/>
        <v>5</v>
      </c>
      <c r="M16" s="60">
        <f t="shared" si="6"/>
        <v>10</v>
      </c>
      <c r="N16" s="60">
        <f t="shared" si="6"/>
        <v>5</v>
      </c>
      <c r="O16" s="60">
        <f t="shared" si="6"/>
        <v>10</v>
      </c>
      <c r="P16" s="60">
        <f t="shared" si="6"/>
        <v>5</v>
      </c>
      <c r="Q16" s="60">
        <f t="shared" si="6"/>
        <v>20</v>
      </c>
      <c r="R16" s="60">
        <f t="shared" si="6"/>
        <v>20</v>
      </c>
      <c r="S16" s="60">
        <f t="shared" si="6"/>
        <v>5</v>
      </c>
      <c r="T16" s="60">
        <f t="shared" si="6"/>
        <v>5</v>
      </c>
      <c r="U16" s="60">
        <f t="shared" si="6"/>
        <v>5</v>
      </c>
      <c r="V16" s="57">
        <f t="shared" si="4"/>
        <v>90</v>
      </c>
      <c r="W16" s="77">
        <f t="shared" si="6"/>
        <v>10</v>
      </c>
      <c r="X16" s="77">
        <f t="shared" si="6"/>
        <v>5</v>
      </c>
      <c r="Y16" s="77">
        <f t="shared" si="6"/>
        <v>5</v>
      </c>
      <c r="Z16" s="77">
        <f t="shared" si="6"/>
        <v>30</v>
      </c>
      <c r="AA16" s="77">
        <f t="shared" si="9"/>
        <v>50</v>
      </c>
      <c r="AB16" s="77">
        <f t="shared" si="3"/>
        <v>5</v>
      </c>
      <c r="AC16" s="77">
        <f t="shared" si="3"/>
        <v>5</v>
      </c>
      <c r="AD16" s="1">
        <f t="shared" si="8"/>
        <v>15</v>
      </c>
    </row>
    <row r="17" spans="1:30">
      <c r="A17" s="18">
        <f t="shared" si="0"/>
        <v>1</v>
      </c>
      <c r="B17" s="18">
        <v>11</v>
      </c>
      <c r="C17" s="35">
        <v>3</v>
      </c>
      <c r="D17" s="41" t="s">
        <v>2165</v>
      </c>
      <c r="E17" s="18" t="s">
        <v>2166</v>
      </c>
      <c r="F17" s="29" t="s">
        <v>251</v>
      </c>
      <c r="G17" s="60">
        <v>3</v>
      </c>
      <c r="H17" s="60">
        <v>3</v>
      </c>
      <c r="I17" s="60">
        <v>21</v>
      </c>
      <c r="J17" s="60">
        <v>9</v>
      </c>
      <c r="K17" s="57">
        <f t="shared" si="10"/>
        <v>36</v>
      </c>
      <c r="L17" s="60">
        <f t="shared" si="6"/>
        <v>3</v>
      </c>
      <c r="M17" s="60">
        <f t="shared" si="6"/>
        <v>6</v>
      </c>
      <c r="N17" s="60">
        <f t="shared" si="6"/>
        <v>3</v>
      </c>
      <c r="O17" s="60">
        <f t="shared" si="6"/>
        <v>6</v>
      </c>
      <c r="P17" s="60">
        <f t="shared" si="6"/>
        <v>3</v>
      </c>
      <c r="Q17" s="60">
        <f t="shared" si="6"/>
        <v>12</v>
      </c>
      <c r="R17" s="60">
        <f t="shared" si="6"/>
        <v>12</v>
      </c>
      <c r="S17" s="60">
        <f t="shared" si="6"/>
        <v>3</v>
      </c>
      <c r="T17" s="60">
        <f t="shared" si="6"/>
        <v>3</v>
      </c>
      <c r="U17" s="60">
        <f t="shared" si="6"/>
        <v>3</v>
      </c>
      <c r="V17" s="57">
        <f t="shared" si="4"/>
        <v>54</v>
      </c>
      <c r="W17" s="77">
        <f t="shared" si="6"/>
        <v>6</v>
      </c>
      <c r="X17" s="77">
        <f t="shared" si="6"/>
        <v>3</v>
      </c>
      <c r="Y17" s="77">
        <f t="shared" si="6"/>
        <v>3</v>
      </c>
      <c r="Z17" s="77">
        <f t="shared" si="6"/>
        <v>18</v>
      </c>
      <c r="AA17" s="77">
        <f t="shared" si="9"/>
        <v>30</v>
      </c>
      <c r="AB17" s="77">
        <f t="shared" si="3"/>
        <v>3</v>
      </c>
      <c r="AC17" s="77">
        <f t="shared" si="3"/>
        <v>3</v>
      </c>
      <c r="AD17" s="1">
        <f t="shared" si="8"/>
        <v>9</v>
      </c>
    </row>
    <row r="18" spans="1:30">
      <c r="A18" s="18">
        <f t="shared" si="0"/>
        <v>1</v>
      </c>
      <c r="B18" s="18">
        <v>12</v>
      </c>
      <c r="C18" s="35">
        <v>2</v>
      </c>
      <c r="D18" s="41" t="s">
        <v>2167</v>
      </c>
      <c r="E18" s="18" t="s">
        <v>2168</v>
      </c>
      <c r="F18" s="29" t="s">
        <v>201</v>
      </c>
      <c r="G18" s="60">
        <v>2</v>
      </c>
      <c r="H18" s="60">
        <v>2</v>
      </c>
      <c r="I18" s="60">
        <v>14</v>
      </c>
      <c r="J18" s="60">
        <v>6</v>
      </c>
      <c r="K18" s="57">
        <f>SUM(G18:J18)</f>
        <v>24</v>
      </c>
      <c r="L18" s="60">
        <f t="shared" si="6"/>
        <v>2</v>
      </c>
      <c r="M18" s="60">
        <f t="shared" si="6"/>
        <v>4</v>
      </c>
      <c r="N18" s="60">
        <f t="shared" si="6"/>
        <v>2</v>
      </c>
      <c r="O18" s="60">
        <f t="shared" si="6"/>
        <v>4</v>
      </c>
      <c r="P18" s="60">
        <f t="shared" si="6"/>
        <v>2</v>
      </c>
      <c r="Q18" s="60">
        <f t="shared" si="6"/>
        <v>8</v>
      </c>
      <c r="R18" s="60">
        <f t="shared" si="6"/>
        <v>8</v>
      </c>
      <c r="S18" s="60">
        <f t="shared" si="6"/>
        <v>2</v>
      </c>
      <c r="T18" s="60">
        <f t="shared" si="6"/>
        <v>2</v>
      </c>
      <c r="U18" s="60">
        <f t="shared" si="6"/>
        <v>2</v>
      </c>
      <c r="V18" s="57">
        <f t="shared" si="4"/>
        <v>36</v>
      </c>
      <c r="W18" s="77">
        <f t="shared" si="6"/>
        <v>4</v>
      </c>
      <c r="X18" s="77">
        <f t="shared" si="6"/>
        <v>2</v>
      </c>
      <c r="Y18" s="77">
        <f t="shared" si="6"/>
        <v>2</v>
      </c>
      <c r="Z18" s="77">
        <f t="shared" si="6"/>
        <v>12</v>
      </c>
      <c r="AA18" s="77">
        <f t="shared" si="9"/>
        <v>20</v>
      </c>
      <c r="AB18" s="77">
        <f t="shared" si="3"/>
        <v>2</v>
      </c>
      <c r="AC18" s="77">
        <f t="shared" si="3"/>
        <v>2</v>
      </c>
      <c r="AD18" s="1">
        <f t="shared" si="8"/>
        <v>6</v>
      </c>
    </row>
    <row r="19" spans="1:30">
      <c r="A19" s="18">
        <f t="shared" si="0"/>
        <v>1</v>
      </c>
      <c r="B19" s="18">
        <v>13</v>
      </c>
      <c r="C19" s="35">
        <v>2</v>
      </c>
      <c r="D19" s="41" t="s">
        <v>2233</v>
      </c>
      <c r="E19" s="18" t="s">
        <v>2169</v>
      </c>
      <c r="F19" s="29" t="s">
        <v>192</v>
      </c>
      <c r="G19" s="60">
        <v>2</v>
      </c>
      <c r="H19" s="60">
        <v>2</v>
      </c>
      <c r="I19" s="60">
        <v>14</v>
      </c>
      <c r="J19" s="60">
        <v>6</v>
      </c>
      <c r="K19" s="57">
        <f t="shared" ref="K19:K20" si="11">SUM(G19:J19)</f>
        <v>24</v>
      </c>
      <c r="L19" s="60">
        <f t="shared" si="6"/>
        <v>2</v>
      </c>
      <c r="M19" s="60">
        <f t="shared" si="6"/>
        <v>4</v>
      </c>
      <c r="N19" s="60">
        <f t="shared" si="6"/>
        <v>2</v>
      </c>
      <c r="O19" s="60">
        <f t="shared" si="6"/>
        <v>4</v>
      </c>
      <c r="P19" s="60">
        <f t="shared" si="6"/>
        <v>2</v>
      </c>
      <c r="Q19" s="60">
        <f t="shared" si="6"/>
        <v>8</v>
      </c>
      <c r="R19" s="60">
        <f t="shared" si="6"/>
        <v>8</v>
      </c>
      <c r="S19" s="60">
        <f t="shared" si="6"/>
        <v>2</v>
      </c>
      <c r="T19" s="60">
        <f t="shared" si="6"/>
        <v>2</v>
      </c>
      <c r="U19" s="60">
        <f t="shared" si="6"/>
        <v>2</v>
      </c>
      <c r="V19" s="57">
        <f t="shared" ref="V19:V20" si="12">SUM(L19:U19)</f>
        <v>36</v>
      </c>
      <c r="W19" s="77">
        <f t="shared" si="6"/>
        <v>4</v>
      </c>
      <c r="X19" s="77">
        <f t="shared" si="6"/>
        <v>2</v>
      </c>
      <c r="Y19" s="77">
        <f t="shared" si="6"/>
        <v>2</v>
      </c>
      <c r="Z19" s="77">
        <f t="shared" si="6"/>
        <v>12</v>
      </c>
      <c r="AA19" s="77">
        <f t="shared" si="9"/>
        <v>20</v>
      </c>
      <c r="AB19" s="77">
        <f t="shared" si="3"/>
        <v>2</v>
      </c>
      <c r="AC19" s="77">
        <f t="shared" si="3"/>
        <v>2</v>
      </c>
      <c r="AD19" s="1">
        <f t="shared" si="8"/>
        <v>6</v>
      </c>
    </row>
    <row r="20" spans="1:30">
      <c r="A20" s="18">
        <f t="shared" si="0"/>
        <v>1</v>
      </c>
      <c r="B20" s="18">
        <v>14</v>
      </c>
      <c r="C20" s="35">
        <v>6</v>
      </c>
      <c r="D20" s="41" t="s">
        <v>2170</v>
      </c>
      <c r="E20" s="18" t="s">
        <v>2171</v>
      </c>
      <c r="F20" s="29" t="s">
        <v>199</v>
      </c>
      <c r="G20" s="60">
        <v>6</v>
      </c>
      <c r="H20" s="60">
        <v>6</v>
      </c>
      <c r="I20" s="60">
        <v>42</v>
      </c>
      <c r="J20" s="60">
        <v>18</v>
      </c>
      <c r="K20" s="57">
        <f t="shared" si="11"/>
        <v>72</v>
      </c>
      <c r="L20" s="60">
        <f t="shared" si="6"/>
        <v>6</v>
      </c>
      <c r="M20" s="60">
        <f t="shared" si="6"/>
        <v>12</v>
      </c>
      <c r="N20" s="60">
        <f t="shared" si="6"/>
        <v>6</v>
      </c>
      <c r="O20" s="60">
        <f t="shared" si="6"/>
        <v>12</v>
      </c>
      <c r="P20" s="60">
        <f t="shared" si="6"/>
        <v>6</v>
      </c>
      <c r="Q20" s="60">
        <f t="shared" si="6"/>
        <v>24</v>
      </c>
      <c r="R20" s="60">
        <f t="shared" si="6"/>
        <v>24</v>
      </c>
      <c r="S20" s="60">
        <f t="shared" si="6"/>
        <v>6</v>
      </c>
      <c r="T20" s="60">
        <f t="shared" si="6"/>
        <v>6</v>
      </c>
      <c r="U20" s="60">
        <f t="shared" si="6"/>
        <v>6</v>
      </c>
      <c r="V20" s="57">
        <f t="shared" si="12"/>
        <v>108</v>
      </c>
      <c r="W20" s="77">
        <f t="shared" si="6"/>
        <v>12</v>
      </c>
      <c r="X20" s="77">
        <f t="shared" si="6"/>
        <v>6</v>
      </c>
      <c r="Y20" s="77">
        <f t="shared" si="6"/>
        <v>6</v>
      </c>
      <c r="Z20" s="77">
        <f t="shared" si="6"/>
        <v>36</v>
      </c>
      <c r="AA20" s="77">
        <f t="shared" si="9"/>
        <v>60</v>
      </c>
      <c r="AB20" s="77">
        <f t="shared" si="3"/>
        <v>6</v>
      </c>
      <c r="AC20" s="77">
        <f t="shared" si="3"/>
        <v>6</v>
      </c>
      <c r="AD20" s="1">
        <f t="shared" si="8"/>
        <v>18</v>
      </c>
    </row>
    <row r="21" spans="1:30">
      <c r="F21" s="33"/>
      <c r="G21" s="19" t="s">
        <v>143</v>
      </c>
      <c r="H21" s="19" t="s">
        <v>143</v>
      </c>
      <c r="I21" s="19" t="s">
        <v>143</v>
      </c>
      <c r="J21" s="19" t="s">
        <v>143</v>
      </c>
      <c r="K21" s="19" t="s">
        <v>216</v>
      </c>
      <c r="L21" s="19" t="s">
        <v>143</v>
      </c>
      <c r="M21" s="19" t="s">
        <v>143</v>
      </c>
      <c r="N21" s="19" t="s">
        <v>143</v>
      </c>
      <c r="O21" s="19" t="s">
        <v>143</v>
      </c>
      <c r="P21" s="19" t="s">
        <v>143</v>
      </c>
      <c r="Q21" s="19" t="s">
        <v>143</v>
      </c>
      <c r="R21" s="19" t="s">
        <v>143</v>
      </c>
      <c r="S21" s="19" t="s">
        <v>143</v>
      </c>
      <c r="T21" s="19" t="s">
        <v>143</v>
      </c>
      <c r="U21" s="19" t="s">
        <v>143</v>
      </c>
      <c r="V21" s="19" t="s">
        <v>216</v>
      </c>
      <c r="W21" s="134" t="s">
        <v>143</v>
      </c>
      <c r="X21" s="134" t="s">
        <v>143</v>
      </c>
      <c r="Y21" s="134" t="s">
        <v>143</v>
      </c>
      <c r="Z21" s="134" t="s">
        <v>143</v>
      </c>
      <c r="AA21" s="19" t="s">
        <v>216</v>
      </c>
      <c r="AB21" s="134" t="s">
        <v>143</v>
      </c>
      <c r="AC21" s="134" t="s">
        <v>143</v>
      </c>
    </row>
    <row r="22" spans="1:30">
      <c r="G22" s="21">
        <v>46097</v>
      </c>
      <c r="H22" s="21">
        <v>46097</v>
      </c>
      <c r="I22" s="21">
        <v>46097</v>
      </c>
      <c r="J22" s="21">
        <v>46097</v>
      </c>
      <c r="K22" s="21">
        <v>46097</v>
      </c>
      <c r="L22" s="21">
        <v>46108</v>
      </c>
      <c r="M22" s="21">
        <v>46108</v>
      </c>
      <c r="N22" s="21">
        <v>46108</v>
      </c>
      <c r="O22" s="21">
        <v>46108</v>
      </c>
      <c r="P22" s="21">
        <v>46108</v>
      </c>
      <c r="Q22" s="21">
        <v>46108</v>
      </c>
      <c r="R22" s="21">
        <v>46108</v>
      </c>
      <c r="S22" s="21">
        <v>46108</v>
      </c>
      <c r="T22" s="21">
        <v>46108</v>
      </c>
      <c r="U22" s="21">
        <v>46108</v>
      </c>
      <c r="V22" s="21">
        <v>46108</v>
      </c>
      <c r="W22" s="135"/>
      <c r="X22" s="135"/>
      <c r="Y22" s="135"/>
      <c r="Z22" s="135"/>
      <c r="AA22" s="21"/>
      <c r="AB22" s="135"/>
      <c r="AC22" s="135"/>
    </row>
    <row r="23" spans="1:30">
      <c r="G23" s="19" t="s">
        <v>567</v>
      </c>
      <c r="H23" s="19" t="s">
        <v>567</v>
      </c>
      <c r="I23" s="19" t="s">
        <v>567</v>
      </c>
      <c r="J23" s="19" t="s">
        <v>567</v>
      </c>
      <c r="L23" s="19" t="s">
        <v>567</v>
      </c>
      <c r="M23" s="19" t="s">
        <v>567</v>
      </c>
      <c r="N23" s="19" t="s">
        <v>567</v>
      </c>
      <c r="O23" s="19" t="s">
        <v>567</v>
      </c>
      <c r="P23" s="19" t="s">
        <v>567</v>
      </c>
      <c r="Q23" s="19" t="s">
        <v>567</v>
      </c>
      <c r="R23" s="19" t="s">
        <v>567</v>
      </c>
      <c r="S23" s="19" t="s">
        <v>567</v>
      </c>
      <c r="T23" s="19" t="s">
        <v>567</v>
      </c>
      <c r="U23" s="19" t="s">
        <v>567</v>
      </c>
      <c r="W23" s="132" t="s">
        <v>567</v>
      </c>
      <c r="X23" s="132" t="s">
        <v>567</v>
      </c>
      <c r="Y23" s="132" t="s">
        <v>567</v>
      </c>
      <c r="Z23" s="132" t="s">
        <v>567</v>
      </c>
      <c r="AB23" s="132" t="s">
        <v>567</v>
      </c>
      <c r="AC23" s="132" t="s">
        <v>567</v>
      </c>
    </row>
    <row r="24" spans="1:30">
      <c r="G24" s="21">
        <v>46090</v>
      </c>
      <c r="H24" s="21">
        <v>46093</v>
      </c>
      <c r="I24" s="21">
        <v>46093</v>
      </c>
      <c r="J24" s="21">
        <v>46093</v>
      </c>
      <c r="L24" s="21">
        <v>46101</v>
      </c>
      <c r="M24" s="21">
        <v>46101</v>
      </c>
      <c r="N24" s="21">
        <v>46101</v>
      </c>
      <c r="O24" s="21">
        <v>46101</v>
      </c>
      <c r="P24" s="21">
        <v>46106</v>
      </c>
      <c r="Q24" s="21">
        <v>46108</v>
      </c>
      <c r="R24" s="21">
        <v>46108</v>
      </c>
      <c r="S24" s="21">
        <v>46108</v>
      </c>
      <c r="T24" s="21">
        <v>46108</v>
      </c>
      <c r="U24" s="21">
        <v>46108</v>
      </c>
      <c r="W24" s="133"/>
      <c r="X24" s="133"/>
      <c r="Y24" s="133"/>
      <c r="Z24" s="133"/>
      <c r="AB24" s="133"/>
      <c r="AC24" s="133"/>
    </row>
    <row r="25" spans="1:30">
      <c r="L25" s="19" t="s">
        <v>2540</v>
      </c>
      <c r="M25" s="19" t="s">
        <v>2540</v>
      </c>
      <c r="N25" s="19" t="s">
        <v>2540</v>
      </c>
      <c r="O25" s="19" t="s">
        <v>2540</v>
      </c>
      <c r="P25" s="19" t="s">
        <v>2540</v>
      </c>
      <c r="Q25" s="19" t="s">
        <v>2540</v>
      </c>
      <c r="R25" s="19" t="s">
        <v>2540</v>
      </c>
      <c r="S25" s="19" t="s">
        <v>2540</v>
      </c>
      <c r="T25" s="19" t="s">
        <v>2540</v>
      </c>
      <c r="U25" s="19" t="s">
        <v>2540</v>
      </c>
      <c r="W25" s="130" t="s">
        <v>2540</v>
      </c>
      <c r="X25" s="130" t="s">
        <v>2540</v>
      </c>
      <c r="Y25" s="130" t="s">
        <v>2540</v>
      </c>
      <c r="Z25" s="130" t="s">
        <v>2540</v>
      </c>
      <c r="AB25" s="130" t="s">
        <v>2540</v>
      </c>
      <c r="AC25" s="130" t="s">
        <v>2540</v>
      </c>
    </row>
    <row r="26" spans="1:30">
      <c r="L26" s="21">
        <v>46098</v>
      </c>
      <c r="M26" s="21">
        <v>46098</v>
      </c>
      <c r="N26" s="21">
        <v>46100</v>
      </c>
      <c r="O26" s="21">
        <v>46100</v>
      </c>
      <c r="P26" s="21">
        <v>46105</v>
      </c>
      <c r="Q26" s="21">
        <v>46107</v>
      </c>
      <c r="R26" s="21">
        <v>46107</v>
      </c>
      <c r="S26" s="21">
        <v>46107</v>
      </c>
      <c r="T26" s="21">
        <v>46107</v>
      </c>
      <c r="U26" s="21">
        <v>46107</v>
      </c>
      <c r="W26" s="131"/>
      <c r="X26" s="131"/>
      <c r="Y26" s="131"/>
      <c r="Z26" s="131"/>
      <c r="AB26" s="131"/>
      <c r="AC26" s="131"/>
    </row>
    <row r="27" spans="1:30">
      <c r="W27" s="128" t="s">
        <v>2831</v>
      </c>
      <c r="X27" s="128" t="s">
        <v>2831</v>
      </c>
      <c r="Y27" s="128" t="s">
        <v>2831</v>
      </c>
      <c r="Z27" s="128" t="s">
        <v>2831</v>
      </c>
      <c r="AB27" s="128" t="s">
        <v>2831</v>
      </c>
      <c r="AC27" s="128" t="s">
        <v>2831</v>
      </c>
    </row>
    <row r="28" spans="1:30">
      <c r="W28" s="129">
        <v>46120</v>
      </c>
      <c r="X28" s="129">
        <v>46119</v>
      </c>
      <c r="Y28" s="129">
        <v>46122</v>
      </c>
      <c r="Z28" s="129">
        <v>46122</v>
      </c>
      <c r="AB28" s="129">
        <v>46125</v>
      </c>
      <c r="AC28" s="129">
        <v>46127</v>
      </c>
    </row>
    <row r="29" spans="1:30">
      <c r="W29" s="74" t="s">
        <v>2832</v>
      </c>
      <c r="X29" s="74" t="s">
        <v>2832</v>
      </c>
      <c r="Y29" s="74" t="s">
        <v>2832</v>
      </c>
      <c r="Z29" s="74" t="s">
        <v>2832</v>
      </c>
      <c r="AB29" s="74" t="s">
        <v>2832</v>
      </c>
      <c r="AC29" s="74" t="s">
        <v>2832</v>
      </c>
    </row>
    <row r="30" spans="1:30">
      <c r="W30" s="73">
        <v>46132</v>
      </c>
      <c r="X30" s="73">
        <v>46134</v>
      </c>
      <c r="Y30" s="73">
        <v>46134</v>
      </c>
      <c r="Z30" s="73">
        <v>46134</v>
      </c>
      <c r="AB30" s="73">
        <v>46136</v>
      </c>
      <c r="AC30" s="73">
        <v>46139</v>
      </c>
    </row>
  </sheetData>
  <phoneticPr fontId="1"/>
  <hyperlinks>
    <hyperlink ref="D2" location="機種一覧!A1" display="機種一覧" xr:uid="{252269EE-97D9-483E-B539-81FFA13E6833}"/>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46C6A-C681-47D8-A522-BA8477B5F5FB}">
  <sheetPr codeName="Sheet34"/>
  <dimension ref="A1:J31"/>
  <sheetViews>
    <sheetView workbookViewId="0">
      <pane xSplit="6" ySplit="6" topLeftCell="G7" activePane="bottomRight" state="frozenSplit"/>
      <selection activeCell="F12" sqref="F12"/>
      <selection pane="topRight" activeCell="F12" sqref="F12"/>
      <selection pane="bottomLeft" activeCell="F12" sqref="F12"/>
      <selection pane="bottomRight" activeCell="I13" sqref="I13"/>
    </sheetView>
  </sheetViews>
  <sheetFormatPr defaultColWidth="8.75" defaultRowHeight="11.25" outlineLevelCol="1"/>
  <cols>
    <col min="1" max="1" width="4.75" style="1" hidden="1" customWidth="1" outlineLevel="1"/>
    <col min="2" max="2" width="5.25" style="1" bestFit="1" customWidth="1" collapsed="1"/>
    <col min="3" max="3" width="7.75" style="1" customWidth="1" outlineLevel="1"/>
    <col min="4" max="4" width="18.75" style="1" bestFit="1" customWidth="1"/>
    <col min="5" max="5" width="30.875" style="1" bestFit="1" customWidth="1"/>
    <col min="6" max="6" width="20.25" style="31" customWidth="1" outlineLevel="1"/>
    <col min="7" max="8" width="10.875" style="1" bestFit="1" customWidth="1"/>
    <col min="9" max="16384" width="8.75" style="1"/>
  </cols>
  <sheetData>
    <row r="1" spans="1:10">
      <c r="G1" s="19" t="s">
        <v>119</v>
      </c>
      <c r="H1" s="19" t="s">
        <v>119</v>
      </c>
    </row>
    <row r="2" spans="1:10" s="31" customFormat="1">
      <c r="D2" s="141" t="s">
        <v>1177</v>
      </c>
      <c r="G2" s="34" t="s">
        <v>1468</v>
      </c>
      <c r="H2" s="34" t="s">
        <v>2928</v>
      </c>
    </row>
    <row r="3" spans="1:10" s="31" customFormat="1">
      <c r="G3" s="34">
        <v>153</v>
      </c>
      <c r="H3" s="34"/>
    </row>
    <row r="4" spans="1:10" s="31" customFormat="1">
      <c r="G4" s="34" t="s">
        <v>2182</v>
      </c>
      <c r="H4" s="34"/>
    </row>
    <row r="5" spans="1:10">
      <c r="A5" s="20" t="s">
        <v>63</v>
      </c>
      <c r="B5" s="20" t="s">
        <v>64</v>
      </c>
      <c r="C5" s="20" t="s">
        <v>181</v>
      </c>
      <c r="D5" s="20" t="s">
        <v>121</v>
      </c>
      <c r="E5" s="20" t="s">
        <v>65</v>
      </c>
      <c r="F5" s="23" t="s">
        <v>113</v>
      </c>
      <c r="G5" s="19">
        <v>1</v>
      </c>
      <c r="H5" s="19"/>
    </row>
    <row r="6" spans="1:10">
      <c r="A6" s="18">
        <f t="shared" ref="A6:A21" si="0">COUNTIF(D:D,D6)</f>
        <v>1</v>
      </c>
      <c r="B6" s="19" t="s">
        <v>2133</v>
      </c>
      <c r="C6" s="35">
        <v>1</v>
      </c>
      <c r="D6" s="18" t="s">
        <v>2129</v>
      </c>
      <c r="E6" s="18" t="s">
        <v>2113</v>
      </c>
      <c r="F6" s="32" t="s">
        <v>2112</v>
      </c>
      <c r="G6" s="18" t="s">
        <v>222</v>
      </c>
      <c r="H6" s="18" t="s">
        <v>124</v>
      </c>
    </row>
    <row r="7" spans="1:10">
      <c r="A7" s="18">
        <f t="shared" si="0"/>
        <v>1</v>
      </c>
      <c r="B7" s="19" t="s">
        <v>122</v>
      </c>
      <c r="C7" s="35">
        <v>1</v>
      </c>
      <c r="D7" s="18" t="s">
        <v>2134</v>
      </c>
      <c r="E7" s="18" t="s">
        <v>362</v>
      </c>
      <c r="F7" s="29" t="s">
        <v>2183</v>
      </c>
      <c r="G7" s="22" t="s">
        <v>222</v>
      </c>
      <c r="H7" s="22" t="s">
        <v>124</v>
      </c>
      <c r="I7" s="1">
        <v>1</v>
      </c>
    </row>
    <row r="8" spans="1:10">
      <c r="A8" s="18">
        <f t="shared" si="0"/>
        <v>1</v>
      </c>
      <c r="B8" s="18">
        <v>1</v>
      </c>
      <c r="C8" s="35">
        <v>39</v>
      </c>
      <c r="D8" s="41" t="s">
        <v>800</v>
      </c>
      <c r="E8" s="18" t="s">
        <v>374</v>
      </c>
      <c r="F8" s="29" t="s">
        <v>379</v>
      </c>
      <c r="G8" s="43">
        <f>$C8*G$5</f>
        <v>39</v>
      </c>
      <c r="H8" s="18">
        <f>$C8*H$5</f>
        <v>0</v>
      </c>
      <c r="I8" s="1">
        <f>C8*$I$7</f>
        <v>39</v>
      </c>
    </row>
    <row r="9" spans="1:10">
      <c r="A9" s="18">
        <f t="shared" si="0"/>
        <v>1</v>
      </c>
      <c r="B9" s="18">
        <v>2</v>
      </c>
      <c r="C9" s="35">
        <v>18</v>
      </c>
      <c r="D9" s="41" t="s">
        <v>818</v>
      </c>
      <c r="E9" s="18" t="s">
        <v>376</v>
      </c>
      <c r="F9" s="29" t="s">
        <v>378</v>
      </c>
      <c r="G9" s="43">
        <f t="shared" ref="G9:H21" si="1">$C9*G$5</f>
        <v>18</v>
      </c>
      <c r="H9" s="18">
        <f t="shared" si="1"/>
        <v>0</v>
      </c>
      <c r="I9" s="1">
        <f t="shared" ref="I9:I12" si="2">C9*$I$7</f>
        <v>18</v>
      </c>
    </row>
    <row r="10" spans="1:10">
      <c r="A10" s="18">
        <f t="shared" si="0"/>
        <v>1</v>
      </c>
      <c r="B10" s="18">
        <v>2</v>
      </c>
      <c r="C10" s="35">
        <v>2</v>
      </c>
      <c r="D10" s="41" t="s">
        <v>2184</v>
      </c>
      <c r="E10" s="18" t="s">
        <v>2185</v>
      </c>
      <c r="F10" s="29" t="s">
        <v>2186</v>
      </c>
      <c r="G10" s="43">
        <f t="shared" si="1"/>
        <v>2</v>
      </c>
      <c r="H10" s="18">
        <f t="shared" si="1"/>
        <v>0</v>
      </c>
      <c r="I10" s="1">
        <f t="shared" si="2"/>
        <v>2</v>
      </c>
      <c r="J10" s="15"/>
    </row>
    <row r="11" spans="1:10">
      <c r="A11" s="18">
        <f t="shared" si="0"/>
        <v>1</v>
      </c>
      <c r="B11" s="18">
        <v>3</v>
      </c>
      <c r="C11" s="35">
        <v>4</v>
      </c>
      <c r="D11" s="41" t="s">
        <v>2187</v>
      </c>
      <c r="E11" s="18" t="s">
        <v>2188</v>
      </c>
      <c r="F11" s="29" t="s">
        <v>2189</v>
      </c>
      <c r="G11" s="43">
        <f t="shared" si="1"/>
        <v>4</v>
      </c>
      <c r="H11" s="18">
        <f t="shared" si="1"/>
        <v>0</v>
      </c>
      <c r="I11" s="1">
        <f t="shared" si="2"/>
        <v>4</v>
      </c>
      <c r="J11" s="15"/>
    </row>
    <row r="12" spans="1:10">
      <c r="A12" s="18">
        <f t="shared" si="0"/>
        <v>1</v>
      </c>
      <c r="B12" s="18">
        <v>5</v>
      </c>
      <c r="C12" s="35">
        <v>2</v>
      </c>
      <c r="D12" s="41" t="s">
        <v>458</v>
      </c>
      <c r="E12" s="18" t="s">
        <v>373</v>
      </c>
      <c r="F12" s="29" t="s">
        <v>377</v>
      </c>
      <c r="G12" s="43">
        <f t="shared" si="1"/>
        <v>2</v>
      </c>
      <c r="H12" s="18">
        <f t="shared" si="1"/>
        <v>0</v>
      </c>
      <c r="I12" s="1">
        <f t="shared" si="2"/>
        <v>2</v>
      </c>
      <c r="J12" s="15"/>
    </row>
    <row r="13" spans="1:10">
      <c r="A13" s="18">
        <f t="shared" si="0"/>
        <v>1</v>
      </c>
      <c r="B13" s="18">
        <v>6</v>
      </c>
      <c r="C13" s="65">
        <v>13</v>
      </c>
      <c r="D13" s="41" t="s">
        <v>803</v>
      </c>
      <c r="E13" s="18" t="s">
        <v>804</v>
      </c>
      <c r="F13" s="29" t="s">
        <v>352</v>
      </c>
      <c r="G13" s="67">
        <f t="shared" si="1"/>
        <v>13</v>
      </c>
      <c r="H13" s="69">
        <f t="shared" si="1"/>
        <v>0</v>
      </c>
      <c r="I13" s="88">
        <v>0</v>
      </c>
    </row>
    <row r="14" spans="1:10">
      <c r="A14" s="18">
        <f t="shared" si="0"/>
        <v>1</v>
      </c>
      <c r="B14" s="18">
        <v>7</v>
      </c>
      <c r="C14" s="35">
        <v>1</v>
      </c>
      <c r="D14" s="18" t="s">
        <v>2190</v>
      </c>
      <c r="E14" s="18" t="s">
        <v>2191</v>
      </c>
      <c r="F14" s="29" t="s">
        <v>192</v>
      </c>
      <c r="G14" s="43">
        <f t="shared" si="1"/>
        <v>1</v>
      </c>
      <c r="H14" s="18">
        <f t="shared" si="1"/>
        <v>0</v>
      </c>
      <c r="I14" s="1">
        <f>C14*$I$7</f>
        <v>1</v>
      </c>
    </row>
    <row r="15" spans="1:10">
      <c r="A15" s="18">
        <f t="shared" si="0"/>
        <v>1</v>
      </c>
      <c r="B15" s="18">
        <v>8</v>
      </c>
      <c r="C15" s="35">
        <v>1</v>
      </c>
      <c r="D15" s="41" t="s">
        <v>2192</v>
      </c>
      <c r="E15" s="18" t="s">
        <v>2193</v>
      </c>
      <c r="F15" s="29" t="s">
        <v>201</v>
      </c>
      <c r="G15" s="43">
        <f t="shared" si="1"/>
        <v>1</v>
      </c>
      <c r="H15" s="18">
        <f t="shared" si="1"/>
        <v>0</v>
      </c>
      <c r="I15" s="1">
        <f t="shared" ref="I15:I21" si="3">C15*$I$7</f>
        <v>1</v>
      </c>
    </row>
    <row r="16" spans="1:10">
      <c r="A16" s="18">
        <f t="shared" si="0"/>
        <v>1</v>
      </c>
      <c r="B16" s="18">
        <v>9</v>
      </c>
      <c r="C16" s="35">
        <v>2</v>
      </c>
      <c r="D16" s="41" t="s">
        <v>464</v>
      </c>
      <c r="E16" s="18" t="s">
        <v>370</v>
      </c>
      <c r="F16" s="29" t="s">
        <v>251</v>
      </c>
      <c r="G16" s="43">
        <f t="shared" si="1"/>
        <v>2</v>
      </c>
      <c r="H16" s="18">
        <f t="shared" si="1"/>
        <v>0</v>
      </c>
      <c r="I16" s="1">
        <f t="shared" si="3"/>
        <v>2</v>
      </c>
    </row>
    <row r="17" spans="1:9">
      <c r="A17" s="18">
        <f t="shared" si="0"/>
        <v>1</v>
      </c>
      <c r="B17" s="18">
        <v>10</v>
      </c>
      <c r="C17" s="35">
        <v>2</v>
      </c>
      <c r="D17" s="41" t="s">
        <v>2194</v>
      </c>
      <c r="E17" s="18" t="s">
        <v>2195</v>
      </c>
      <c r="F17" s="29" t="s">
        <v>199</v>
      </c>
      <c r="G17" s="43">
        <f t="shared" si="1"/>
        <v>2</v>
      </c>
      <c r="H17" s="18">
        <f t="shared" si="1"/>
        <v>0</v>
      </c>
      <c r="I17" s="1">
        <f t="shared" si="3"/>
        <v>2</v>
      </c>
    </row>
    <row r="18" spans="1:9">
      <c r="A18" s="18">
        <f t="shared" si="0"/>
        <v>1</v>
      </c>
      <c r="B18" s="18">
        <v>11</v>
      </c>
      <c r="C18" s="35">
        <v>2</v>
      </c>
      <c r="D18" s="41" t="s">
        <v>2239</v>
      </c>
      <c r="E18" s="18" t="s">
        <v>2039</v>
      </c>
      <c r="F18" s="29" t="s">
        <v>189</v>
      </c>
      <c r="G18" s="43">
        <f t="shared" si="1"/>
        <v>2</v>
      </c>
      <c r="H18" s="18">
        <f t="shared" si="1"/>
        <v>0</v>
      </c>
      <c r="I18" s="1">
        <f t="shared" si="3"/>
        <v>2</v>
      </c>
    </row>
    <row r="19" spans="1:9">
      <c r="A19" s="18">
        <f t="shared" si="0"/>
        <v>1</v>
      </c>
      <c r="B19" s="18">
        <v>12</v>
      </c>
      <c r="C19" s="35">
        <v>1</v>
      </c>
      <c r="D19" s="41" t="s">
        <v>2196</v>
      </c>
      <c r="E19" s="18" t="s">
        <v>2197</v>
      </c>
      <c r="F19" s="29" t="s">
        <v>195</v>
      </c>
      <c r="G19" s="43">
        <f t="shared" si="1"/>
        <v>1</v>
      </c>
      <c r="H19" s="18">
        <f t="shared" si="1"/>
        <v>0</v>
      </c>
      <c r="I19" s="1">
        <f t="shared" si="3"/>
        <v>1</v>
      </c>
    </row>
    <row r="20" spans="1:9">
      <c r="A20" s="18">
        <f t="shared" si="0"/>
        <v>1</v>
      </c>
      <c r="B20" s="18">
        <v>13</v>
      </c>
      <c r="C20" s="35">
        <v>4</v>
      </c>
      <c r="D20" s="41" t="s">
        <v>2198</v>
      </c>
      <c r="E20" s="18" t="s">
        <v>2199</v>
      </c>
      <c r="F20" s="29" t="s">
        <v>197</v>
      </c>
      <c r="G20" s="43">
        <f t="shared" si="1"/>
        <v>4</v>
      </c>
      <c r="H20" s="18">
        <f t="shared" si="1"/>
        <v>0</v>
      </c>
      <c r="I20" s="1">
        <f t="shared" si="3"/>
        <v>4</v>
      </c>
    </row>
    <row r="21" spans="1:9">
      <c r="A21" s="18">
        <f t="shared" si="0"/>
        <v>1</v>
      </c>
      <c r="B21" s="18">
        <v>14</v>
      </c>
      <c r="C21" s="35">
        <v>1</v>
      </c>
      <c r="D21" s="41" t="s">
        <v>2200</v>
      </c>
      <c r="E21" s="18" t="s">
        <v>2201</v>
      </c>
      <c r="F21" s="29" t="s">
        <v>252</v>
      </c>
      <c r="G21" s="43">
        <f t="shared" si="1"/>
        <v>1</v>
      </c>
      <c r="H21" s="18">
        <f t="shared" si="1"/>
        <v>0</v>
      </c>
      <c r="I21" s="1">
        <f t="shared" si="3"/>
        <v>1</v>
      </c>
    </row>
    <row r="22" spans="1:9">
      <c r="F22" s="33"/>
      <c r="G22" s="19" t="s">
        <v>143</v>
      </c>
      <c r="H22" s="134" t="s">
        <v>143</v>
      </c>
    </row>
    <row r="23" spans="1:9">
      <c r="G23" s="21">
        <v>46098</v>
      </c>
      <c r="H23" s="135"/>
    </row>
    <row r="24" spans="1:9">
      <c r="G24" s="19" t="s">
        <v>567</v>
      </c>
      <c r="H24" s="132" t="s">
        <v>567</v>
      </c>
    </row>
    <row r="25" spans="1:9">
      <c r="G25" s="21">
        <v>46093</v>
      </c>
      <c r="H25" s="133"/>
    </row>
    <row r="26" spans="1:9">
      <c r="H26" s="130" t="s">
        <v>2540</v>
      </c>
    </row>
    <row r="27" spans="1:9">
      <c r="H27" s="131"/>
    </row>
    <row r="28" spans="1:9">
      <c r="H28" s="128" t="s">
        <v>2831</v>
      </c>
    </row>
    <row r="29" spans="1:9">
      <c r="H29" s="129"/>
    </row>
    <row r="30" spans="1:9">
      <c r="H30" s="74" t="s">
        <v>2832</v>
      </c>
    </row>
    <row r="31" spans="1:9">
      <c r="H31" s="73"/>
    </row>
  </sheetData>
  <phoneticPr fontId="1"/>
  <hyperlinks>
    <hyperlink ref="D2" location="機種一覧!A1" display="機種一覧" xr:uid="{B40BDBCE-C3C7-4FE7-9B5E-2D18394DD939}"/>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F4249-0908-4647-873C-7FBFF0483406}">
  <sheetPr codeName="Sheet35"/>
  <dimension ref="A1:K23"/>
  <sheetViews>
    <sheetView workbookViewId="0">
      <pane xSplit="6" ySplit="6" topLeftCell="G7" activePane="bottomRight" state="frozenSplit"/>
      <selection activeCell="F12" sqref="F12"/>
      <selection pane="topRight" activeCell="F12" sqref="F12"/>
      <selection pane="bottomLeft" activeCell="F12" sqref="F12"/>
      <selection pane="bottomRight" activeCell="H11" sqref="H11:J11"/>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customWidth="1"/>
    <col min="6" max="6" width="20.25" style="31" hidden="1" customWidth="1" outlineLevel="1"/>
    <col min="7" max="7" width="10.875" style="1" bestFit="1" customWidth="1" collapsed="1"/>
    <col min="8" max="9" width="10.875" style="1" bestFit="1" customWidth="1"/>
    <col min="10" max="16384" width="8.75" style="1"/>
  </cols>
  <sheetData>
    <row r="1" spans="1:11">
      <c r="G1" s="19" t="s">
        <v>119</v>
      </c>
      <c r="H1" s="19" t="s">
        <v>119</v>
      </c>
      <c r="I1" s="19" t="s">
        <v>119</v>
      </c>
    </row>
    <row r="2" spans="1:11" s="31" customFormat="1">
      <c r="D2" s="141" t="s">
        <v>1177</v>
      </c>
      <c r="G2" s="34" t="s">
        <v>2144</v>
      </c>
      <c r="H2" s="34" t="s">
        <v>2144</v>
      </c>
      <c r="I2" s="34" t="s">
        <v>2835</v>
      </c>
    </row>
    <row r="3" spans="1:11" s="31" customFormat="1">
      <c r="G3" s="34" t="s">
        <v>713</v>
      </c>
      <c r="H3" s="34" t="s">
        <v>2959</v>
      </c>
      <c r="I3" s="34"/>
    </row>
    <row r="4" spans="1:11" s="31" customFormat="1">
      <c r="G4" s="34" t="s">
        <v>2256</v>
      </c>
      <c r="H4" s="34" t="s">
        <v>2958</v>
      </c>
      <c r="I4" s="34" t="s">
        <v>2960</v>
      </c>
    </row>
    <row r="5" spans="1:11">
      <c r="A5" s="20" t="s">
        <v>63</v>
      </c>
      <c r="B5" s="20" t="s">
        <v>64</v>
      </c>
      <c r="C5" s="20" t="s">
        <v>181</v>
      </c>
      <c r="D5" s="20" t="s">
        <v>121</v>
      </c>
      <c r="E5" s="20" t="s">
        <v>65</v>
      </c>
      <c r="F5" s="23" t="s">
        <v>113</v>
      </c>
      <c r="G5" s="19">
        <v>2</v>
      </c>
      <c r="H5" s="19">
        <v>2</v>
      </c>
      <c r="I5" s="19">
        <v>2</v>
      </c>
    </row>
    <row r="6" spans="1:11">
      <c r="A6" s="18">
        <f t="shared" ref="A6:A13" si="0">COUNTIF(D:D,D6)</f>
        <v>1</v>
      </c>
      <c r="B6" s="19" t="s">
        <v>2252</v>
      </c>
      <c r="C6" s="35">
        <v>1</v>
      </c>
      <c r="D6" s="41" t="s">
        <v>2247</v>
      </c>
      <c r="E6" s="18" t="s">
        <v>2244</v>
      </c>
      <c r="F6" s="29" t="s">
        <v>2248</v>
      </c>
      <c r="G6" s="18" t="s">
        <v>222</v>
      </c>
      <c r="H6" s="18" t="s">
        <v>124</v>
      </c>
      <c r="I6" s="18" t="s">
        <v>124</v>
      </c>
    </row>
    <row r="7" spans="1:11">
      <c r="A7" s="18">
        <f t="shared" si="0"/>
        <v>1</v>
      </c>
      <c r="B7" s="19" t="s">
        <v>122</v>
      </c>
      <c r="C7" s="35">
        <v>1</v>
      </c>
      <c r="D7" s="18" t="s">
        <v>2254</v>
      </c>
      <c r="E7" s="18" t="s">
        <v>362</v>
      </c>
      <c r="F7" s="29" t="s">
        <v>2593</v>
      </c>
      <c r="G7" s="22" t="s">
        <v>222</v>
      </c>
      <c r="H7" s="22" t="s">
        <v>124</v>
      </c>
      <c r="I7" s="22" t="s">
        <v>124</v>
      </c>
      <c r="J7" s="1">
        <v>2</v>
      </c>
    </row>
    <row r="8" spans="1:11">
      <c r="A8" s="18">
        <f t="shared" si="0"/>
        <v>1</v>
      </c>
      <c r="B8" s="18">
        <v>1</v>
      </c>
      <c r="C8" s="35">
        <v>2</v>
      </c>
      <c r="D8" s="41" t="s">
        <v>2606</v>
      </c>
      <c r="E8" s="18" t="s">
        <v>2594</v>
      </c>
      <c r="F8" s="29" t="s">
        <v>2595</v>
      </c>
      <c r="G8" s="57">
        <f>$C8*G$5</f>
        <v>4</v>
      </c>
      <c r="H8" s="77">
        <f>$C8*H$5</f>
        <v>4</v>
      </c>
      <c r="I8" s="77">
        <f>$C8*I$5</f>
        <v>4</v>
      </c>
      <c r="J8" s="1">
        <f>C8*$J$7</f>
        <v>4</v>
      </c>
    </row>
    <row r="9" spans="1:11">
      <c r="A9" s="18">
        <f t="shared" si="0"/>
        <v>1</v>
      </c>
      <c r="B9" s="18">
        <v>2</v>
      </c>
      <c r="C9" s="35">
        <v>2</v>
      </c>
      <c r="D9" s="41" t="s">
        <v>299</v>
      </c>
      <c r="E9" s="18" t="s">
        <v>320</v>
      </c>
      <c r="F9" s="29" t="s">
        <v>323</v>
      </c>
      <c r="G9" s="57">
        <f t="shared" ref="G9:I11" si="1">$C9*G$5</f>
        <v>4</v>
      </c>
      <c r="H9" s="77">
        <f t="shared" si="1"/>
        <v>4</v>
      </c>
      <c r="I9" s="77">
        <f t="shared" si="1"/>
        <v>4</v>
      </c>
      <c r="J9" s="1">
        <f t="shared" ref="J9:J13" si="2">C9*$J$7</f>
        <v>4</v>
      </c>
    </row>
    <row r="10" spans="1:11">
      <c r="A10" s="18">
        <f t="shared" si="0"/>
        <v>1</v>
      </c>
      <c r="B10" s="18">
        <v>3</v>
      </c>
      <c r="C10" s="35">
        <v>20</v>
      </c>
      <c r="D10" s="41" t="s">
        <v>818</v>
      </c>
      <c r="E10" s="18" t="s">
        <v>376</v>
      </c>
      <c r="F10" s="29" t="s">
        <v>378</v>
      </c>
      <c r="G10" s="57">
        <f t="shared" si="1"/>
        <v>40</v>
      </c>
      <c r="H10" s="77">
        <f t="shared" si="1"/>
        <v>40</v>
      </c>
      <c r="I10" s="77">
        <f t="shared" si="1"/>
        <v>40</v>
      </c>
      <c r="J10" s="1">
        <f t="shared" si="2"/>
        <v>40</v>
      </c>
      <c r="K10" s="15"/>
    </row>
    <row r="11" spans="1:11">
      <c r="A11" s="18">
        <f t="shared" si="0"/>
        <v>1</v>
      </c>
      <c r="B11" s="18">
        <v>4</v>
      </c>
      <c r="C11" s="65">
        <v>3</v>
      </c>
      <c r="D11" s="18" t="s">
        <v>803</v>
      </c>
      <c r="E11" s="18" t="s">
        <v>804</v>
      </c>
      <c r="F11" s="29" t="s">
        <v>352</v>
      </c>
      <c r="G11" s="67">
        <f t="shared" si="1"/>
        <v>6</v>
      </c>
      <c r="H11" s="69">
        <v>0</v>
      </c>
      <c r="I11" s="69">
        <v>0</v>
      </c>
      <c r="J11" s="88">
        <v>0</v>
      </c>
    </row>
    <row r="12" spans="1:11">
      <c r="A12" s="18">
        <f t="shared" si="0"/>
        <v>1</v>
      </c>
      <c r="B12" s="18">
        <v>5</v>
      </c>
      <c r="C12" s="35">
        <v>2</v>
      </c>
      <c r="D12" s="41" t="s">
        <v>2596</v>
      </c>
      <c r="E12" s="18" t="s">
        <v>2597</v>
      </c>
      <c r="F12" s="29" t="s">
        <v>192</v>
      </c>
      <c r="G12" s="57">
        <f t="shared" ref="G12:I13" si="3">$C12*G$5</f>
        <v>4</v>
      </c>
      <c r="H12" s="77">
        <f t="shared" si="3"/>
        <v>4</v>
      </c>
      <c r="I12" s="77">
        <f t="shared" si="3"/>
        <v>4</v>
      </c>
      <c r="J12" s="1">
        <f t="shared" si="2"/>
        <v>4</v>
      </c>
    </row>
    <row r="13" spans="1:11">
      <c r="A13" s="18">
        <f t="shared" si="0"/>
        <v>1</v>
      </c>
      <c r="B13" s="18">
        <v>6</v>
      </c>
      <c r="C13" s="35">
        <v>1</v>
      </c>
      <c r="D13" s="41" t="s">
        <v>2598</v>
      </c>
      <c r="E13" s="18" t="s">
        <v>2599</v>
      </c>
      <c r="F13" s="29" t="s">
        <v>199</v>
      </c>
      <c r="G13" s="57">
        <f t="shared" si="3"/>
        <v>2</v>
      </c>
      <c r="H13" s="77">
        <f t="shared" si="3"/>
        <v>2</v>
      </c>
      <c r="I13" s="77">
        <f t="shared" si="3"/>
        <v>2</v>
      </c>
      <c r="J13" s="1">
        <f t="shared" si="2"/>
        <v>2</v>
      </c>
    </row>
    <row r="14" spans="1:11">
      <c r="F14" s="33"/>
      <c r="G14" s="19" t="s">
        <v>143</v>
      </c>
      <c r="H14" s="134" t="s">
        <v>143</v>
      </c>
      <c r="I14" s="134" t="s">
        <v>143</v>
      </c>
    </row>
    <row r="15" spans="1:11">
      <c r="G15" s="21">
        <v>46111</v>
      </c>
      <c r="H15" s="135"/>
      <c r="I15" s="135"/>
    </row>
    <row r="16" spans="1:11">
      <c r="G16" s="19" t="s">
        <v>567</v>
      </c>
      <c r="H16" s="132" t="s">
        <v>567</v>
      </c>
      <c r="I16" s="132" t="s">
        <v>567</v>
      </c>
    </row>
    <row r="17" spans="7:9">
      <c r="G17" s="21">
        <v>46101</v>
      </c>
      <c r="H17" s="133"/>
      <c r="I17" s="133"/>
    </row>
    <row r="18" spans="7:9">
      <c r="G18" s="19" t="s">
        <v>2540</v>
      </c>
      <c r="H18" s="130" t="s">
        <v>2540</v>
      </c>
      <c r="I18" s="130" t="s">
        <v>2540</v>
      </c>
    </row>
    <row r="19" spans="7:9">
      <c r="G19" s="21">
        <v>46098</v>
      </c>
      <c r="H19" s="131"/>
      <c r="I19" s="131"/>
    </row>
    <row r="20" spans="7:9">
      <c r="H20" s="128" t="s">
        <v>2831</v>
      </c>
      <c r="I20" s="128" t="s">
        <v>2831</v>
      </c>
    </row>
    <row r="21" spans="7:9">
      <c r="H21" s="129">
        <v>46127</v>
      </c>
      <c r="I21" s="129">
        <v>46136</v>
      </c>
    </row>
    <row r="22" spans="7:9">
      <c r="H22" s="74" t="s">
        <v>2832</v>
      </c>
      <c r="I22" s="74" t="s">
        <v>2832</v>
      </c>
    </row>
    <row r="23" spans="7:9">
      <c r="H23" s="73">
        <v>46141</v>
      </c>
      <c r="I23" s="73">
        <v>46157</v>
      </c>
    </row>
  </sheetData>
  <phoneticPr fontId="1"/>
  <hyperlinks>
    <hyperlink ref="D2" location="機種一覧!A1" display="機種一覧" xr:uid="{6C279C28-1C5B-48B1-8C96-C34A9AB27FB8}"/>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CEE93-993E-4D72-9FC5-95003480A6AC}">
  <sheetPr codeName="Sheet36"/>
  <dimension ref="A1:J20"/>
  <sheetViews>
    <sheetView workbookViewId="0">
      <pane xSplit="6" ySplit="6" topLeftCell="G7" activePane="bottomRight" state="frozenSplit"/>
      <selection activeCell="F12" sqref="F12"/>
      <selection pane="topRight" activeCell="F12" sqref="F12"/>
      <selection pane="bottomLeft" activeCell="F12" sqref="F12"/>
      <selection pane="bottomRight" activeCell="H9" sqref="H9:J9"/>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7.875" style="1" bestFit="1" customWidth="1" collapsed="1"/>
    <col min="5" max="5" width="18.75" style="1" bestFit="1" customWidth="1"/>
    <col min="6" max="6" width="20.25" style="31" hidden="1" customWidth="1" outlineLevel="1"/>
    <col min="7" max="7" width="10.875" style="1" bestFit="1" customWidth="1" collapsed="1"/>
    <col min="8" max="9" width="10.875" style="1" bestFit="1" customWidth="1"/>
    <col min="10" max="10" width="6.75" style="1" bestFit="1" customWidth="1"/>
    <col min="11" max="16384" width="8.75" style="1"/>
  </cols>
  <sheetData>
    <row r="1" spans="1:10">
      <c r="G1" s="19" t="s">
        <v>119</v>
      </c>
      <c r="H1" s="19" t="s">
        <v>119</v>
      </c>
      <c r="I1" s="19" t="s">
        <v>119</v>
      </c>
    </row>
    <row r="2" spans="1:10" s="31" customFormat="1">
      <c r="D2" s="141" t="s">
        <v>1177</v>
      </c>
      <c r="G2" s="34" t="s">
        <v>2144</v>
      </c>
      <c r="H2" s="34" t="s">
        <v>2144</v>
      </c>
      <c r="I2" s="34" t="s">
        <v>2835</v>
      </c>
    </row>
    <row r="3" spans="1:10" s="31" customFormat="1">
      <c r="G3" s="34" t="s">
        <v>717</v>
      </c>
      <c r="H3" s="34" t="s">
        <v>2962</v>
      </c>
      <c r="I3" s="34"/>
    </row>
    <row r="4" spans="1:10" s="31" customFormat="1">
      <c r="G4" s="34" t="s">
        <v>2257</v>
      </c>
      <c r="H4" s="34" t="s">
        <v>2961</v>
      </c>
      <c r="I4" s="34" t="s">
        <v>2963</v>
      </c>
    </row>
    <row r="5" spans="1:10">
      <c r="A5" s="20" t="s">
        <v>63</v>
      </c>
      <c r="B5" s="20" t="s">
        <v>64</v>
      </c>
      <c r="C5" s="20" t="s">
        <v>181</v>
      </c>
      <c r="D5" s="20" t="s">
        <v>121</v>
      </c>
      <c r="E5" s="20" t="s">
        <v>65</v>
      </c>
      <c r="F5" s="23" t="s">
        <v>113</v>
      </c>
      <c r="G5" s="19">
        <v>2</v>
      </c>
      <c r="H5" s="19">
        <v>2</v>
      </c>
      <c r="I5" s="19">
        <v>2</v>
      </c>
    </row>
    <row r="6" spans="1:10">
      <c r="A6" s="18">
        <f>COUNTIF(D:D,D6)</f>
        <v>1</v>
      </c>
      <c r="B6" s="19" t="s">
        <v>2253</v>
      </c>
      <c r="C6" s="35">
        <v>1</v>
      </c>
      <c r="D6" s="41" t="s">
        <v>2251</v>
      </c>
      <c r="E6" s="18" t="s">
        <v>2245</v>
      </c>
      <c r="F6" s="29" t="s">
        <v>2249</v>
      </c>
      <c r="G6" s="18" t="s">
        <v>222</v>
      </c>
      <c r="H6" s="18" t="s">
        <v>222</v>
      </c>
      <c r="I6" s="18" t="s">
        <v>222</v>
      </c>
    </row>
    <row r="7" spans="1:10">
      <c r="A7" s="18">
        <f>COUNTIF(D:D,D7)</f>
        <v>1</v>
      </c>
      <c r="B7" s="19" t="s">
        <v>122</v>
      </c>
      <c r="C7" s="35">
        <v>1</v>
      </c>
      <c r="D7" s="18" t="s">
        <v>2255</v>
      </c>
      <c r="E7" s="18" t="s">
        <v>362</v>
      </c>
      <c r="F7" s="29" t="s">
        <v>2600</v>
      </c>
      <c r="G7" s="22" t="s">
        <v>222</v>
      </c>
      <c r="H7" s="22" t="s">
        <v>222</v>
      </c>
      <c r="I7" s="22" t="s">
        <v>222</v>
      </c>
      <c r="J7" s="1">
        <v>2</v>
      </c>
    </row>
    <row r="8" spans="1:10">
      <c r="A8" s="18">
        <f>COUNTIF(D:D,D8)</f>
        <v>1</v>
      </c>
      <c r="B8" s="18">
        <v>1</v>
      </c>
      <c r="C8" s="35">
        <v>8</v>
      </c>
      <c r="D8" s="41" t="s">
        <v>818</v>
      </c>
      <c r="E8" s="18" t="s">
        <v>376</v>
      </c>
      <c r="F8" s="29" t="s">
        <v>378</v>
      </c>
      <c r="G8" s="57">
        <f>$C8*G$5</f>
        <v>16</v>
      </c>
      <c r="H8" s="77">
        <f>$C8*H$5</f>
        <v>16</v>
      </c>
      <c r="I8" s="77">
        <f>$C8*I$5</f>
        <v>16</v>
      </c>
      <c r="J8" s="1">
        <f>C8*$J$7</f>
        <v>16</v>
      </c>
    </row>
    <row r="9" spans="1:10">
      <c r="A9" s="18">
        <f>COUNTIF(D:D,D9)</f>
        <v>1</v>
      </c>
      <c r="B9" s="18">
        <v>2</v>
      </c>
      <c r="C9" s="65">
        <v>1</v>
      </c>
      <c r="D9" s="18" t="s">
        <v>803</v>
      </c>
      <c r="E9" s="18" t="s">
        <v>804</v>
      </c>
      <c r="F9" s="29" t="s">
        <v>352</v>
      </c>
      <c r="G9" s="67">
        <f t="shared" ref="G9:I10" si="0">$C9*G$5</f>
        <v>2</v>
      </c>
      <c r="H9" s="69">
        <v>0</v>
      </c>
      <c r="I9" s="69">
        <v>0</v>
      </c>
      <c r="J9" s="88">
        <v>0</v>
      </c>
    </row>
    <row r="10" spans="1:10">
      <c r="A10" s="18">
        <f>COUNTIF(D:D,D10)</f>
        <v>1</v>
      </c>
      <c r="B10" s="18">
        <v>3</v>
      </c>
      <c r="C10" s="35">
        <v>1</v>
      </c>
      <c r="D10" s="41" t="s">
        <v>2598</v>
      </c>
      <c r="E10" s="18" t="s">
        <v>2599</v>
      </c>
      <c r="F10" s="29" t="s">
        <v>192</v>
      </c>
      <c r="G10" s="57">
        <f t="shared" si="0"/>
        <v>2</v>
      </c>
      <c r="H10" s="77">
        <f t="shared" si="0"/>
        <v>2</v>
      </c>
      <c r="I10" s="77">
        <f t="shared" si="0"/>
        <v>2</v>
      </c>
      <c r="J10" s="1">
        <f t="shared" ref="J10" si="1">C10*$J$7</f>
        <v>2</v>
      </c>
    </row>
    <row r="11" spans="1:10">
      <c r="F11" s="33"/>
      <c r="G11" s="19" t="s">
        <v>143</v>
      </c>
      <c r="H11" s="134" t="s">
        <v>143</v>
      </c>
      <c r="I11" s="134" t="s">
        <v>143</v>
      </c>
    </row>
    <row r="12" spans="1:10">
      <c r="G12" s="21">
        <v>46111</v>
      </c>
      <c r="H12" s="135"/>
      <c r="I12" s="135"/>
    </row>
    <row r="13" spans="1:10">
      <c r="G13" s="19" t="s">
        <v>567</v>
      </c>
      <c r="H13" s="132" t="s">
        <v>567</v>
      </c>
      <c r="I13" s="132" t="s">
        <v>567</v>
      </c>
    </row>
    <row r="14" spans="1:10">
      <c r="G14" s="21">
        <v>46101</v>
      </c>
      <c r="H14" s="133"/>
      <c r="I14" s="133"/>
    </row>
    <row r="15" spans="1:10">
      <c r="G15" s="19" t="s">
        <v>2540</v>
      </c>
      <c r="H15" s="130" t="s">
        <v>2540</v>
      </c>
      <c r="I15" s="130" t="s">
        <v>2540</v>
      </c>
    </row>
    <row r="16" spans="1:10">
      <c r="G16" s="21">
        <v>46098</v>
      </c>
      <c r="H16" s="131"/>
      <c r="I16" s="131"/>
    </row>
    <row r="17" spans="8:9">
      <c r="H17" s="128" t="s">
        <v>2831</v>
      </c>
      <c r="I17" s="128" t="s">
        <v>2831</v>
      </c>
    </row>
    <row r="18" spans="8:9">
      <c r="H18" s="129">
        <v>46127</v>
      </c>
      <c r="I18" s="129">
        <v>46136</v>
      </c>
    </row>
    <row r="19" spans="8:9">
      <c r="H19" s="74" t="s">
        <v>2832</v>
      </c>
      <c r="I19" s="74" t="s">
        <v>2832</v>
      </c>
    </row>
    <row r="20" spans="8:9">
      <c r="H20" s="73">
        <v>46141</v>
      </c>
      <c r="I20" s="73">
        <v>46157</v>
      </c>
    </row>
  </sheetData>
  <phoneticPr fontId="1"/>
  <hyperlinks>
    <hyperlink ref="D2" location="機種一覧!A1" display="機種一覧" xr:uid="{7C638371-32CA-4AB3-A1BB-7F639498B95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0B60E-53CB-44DE-8F35-B64F7E8B83B7}">
  <sheetPr codeName="Sheet37"/>
  <dimension ref="A1:I34"/>
  <sheetViews>
    <sheetView workbookViewId="0">
      <pane xSplit="6" ySplit="6" topLeftCell="G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customWidth="1" outlineLevel="1"/>
    <col min="7" max="7" width="10.875" style="1" bestFit="1" customWidth="1"/>
    <col min="8" max="16384" width="8.75" style="1"/>
  </cols>
  <sheetData>
    <row r="1" spans="1:9">
      <c r="G1" s="19" t="s">
        <v>119</v>
      </c>
    </row>
    <row r="2" spans="1:9" s="31" customFormat="1">
      <c r="D2" s="141" t="s">
        <v>1177</v>
      </c>
      <c r="G2" s="34" t="s">
        <v>2835</v>
      </c>
    </row>
    <row r="3" spans="1:9" s="31" customFormat="1">
      <c r="G3" s="34"/>
    </row>
    <row r="4" spans="1:9" s="31" customFormat="1">
      <c r="G4" s="34" t="s">
        <v>3126</v>
      </c>
    </row>
    <row r="5" spans="1:9">
      <c r="A5" s="20" t="s">
        <v>63</v>
      </c>
      <c r="B5" s="20" t="s">
        <v>64</v>
      </c>
      <c r="C5" s="20" t="s">
        <v>181</v>
      </c>
      <c r="D5" s="20" t="s">
        <v>121</v>
      </c>
      <c r="E5" s="20" t="s">
        <v>65</v>
      </c>
      <c r="F5" s="23" t="s">
        <v>113</v>
      </c>
      <c r="G5" s="19">
        <v>1</v>
      </c>
    </row>
    <row r="6" spans="1:9">
      <c r="A6" s="18">
        <f t="shared" ref="A6:A24" si="0">COUNTIF(D:D,D6)</f>
        <v>1</v>
      </c>
      <c r="B6" s="19" t="s">
        <v>2975</v>
      </c>
      <c r="C6" s="35">
        <v>1</v>
      </c>
      <c r="D6" s="18" t="s">
        <v>3124</v>
      </c>
      <c r="E6" s="18" t="s">
        <v>3116</v>
      </c>
      <c r="F6" s="32" t="s">
        <v>3114</v>
      </c>
      <c r="G6" s="18" t="s">
        <v>124</v>
      </c>
    </row>
    <row r="7" spans="1:9">
      <c r="A7" s="18">
        <f t="shared" si="0"/>
        <v>1</v>
      </c>
      <c r="B7" s="19" t="s">
        <v>122</v>
      </c>
      <c r="C7" s="35">
        <v>1</v>
      </c>
      <c r="D7" s="18" t="s">
        <v>3125</v>
      </c>
      <c r="E7" s="18" t="s">
        <v>362</v>
      </c>
      <c r="F7" s="29"/>
      <c r="G7" s="22" t="s">
        <v>124</v>
      </c>
      <c r="H7" s="1">
        <v>2</v>
      </c>
    </row>
    <row r="8" spans="1:9">
      <c r="A8" s="18">
        <f t="shared" si="0"/>
        <v>0</v>
      </c>
      <c r="B8" s="18">
        <v>1</v>
      </c>
      <c r="C8" s="35">
        <v>0</v>
      </c>
      <c r="D8" s="41"/>
      <c r="E8" s="18"/>
      <c r="F8" s="29"/>
      <c r="G8" s="18">
        <f>$C8*G$5</f>
        <v>0</v>
      </c>
      <c r="H8" s="1">
        <f>C8*$H$7</f>
        <v>0</v>
      </c>
    </row>
    <row r="9" spans="1:9">
      <c r="A9" s="18">
        <f t="shared" si="0"/>
        <v>0</v>
      </c>
      <c r="B9" s="18">
        <v>2</v>
      </c>
      <c r="C9" s="35">
        <v>0</v>
      </c>
      <c r="D9" s="41"/>
      <c r="E9" s="18"/>
      <c r="F9" s="29"/>
      <c r="G9" s="18">
        <f t="shared" ref="G9:G24" si="1">$C9*G$5</f>
        <v>0</v>
      </c>
      <c r="H9" s="1">
        <f t="shared" ref="H9:H24" si="2">C9*$H$7</f>
        <v>0</v>
      </c>
    </row>
    <row r="10" spans="1:9">
      <c r="A10" s="18">
        <f t="shared" si="0"/>
        <v>0</v>
      </c>
      <c r="B10" s="18">
        <v>2</v>
      </c>
      <c r="C10" s="35">
        <v>0</v>
      </c>
      <c r="D10" s="41"/>
      <c r="E10" s="18"/>
      <c r="F10" s="29"/>
      <c r="G10" s="18">
        <f t="shared" si="1"/>
        <v>0</v>
      </c>
      <c r="H10" s="1">
        <f t="shared" si="2"/>
        <v>0</v>
      </c>
      <c r="I10" s="15"/>
    </row>
    <row r="11" spans="1:9">
      <c r="A11" s="18">
        <f t="shared" si="0"/>
        <v>0</v>
      </c>
      <c r="B11" s="18">
        <v>3</v>
      </c>
      <c r="C11" s="35">
        <v>0</v>
      </c>
      <c r="D11" s="41"/>
      <c r="E11" s="18"/>
      <c r="F11" s="29"/>
      <c r="G11" s="18">
        <f t="shared" si="1"/>
        <v>0</v>
      </c>
      <c r="H11" s="1">
        <f t="shared" si="2"/>
        <v>0</v>
      </c>
      <c r="I11" s="15"/>
    </row>
    <row r="12" spans="1:9">
      <c r="A12" s="18">
        <f t="shared" si="0"/>
        <v>0</v>
      </c>
      <c r="B12" s="18">
        <v>5</v>
      </c>
      <c r="C12" s="35">
        <v>0</v>
      </c>
      <c r="D12" s="41"/>
      <c r="E12" s="18"/>
      <c r="F12" s="29"/>
      <c r="G12" s="18">
        <f t="shared" si="1"/>
        <v>0</v>
      </c>
      <c r="H12" s="1">
        <f t="shared" si="2"/>
        <v>0</v>
      </c>
      <c r="I12" s="15"/>
    </row>
    <row r="13" spans="1:9">
      <c r="A13" s="18">
        <f t="shared" si="0"/>
        <v>0</v>
      </c>
      <c r="B13" s="18">
        <v>6</v>
      </c>
      <c r="C13" s="35">
        <v>0</v>
      </c>
      <c r="D13" s="41"/>
      <c r="E13" s="18"/>
      <c r="F13" s="29"/>
      <c r="G13" s="18">
        <f t="shared" si="1"/>
        <v>0</v>
      </c>
      <c r="H13" s="1">
        <f>C13*$H$7</f>
        <v>0</v>
      </c>
    </row>
    <row r="14" spans="1:9">
      <c r="A14" s="18">
        <f t="shared" si="0"/>
        <v>0</v>
      </c>
      <c r="B14" s="18">
        <v>7</v>
      </c>
      <c r="C14" s="65">
        <v>0</v>
      </c>
      <c r="D14" s="18"/>
      <c r="E14" s="18"/>
      <c r="F14" s="29"/>
      <c r="G14" s="69">
        <f t="shared" si="1"/>
        <v>0</v>
      </c>
      <c r="H14" s="88">
        <f>C14*$H$7</f>
        <v>0</v>
      </c>
    </row>
    <row r="15" spans="1:9">
      <c r="A15" s="18">
        <f t="shared" si="0"/>
        <v>0</v>
      </c>
      <c r="B15" s="18">
        <v>8</v>
      </c>
      <c r="C15" s="35">
        <v>0</v>
      </c>
      <c r="D15" s="41"/>
      <c r="E15" s="18"/>
      <c r="F15" s="29"/>
      <c r="G15" s="18">
        <f t="shared" si="1"/>
        <v>0</v>
      </c>
      <c r="H15" s="1">
        <f t="shared" si="2"/>
        <v>0</v>
      </c>
    </row>
    <row r="16" spans="1:9">
      <c r="A16" s="18">
        <f t="shared" si="0"/>
        <v>0</v>
      </c>
      <c r="B16" s="18">
        <v>9</v>
      </c>
      <c r="C16" s="35">
        <v>0</v>
      </c>
      <c r="D16" s="41"/>
      <c r="E16" s="18"/>
      <c r="F16" s="29"/>
      <c r="G16" s="18">
        <f t="shared" si="1"/>
        <v>0</v>
      </c>
      <c r="H16" s="1">
        <f t="shared" si="2"/>
        <v>0</v>
      </c>
    </row>
    <row r="17" spans="1:8">
      <c r="A17" s="18">
        <f t="shared" si="0"/>
        <v>0</v>
      </c>
      <c r="B17" s="18">
        <v>10</v>
      </c>
      <c r="C17" s="35">
        <v>0</v>
      </c>
      <c r="D17" s="41"/>
      <c r="E17" s="18"/>
      <c r="F17" s="29"/>
      <c r="G17" s="18">
        <f t="shared" si="1"/>
        <v>0</v>
      </c>
      <c r="H17" s="1">
        <f t="shared" si="2"/>
        <v>0</v>
      </c>
    </row>
    <row r="18" spans="1:8">
      <c r="A18" s="18">
        <f t="shared" si="0"/>
        <v>0</v>
      </c>
      <c r="B18" s="18">
        <v>11</v>
      </c>
      <c r="C18" s="35">
        <v>0</v>
      </c>
      <c r="D18" s="41"/>
      <c r="E18" s="18"/>
      <c r="F18" s="29"/>
      <c r="G18" s="18">
        <f t="shared" si="1"/>
        <v>0</v>
      </c>
      <c r="H18" s="1">
        <f t="shared" si="2"/>
        <v>0</v>
      </c>
    </row>
    <row r="19" spans="1:8">
      <c r="A19" s="18">
        <f t="shared" si="0"/>
        <v>0</v>
      </c>
      <c r="B19" s="18">
        <v>12</v>
      </c>
      <c r="C19" s="35">
        <v>0</v>
      </c>
      <c r="D19" s="41"/>
      <c r="E19" s="18"/>
      <c r="F19" s="29"/>
      <c r="G19" s="18">
        <f t="shared" si="1"/>
        <v>0</v>
      </c>
      <c r="H19" s="1">
        <f t="shared" si="2"/>
        <v>0</v>
      </c>
    </row>
    <row r="20" spans="1:8">
      <c r="A20" s="18">
        <f t="shared" si="0"/>
        <v>0</v>
      </c>
      <c r="B20" s="18">
        <v>13</v>
      </c>
      <c r="C20" s="35">
        <v>0</v>
      </c>
      <c r="D20" s="41"/>
      <c r="E20" s="18"/>
      <c r="F20" s="29"/>
      <c r="G20" s="18">
        <f t="shared" si="1"/>
        <v>0</v>
      </c>
      <c r="H20" s="1">
        <f t="shared" si="2"/>
        <v>0</v>
      </c>
    </row>
    <row r="21" spans="1:8">
      <c r="A21" s="18">
        <f t="shared" si="0"/>
        <v>0</v>
      </c>
      <c r="B21" s="18">
        <v>14</v>
      </c>
      <c r="C21" s="35">
        <v>0</v>
      </c>
      <c r="D21" s="41"/>
      <c r="E21" s="18"/>
      <c r="F21" s="29"/>
      <c r="G21" s="18">
        <f t="shared" si="1"/>
        <v>0</v>
      </c>
      <c r="H21" s="1">
        <f t="shared" si="2"/>
        <v>0</v>
      </c>
    </row>
    <row r="22" spans="1:8">
      <c r="A22" s="18">
        <f t="shared" si="0"/>
        <v>0</v>
      </c>
      <c r="B22" s="18">
        <v>15</v>
      </c>
      <c r="C22" s="35">
        <v>0</v>
      </c>
      <c r="D22" s="41"/>
      <c r="E22" s="18"/>
      <c r="F22" s="29"/>
      <c r="G22" s="18">
        <f t="shared" si="1"/>
        <v>0</v>
      </c>
      <c r="H22" s="1">
        <f t="shared" si="2"/>
        <v>0</v>
      </c>
    </row>
    <row r="23" spans="1:8">
      <c r="A23" s="18">
        <f t="shared" si="0"/>
        <v>0</v>
      </c>
      <c r="B23" s="18">
        <v>16</v>
      </c>
      <c r="C23" s="35">
        <v>0</v>
      </c>
      <c r="D23" s="18"/>
      <c r="E23" s="18"/>
      <c r="F23" s="29"/>
      <c r="G23" s="18">
        <f t="shared" si="1"/>
        <v>0</v>
      </c>
      <c r="H23" s="1">
        <f t="shared" si="2"/>
        <v>0</v>
      </c>
    </row>
    <row r="24" spans="1:8">
      <c r="A24" s="18">
        <f t="shared" si="0"/>
        <v>0</v>
      </c>
      <c r="B24" s="18">
        <v>17</v>
      </c>
      <c r="C24" s="35">
        <v>0</v>
      </c>
      <c r="D24" s="18"/>
      <c r="E24" s="18"/>
      <c r="F24" s="29"/>
      <c r="G24" s="18">
        <f t="shared" si="1"/>
        <v>0</v>
      </c>
      <c r="H24" s="1">
        <f t="shared" si="2"/>
        <v>0</v>
      </c>
    </row>
    <row r="25" spans="1:8">
      <c r="F25" s="33"/>
      <c r="G25" s="134" t="s">
        <v>143</v>
      </c>
    </row>
    <row r="26" spans="1:8">
      <c r="G26" s="135"/>
    </row>
    <row r="27" spans="1:8">
      <c r="G27" s="132" t="s">
        <v>567</v>
      </c>
    </row>
    <row r="28" spans="1:8">
      <c r="G28" s="133"/>
    </row>
    <row r="29" spans="1:8">
      <c r="G29" s="130" t="s">
        <v>2540</v>
      </c>
    </row>
    <row r="30" spans="1:8">
      <c r="G30" s="131"/>
    </row>
    <row r="31" spans="1:8">
      <c r="G31" s="128" t="s">
        <v>2831</v>
      </c>
    </row>
    <row r="32" spans="1:8">
      <c r="G32" s="129">
        <v>46139</v>
      </c>
    </row>
    <row r="33" spans="7:7">
      <c r="G33" s="74" t="s">
        <v>2832</v>
      </c>
    </row>
    <row r="34" spans="7:7">
      <c r="G34" s="73">
        <v>46160</v>
      </c>
    </row>
  </sheetData>
  <phoneticPr fontId="1"/>
  <hyperlinks>
    <hyperlink ref="D2" location="機種一覧!A1" display="機種一覧" xr:uid="{F798A527-D80D-413B-A7F8-3EF294CB193B}"/>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2BDE0-5F1F-4B46-86EA-128C41975113}">
  <sheetPr codeName="Sheet38"/>
  <dimension ref="A1:I34"/>
  <sheetViews>
    <sheetView workbookViewId="0">
      <pane xSplit="6" ySplit="6" topLeftCell="G7" activePane="bottomRight" state="frozenSplit"/>
      <selection activeCell="F12" sqref="F12"/>
      <selection pane="topRight" activeCell="F12" sqref="F12"/>
      <selection pane="bottomLeft" activeCell="F12" sqref="F12"/>
      <selection pane="bottomRight" activeCell="D2" sqref="D2"/>
    </sheetView>
  </sheetViews>
  <sheetFormatPr defaultColWidth="8.75" defaultRowHeight="11.25" outlineLevelCol="1"/>
  <cols>
    <col min="1" max="1" width="4.75" style="1" hidden="1" customWidth="1" outlineLevel="1"/>
    <col min="2" max="2" width="5.25" style="1" bestFit="1" customWidth="1" collapsed="1"/>
    <col min="3" max="3" width="7.75" style="1" hidden="1" customWidth="1" outlineLevel="1"/>
    <col min="4" max="4" width="18.75" style="1" bestFit="1" customWidth="1" collapsed="1"/>
    <col min="5" max="5" width="30.875" style="1" bestFit="1" customWidth="1"/>
    <col min="6" max="6" width="20.25" style="31" hidden="1" customWidth="1" outlineLevel="1"/>
    <col min="7" max="7" width="10.875" style="1" bestFit="1" customWidth="1" collapsed="1"/>
    <col min="8" max="16384" width="8.75" style="1"/>
  </cols>
  <sheetData>
    <row r="1" spans="1:9">
      <c r="G1" s="19" t="s">
        <v>119</v>
      </c>
    </row>
    <row r="2" spans="1:9" s="31" customFormat="1">
      <c r="D2" s="141" t="s">
        <v>1177</v>
      </c>
      <c r="G2" s="34" t="s">
        <v>2838</v>
      </c>
    </row>
    <row r="3" spans="1:9" s="31" customFormat="1">
      <c r="G3" s="34"/>
    </row>
    <row r="4" spans="1:9" s="31" customFormat="1">
      <c r="G4" s="34" t="s">
        <v>3129</v>
      </c>
    </row>
    <row r="5" spans="1:9">
      <c r="A5" s="20" t="s">
        <v>63</v>
      </c>
      <c r="B5" s="20" t="s">
        <v>64</v>
      </c>
      <c r="C5" s="20" t="s">
        <v>181</v>
      </c>
      <c r="D5" s="20" t="s">
        <v>121</v>
      </c>
      <c r="E5" s="20" t="s">
        <v>65</v>
      </c>
      <c r="F5" s="23" t="s">
        <v>113</v>
      </c>
      <c r="G5" s="19">
        <v>1</v>
      </c>
    </row>
    <row r="6" spans="1:9">
      <c r="A6" s="18">
        <f t="shared" ref="A6:A24" si="0">COUNTIF(D:D,D6)</f>
        <v>1</v>
      </c>
      <c r="B6" s="19" t="s">
        <v>2976</v>
      </c>
      <c r="C6" s="35">
        <v>1</v>
      </c>
      <c r="D6" s="18" t="s">
        <v>3127</v>
      </c>
      <c r="E6" s="18" t="s">
        <v>2131</v>
      </c>
      <c r="F6" s="32" t="s">
        <v>3118</v>
      </c>
      <c r="G6" s="18" t="s">
        <v>124</v>
      </c>
    </row>
    <row r="7" spans="1:9">
      <c r="A7" s="18">
        <f t="shared" si="0"/>
        <v>1</v>
      </c>
      <c r="B7" s="19" t="s">
        <v>122</v>
      </c>
      <c r="C7" s="35">
        <v>1</v>
      </c>
      <c r="D7" s="18" t="s">
        <v>3128</v>
      </c>
      <c r="E7" s="18" t="s">
        <v>362</v>
      </c>
      <c r="F7" s="29"/>
      <c r="G7" s="22" t="s">
        <v>124</v>
      </c>
      <c r="H7" s="1">
        <v>2</v>
      </c>
    </row>
    <row r="8" spans="1:9">
      <c r="A8" s="18">
        <f t="shared" si="0"/>
        <v>0</v>
      </c>
      <c r="B8" s="18">
        <v>1</v>
      </c>
      <c r="C8" s="35">
        <v>0</v>
      </c>
      <c r="D8" s="41"/>
      <c r="E8" s="18"/>
      <c r="F8" s="29"/>
      <c r="G8" s="18">
        <f>$C8*G$5</f>
        <v>0</v>
      </c>
      <c r="H8" s="1">
        <f>C8*$H$7</f>
        <v>0</v>
      </c>
    </row>
    <row r="9" spans="1:9">
      <c r="A9" s="18">
        <f t="shared" si="0"/>
        <v>0</v>
      </c>
      <c r="B9" s="18">
        <v>2</v>
      </c>
      <c r="C9" s="35">
        <v>0</v>
      </c>
      <c r="D9" s="41"/>
      <c r="E9" s="18"/>
      <c r="F9" s="29"/>
      <c r="G9" s="18">
        <f t="shared" ref="G9:G24" si="1">$C9*G$5</f>
        <v>0</v>
      </c>
      <c r="H9" s="1">
        <f t="shared" ref="H9:H24" si="2">C9*$H$7</f>
        <v>0</v>
      </c>
    </row>
    <row r="10" spans="1:9">
      <c r="A10" s="18">
        <f t="shared" si="0"/>
        <v>0</v>
      </c>
      <c r="B10" s="18">
        <v>2</v>
      </c>
      <c r="C10" s="35">
        <v>0</v>
      </c>
      <c r="D10" s="41"/>
      <c r="E10" s="18"/>
      <c r="F10" s="29"/>
      <c r="G10" s="18">
        <f t="shared" si="1"/>
        <v>0</v>
      </c>
      <c r="H10" s="1">
        <f t="shared" si="2"/>
        <v>0</v>
      </c>
      <c r="I10" s="15"/>
    </row>
    <row r="11" spans="1:9">
      <c r="A11" s="18">
        <f t="shared" si="0"/>
        <v>0</v>
      </c>
      <c r="B11" s="18">
        <v>3</v>
      </c>
      <c r="C11" s="35">
        <v>0</v>
      </c>
      <c r="D11" s="41"/>
      <c r="E11" s="18"/>
      <c r="F11" s="29"/>
      <c r="G11" s="18">
        <f t="shared" si="1"/>
        <v>0</v>
      </c>
      <c r="H11" s="1">
        <f t="shared" si="2"/>
        <v>0</v>
      </c>
      <c r="I11" s="15"/>
    </row>
    <row r="12" spans="1:9">
      <c r="A12" s="18">
        <f t="shared" si="0"/>
        <v>0</v>
      </c>
      <c r="B12" s="18">
        <v>5</v>
      </c>
      <c r="C12" s="35">
        <v>0</v>
      </c>
      <c r="D12" s="41"/>
      <c r="E12" s="18"/>
      <c r="F12" s="29"/>
      <c r="G12" s="18">
        <f t="shared" si="1"/>
        <v>0</v>
      </c>
      <c r="H12" s="1">
        <f t="shared" si="2"/>
        <v>0</v>
      </c>
      <c r="I12" s="15"/>
    </row>
    <row r="13" spans="1:9">
      <c r="A13" s="18">
        <f t="shared" si="0"/>
        <v>0</v>
      </c>
      <c r="B13" s="18">
        <v>6</v>
      </c>
      <c r="C13" s="35">
        <v>0</v>
      </c>
      <c r="D13" s="41"/>
      <c r="E13" s="18"/>
      <c r="F13" s="29"/>
      <c r="G13" s="18">
        <f t="shared" si="1"/>
        <v>0</v>
      </c>
      <c r="H13" s="1">
        <f>C13*$H$7</f>
        <v>0</v>
      </c>
    </row>
    <row r="14" spans="1:9">
      <c r="A14" s="18">
        <f t="shared" si="0"/>
        <v>0</v>
      </c>
      <c r="B14" s="18">
        <v>7</v>
      </c>
      <c r="C14" s="65">
        <v>0</v>
      </c>
      <c r="D14" s="18"/>
      <c r="E14" s="18"/>
      <c r="F14" s="29"/>
      <c r="G14" s="69">
        <f t="shared" si="1"/>
        <v>0</v>
      </c>
      <c r="H14" s="88">
        <f>C14*$H$7</f>
        <v>0</v>
      </c>
    </row>
    <row r="15" spans="1:9">
      <c r="A15" s="18">
        <f t="shared" si="0"/>
        <v>0</v>
      </c>
      <c r="B15" s="18">
        <v>8</v>
      </c>
      <c r="C15" s="35">
        <v>0</v>
      </c>
      <c r="D15" s="41"/>
      <c r="E15" s="18"/>
      <c r="F15" s="29"/>
      <c r="G15" s="18">
        <f t="shared" si="1"/>
        <v>0</v>
      </c>
      <c r="H15" s="1">
        <f t="shared" si="2"/>
        <v>0</v>
      </c>
    </row>
    <row r="16" spans="1:9">
      <c r="A16" s="18">
        <f t="shared" si="0"/>
        <v>0</v>
      </c>
      <c r="B16" s="18">
        <v>9</v>
      </c>
      <c r="C16" s="35">
        <v>0</v>
      </c>
      <c r="D16" s="41"/>
      <c r="E16" s="18"/>
      <c r="F16" s="29"/>
      <c r="G16" s="18">
        <f t="shared" si="1"/>
        <v>0</v>
      </c>
      <c r="H16" s="1">
        <f t="shared" si="2"/>
        <v>0</v>
      </c>
    </row>
    <row r="17" spans="1:8">
      <c r="A17" s="18">
        <f t="shared" si="0"/>
        <v>0</v>
      </c>
      <c r="B17" s="18">
        <v>10</v>
      </c>
      <c r="C17" s="35">
        <v>0</v>
      </c>
      <c r="D17" s="41"/>
      <c r="E17" s="18"/>
      <c r="F17" s="29"/>
      <c r="G17" s="18">
        <f t="shared" si="1"/>
        <v>0</v>
      </c>
      <c r="H17" s="1">
        <f t="shared" si="2"/>
        <v>0</v>
      </c>
    </row>
    <row r="18" spans="1:8">
      <c r="A18" s="18">
        <f t="shared" si="0"/>
        <v>0</v>
      </c>
      <c r="B18" s="18">
        <v>11</v>
      </c>
      <c r="C18" s="35">
        <v>0</v>
      </c>
      <c r="D18" s="41"/>
      <c r="E18" s="18"/>
      <c r="F18" s="29"/>
      <c r="G18" s="18">
        <f t="shared" si="1"/>
        <v>0</v>
      </c>
      <c r="H18" s="1">
        <f t="shared" si="2"/>
        <v>0</v>
      </c>
    </row>
    <row r="19" spans="1:8">
      <c r="A19" s="18">
        <f t="shared" si="0"/>
        <v>0</v>
      </c>
      <c r="B19" s="18">
        <v>12</v>
      </c>
      <c r="C19" s="35">
        <v>0</v>
      </c>
      <c r="D19" s="41"/>
      <c r="E19" s="18"/>
      <c r="F19" s="29"/>
      <c r="G19" s="18">
        <f t="shared" si="1"/>
        <v>0</v>
      </c>
      <c r="H19" s="1">
        <f t="shared" si="2"/>
        <v>0</v>
      </c>
    </row>
    <row r="20" spans="1:8">
      <c r="A20" s="18">
        <f t="shared" si="0"/>
        <v>0</v>
      </c>
      <c r="B20" s="18">
        <v>13</v>
      </c>
      <c r="C20" s="35">
        <v>0</v>
      </c>
      <c r="D20" s="41"/>
      <c r="E20" s="18"/>
      <c r="F20" s="29"/>
      <c r="G20" s="18">
        <f t="shared" si="1"/>
        <v>0</v>
      </c>
      <c r="H20" s="1">
        <f t="shared" si="2"/>
        <v>0</v>
      </c>
    </row>
    <row r="21" spans="1:8">
      <c r="A21" s="18">
        <f t="shared" si="0"/>
        <v>0</v>
      </c>
      <c r="B21" s="18">
        <v>14</v>
      </c>
      <c r="C21" s="35">
        <v>0</v>
      </c>
      <c r="D21" s="41"/>
      <c r="E21" s="18"/>
      <c r="F21" s="29"/>
      <c r="G21" s="18">
        <f t="shared" si="1"/>
        <v>0</v>
      </c>
      <c r="H21" s="1">
        <f t="shared" si="2"/>
        <v>0</v>
      </c>
    </row>
    <row r="22" spans="1:8">
      <c r="A22" s="18">
        <f t="shared" si="0"/>
        <v>0</v>
      </c>
      <c r="B22" s="18">
        <v>15</v>
      </c>
      <c r="C22" s="35">
        <v>0</v>
      </c>
      <c r="D22" s="41"/>
      <c r="E22" s="18"/>
      <c r="F22" s="29"/>
      <c r="G22" s="18">
        <f t="shared" si="1"/>
        <v>0</v>
      </c>
      <c r="H22" s="1">
        <f t="shared" si="2"/>
        <v>0</v>
      </c>
    </row>
    <row r="23" spans="1:8">
      <c r="A23" s="18">
        <f t="shared" si="0"/>
        <v>0</v>
      </c>
      <c r="B23" s="18">
        <v>16</v>
      </c>
      <c r="C23" s="35">
        <v>0</v>
      </c>
      <c r="D23" s="18"/>
      <c r="E23" s="18"/>
      <c r="F23" s="29"/>
      <c r="G23" s="18">
        <f t="shared" si="1"/>
        <v>0</v>
      </c>
      <c r="H23" s="1">
        <f t="shared" si="2"/>
        <v>0</v>
      </c>
    </row>
    <row r="24" spans="1:8">
      <c r="A24" s="18">
        <f t="shared" si="0"/>
        <v>0</v>
      </c>
      <c r="B24" s="18">
        <v>17</v>
      </c>
      <c r="C24" s="35">
        <v>0</v>
      </c>
      <c r="D24" s="18"/>
      <c r="E24" s="18"/>
      <c r="F24" s="29"/>
      <c r="G24" s="18">
        <f t="shared" si="1"/>
        <v>0</v>
      </c>
      <c r="H24" s="1">
        <f t="shared" si="2"/>
        <v>0</v>
      </c>
    </row>
    <row r="25" spans="1:8">
      <c r="F25" s="33"/>
      <c r="G25" s="134" t="s">
        <v>143</v>
      </c>
    </row>
    <row r="26" spans="1:8">
      <c r="G26" s="135"/>
    </row>
    <row r="27" spans="1:8">
      <c r="G27" s="132" t="s">
        <v>567</v>
      </c>
    </row>
    <row r="28" spans="1:8">
      <c r="G28" s="133"/>
    </row>
    <row r="29" spans="1:8">
      <c r="G29" s="130" t="s">
        <v>2540</v>
      </c>
    </row>
    <row r="30" spans="1:8">
      <c r="G30" s="131"/>
    </row>
    <row r="31" spans="1:8">
      <c r="G31" s="128" t="s">
        <v>2831</v>
      </c>
    </row>
    <row r="32" spans="1:8">
      <c r="G32" s="129">
        <v>46139</v>
      </c>
    </row>
    <row r="33" spans="7:7">
      <c r="G33" s="74" t="s">
        <v>2832</v>
      </c>
    </row>
    <row r="34" spans="7:7">
      <c r="G34" s="73">
        <v>46160</v>
      </c>
    </row>
  </sheetData>
  <phoneticPr fontId="1"/>
  <hyperlinks>
    <hyperlink ref="D2" location="機種一覧!A1" display="機種一覧" xr:uid="{E067EF20-8593-407B-A8C2-EF1A0E2EA55D}"/>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44</vt:i4>
      </vt:variant>
      <vt:variant>
        <vt:lpstr>名前付き一覧</vt:lpstr>
      </vt:variant>
      <vt:variant>
        <vt:i4>5</vt:i4>
      </vt:variant>
    </vt:vector>
  </HeadingPairs>
  <TitlesOfParts>
    <vt:vector size="49" baseType="lpstr">
      <vt:lpstr>変更</vt:lpstr>
      <vt:lpstr>メール</vt:lpstr>
      <vt:lpstr>ﾈｼﾞﾛｯｸ</vt:lpstr>
      <vt:lpstr>手順</vt:lpstr>
      <vt:lpstr>202601</vt:lpstr>
      <vt:lpstr>202602</vt:lpstr>
      <vt:lpstr>202603</vt:lpstr>
      <vt:lpstr>202604</vt:lpstr>
      <vt:lpstr>202605</vt:lpstr>
      <vt:lpstr>機種一覧</vt:lpstr>
      <vt:lpstr>生産実績1</vt:lpstr>
      <vt:lpstr>生産実績2</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'202601'!Print_Area</vt:lpstr>
      <vt:lpstr>'202602'!Print_Area</vt:lpstr>
      <vt:lpstr>'202603'!Print_Area</vt:lpstr>
      <vt:lpstr>'202604'!Print_Area</vt:lpstr>
      <vt:lpstr>'202605'!Print_Area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鈴木 威正</dc:creator>
  <cp:lastModifiedBy>高橋 清人</cp:lastModifiedBy>
  <cp:lastPrinted>2026-07-27T06:28:54Z</cp:lastPrinted>
  <dcterms:created xsi:type="dcterms:W3CDTF">2015-06-05T18:19:34Z</dcterms:created>
  <dcterms:modified xsi:type="dcterms:W3CDTF">2026-07-27T09:51:55Z</dcterms:modified>
</cp:coreProperties>
</file>