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89b0b6314c61c/MAFF_2023/workspace/"/>
    </mc:Choice>
  </mc:AlternateContent>
  <xr:revisionPtr revIDLastSave="320" documentId="13_ncr:1_{7E83DE11-A656-4EE5-BC4F-5833386FC030}" xr6:coauthVersionLast="47" xr6:coauthVersionMax="47" xr10:uidLastSave="{89162C32-8EF7-4D52-826C-56C0321EB5FB}"/>
  <bookViews>
    <workbookView xWindow="-108" yWindow="-108" windowWidth="23256" windowHeight="12456" tabRatio="750" activeTab="3" xr2:uid="{C8255A9F-B4D3-4E9F-9B4F-70E33D91805B}"/>
  </bookViews>
  <sheets>
    <sheet name="prod" sheetId="1" r:id="rId1"/>
    <sheet name="landreq" sheetId="39" r:id="rId2"/>
    <sheet name="intake" sheetId="4" r:id="rId3"/>
    <sheet name="nvalue" sheetId="40" r:id="rId4"/>
  </sheets>
  <definedNames>
    <definedName name="_xlnm.Print_Area" localSheetId="3">nvalue!$A$1:$K$18</definedName>
    <definedName name="_xlnm.Print_Area" localSheetId="0">prod!$A$1:$R$17</definedName>
    <definedName name="のりれ">#REF!</definedName>
    <definedName name="作付面積">#REF!</definedName>
    <definedName name="収穫量">#REF!</definedName>
    <definedName name="単収">#REF!</definedName>
    <definedName name="陸作付面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0" l="1"/>
  <c r="G18" i="40"/>
  <c r="K17" i="40"/>
  <c r="G17" i="40"/>
  <c r="K16" i="40"/>
  <c r="G16" i="40"/>
  <c r="K15" i="40"/>
  <c r="G15" i="40"/>
  <c r="K14" i="40"/>
  <c r="G14" i="40"/>
  <c r="K13" i="40"/>
  <c r="G13" i="40"/>
  <c r="K12" i="40"/>
  <c r="G12" i="40"/>
  <c r="K11" i="40"/>
  <c r="G11" i="40"/>
  <c r="K10" i="40"/>
  <c r="G10" i="40"/>
  <c r="K9" i="40"/>
  <c r="G9" i="40"/>
  <c r="K8" i="40"/>
  <c r="G8" i="40"/>
  <c r="K7" i="40"/>
  <c r="G7" i="40"/>
  <c r="K6" i="40"/>
  <c r="G6" i="40"/>
  <c r="K5" i="40"/>
  <c r="G5" i="40"/>
  <c r="K4" i="40"/>
  <c r="G4" i="40"/>
  <c r="K3" i="40"/>
  <c r="G3" i="40"/>
  <c r="H3" i="4"/>
  <c r="C3" i="4"/>
</calcChain>
</file>

<file path=xl/sharedStrings.xml><?xml version="1.0" encoding="utf-8"?>
<sst xmlns="http://schemas.openxmlformats.org/spreadsheetml/2006/main" count="160" uniqueCount="99">
  <si>
    <t>牛肉</t>
  </si>
  <si>
    <t>豚肉</t>
  </si>
  <si>
    <t>鶏肉</t>
  </si>
  <si>
    <t>その他の肉</t>
  </si>
  <si>
    <t>鯨</t>
  </si>
  <si>
    <t>農家自家用</t>
  </si>
  <si>
    <t>飲用向け</t>
  </si>
  <si>
    <t>乳製品向け</t>
  </si>
  <si>
    <t>生鮮・冷凍</t>
  </si>
  <si>
    <t>塩干，くん製 ，その他</t>
  </si>
  <si>
    <t>かん詰</t>
  </si>
  <si>
    <t>飼肥料</t>
  </si>
  <si>
    <t>粗糖</t>
  </si>
  <si>
    <t>精糖</t>
  </si>
  <si>
    <t>含みつ糖</t>
  </si>
  <si>
    <t>糖みつ</t>
  </si>
  <si>
    <t>植物油脂</t>
  </si>
  <si>
    <t>ｱ. 大      豆      油</t>
  </si>
  <si>
    <t>ｲ. 菜      種      油</t>
  </si>
  <si>
    <t>ｳ. や      し      油</t>
  </si>
  <si>
    <t>ｴ. そ      の      他</t>
  </si>
  <si>
    <t>動物油脂</t>
  </si>
  <si>
    <t>ｱ. 魚  ・   鯨     油</t>
  </si>
  <si>
    <t>ｲ. 牛              脂</t>
  </si>
  <si>
    <t>ｳ. そ      の      他</t>
  </si>
  <si>
    <t>ｱ. 全脂れん乳</t>
  </si>
  <si>
    <t>ｲ. 脱脂れん乳</t>
  </si>
  <si>
    <t>ｳ. 全脂粉乳</t>
  </si>
  <si>
    <t>ｴ. 脱脂粉乳</t>
  </si>
  <si>
    <t>ｵ. 育児用粉乳</t>
  </si>
  <si>
    <t>ｶ. チーズ</t>
  </si>
  <si>
    <t>ｷ. バタ ー</t>
  </si>
  <si>
    <t>rice</t>
    <phoneticPr fontId="3"/>
  </si>
  <si>
    <t>wheat</t>
    <phoneticPr fontId="3"/>
  </si>
  <si>
    <t>barley</t>
    <phoneticPr fontId="3"/>
  </si>
  <si>
    <t>naked</t>
    <phoneticPr fontId="3"/>
  </si>
  <si>
    <t>corn</t>
    <phoneticPr fontId="3"/>
  </si>
  <si>
    <t>sorghum</t>
    <phoneticPr fontId="3"/>
  </si>
  <si>
    <t>potato</t>
    <phoneticPr fontId="3"/>
  </si>
  <si>
    <t>soy</t>
    <phoneticPr fontId="3"/>
  </si>
  <si>
    <t>mis_grains</t>
    <phoneticPr fontId="3"/>
  </si>
  <si>
    <t>mis_beans</t>
    <phoneticPr fontId="3"/>
  </si>
  <si>
    <t>mis_veges</t>
    <phoneticPr fontId="3"/>
  </si>
  <si>
    <t>mandarin</t>
    <phoneticPr fontId="3"/>
  </si>
  <si>
    <t>apple</t>
    <phoneticPr fontId="3"/>
  </si>
  <si>
    <t>mis_fruits</t>
    <phoneticPr fontId="3"/>
  </si>
  <si>
    <t>area</t>
    <phoneticPr fontId="3"/>
  </si>
  <si>
    <t>yield</t>
    <phoneticPr fontId="3"/>
  </si>
  <si>
    <t>import</t>
    <phoneticPr fontId="3"/>
  </si>
  <si>
    <t>export</t>
    <phoneticPr fontId="3"/>
  </si>
  <si>
    <t>prod</t>
    <phoneticPr fontId="3"/>
  </si>
  <si>
    <t>stock</t>
    <phoneticPr fontId="3"/>
  </si>
  <si>
    <t>feed</t>
    <phoneticPr fontId="3"/>
  </si>
  <si>
    <t>seed</t>
    <phoneticPr fontId="3"/>
  </si>
  <si>
    <t>processing</t>
    <phoneticPr fontId="3"/>
  </si>
  <si>
    <t>passenger</t>
    <phoneticPr fontId="1"/>
  </si>
  <si>
    <t>wear</t>
    <phoneticPr fontId="3"/>
  </si>
  <si>
    <t>gross</t>
    <phoneticPr fontId="3"/>
  </si>
  <si>
    <t>net</t>
    <phoneticPr fontId="3"/>
  </si>
  <si>
    <t>g2n</t>
    <phoneticPr fontId="3"/>
  </si>
  <si>
    <t>green_veges</t>
    <phoneticPr fontId="3"/>
  </si>
  <si>
    <t>sweetp</t>
    <phoneticPr fontId="3"/>
  </si>
  <si>
    <t>jan</t>
    <phoneticPr fontId="3"/>
  </si>
  <si>
    <t>feb</t>
    <phoneticPr fontId="3"/>
  </si>
  <si>
    <t>mar</t>
    <phoneticPr fontId="3"/>
  </si>
  <si>
    <t>apr</t>
    <phoneticPr fontId="3"/>
  </si>
  <si>
    <t>may</t>
    <phoneticPr fontId="3"/>
  </si>
  <si>
    <t>jun</t>
    <phoneticPr fontId="3"/>
  </si>
  <si>
    <t>jul</t>
    <phoneticPr fontId="3"/>
  </si>
  <si>
    <t>aug</t>
    <phoneticPr fontId="3"/>
  </si>
  <si>
    <t>sep</t>
    <phoneticPr fontId="3"/>
  </si>
  <si>
    <t>oct</t>
    <phoneticPr fontId="3"/>
  </si>
  <si>
    <t>nov</t>
    <phoneticPr fontId="3"/>
  </si>
  <si>
    <t>dec</t>
    <phoneticPr fontId="3"/>
  </si>
  <si>
    <t>male</t>
    <phoneticPr fontId="3"/>
  </si>
  <si>
    <t>female</t>
    <phoneticPr fontId="3"/>
  </si>
  <si>
    <t>pop</t>
    <phoneticPr fontId="3"/>
  </si>
  <si>
    <t>protein</t>
    <phoneticPr fontId="3"/>
  </si>
  <si>
    <t>fat</t>
    <phoneticPr fontId="3"/>
  </si>
  <si>
    <t>value</t>
    <phoneticPr fontId="3"/>
  </si>
  <si>
    <t>pc</t>
    <phoneticPr fontId="3"/>
  </si>
  <si>
    <t>calorie</t>
    <phoneticPr fontId="3"/>
  </si>
  <si>
    <t>supplypd</t>
    <phoneticPr fontId="3"/>
  </si>
  <si>
    <t>supplypy</t>
    <phoneticPr fontId="3"/>
  </si>
  <si>
    <t>carbonhydrate</t>
  </si>
  <si>
    <t>total</t>
    <phoneticPr fontId="3"/>
  </si>
  <si>
    <t>0-1</t>
    <phoneticPr fontId="3"/>
  </si>
  <si>
    <t>1-2</t>
    <phoneticPr fontId="3"/>
  </si>
  <si>
    <t>3-5</t>
    <phoneticPr fontId="3"/>
  </si>
  <si>
    <t>6-7</t>
    <phoneticPr fontId="3"/>
  </si>
  <si>
    <t>8-9</t>
    <phoneticPr fontId="3"/>
  </si>
  <si>
    <t>10-11</t>
    <phoneticPr fontId="3"/>
  </si>
  <si>
    <t>12-14</t>
    <phoneticPr fontId="3"/>
  </si>
  <si>
    <t>15-17</t>
    <phoneticPr fontId="3"/>
  </si>
  <si>
    <t>18-29</t>
    <phoneticPr fontId="3"/>
  </si>
  <si>
    <t>30-49</t>
    <phoneticPr fontId="3"/>
  </si>
  <si>
    <t>50-64</t>
    <phoneticPr fontId="3"/>
  </si>
  <si>
    <t>65-74</t>
    <phoneticPr fontId="3"/>
  </si>
  <si>
    <t>75-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</si>
</sst>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#,##0.0_ "/>
    <numFmt numFmtId="177" formatCode="0.000_);[Red]\(0.000\)"/>
    <numFmt numFmtId="178" formatCode="0.00_ "/>
    <numFmt numFmtId="179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5" fillId="0" borderId="0"/>
    <xf numFmtId="3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0" fontId="7" fillId="0" borderId="0"/>
    <xf numFmtId="0" fontId="6" fillId="0" borderId="0"/>
    <xf numFmtId="38" fontId="6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38" fontId="7" fillId="0" borderId="0" applyFont="0" applyFill="0" applyBorder="0" applyAlignment="0" applyProtection="0"/>
    <xf numFmtId="0" fontId="6" fillId="0" borderId="0"/>
    <xf numFmtId="0" fontId="7" fillId="0" borderId="0"/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2" borderId="0" xfId="0" applyFill="1">
      <alignment vertical="center"/>
    </xf>
    <xf numFmtId="0" fontId="2" fillId="0" borderId="0" xfId="0" applyFont="1" applyAlignment="1">
      <alignment vertical="center" shrinkToFit="1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176" fontId="0" fillId="2" borderId="0" xfId="0" applyNumberFormat="1" applyFill="1">
      <alignment vertical="center"/>
    </xf>
    <xf numFmtId="178" fontId="2" fillId="2" borderId="0" xfId="0" applyNumberFormat="1" applyFont="1" applyFill="1">
      <alignment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0" fontId="2" fillId="2" borderId="0" xfId="0" applyFont="1" applyFill="1" applyAlignment="1">
      <alignment horizontal="right" vertical="center"/>
    </xf>
    <xf numFmtId="179" fontId="4" fillId="2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13">
    <cellStyle name="ハイパーリンク 2" xfId="8" xr:uid="{96759B79-6611-459B-9494-014189F96723}"/>
    <cellStyle name="ハイパーリンク 3" xfId="12" xr:uid="{4DBF2C97-E7B6-4FC0-958E-C80457EA7344}"/>
    <cellStyle name="桁区切り 2" xfId="2" xr:uid="{85A4D431-8122-4640-8F4C-050B704C9537}"/>
    <cellStyle name="桁区切り 2 2" xfId="6" xr:uid="{74EA70CB-414C-45E5-982A-F6ABF57C689C}"/>
    <cellStyle name="桁区切り 2 3" xfId="9" xr:uid="{42B22024-FA69-4614-BCB1-D9DD0C24F7DA}"/>
    <cellStyle name="通貨 2" xfId="3" xr:uid="{46D4532E-6F34-48A9-9542-469A15AA248F}"/>
    <cellStyle name="標準" xfId="0" builtinId="0"/>
    <cellStyle name="標準 2" xfId="1" xr:uid="{672D7400-256A-47CA-91D0-BCAD56163F13}"/>
    <cellStyle name="標準 2 2" xfId="4" xr:uid="{0190ECC9-9942-4C14-9011-B27757C9F487}"/>
    <cellStyle name="標準 2 2 2" xfId="7" xr:uid="{781FE164-ED37-4BAE-8491-0BD8B91681C4}"/>
    <cellStyle name="標準 2 2 3" xfId="10" xr:uid="{1C92BDA7-809B-4D9F-8DD9-1C7B40D065E6}"/>
    <cellStyle name="標準 2 3" xfId="5" xr:uid="{2C578694-A6DF-4931-AAF6-937573AFA5D4}"/>
    <cellStyle name="標準 3" xfId="11" xr:uid="{16624BE3-6056-4DC7-805C-D7649F5CE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95DA-AF51-4ABD-84F6-914B3A2D5709}">
  <sheetPr codeName="Sheet1"/>
  <dimension ref="A1:R17"/>
  <sheetViews>
    <sheetView zoomScaleNormal="100" zoomScaleSheetLayoutView="100" workbookViewId="0">
      <pane xSplit="1" ySplit="1" topLeftCell="B2" activePane="bottomRight" state="frozen"/>
      <selection pane="topRight" activeCell="D1" sqref="D1"/>
      <selection pane="bottomLeft" activeCell="A4" sqref="A4"/>
      <selection pane="bottomRight" activeCell="H2" sqref="H2"/>
    </sheetView>
  </sheetViews>
  <sheetFormatPr defaultRowHeight="18" x14ac:dyDescent="0.45"/>
  <cols>
    <col min="1" max="1" width="15.69921875" customWidth="1"/>
    <col min="2" max="14" width="10.69921875" customWidth="1"/>
    <col min="15" max="16" width="10.69921875" hidden="1" customWidth="1"/>
    <col min="17" max="18" width="10.69921875" customWidth="1"/>
  </cols>
  <sheetData>
    <row r="1" spans="1:18" s="1" customFormat="1" x14ac:dyDescent="0.45">
      <c r="B1" s="3" t="s">
        <v>46</v>
      </c>
      <c r="C1" s="3" t="s">
        <v>47</v>
      </c>
      <c r="D1" s="1" t="s">
        <v>50</v>
      </c>
      <c r="E1" s="1" t="s">
        <v>48</v>
      </c>
      <c r="F1" s="1" t="s">
        <v>49</v>
      </c>
      <c r="G1" s="1" t="s">
        <v>51</v>
      </c>
      <c r="H1" s="1" t="s">
        <v>85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Q1" s="1" t="s">
        <v>59</v>
      </c>
      <c r="R1" s="1" t="s">
        <v>58</v>
      </c>
    </row>
    <row r="2" spans="1:18" x14ac:dyDescent="0.45">
      <c r="A2" s="2" t="s">
        <v>32</v>
      </c>
      <c r="B2" s="7">
        <v>1563</v>
      </c>
      <c r="C2" s="9">
        <v>5.1650671785028788</v>
      </c>
      <c r="D2">
        <v>8073</v>
      </c>
      <c r="E2">
        <v>832</v>
      </c>
      <c r="F2">
        <v>89</v>
      </c>
      <c r="G2">
        <v>-255</v>
      </c>
      <c r="H2">
        <v>8236</v>
      </c>
      <c r="I2">
        <v>805</v>
      </c>
      <c r="J2">
        <v>36</v>
      </c>
      <c r="K2">
        <v>229</v>
      </c>
      <c r="L2">
        <v>10</v>
      </c>
      <c r="M2">
        <v>143</v>
      </c>
      <c r="N2">
        <v>7013</v>
      </c>
      <c r="O2">
        <v>56.1</v>
      </c>
      <c r="P2">
        <v>153.80000000000001</v>
      </c>
      <c r="Q2">
        <v>90.6</v>
      </c>
      <c r="R2">
        <v>6354</v>
      </c>
    </row>
    <row r="3" spans="1:18" x14ac:dyDescent="0.45">
      <c r="A3" s="2" t="s">
        <v>33</v>
      </c>
      <c r="B3" s="8">
        <v>227.3</v>
      </c>
      <c r="C3" s="10">
        <v>4.37</v>
      </c>
      <c r="D3">
        <v>994</v>
      </c>
      <c r="E3">
        <v>5512</v>
      </c>
      <c r="F3">
        <v>0</v>
      </c>
      <c r="G3">
        <v>37</v>
      </c>
      <c r="H3">
        <v>6469</v>
      </c>
      <c r="I3">
        <v>932</v>
      </c>
      <c r="J3">
        <v>21</v>
      </c>
      <c r="K3">
        <v>282</v>
      </c>
      <c r="L3">
        <v>7</v>
      </c>
      <c r="M3">
        <v>157</v>
      </c>
      <c r="N3">
        <v>5070</v>
      </c>
      <c r="O3">
        <v>40.6</v>
      </c>
      <c r="P3">
        <v>111.2</v>
      </c>
      <c r="Q3">
        <v>78</v>
      </c>
      <c r="R3">
        <v>3955</v>
      </c>
    </row>
    <row r="4" spans="1:18" x14ac:dyDescent="0.45">
      <c r="A4" s="2" t="s">
        <v>34</v>
      </c>
      <c r="B4" s="7">
        <v>57.4</v>
      </c>
      <c r="C4" s="9">
        <v>3.77</v>
      </c>
      <c r="D4">
        <v>216</v>
      </c>
      <c r="E4">
        <v>1830</v>
      </c>
      <c r="F4">
        <v>0</v>
      </c>
      <c r="G4">
        <v>81</v>
      </c>
      <c r="H4">
        <v>1965</v>
      </c>
      <c r="I4">
        <v>1088</v>
      </c>
      <c r="J4">
        <v>4</v>
      </c>
      <c r="K4">
        <v>810</v>
      </c>
      <c r="L4">
        <v>0</v>
      </c>
      <c r="M4">
        <v>2</v>
      </c>
      <c r="N4">
        <v>61</v>
      </c>
      <c r="O4">
        <v>0.5</v>
      </c>
      <c r="P4">
        <v>1.3</v>
      </c>
      <c r="Q4">
        <v>46</v>
      </c>
      <c r="R4">
        <v>28</v>
      </c>
    </row>
    <row r="5" spans="1:18" x14ac:dyDescent="0.45">
      <c r="A5" s="2" t="s">
        <v>35</v>
      </c>
      <c r="B5" s="8">
        <v>5.87</v>
      </c>
      <c r="C5" s="10">
        <v>2.9</v>
      </c>
      <c r="D5">
        <v>17</v>
      </c>
      <c r="E5">
        <v>11</v>
      </c>
      <c r="F5">
        <v>0</v>
      </c>
      <c r="G5">
        <v>-3</v>
      </c>
      <c r="H5">
        <v>31</v>
      </c>
      <c r="I5">
        <v>0</v>
      </c>
      <c r="J5">
        <v>0</v>
      </c>
      <c r="K5">
        <v>7</v>
      </c>
      <c r="L5">
        <v>0</v>
      </c>
      <c r="M5">
        <v>1</v>
      </c>
      <c r="N5">
        <v>23</v>
      </c>
      <c r="O5">
        <v>0.2</v>
      </c>
      <c r="P5">
        <v>0.5</v>
      </c>
      <c r="Q5">
        <v>57</v>
      </c>
      <c r="R5">
        <v>13</v>
      </c>
    </row>
    <row r="6" spans="1:18" x14ac:dyDescent="0.45">
      <c r="A6" s="2" t="s">
        <v>36</v>
      </c>
      <c r="B6" s="7">
        <v>0.1</v>
      </c>
      <c r="C6" s="9">
        <v>3.33</v>
      </c>
      <c r="D6">
        <v>0</v>
      </c>
      <c r="E6">
        <v>15062</v>
      </c>
      <c r="F6">
        <v>0</v>
      </c>
      <c r="G6">
        <v>110</v>
      </c>
      <c r="H6">
        <v>14952</v>
      </c>
      <c r="I6">
        <v>11633</v>
      </c>
      <c r="J6">
        <v>3</v>
      </c>
      <c r="K6">
        <v>3207</v>
      </c>
      <c r="L6">
        <v>0</v>
      </c>
      <c r="M6">
        <v>3</v>
      </c>
      <c r="N6">
        <v>106</v>
      </c>
      <c r="O6">
        <v>0.8</v>
      </c>
      <c r="P6">
        <v>2.2999999999999998</v>
      </c>
      <c r="Q6">
        <v>63.5</v>
      </c>
      <c r="R6">
        <v>68</v>
      </c>
    </row>
    <row r="7" spans="1:18" x14ac:dyDescent="0.45">
      <c r="A7" s="2" t="s">
        <v>37</v>
      </c>
      <c r="B7" s="7">
        <v>1.511E-2</v>
      </c>
      <c r="C7" s="9">
        <v>0.99272005294506949</v>
      </c>
      <c r="D7">
        <v>0</v>
      </c>
      <c r="E7">
        <v>256</v>
      </c>
      <c r="F7">
        <v>0</v>
      </c>
      <c r="G7">
        <v>25</v>
      </c>
      <c r="H7">
        <v>231</v>
      </c>
      <c r="I7">
        <v>231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75</v>
      </c>
      <c r="R7">
        <v>0</v>
      </c>
    </row>
    <row r="8" spans="1:18" x14ac:dyDescent="0.45">
      <c r="A8" s="2" t="s">
        <v>40</v>
      </c>
      <c r="B8" s="7">
        <v>65.779730000000001</v>
      </c>
      <c r="C8" s="9">
        <v>0.61243790450340863</v>
      </c>
      <c r="D8">
        <v>40</v>
      </c>
      <c r="E8">
        <v>138</v>
      </c>
      <c r="F8">
        <v>0</v>
      </c>
      <c r="G8">
        <v>-6</v>
      </c>
      <c r="H8">
        <v>184</v>
      </c>
      <c r="I8">
        <v>43</v>
      </c>
      <c r="J8">
        <v>9</v>
      </c>
      <c r="K8">
        <v>0</v>
      </c>
      <c r="L8">
        <v>0</v>
      </c>
      <c r="M8">
        <v>4</v>
      </c>
      <c r="N8">
        <v>128</v>
      </c>
      <c r="O8">
        <v>1</v>
      </c>
      <c r="P8">
        <v>2.8</v>
      </c>
      <c r="Q8">
        <v>65.599999999999994</v>
      </c>
      <c r="R8">
        <v>84</v>
      </c>
    </row>
    <row r="9" spans="1:18" x14ac:dyDescent="0.45">
      <c r="A9" s="2" t="s">
        <v>61</v>
      </c>
      <c r="B9" s="8">
        <v>32.299999999999997</v>
      </c>
      <c r="C9" s="10">
        <v>22</v>
      </c>
      <c r="D9">
        <v>711</v>
      </c>
      <c r="E9">
        <v>50</v>
      </c>
      <c r="F9">
        <v>17</v>
      </c>
      <c r="G9">
        <v>0</v>
      </c>
      <c r="H9">
        <v>744</v>
      </c>
      <c r="I9">
        <v>2</v>
      </c>
      <c r="J9">
        <v>12</v>
      </c>
      <c r="K9">
        <v>196</v>
      </c>
      <c r="L9">
        <v>1</v>
      </c>
      <c r="M9">
        <v>5</v>
      </c>
      <c r="N9">
        <v>528</v>
      </c>
      <c r="O9">
        <v>4.2</v>
      </c>
      <c r="P9">
        <v>11.6</v>
      </c>
      <c r="Q9">
        <v>91</v>
      </c>
      <c r="R9">
        <v>480</v>
      </c>
    </row>
    <row r="10" spans="1:18" x14ac:dyDescent="0.45">
      <c r="A10" s="2" t="s">
        <v>38</v>
      </c>
      <c r="B10" s="8">
        <v>71.400000000000006</v>
      </c>
      <c r="C10" s="10">
        <v>32</v>
      </c>
      <c r="D10">
        <v>2284</v>
      </c>
      <c r="E10">
        <v>1257</v>
      </c>
      <c r="F10">
        <v>13</v>
      </c>
      <c r="G10">
        <v>0</v>
      </c>
      <c r="H10">
        <v>3528</v>
      </c>
      <c r="I10">
        <v>2</v>
      </c>
      <c r="J10">
        <v>146</v>
      </c>
      <c r="K10">
        <v>851</v>
      </c>
      <c r="L10">
        <v>4</v>
      </c>
      <c r="M10">
        <v>132</v>
      </c>
      <c r="N10">
        <v>2393</v>
      </c>
      <c r="O10">
        <v>19.2</v>
      </c>
      <c r="P10">
        <v>52.5</v>
      </c>
      <c r="Q10">
        <v>90</v>
      </c>
      <c r="R10">
        <v>2154</v>
      </c>
    </row>
    <row r="11" spans="1:18" x14ac:dyDescent="0.45">
      <c r="A11" s="2" t="s">
        <v>39</v>
      </c>
      <c r="B11" s="8">
        <v>151.6</v>
      </c>
      <c r="C11" s="10">
        <v>1.6</v>
      </c>
      <c r="D11">
        <v>243</v>
      </c>
      <c r="E11">
        <v>3704</v>
      </c>
      <c r="F11">
        <v>0</v>
      </c>
      <c r="G11">
        <v>52</v>
      </c>
      <c r="H11">
        <v>3895</v>
      </c>
      <c r="I11">
        <v>80</v>
      </c>
      <c r="J11">
        <v>9</v>
      </c>
      <c r="K11">
        <v>2890</v>
      </c>
      <c r="L11">
        <v>1</v>
      </c>
      <c r="M11">
        <v>74</v>
      </c>
      <c r="N11">
        <v>841</v>
      </c>
      <c r="O11">
        <v>6.7</v>
      </c>
      <c r="P11">
        <v>18.399999999999999</v>
      </c>
      <c r="Q11">
        <v>100</v>
      </c>
      <c r="R11">
        <v>841</v>
      </c>
    </row>
    <row r="12" spans="1:18" x14ac:dyDescent="0.45">
      <c r="A12" s="2" t="s">
        <v>41</v>
      </c>
      <c r="B12" s="7">
        <v>35.29</v>
      </c>
      <c r="C12" s="9">
        <v>1.9305752337772739</v>
      </c>
      <c r="D12">
        <v>70</v>
      </c>
      <c r="E12">
        <v>265</v>
      </c>
      <c r="F12">
        <v>0</v>
      </c>
      <c r="G12">
        <v>-49</v>
      </c>
      <c r="H12">
        <v>384</v>
      </c>
      <c r="I12">
        <v>0</v>
      </c>
      <c r="J12">
        <v>2</v>
      </c>
      <c r="K12">
        <v>53</v>
      </c>
      <c r="L12">
        <v>0</v>
      </c>
      <c r="M12">
        <v>10</v>
      </c>
      <c r="N12">
        <v>319</v>
      </c>
      <c r="O12">
        <v>2.6</v>
      </c>
      <c r="P12">
        <v>7</v>
      </c>
      <c r="Q12">
        <v>88.1</v>
      </c>
      <c r="R12">
        <v>281</v>
      </c>
    </row>
    <row r="13" spans="1:18" x14ac:dyDescent="0.45">
      <c r="A13" s="2" t="s">
        <v>60</v>
      </c>
      <c r="B13" s="7">
        <v>109.146</v>
      </c>
      <c r="C13" s="9">
        <v>21.780917303428435</v>
      </c>
      <c r="D13">
        <v>2443</v>
      </c>
      <c r="E13">
        <v>1541</v>
      </c>
      <c r="F13">
        <v>2</v>
      </c>
      <c r="G13">
        <v>0</v>
      </c>
      <c r="H13">
        <v>3982</v>
      </c>
      <c r="I13">
        <v>0</v>
      </c>
      <c r="J13">
        <v>0</v>
      </c>
      <c r="K13">
        <v>0</v>
      </c>
      <c r="L13">
        <v>3</v>
      </c>
      <c r="M13">
        <v>400</v>
      </c>
      <c r="N13">
        <v>3579</v>
      </c>
      <c r="O13">
        <v>28.6</v>
      </c>
      <c r="P13">
        <v>78.5</v>
      </c>
      <c r="Q13">
        <v>91.4</v>
      </c>
      <c r="R13">
        <v>3270</v>
      </c>
    </row>
    <row r="14" spans="1:18" x14ac:dyDescent="0.45">
      <c r="A14" s="2" t="s">
        <v>42</v>
      </c>
      <c r="B14" s="7">
        <v>256.471</v>
      </c>
      <c r="C14" s="9">
        <v>31.879939642298741</v>
      </c>
      <c r="D14">
        <v>8794</v>
      </c>
      <c r="E14">
        <v>1429</v>
      </c>
      <c r="F14">
        <v>33</v>
      </c>
      <c r="G14">
        <v>0</v>
      </c>
      <c r="H14">
        <v>10190</v>
      </c>
      <c r="I14">
        <v>0</v>
      </c>
      <c r="J14">
        <v>0</v>
      </c>
      <c r="K14">
        <v>0</v>
      </c>
      <c r="L14">
        <v>12</v>
      </c>
      <c r="M14">
        <v>1090</v>
      </c>
      <c r="N14">
        <v>9088</v>
      </c>
      <c r="O14">
        <v>72.7</v>
      </c>
      <c r="P14">
        <v>199.3</v>
      </c>
      <c r="Q14">
        <v>85.2</v>
      </c>
      <c r="R14">
        <v>7739</v>
      </c>
    </row>
    <row r="15" spans="1:18" x14ac:dyDescent="0.45">
      <c r="A15" s="2" t="s">
        <v>43</v>
      </c>
      <c r="B15" s="8">
        <v>36.200000000000003</v>
      </c>
      <c r="C15" s="10">
        <v>18.8</v>
      </c>
      <c r="D15">
        <v>682</v>
      </c>
      <c r="E15">
        <v>0</v>
      </c>
      <c r="F15">
        <v>1</v>
      </c>
      <c r="G15">
        <v>11</v>
      </c>
      <c r="H15">
        <v>670</v>
      </c>
      <c r="I15">
        <v>0</v>
      </c>
      <c r="J15">
        <v>0</v>
      </c>
      <c r="K15">
        <v>0</v>
      </c>
      <c r="L15">
        <v>1</v>
      </c>
      <c r="M15">
        <v>101</v>
      </c>
      <c r="N15">
        <v>568</v>
      </c>
      <c r="O15">
        <v>4.5</v>
      </c>
      <c r="P15">
        <v>12.5</v>
      </c>
      <c r="Q15">
        <v>75</v>
      </c>
      <c r="R15">
        <v>426</v>
      </c>
    </row>
    <row r="16" spans="1:18" x14ac:dyDescent="0.45">
      <c r="A16" s="2" t="s">
        <v>44</v>
      </c>
      <c r="B16" s="8">
        <v>35.1</v>
      </c>
      <c r="C16" s="10">
        <v>21</v>
      </c>
      <c r="D16">
        <v>737</v>
      </c>
      <c r="E16">
        <v>559</v>
      </c>
      <c r="F16">
        <v>53</v>
      </c>
      <c r="G16">
        <v>-2</v>
      </c>
      <c r="H16">
        <v>1245</v>
      </c>
      <c r="I16">
        <v>0</v>
      </c>
      <c r="J16">
        <v>0</v>
      </c>
      <c r="K16">
        <v>0</v>
      </c>
      <c r="L16">
        <v>2</v>
      </c>
      <c r="M16">
        <v>125</v>
      </c>
      <c r="N16">
        <v>1118</v>
      </c>
      <c r="O16">
        <v>8.9</v>
      </c>
      <c r="P16">
        <v>24.5</v>
      </c>
      <c r="Q16">
        <v>85</v>
      </c>
      <c r="R16">
        <v>950</v>
      </c>
    </row>
    <row r="17" spans="1:18" x14ac:dyDescent="0.45">
      <c r="A17" s="2" t="s">
        <v>45</v>
      </c>
      <c r="B17" s="7">
        <v>94.748000000000005</v>
      </c>
      <c r="C17" s="9">
        <v>9.485688352260734</v>
      </c>
      <c r="D17">
        <v>1226</v>
      </c>
      <c r="E17">
        <v>3674</v>
      </c>
      <c r="F17">
        <v>32</v>
      </c>
      <c r="G17">
        <v>0</v>
      </c>
      <c r="H17">
        <v>4868</v>
      </c>
      <c r="I17">
        <v>0</v>
      </c>
      <c r="J17">
        <v>0</v>
      </c>
      <c r="K17">
        <v>18</v>
      </c>
      <c r="L17">
        <v>5</v>
      </c>
      <c r="M17">
        <v>900</v>
      </c>
      <c r="N17">
        <v>3945</v>
      </c>
      <c r="O17">
        <v>31.6</v>
      </c>
      <c r="P17">
        <v>86.5</v>
      </c>
      <c r="Q17">
        <v>70.2</v>
      </c>
      <c r="R17">
        <v>2768</v>
      </c>
    </row>
  </sheetData>
  <phoneticPr fontId="3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F2C1-F425-4064-B55A-1ACCD1190FBA}">
  <dimension ref="A1:M60"/>
  <sheetViews>
    <sheetView workbookViewId="0">
      <pane xSplit="1" ySplit="1" topLeftCell="B2" activePane="bottomRight" state="frozen"/>
      <selection pane="topRight" activeCell="D1" sqref="D1"/>
      <selection pane="bottomLeft" activeCell="A4" sqref="A4"/>
      <selection pane="bottomRight" activeCell="A62" sqref="A62"/>
    </sheetView>
  </sheetViews>
  <sheetFormatPr defaultRowHeight="18" x14ac:dyDescent="0.45"/>
  <cols>
    <col min="1" max="1" width="16" customWidth="1"/>
  </cols>
  <sheetData>
    <row r="1" spans="1:13" x14ac:dyDescent="0.4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45">
      <c r="A2" s="2" t="s">
        <v>32</v>
      </c>
      <c r="B2" s="2"/>
      <c r="C2" s="2"/>
      <c r="D2" s="2"/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/>
      <c r="M2" s="2"/>
    </row>
    <row r="3" spans="1:13" x14ac:dyDescent="0.45">
      <c r="A3" s="2" t="s">
        <v>33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/>
      <c r="I3" s="2"/>
      <c r="J3" s="2"/>
      <c r="K3" s="2"/>
      <c r="L3" s="2">
        <v>1</v>
      </c>
      <c r="M3" s="2">
        <v>1</v>
      </c>
    </row>
    <row r="4" spans="1:13" x14ac:dyDescent="0.45">
      <c r="A4" s="2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/>
      <c r="J4" s="2"/>
      <c r="K4" s="2"/>
      <c r="L4" s="2">
        <v>1</v>
      </c>
      <c r="M4" s="2">
        <v>1</v>
      </c>
    </row>
    <row r="5" spans="1:13" x14ac:dyDescent="0.45">
      <c r="A5" s="2" t="s">
        <v>35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  <c r="L5" s="2">
        <v>1</v>
      </c>
      <c r="M5" s="2">
        <v>1</v>
      </c>
    </row>
    <row r="6" spans="1:13" x14ac:dyDescent="0.45">
      <c r="A6" s="2" t="s">
        <v>36</v>
      </c>
      <c r="B6" s="2"/>
      <c r="C6" s="2"/>
      <c r="D6" s="2"/>
      <c r="E6" s="2">
        <v>0.5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0.5</v>
      </c>
      <c r="L6" s="2"/>
      <c r="M6" s="2"/>
    </row>
    <row r="7" spans="1:13" x14ac:dyDescent="0.45">
      <c r="A7" s="2" t="s">
        <v>37</v>
      </c>
      <c r="B7" s="2"/>
      <c r="C7" s="2"/>
      <c r="D7" s="2"/>
      <c r="E7" s="2"/>
      <c r="F7" s="2"/>
      <c r="G7" s="2"/>
      <c r="H7" s="2">
        <v>1</v>
      </c>
      <c r="I7" s="2">
        <v>1</v>
      </c>
      <c r="J7" s="2"/>
      <c r="K7" s="2"/>
      <c r="L7" s="2"/>
      <c r="M7" s="2"/>
    </row>
    <row r="8" spans="1:13" x14ac:dyDescent="0.45">
      <c r="A8" s="2" t="s">
        <v>40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/>
      <c r="J8" s="2"/>
      <c r="K8" s="2"/>
      <c r="L8" s="2"/>
      <c r="M8" s="2"/>
    </row>
    <row r="9" spans="1:13" x14ac:dyDescent="0.45">
      <c r="A9" s="2" t="s">
        <v>61</v>
      </c>
      <c r="B9" s="2"/>
      <c r="C9" s="2"/>
      <c r="D9" s="2"/>
      <c r="E9" s="2"/>
      <c r="F9" s="2">
        <v>0.5</v>
      </c>
      <c r="G9" s="2">
        <v>1</v>
      </c>
      <c r="H9" s="2">
        <v>1</v>
      </c>
      <c r="I9" s="2">
        <v>1</v>
      </c>
      <c r="J9" s="2">
        <v>1</v>
      </c>
      <c r="K9" s="2"/>
      <c r="L9" s="2"/>
      <c r="M9" s="2"/>
    </row>
    <row r="10" spans="1:13" x14ac:dyDescent="0.45">
      <c r="A10" s="2" t="s">
        <v>38</v>
      </c>
      <c r="B10" s="2"/>
      <c r="C10" s="2"/>
      <c r="D10" s="2"/>
      <c r="E10" s="2">
        <v>0.5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  <c r="M10" s="2"/>
    </row>
    <row r="11" spans="1:13" x14ac:dyDescent="0.45">
      <c r="A11" s="2" t="s">
        <v>39</v>
      </c>
      <c r="B11" s="2"/>
      <c r="C11" s="2"/>
      <c r="D11" s="2"/>
      <c r="E11" s="2"/>
      <c r="F11" s="2"/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</row>
    <row r="12" spans="1:13" x14ac:dyDescent="0.45">
      <c r="A12" s="2" t="s">
        <v>41</v>
      </c>
      <c r="B12" s="2"/>
      <c r="C12" s="2"/>
      <c r="D12" s="2"/>
      <c r="E12" s="2"/>
      <c r="F12" s="2"/>
      <c r="G12" s="2"/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</row>
    <row r="13" spans="1:13" x14ac:dyDescent="0.45">
      <c r="A13" s="2" t="s">
        <v>60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45">
      <c r="A14" s="2" t="s">
        <v>42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45">
      <c r="A15" s="2" t="s">
        <v>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45">
      <c r="A16" s="2" t="s">
        <v>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45">
      <c r="A17" s="2" t="s">
        <v>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hidden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idden="1" x14ac:dyDescent="0.45">
      <c r="A19" s="2" t="s">
        <v>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idden="1" x14ac:dyDescent="0.45">
      <c r="A20" s="2" t="s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idden="1" x14ac:dyDescent="0.45">
      <c r="A21" s="2" t="s">
        <v>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idden="1" x14ac:dyDescent="0.4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idden="1" x14ac:dyDescent="0.45">
      <c r="A23" s="2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idden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idden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idden="1" x14ac:dyDescent="0.45">
      <c r="A26" s="2" t="s">
        <v>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idden="1" x14ac:dyDescent="0.45">
      <c r="A27" s="2" t="s">
        <v>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idden="1" x14ac:dyDescent="0.45">
      <c r="A28" s="2" t="s">
        <v>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idden="1" x14ac:dyDescent="0.45">
      <c r="A29" s="2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idden="1" x14ac:dyDescent="0.45">
      <c r="A30" s="2" t="s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idden="1" x14ac:dyDescent="0.4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idden="1" x14ac:dyDescent="0.45">
      <c r="A32" s="2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idden="1" x14ac:dyDescent="0.45">
      <c r="A33" s="2" t="s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idden="1" x14ac:dyDescent="0.45">
      <c r="A34" s="2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idden="1" x14ac:dyDescent="0.45">
      <c r="A35" s="2" t="s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idden="1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idden="1" x14ac:dyDescent="0.45">
      <c r="A37" s="2" t="s">
        <v>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idden="1" x14ac:dyDescent="0.45">
      <c r="A38" s="2" t="s">
        <v>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idden="1" x14ac:dyDescent="0.45">
      <c r="A39" s="2" t="s">
        <v>10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idden="1" x14ac:dyDescent="0.45">
      <c r="A40" s="2" t="s">
        <v>11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idden="1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idden="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idden="1" x14ac:dyDescent="0.45">
      <c r="A43" s="2" t="s">
        <v>12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idden="1" x14ac:dyDescent="0.45">
      <c r="A44" s="2" t="s">
        <v>13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idden="1" x14ac:dyDescent="0.45">
      <c r="A45" s="2" t="s">
        <v>14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idden="1" x14ac:dyDescent="0.45">
      <c r="A46" s="2" t="s">
        <v>15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idden="1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idden="1" x14ac:dyDescent="0.4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idden="1" x14ac:dyDescent="0.4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idden="1" x14ac:dyDescent="0.4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idden="1" x14ac:dyDescent="0.4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idden="1" x14ac:dyDescent="0.4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idden="1" x14ac:dyDescent="0.4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idden="1" x14ac:dyDescent="0.4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idden="1" x14ac:dyDescent="0.45">
      <c r="A55" s="2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idden="1" x14ac:dyDescent="0.45">
      <c r="A56" s="2" t="s">
        <v>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idden="1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idden="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idden="1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idden="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25B-AB1C-40A5-BC6E-992AE93FF9EA}">
  <sheetPr codeName="Sheet4">
    <pageSetUpPr fitToPage="1"/>
  </sheetPr>
  <dimension ref="A1:K15"/>
  <sheetViews>
    <sheetView workbookViewId="0">
      <selection activeCell="G18" sqref="G18"/>
    </sheetView>
  </sheetViews>
  <sheetFormatPr defaultRowHeight="18" x14ac:dyDescent="0.45"/>
  <cols>
    <col min="1" max="11" width="10.69921875" customWidth="1"/>
  </cols>
  <sheetData>
    <row r="1" spans="1:11" x14ac:dyDescent="0.45">
      <c r="B1" t="s">
        <v>74</v>
      </c>
      <c r="C1" t="s">
        <v>74</v>
      </c>
      <c r="D1" t="s">
        <v>74</v>
      </c>
      <c r="E1" t="s">
        <v>74</v>
      </c>
      <c r="F1" t="s">
        <v>74</v>
      </c>
      <c r="G1" t="s">
        <v>75</v>
      </c>
      <c r="H1" t="s">
        <v>75</v>
      </c>
      <c r="I1" t="s">
        <v>75</v>
      </c>
      <c r="J1" t="s">
        <v>75</v>
      </c>
      <c r="K1" t="s">
        <v>75</v>
      </c>
    </row>
    <row r="2" spans="1:11" x14ac:dyDescent="0.45">
      <c r="A2" s="15"/>
      <c r="B2" s="14" t="s">
        <v>76</v>
      </c>
      <c r="C2" s="1" t="s">
        <v>81</v>
      </c>
      <c r="D2" t="s">
        <v>77</v>
      </c>
      <c r="E2" t="s">
        <v>78</v>
      </c>
      <c r="F2" t="s">
        <v>84</v>
      </c>
      <c r="G2" s="14" t="s">
        <v>76</v>
      </c>
      <c r="H2" s="1" t="s">
        <v>81</v>
      </c>
      <c r="I2" t="s">
        <v>77</v>
      </c>
      <c r="J2" t="s">
        <v>78</v>
      </c>
      <c r="K2" t="s">
        <v>84</v>
      </c>
    </row>
    <row r="3" spans="1:11" x14ac:dyDescent="0.45">
      <c r="A3" s="16" t="s">
        <v>86</v>
      </c>
      <c r="B3" s="6">
        <v>0.40899999999999997</v>
      </c>
      <c r="C3" s="5">
        <f>550+(700-550)/2</f>
        <v>625</v>
      </c>
      <c r="D3" s="12">
        <v>20.350000000000001</v>
      </c>
      <c r="E3" s="12">
        <v>18.75</v>
      </c>
      <c r="F3" s="12">
        <v>93.75</v>
      </c>
      <c r="G3" s="6">
        <v>0.38900000000000001</v>
      </c>
      <c r="H3" s="5">
        <f>500+(650-500)/2</f>
        <v>575</v>
      </c>
      <c r="I3" s="12">
        <v>18.700000000000003</v>
      </c>
      <c r="J3" s="12">
        <v>17.25</v>
      </c>
      <c r="K3" s="12">
        <v>86.25</v>
      </c>
    </row>
    <row r="4" spans="1:11" x14ac:dyDescent="0.45">
      <c r="A4" s="16" t="s">
        <v>87</v>
      </c>
      <c r="B4" s="6">
        <v>0.85099999999999998</v>
      </c>
      <c r="C4">
        <v>950</v>
      </c>
      <c r="D4" s="13">
        <v>30.875</v>
      </c>
      <c r="E4" s="13">
        <v>28.5</v>
      </c>
      <c r="F4" s="13">
        <v>142.5</v>
      </c>
      <c r="G4" s="6">
        <v>0.81200000000000006</v>
      </c>
      <c r="H4">
        <v>900</v>
      </c>
      <c r="I4" s="13">
        <v>29.25</v>
      </c>
      <c r="J4" s="13">
        <v>27.000000000000004</v>
      </c>
      <c r="K4" s="13">
        <v>135</v>
      </c>
    </row>
    <row r="5" spans="1:11" x14ac:dyDescent="0.45">
      <c r="A5" s="16" t="s">
        <v>88</v>
      </c>
      <c r="B5" s="6">
        <v>1.3939999999999999</v>
      </c>
      <c r="C5" s="4">
        <v>1300</v>
      </c>
      <c r="D5" s="13">
        <v>42.25</v>
      </c>
      <c r="E5" s="13">
        <v>39</v>
      </c>
      <c r="F5" s="13">
        <v>195</v>
      </c>
      <c r="G5" s="6">
        <v>1.33</v>
      </c>
      <c r="H5" s="4">
        <v>1250</v>
      </c>
      <c r="I5" s="13">
        <v>40.625</v>
      </c>
      <c r="J5" s="13">
        <v>37.5</v>
      </c>
      <c r="K5" s="13">
        <v>187.5</v>
      </c>
    </row>
    <row r="6" spans="1:11" x14ac:dyDescent="0.45">
      <c r="A6" s="16" t="s">
        <v>89</v>
      </c>
      <c r="B6" s="6">
        <v>1.016</v>
      </c>
      <c r="C6" s="4">
        <v>1550</v>
      </c>
      <c r="D6" s="13">
        <v>50.375</v>
      </c>
      <c r="E6" s="13">
        <v>46.5</v>
      </c>
      <c r="F6" s="13">
        <v>232.5</v>
      </c>
      <c r="G6" s="6">
        <v>0.96699999999999997</v>
      </c>
      <c r="H6" s="4">
        <v>1450</v>
      </c>
      <c r="I6" s="13">
        <v>47.125</v>
      </c>
      <c r="J6" s="13">
        <v>43.5</v>
      </c>
      <c r="K6" s="13">
        <v>217.5</v>
      </c>
    </row>
    <row r="7" spans="1:11" x14ac:dyDescent="0.45">
      <c r="A7" s="16" t="s">
        <v>90</v>
      </c>
      <c r="B7" s="6">
        <v>1.0389999999999999</v>
      </c>
      <c r="C7" s="4">
        <v>1850</v>
      </c>
      <c r="D7" s="13">
        <v>60.125</v>
      </c>
      <c r="E7" s="13">
        <v>55.500000000000007</v>
      </c>
      <c r="F7" s="13">
        <v>277.5</v>
      </c>
      <c r="G7" s="6">
        <v>0.98899999999999999</v>
      </c>
      <c r="H7" s="4">
        <v>1700</v>
      </c>
      <c r="I7" s="13">
        <v>55.25</v>
      </c>
      <c r="J7" s="13">
        <v>51.000000000000007</v>
      </c>
      <c r="K7" s="13">
        <v>255</v>
      </c>
    </row>
    <row r="8" spans="1:11" x14ac:dyDescent="0.45">
      <c r="A8" s="16" t="s">
        <v>91</v>
      </c>
      <c r="B8" s="6">
        <v>1.0680000000000001</v>
      </c>
      <c r="C8" s="4">
        <v>2250</v>
      </c>
      <c r="D8" s="13">
        <v>73.125</v>
      </c>
      <c r="E8" s="13">
        <v>67.5</v>
      </c>
      <c r="F8" s="13">
        <v>337.5</v>
      </c>
      <c r="G8" s="6">
        <v>1.0169999999999999</v>
      </c>
      <c r="H8" s="4">
        <v>2100</v>
      </c>
      <c r="I8" s="13">
        <v>68.25</v>
      </c>
      <c r="J8" s="13">
        <v>63</v>
      </c>
      <c r="K8" s="13">
        <v>315</v>
      </c>
    </row>
    <row r="9" spans="1:11" x14ac:dyDescent="0.45">
      <c r="A9" s="16" t="s">
        <v>92</v>
      </c>
      <c r="B9" s="6">
        <v>1.6519999999999999</v>
      </c>
      <c r="C9" s="4">
        <v>2600</v>
      </c>
      <c r="D9" s="13">
        <v>84.5</v>
      </c>
      <c r="E9" s="13">
        <v>78</v>
      </c>
      <c r="F9" s="13">
        <v>390</v>
      </c>
      <c r="G9" s="6">
        <v>1.571</v>
      </c>
      <c r="H9" s="4">
        <v>2400</v>
      </c>
      <c r="I9" s="13">
        <v>78</v>
      </c>
      <c r="J9" s="13">
        <v>72</v>
      </c>
      <c r="K9" s="13">
        <v>360</v>
      </c>
    </row>
    <row r="10" spans="1:11" x14ac:dyDescent="0.45">
      <c r="A10" s="16" t="s">
        <v>93</v>
      </c>
      <c r="B10" s="6">
        <v>1.66</v>
      </c>
      <c r="C10" s="4">
        <v>2800</v>
      </c>
      <c r="D10" s="13">
        <v>91</v>
      </c>
      <c r="E10" s="13">
        <v>84</v>
      </c>
      <c r="F10" s="13">
        <v>420</v>
      </c>
      <c r="G10" s="6">
        <v>1.5760000000000001</v>
      </c>
      <c r="H10" s="4">
        <v>2300</v>
      </c>
      <c r="I10" s="13">
        <v>74.75</v>
      </c>
      <c r="J10" s="13">
        <v>69</v>
      </c>
      <c r="K10" s="13">
        <v>345</v>
      </c>
    </row>
    <row r="11" spans="1:11" x14ac:dyDescent="0.45">
      <c r="A11" s="16" t="s">
        <v>94</v>
      </c>
      <c r="B11" s="6">
        <v>7.681</v>
      </c>
      <c r="C11" s="4">
        <v>2650</v>
      </c>
      <c r="D11" s="13">
        <v>86.125</v>
      </c>
      <c r="E11" s="13">
        <v>79.5</v>
      </c>
      <c r="F11" s="13">
        <v>397.5</v>
      </c>
      <c r="G11" s="6">
        <v>7.2709999999999999</v>
      </c>
      <c r="H11" s="4">
        <v>2000</v>
      </c>
      <c r="I11" s="13">
        <v>65</v>
      </c>
      <c r="J11" s="13">
        <v>60</v>
      </c>
      <c r="K11" s="13">
        <v>300</v>
      </c>
    </row>
    <row r="12" spans="1:11" x14ac:dyDescent="0.45">
      <c r="A12" s="16" t="s">
        <v>95</v>
      </c>
      <c r="B12" s="6">
        <v>15.788</v>
      </c>
      <c r="C12" s="4">
        <v>2700</v>
      </c>
      <c r="D12" s="13">
        <v>87.75</v>
      </c>
      <c r="E12" s="13">
        <v>81</v>
      </c>
      <c r="F12" s="13">
        <v>405</v>
      </c>
      <c r="G12" s="6">
        <v>15.279</v>
      </c>
      <c r="H12" s="4">
        <v>2050</v>
      </c>
      <c r="I12" s="13">
        <v>66.625</v>
      </c>
      <c r="J12" s="13">
        <v>61.5</v>
      </c>
      <c r="K12" s="13">
        <v>307.5</v>
      </c>
    </row>
    <row r="13" spans="1:11" x14ac:dyDescent="0.45">
      <c r="A13" s="16" t="s">
        <v>96</v>
      </c>
      <c r="B13" s="6">
        <v>12.476000000000001</v>
      </c>
      <c r="C13" s="4">
        <v>2600</v>
      </c>
      <c r="D13" s="13">
        <v>84.5</v>
      </c>
      <c r="E13" s="13">
        <v>78</v>
      </c>
      <c r="F13" s="13">
        <v>390</v>
      </c>
      <c r="G13" s="6">
        <v>12.48</v>
      </c>
      <c r="H13" s="4">
        <v>1950</v>
      </c>
      <c r="I13" s="13">
        <v>63.375</v>
      </c>
      <c r="J13" s="13">
        <v>58.5</v>
      </c>
      <c r="K13" s="13">
        <v>292.5</v>
      </c>
    </row>
    <row r="14" spans="1:11" x14ac:dyDescent="0.45">
      <c r="A14" s="16" t="s">
        <v>97</v>
      </c>
      <c r="B14" s="6">
        <v>8.07</v>
      </c>
      <c r="C14" s="4">
        <v>2400</v>
      </c>
      <c r="D14" s="13">
        <v>78</v>
      </c>
      <c r="E14" s="13">
        <v>72</v>
      </c>
      <c r="F14" s="13">
        <v>360</v>
      </c>
      <c r="G14" s="6">
        <v>8.8010000000000002</v>
      </c>
      <c r="H14" s="4">
        <v>1850</v>
      </c>
      <c r="I14" s="13">
        <v>60.125</v>
      </c>
      <c r="J14" s="13">
        <v>55.500000000000007</v>
      </c>
      <c r="K14" s="13">
        <v>277.5</v>
      </c>
    </row>
    <row r="15" spans="1:11" x14ac:dyDescent="0.45">
      <c r="A15" s="16" t="s">
        <v>98</v>
      </c>
      <c r="B15" s="6">
        <v>7.6539999999999999</v>
      </c>
      <c r="C15" s="4">
        <v>2100</v>
      </c>
      <c r="D15" s="13">
        <v>68.25</v>
      </c>
      <c r="E15" s="13">
        <v>63</v>
      </c>
      <c r="F15" s="13">
        <v>315</v>
      </c>
      <c r="G15" s="6">
        <v>11.71</v>
      </c>
      <c r="H15" s="4">
        <v>1650</v>
      </c>
      <c r="I15" s="13">
        <v>53.625</v>
      </c>
      <c r="J15" s="13">
        <v>49.500000000000007</v>
      </c>
      <c r="K15" s="13">
        <v>247.5</v>
      </c>
    </row>
  </sheetData>
  <phoneticPr fontId="3"/>
  <pageMargins left="0.7" right="0.7" top="0.75" bottom="0.75" header="0.3" footer="0.3"/>
  <pageSetup paperSize="9" scale="8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E4C6-9CE1-4D3B-B787-A9D71A50AE10}">
  <dimension ref="A1:K18"/>
  <sheetViews>
    <sheetView tabSelected="1" zoomScaleNormal="100" zoomScaleSheetLayoutView="100" workbookViewId="0">
      <pane xSplit="1" ySplit="2" topLeftCell="B3" activePane="bottomRight" state="frozen"/>
      <selection pane="topRight" activeCell="D1" sqref="D1"/>
      <selection pane="bottomLeft" activeCell="A4" sqref="A4"/>
      <selection pane="bottomRight" activeCell="C6" sqref="C6"/>
    </sheetView>
  </sheetViews>
  <sheetFormatPr defaultRowHeight="18" x14ac:dyDescent="0.45"/>
  <cols>
    <col min="1" max="1" width="15.69921875" customWidth="1"/>
    <col min="2" max="11" width="10.69921875" customWidth="1"/>
  </cols>
  <sheetData>
    <row r="1" spans="1:11" x14ac:dyDescent="0.45"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79</v>
      </c>
      <c r="I1" t="s">
        <v>79</v>
      </c>
      <c r="J1" t="s">
        <v>79</v>
      </c>
      <c r="K1" t="s">
        <v>79</v>
      </c>
    </row>
    <row r="2" spans="1:11" s="1" customFormat="1" x14ac:dyDescent="0.45">
      <c r="B2" s="1" t="s">
        <v>83</v>
      </c>
      <c r="C2" s="1" t="s">
        <v>82</v>
      </c>
      <c r="D2" s="1" t="s">
        <v>81</v>
      </c>
      <c r="E2" s="1" t="s">
        <v>77</v>
      </c>
      <c r="F2" s="1" t="s">
        <v>78</v>
      </c>
      <c r="G2" s="3" t="s">
        <v>84</v>
      </c>
      <c r="H2" s="1" t="s">
        <v>81</v>
      </c>
      <c r="I2" s="1" t="s">
        <v>77</v>
      </c>
      <c r="J2" s="1" t="s">
        <v>78</v>
      </c>
      <c r="K2" s="3" t="s">
        <v>84</v>
      </c>
    </row>
    <row r="3" spans="1:11" x14ac:dyDescent="0.45">
      <c r="A3" s="2" t="s">
        <v>32</v>
      </c>
      <c r="B3">
        <v>50.9</v>
      </c>
      <c r="C3">
        <v>139.30000000000001</v>
      </c>
      <c r="D3">
        <v>476.5</v>
      </c>
      <c r="E3">
        <v>8.5</v>
      </c>
      <c r="F3">
        <v>1.3</v>
      </c>
      <c r="G3" s="11">
        <f>(D3-E3*4-F3*9)/4</f>
        <v>107.7</v>
      </c>
      <c r="H3">
        <v>342</v>
      </c>
      <c r="I3">
        <v>6.1</v>
      </c>
      <c r="J3">
        <v>0.9</v>
      </c>
      <c r="K3" s="11">
        <f>(H3-I3*4-J3*9)/4</f>
        <v>77.375</v>
      </c>
    </row>
    <row r="4" spans="1:11" x14ac:dyDescent="0.45">
      <c r="A4" s="2" t="s">
        <v>33</v>
      </c>
      <c r="B4">
        <v>31.7</v>
      </c>
      <c r="C4">
        <v>86.7</v>
      </c>
      <c r="D4">
        <v>299.2</v>
      </c>
      <c r="E4">
        <v>9.1</v>
      </c>
      <c r="F4">
        <v>1.6</v>
      </c>
      <c r="G4" s="11">
        <f t="shared" ref="G4:G18" si="0">(D4-E4*4-F4*9)/4</f>
        <v>62.1</v>
      </c>
      <c r="H4">
        <v>345</v>
      </c>
      <c r="I4">
        <v>10.5</v>
      </c>
      <c r="J4">
        <v>1.8</v>
      </c>
      <c r="K4" s="11">
        <f t="shared" ref="K4:K18" si="1">(H4-I4*4-J4*9)/4</f>
        <v>71.7</v>
      </c>
    </row>
    <row r="5" spans="1:11" x14ac:dyDescent="0.45">
      <c r="A5" s="2" t="s">
        <v>34</v>
      </c>
      <c r="B5">
        <v>0.2</v>
      </c>
      <c r="C5">
        <v>0.6</v>
      </c>
      <c r="D5">
        <v>2</v>
      </c>
      <c r="E5">
        <v>0</v>
      </c>
      <c r="F5">
        <v>0</v>
      </c>
      <c r="G5" s="11">
        <f t="shared" si="0"/>
        <v>0.5</v>
      </c>
      <c r="H5">
        <v>329</v>
      </c>
      <c r="I5">
        <v>6.7</v>
      </c>
      <c r="J5">
        <v>1.5</v>
      </c>
      <c r="K5" s="11">
        <f t="shared" si="1"/>
        <v>72.174999999999997</v>
      </c>
    </row>
    <row r="6" spans="1:11" x14ac:dyDescent="0.45">
      <c r="A6" s="2" t="s">
        <v>35</v>
      </c>
      <c r="B6">
        <v>0.1</v>
      </c>
      <c r="C6">
        <v>0.3</v>
      </c>
      <c r="D6">
        <v>0.9</v>
      </c>
      <c r="E6">
        <v>0</v>
      </c>
      <c r="F6">
        <v>0</v>
      </c>
      <c r="G6" s="11">
        <f t="shared" si="0"/>
        <v>0.22500000000000001</v>
      </c>
      <c r="H6">
        <v>329</v>
      </c>
      <c r="I6">
        <v>6.7</v>
      </c>
      <c r="J6">
        <v>1.5</v>
      </c>
      <c r="K6" s="11">
        <f t="shared" si="1"/>
        <v>72.174999999999997</v>
      </c>
    </row>
    <row r="7" spans="1:11" x14ac:dyDescent="0.45">
      <c r="A7" s="2" t="s">
        <v>36</v>
      </c>
      <c r="B7">
        <v>0.5</v>
      </c>
      <c r="C7">
        <v>1.5</v>
      </c>
      <c r="D7">
        <v>5.2</v>
      </c>
      <c r="E7">
        <v>0.1</v>
      </c>
      <c r="F7">
        <v>0</v>
      </c>
      <c r="G7" s="11">
        <f t="shared" si="0"/>
        <v>1.2</v>
      </c>
      <c r="H7">
        <v>348.1</v>
      </c>
      <c r="I7">
        <v>8.1999999999999993</v>
      </c>
      <c r="J7">
        <v>2.4</v>
      </c>
      <c r="K7" s="11">
        <f t="shared" si="1"/>
        <v>73.424999999999997</v>
      </c>
    </row>
    <row r="8" spans="1:11" x14ac:dyDescent="0.45">
      <c r="A8" s="2" t="s">
        <v>37</v>
      </c>
      <c r="B8">
        <v>0</v>
      </c>
      <c r="C8">
        <v>0</v>
      </c>
      <c r="D8">
        <v>0</v>
      </c>
      <c r="E8">
        <v>0</v>
      </c>
      <c r="F8">
        <v>0</v>
      </c>
      <c r="G8" s="11">
        <f t="shared" si="0"/>
        <v>0</v>
      </c>
      <c r="H8">
        <v>348</v>
      </c>
      <c r="I8">
        <v>9.5</v>
      </c>
      <c r="J8">
        <v>2.6</v>
      </c>
      <c r="K8" s="11">
        <f t="shared" si="1"/>
        <v>71.650000000000006</v>
      </c>
    </row>
    <row r="9" spans="1:11" x14ac:dyDescent="0.45">
      <c r="A9" s="2" t="s">
        <v>40</v>
      </c>
      <c r="B9">
        <v>0.7</v>
      </c>
      <c r="C9">
        <v>1.8</v>
      </c>
      <c r="D9">
        <v>6.2</v>
      </c>
      <c r="E9">
        <v>0.2</v>
      </c>
      <c r="F9">
        <v>0.1</v>
      </c>
      <c r="G9" s="11">
        <f t="shared" si="0"/>
        <v>1.125</v>
      </c>
      <c r="H9">
        <v>338.1</v>
      </c>
      <c r="I9">
        <v>11.7</v>
      </c>
      <c r="J9">
        <v>3</v>
      </c>
      <c r="K9" s="11">
        <f t="shared" si="1"/>
        <v>66.075000000000003</v>
      </c>
    </row>
    <row r="10" spans="1:11" x14ac:dyDescent="0.45">
      <c r="A10" s="2" t="s">
        <v>61</v>
      </c>
      <c r="B10">
        <v>3.8</v>
      </c>
      <c r="C10">
        <v>10.5</v>
      </c>
      <c r="D10">
        <v>13.3</v>
      </c>
      <c r="E10">
        <v>0.1</v>
      </c>
      <c r="F10">
        <v>0</v>
      </c>
      <c r="G10" s="11">
        <f t="shared" si="0"/>
        <v>3.2250000000000001</v>
      </c>
      <c r="H10">
        <v>126</v>
      </c>
      <c r="I10">
        <v>1.2</v>
      </c>
      <c r="J10">
        <v>0.2</v>
      </c>
      <c r="K10" s="11">
        <f t="shared" si="1"/>
        <v>29.85</v>
      </c>
    </row>
    <row r="11" spans="1:11" x14ac:dyDescent="0.45">
      <c r="A11" s="2" t="s">
        <v>38</v>
      </c>
      <c r="B11">
        <v>17.2</v>
      </c>
      <c r="C11">
        <v>47.2</v>
      </c>
      <c r="D11">
        <v>27.9</v>
      </c>
      <c r="E11">
        <v>0.9</v>
      </c>
      <c r="F11">
        <v>0</v>
      </c>
      <c r="G11" s="11">
        <f t="shared" si="0"/>
        <v>6.0749999999999993</v>
      </c>
      <c r="H11">
        <v>59</v>
      </c>
      <c r="I11">
        <v>1.8</v>
      </c>
      <c r="J11">
        <v>0.1</v>
      </c>
      <c r="K11" s="11">
        <f t="shared" si="1"/>
        <v>12.725</v>
      </c>
    </row>
    <row r="12" spans="1:11" x14ac:dyDescent="0.45">
      <c r="A12" s="2" t="s">
        <v>39</v>
      </c>
      <c r="B12">
        <v>6.7</v>
      </c>
      <c r="C12">
        <v>18.399999999999999</v>
      </c>
      <c r="D12">
        <v>73.2</v>
      </c>
      <c r="E12">
        <v>6.1</v>
      </c>
      <c r="F12">
        <v>3.9</v>
      </c>
      <c r="G12" s="11">
        <f t="shared" si="0"/>
        <v>3.4250000000000007</v>
      </c>
      <c r="H12">
        <v>396.7</v>
      </c>
      <c r="I12">
        <v>33.299999999999997</v>
      </c>
      <c r="J12">
        <v>21.4</v>
      </c>
      <c r="K12" s="11">
        <f t="shared" si="1"/>
        <v>17.725000000000001</v>
      </c>
    </row>
    <row r="13" spans="1:11" x14ac:dyDescent="0.45">
      <c r="A13" s="2" t="s">
        <v>41</v>
      </c>
      <c r="B13">
        <v>2.2000000000000002</v>
      </c>
      <c r="C13">
        <v>6.2</v>
      </c>
      <c r="D13">
        <v>23.7</v>
      </c>
      <c r="E13">
        <v>1.4</v>
      </c>
      <c r="F13">
        <v>1</v>
      </c>
      <c r="G13" s="11">
        <f t="shared" si="0"/>
        <v>2.2750000000000004</v>
      </c>
      <c r="H13">
        <v>384</v>
      </c>
      <c r="I13">
        <v>22.6</v>
      </c>
      <c r="J13">
        <v>16.2</v>
      </c>
      <c r="K13" s="11">
        <f t="shared" si="1"/>
        <v>36.95000000000001</v>
      </c>
    </row>
    <row r="14" spans="1:11" x14ac:dyDescent="0.45">
      <c r="A14" s="2" t="s">
        <v>60</v>
      </c>
      <c r="B14">
        <v>26.2</v>
      </c>
      <c r="C14">
        <v>71.7</v>
      </c>
      <c r="D14">
        <v>20.100000000000001</v>
      </c>
      <c r="E14">
        <v>0.9</v>
      </c>
      <c r="F14">
        <v>0.1</v>
      </c>
      <c r="G14" s="11">
        <f t="shared" si="0"/>
        <v>3.9</v>
      </c>
      <c r="H14">
        <v>28</v>
      </c>
      <c r="I14">
        <v>1.2</v>
      </c>
      <c r="J14">
        <v>0.2</v>
      </c>
      <c r="K14" s="11">
        <f t="shared" si="1"/>
        <v>5.35</v>
      </c>
    </row>
    <row r="15" spans="1:11" x14ac:dyDescent="0.45">
      <c r="A15" s="2" t="s">
        <v>42</v>
      </c>
      <c r="B15">
        <v>61.9</v>
      </c>
      <c r="C15">
        <v>169.7</v>
      </c>
      <c r="D15">
        <v>46.3</v>
      </c>
      <c r="E15">
        <v>2.1</v>
      </c>
      <c r="F15">
        <v>0.4</v>
      </c>
      <c r="G15" s="11">
        <f t="shared" si="0"/>
        <v>8.5749999999999993</v>
      </c>
      <c r="H15">
        <v>27.3</v>
      </c>
      <c r="I15">
        <v>1.3</v>
      </c>
      <c r="J15">
        <v>0.2</v>
      </c>
      <c r="K15" s="11">
        <f t="shared" si="1"/>
        <v>5.0750000000000002</v>
      </c>
    </row>
    <row r="16" spans="1:11" x14ac:dyDescent="0.45">
      <c r="A16" s="2" t="s">
        <v>43</v>
      </c>
      <c r="B16">
        <v>3.4</v>
      </c>
      <c r="C16">
        <v>9.3000000000000007</v>
      </c>
      <c r="D16">
        <v>4.5</v>
      </c>
      <c r="E16">
        <v>0.1</v>
      </c>
      <c r="F16">
        <v>0</v>
      </c>
      <c r="G16" s="11">
        <f t="shared" si="0"/>
        <v>1.0249999999999999</v>
      </c>
      <c r="H16">
        <v>48</v>
      </c>
      <c r="I16">
        <v>0.6</v>
      </c>
      <c r="J16">
        <v>0.1</v>
      </c>
      <c r="K16" s="11">
        <f t="shared" si="1"/>
        <v>11.175000000000001</v>
      </c>
    </row>
    <row r="17" spans="1:11" x14ac:dyDescent="0.45">
      <c r="A17" s="2" t="s">
        <v>44</v>
      </c>
      <c r="B17">
        <v>7.6</v>
      </c>
      <c r="C17">
        <v>20.8</v>
      </c>
      <c r="D17">
        <v>11</v>
      </c>
      <c r="E17">
        <v>0</v>
      </c>
      <c r="F17">
        <v>0</v>
      </c>
      <c r="G17" s="11">
        <f t="shared" si="0"/>
        <v>2.75</v>
      </c>
      <c r="H17">
        <v>53</v>
      </c>
      <c r="I17">
        <v>0.1</v>
      </c>
      <c r="J17">
        <v>0.2</v>
      </c>
      <c r="K17" s="11">
        <f t="shared" si="1"/>
        <v>12.700000000000001</v>
      </c>
    </row>
    <row r="18" spans="1:11" x14ac:dyDescent="0.45">
      <c r="A18" s="2" t="s">
        <v>45</v>
      </c>
      <c r="B18">
        <v>22.2</v>
      </c>
      <c r="C18">
        <v>60.7</v>
      </c>
      <c r="D18">
        <v>50.7</v>
      </c>
      <c r="E18">
        <v>0.8</v>
      </c>
      <c r="F18">
        <v>1.6</v>
      </c>
      <c r="G18" s="11">
        <f t="shared" si="0"/>
        <v>8.2750000000000004</v>
      </c>
      <c r="H18">
        <v>83.5</v>
      </c>
      <c r="I18">
        <v>1.4</v>
      </c>
      <c r="J18">
        <v>2.6</v>
      </c>
      <c r="K18" s="11">
        <f t="shared" si="1"/>
        <v>13.625</v>
      </c>
    </row>
  </sheetData>
  <phoneticPr fontId="3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35454FA160074DA1934B124B1D697C" ma:contentTypeVersion="7" ma:contentTypeDescription="新しいドキュメントを作成します。" ma:contentTypeScope="" ma:versionID="741ef809ddcd0c12e3dbed3523b6cce1">
  <xsd:schema xmlns:xsd="http://www.w3.org/2001/XMLSchema" xmlns:xs="http://www.w3.org/2001/XMLSchema" xmlns:p="http://schemas.microsoft.com/office/2006/metadata/properties" xmlns:ns2="62f2f58b-dc47-4e06-954b-16d5f7a00f5a" targetNamespace="http://schemas.microsoft.com/office/2006/metadata/properties" ma:root="true" ma:fieldsID="09493b506a93081e4d31127484913b55" ns2:_="">
    <xsd:import namespace="62f2f58b-dc47-4e06-954b-16d5f7a00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2f58b-dc47-4e06-954b-16d5f7a00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258642-DEC1-4B86-8977-B06566238B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2f58b-dc47-4e06-954b-16d5f7a0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726BE-7873-4F73-A03F-10E9D7164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prod</vt:lpstr>
      <vt:lpstr>landreq</vt:lpstr>
      <vt:lpstr>intake</vt:lpstr>
      <vt:lpstr>nvalue</vt:lpstr>
      <vt:lpstr>nvalue!Print_Area</vt:lpstr>
      <vt:lpstr>prod!Print_Area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 清貴</dc:creator>
  <cp:lastModifiedBy>Kiyotaka Ishikawa</cp:lastModifiedBy>
  <cp:lastPrinted>2023-12-07T04:19:18Z</cp:lastPrinted>
  <dcterms:created xsi:type="dcterms:W3CDTF">2023-11-29T12:29:10Z</dcterms:created>
  <dcterms:modified xsi:type="dcterms:W3CDTF">2023-12-11T12:00:29Z</dcterms:modified>
</cp:coreProperties>
</file>