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UCLEO-G431RB\Radar\"/>
    </mc:Choice>
  </mc:AlternateContent>
  <bookViews>
    <workbookView xWindow="0" yWindow="0" windowWidth="28800" windowHeight="129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F6" i="1" l="1"/>
  <c r="G6" i="1" l="1"/>
  <c r="F2" i="1"/>
  <c r="I2" i="1" s="1"/>
  <c r="K2" i="1" s="1"/>
  <c r="I10" i="1" l="1"/>
  <c r="J10" i="1" s="1"/>
  <c r="G10" i="1"/>
</calcChain>
</file>

<file path=xl/sharedStrings.xml><?xml version="1.0" encoding="utf-8"?>
<sst xmlns="http://schemas.openxmlformats.org/spreadsheetml/2006/main" count="22" uniqueCount="22">
  <si>
    <t>N</t>
  </si>
  <si>
    <t>INT</t>
  </si>
  <si>
    <t>FRAC</t>
  </si>
  <si>
    <t>D</t>
  </si>
  <si>
    <t>R</t>
  </si>
  <si>
    <t>T</t>
  </si>
  <si>
    <t>REFin, МГц</t>
  </si>
  <si>
    <t>Fpfd, МГц</t>
  </si>
  <si>
    <t>Rfout ppm, ГГц</t>
  </si>
  <si>
    <t>Rfout, МГц</t>
  </si>
  <si>
    <t>Fres, Гц</t>
  </si>
  <si>
    <t>DEV_OFFSET</t>
  </si>
  <si>
    <t>DeltaF, МГц</t>
  </si>
  <si>
    <r>
      <t>f</t>
    </r>
    <r>
      <rPr>
        <sz val="7"/>
        <color theme="1"/>
        <rFont val="Calibry"/>
        <charset val="204"/>
      </rPr>
      <t>DEV_RES, Гц</t>
    </r>
  </si>
  <si>
    <t xml:space="preserve">DEV </t>
  </si>
  <si>
    <t>STEP</t>
  </si>
  <si>
    <t>fdev, кГц</t>
  </si>
  <si>
    <t>FDEV, МГц</t>
  </si>
  <si>
    <t>CLK1</t>
  </si>
  <si>
    <t>Fm, кГц</t>
  </si>
  <si>
    <t>Timer, us</t>
  </si>
  <si>
    <t>CLK2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</si>
</sst>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204"/>
      <scheme val="minor"/>
    </font>
    <font>
      <sz val="10"/>
      <name val="JetBrains Mono"/>
      <family val="3"/>
      <charset val="204"/>
    </font>
    <font>
      <sz val="12"/>
      <color theme="1"/>
      <name val="Times New Roman"/>
      <family val="1"/>
      <charset val="204"/>
    </font>
    <font>
      <sz val="12"/>
      <color theme="1"/>
      <name val="Calibry"/>
      <charset val="204"/>
    </font>
    <font>
      <sz val="7"/>
      <color theme="1"/>
      <name val="Calibry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2" borderId="0" xfId="0" applyNumberFormat="1" applyFont="1" applyFill="1" applyAlignment="1">
      <alignment vertical="center"/>
    </xf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J10" sqref="J10"/>
    </sheetView>
  </sheetViews>
  <sheetFormatPr defaultRowHeight="15"/>
  <cols>
    <col min="1" max="1" width="12" bestFit="1" customWidth="1"/>
    <col min="3" max="3" width="11" bestFit="1" customWidth="1"/>
    <col min="4" max="4" width="9.28515625" bestFit="1" customWidth="1"/>
    <col min="5" max="5" width="10.140625" bestFit="1" customWidth="1"/>
  </cols>
  <sheetData>
    <row r="1" spans="1:11">
      <c r="D1" t="s">
        <v>1</v>
      </c>
      <c r="E1" t="s">
        <v>2</v>
      </c>
      <c r="F1" t="s">
        <v>0</v>
      </c>
      <c r="I1" t="s">
        <v>9</v>
      </c>
      <c r="K1" t="s">
        <v>8</v>
      </c>
    </row>
    <row r="2" spans="1:11">
      <c r="D2" s="2">
        <v>71</v>
      </c>
      <c r="E2" s="2">
        <v>0</v>
      </c>
      <c r="F2">
        <f>D2+E2/2^25</f>
        <v>71</v>
      </c>
      <c r="I2">
        <f>F2*F6</f>
        <v>2840</v>
      </c>
      <c r="K2">
        <f>I2*8/1000</f>
        <v>22.72</v>
      </c>
    </row>
    <row r="5" spans="1:11">
      <c r="A5" t="s">
        <v>6</v>
      </c>
      <c r="B5" t="s">
        <v>3</v>
      </c>
      <c r="C5" t="s">
        <v>4</v>
      </c>
      <c r="D5" t="s">
        <v>5</v>
      </c>
      <c r="F5" t="s">
        <v>7</v>
      </c>
      <c r="G5" t="s">
        <v>10</v>
      </c>
    </row>
    <row r="6" spans="1:11">
      <c r="A6" s="1">
        <v>80</v>
      </c>
      <c r="B6">
        <v>0</v>
      </c>
      <c r="C6">
        <v>2</v>
      </c>
      <c r="D6">
        <v>0</v>
      </c>
      <c r="F6">
        <f>A6*((1+B6)/(C6*(1+D6)))</f>
        <v>40</v>
      </c>
      <c r="G6">
        <f>F6*1000000/2^25</f>
        <v>1.1920928955078125</v>
      </c>
    </row>
    <row r="9" spans="1:11" ht="15.75">
      <c r="A9" t="s">
        <v>12</v>
      </c>
      <c r="C9" s="3" t="s">
        <v>11</v>
      </c>
      <c r="D9" s="3" t="s">
        <v>14</v>
      </c>
      <c r="E9" t="s">
        <v>15</v>
      </c>
      <c r="G9" s="4" t="s">
        <v>13</v>
      </c>
      <c r="I9" t="s">
        <v>16</v>
      </c>
      <c r="J9" t="s">
        <v>17</v>
      </c>
    </row>
    <row r="10" spans="1:11">
      <c r="A10">
        <v>0.1</v>
      </c>
      <c r="C10">
        <v>7</v>
      </c>
      <c r="D10">
        <v>14828</v>
      </c>
      <c r="E10">
        <v>100</v>
      </c>
      <c r="G10">
        <f>G6*2^C10</f>
        <v>152.587890625</v>
      </c>
      <c r="I10">
        <f>D10/(G6*2^C10)/1000</f>
        <v>9.7176780800000001E-2</v>
      </c>
      <c r="J10">
        <f>I10*E10/1000</f>
        <v>9.7176780800000001E-3</v>
      </c>
    </row>
    <row r="13" spans="1:11">
      <c r="A13" t="s">
        <v>19</v>
      </c>
      <c r="C13" t="s">
        <v>20</v>
      </c>
      <c r="E13" t="s">
        <v>18</v>
      </c>
      <c r="F13" t="s">
        <v>21</v>
      </c>
    </row>
    <row r="14" spans="1:11">
      <c r="A14">
        <v>10</v>
      </c>
      <c r="C14">
        <f>1000000/E10/A14/1000</f>
        <v>1</v>
      </c>
      <c r="E14">
        <v>6</v>
      </c>
      <c r="F1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2022-04-05T12:31:24Z</dcterms:created>
  <dcterms:modified xsi:type="dcterms:W3CDTF">2022-04-13T18:17:18Z</dcterms:modified>
</cp:coreProperties>
</file>